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rion2\財政\バックアップ\財政係\009　調査・照会・通知等\010　財政状況資料集\H27決算\08追加照会\04回答\"/>
    </mc:Choice>
  </mc:AlternateContent>
  <bookViews>
    <workbookView xWindow="3030" yWindow="75" windowWidth="14940" windowHeight="7860"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BE37" i="9"/>
  <c r="AM37" i="9"/>
  <c r="U37" i="9"/>
  <c r="C37" i="9"/>
  <c r="BE36" i="9"/>
  <c r="AM36"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s="1"/>
  <c r="U35" i="9" s="1"/>
  <c r="U36" i="9" s="1"/>
  <c r="AM34" i="9"/>
  <c r="BE34" i="9" s="1"/>
  <c r="BW34" i="9" l="1"/>
  <c r="BW35" i="9" s="1"/>
  <c r="BW36" i="9" s="1"/>
  <c r="BW37" i="9" s="1"/>
  <c r="BW38" i="9" s="1"/>
  <c r="BW39" i="9" s="1"/>
  <c r="BW40" i="9" s="1"/>
  <c r="CO34" i="9" l="1"/>
  <c r="CO35" i="9" s="1"/>
  <c r="CO36" i="9" s="1"/>
  <c r="CO37" i="9" s="1"/>
</calcChain>
</file>

<file path=xl/sharedStrings.xml><?xml version="1.0" encoding="utf-8"?>
<sst xmlns="http://schemas.openxmlformats.org/spreadsheetml/2006/main" count="1012" uniqueCount="567">
  <si>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</si>
  <si>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</si>
  <si>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</si>
  <si>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</si>
  <si>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</si>
  <si>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</si>
  <si>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</si>
  <si>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</si>
  <si>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</si>
  <si>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</si>
  <si>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</si>
  <si>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</si>
  <si>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</si>
  <si>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</si>
  <si>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</si>
  <si>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</si>
  <si>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</si>
  <si>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</si>
  <si>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</si>
  <si>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</si>
  <si>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</si>
  <si>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</si>
  <si>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</si>
  <si>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</si>
  <si>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</si>
  <si>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</si>
  <si>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</si>
  <si>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</si>
  <si>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</si>
  <si>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</si>
  <si>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</si>
  <si>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</si>
  <si>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</si>
  <si>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</si>
  <si>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</si>
  <si>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</si>
  <si>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</si>
  <si>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</si>
  <si>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</si>
  <si>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</si>
  <si>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</si>
  <si>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</si>
  <si>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</si>
  <si>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</si>
  <si>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</si>
  <si>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</si>
  <si>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</si>
  <si>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</si>
  <si>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</si>
  <si>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</si>
  <si>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</si>
  <si>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</si>
  <si>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</si>
  <si>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</si>
  <si>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</si>
  <si>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</si>
  <si>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</si>
  <si>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</si>
  <si>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</si>
  <si>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</si>
  <si>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</si>
  <si>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</si>
  <si>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</si>
  <si>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</si>
  <si>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</si>
  <si>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</si>
  <si>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</si>
  <si>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</si>
  <si>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</si>
  <si>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</si>
  <si>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</si>
  <si>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</si>
  <si>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</si>
  <si>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</si>
  <si>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</si>
  <si>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</si>
  <si>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</si>
  <si>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</si>
  <si>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</si>
  <si>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</si>
  <si>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</si>
  <si>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</si>
  <si>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野田市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</si>
  <si>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</si>
  <si>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</si>
  <si>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</si>
  <si>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</si>
  <si>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</si>
  <si>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</si>
  <si>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</si>
  <si>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</si>
  <si>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</si>
  <si>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</si>
  <si>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</si>
  <si>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</si>
  <si>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</si>
  <si>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</si>
  <si>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</si>
  <si>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</si>
  <si>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</si>
  <si>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</si>
  <si>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</si>
  <si>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</si>
  <si>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</si>
  <si>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</si>
  <si>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</si>
  <si>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</si>
  <si>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</si>
  <si>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</si>
  <si>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</si>
  <si>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</si>
  <si>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</si>
  <si>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</si>
  <si>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</si>
  <si>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</si>
  <si>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</si>
  <si>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</si>
  <si>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</si>
  <si>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</si>
  <si>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</si>
  <si>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</si>
  <si>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</si>
  <si>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</si>
  <si>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</si>
  <si>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</si>
  <si>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</si>
  <si>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</si>
  <si>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</si>
  <si>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</si>
  <si>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</si>
  <si>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</si>
  <si>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</si>
  <si>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</si>
  <si>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</si>
  <si>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</si>
  <si>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</si>
  <si>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</si>
  <si>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</si>
  <si>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</si>
  <si>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</si>
  <si>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</si>
  <si>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</si>
  <si>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</si>
  <si>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</si>
  <si>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</si>
  <si>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</si>
  <si>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</si>
  <si>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</si>
  <si>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</si>
  <si>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</si>
  <si>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</si>
  <si>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</si>
  <si>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</si>
  <si>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</si>
  <si>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</si>
  <si>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</si>
  <si>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</si>
  <si>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</si>
  <si>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</si>
  <si>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</si>
  <si>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</si>
  <si>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</si>
  <si>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</si>
  <si>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</si>
  <si>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</si>
  <si>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</si>
  <si>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</si>
  <si>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</si>
  <si>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</si>
  <si>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</si>
  <si>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</si>
  <si>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</si>
  <si>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</si>
  <si>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</si>
  <si>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</si>
  <si>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</si>
  <si>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</si>
  <si>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</si>
  <si>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</si>
  <si>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</si>
  <si>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</si>
  <si>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</si>
  <si>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</si>
  <si>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</si>
  <si>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</si>
  <si>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</si>
  <si>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</si>
  <si>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</si>
  <si>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</si>
  <si>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</si>
  <si>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</si>
  <si>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</si>
  <si>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</si>
  <si>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</si>
  <si>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千葉県野田市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</si>
  <si>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</si>
  <si>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</si>
  <si>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</si>
  <si>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</si>
  <si>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</si>
  <si>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</si>
  <si>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</si>
  <si>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</si>
  <si>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</si>
  <si>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</si>
  <si>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</si>
  <si>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</si>
  <si>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</si>
  <si>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</si>
  <si>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</si>
  <si>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</si>
  <si>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</si>
  <si>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</si>
  <si>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</si>
  <si>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</si>
  <si>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</si>
  <si>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</si>
  <si>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</si>
  <si>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</si>
  <si>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</si>
  <si>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</si>
  <si>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</si>
  <si>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</si>
  <si>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</si>
  <si>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</si>
  <si>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</si>
  <si>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</si>
  <si>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</si>
  <si>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</si>
  <si>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</si>
  <si>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</si>
  <si>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</si>
  <si>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</si>
  <si>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</si>
  <si>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</si>
  <si>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</si>
  <si>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</si>
  <si>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</si>
  <si>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</si>
  <si>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</si>
  <si>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</si>
  <si>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</si>
  <si>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</si>
  <si>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</si>
  <si>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</si>
  <si>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</si>
  <si>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</si>
  <si>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</si>
  <si>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</si>
  <si>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</si>
  <si>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</si>
  <si>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</si>
  <si>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</si>
  <si>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</si>
  <si>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</si>
  <si>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</si>
  <si>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</si>
  <si>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</si>
  <si>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</si>
  <si>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</si>
  <si>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</si>
  <si>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</si>
  <si>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</si>
  <si>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</si>
  <si>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</si>
  <si>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</si>
  <si>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</si>
  <si>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</si>
  <si>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</si>
  <si>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</si>
  <si>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</si>
  <si>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</si>
  <si>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</si>
  <si>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</si>
  <si>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</si>
  <si>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</si>
  <si>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</si>
  <si>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</si>
  <si>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</si>
  <si>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</si>
  <si>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</si>
  <si>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</si>
  <si>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</si>
  <si>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</si>
  <si>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</si>
  <si>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</si>
  <si>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</si>
  <si>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</si>
  <si>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</si>
  <si>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</si>
  <si>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</si>
  <si>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</si>
  <si>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</si>
  <si>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</si>
  <si>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</si>
  <si>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</si>
  <si>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</si>
  <si>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</si>
  <si>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</si>
  <si>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</si>
  <si>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</si>
  <si>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</si>
  <si>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</si>
  <si>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</si>
  <si>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</si>
  <si>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</si>
  <si>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</si>
  <si>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</si>
  <si>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</si>
  <si>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</si>
  <si>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</si>
  <si>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</si>
  <si>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</si>
  <si>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</si>
  <si>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</si>
  <si>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</si>
  <si>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</si>
  <si>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</si>
  <si>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</si>
  <si>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</si>
  <si>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</si>
  <si>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</si>
  <si>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</si>
  <si>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</si>
  <si>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</si>
  <si>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</si>
  <si>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</si>
  <si>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</si>
  <si>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</si>
  <si>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</si>
  <si>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</si>
  <si>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</si>
  <si>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</si>
  <si>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</si>
  <si>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</si>
  <si>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</si>
  <si>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</si>
  <si>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</si>
  <si>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</si>
  <si>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</si>
  <si>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</si>
  <si>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</si>
  <si>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千葉県野田市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</si>
  <si>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</si>
  <si>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</si>
  <si>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</si>
  <si>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</si>
  <si>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</si>
  <si>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</si>
  <si>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</si>
  <si>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</si>
  <si>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</si>
  <si>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</si>
  <si>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</si>
  <si>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</si>
  <si>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</si>
  <si>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</si>
  <si>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</si>
  <si>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</si>
  <si>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</si>
  <si>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</si>
  <si>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</si>
  <si>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</si>
  <si>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</si>
  <si>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次木親野井特定土地区画整理事業特別会計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</si>
  <si>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</si>
  <si>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</si>
  <si>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</si>
  <si>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</si>
  <si>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</si>
  <si>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</si>
  <si>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</si>
  <si>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</si>
  <si>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</si>
  <si>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</si>
  <si>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</si>
  <si>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</si>
  <si>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</si>
  <si>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</si>
  <si>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</si>
  <si>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</si>
  <si>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</si>
  <si>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</si>
  <si>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</si>
  <si>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</si>
  <si>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</si>
  <si>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</si>
  <si>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</si>
  <si>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</si>
  <si>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</si>
  <si>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</si>
  <si>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</si>
  <si>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</si>
  <si>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</si>
  <si>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</si>
  <si>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</si>
  <si>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</si>
  <si>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</si>
  <si>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</si>
  <si>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</si>
  <si>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</si>
  <si>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</si>
  <si>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</si>
  <si>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</si>
  <si>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</si>
  <si>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</si>
  <si>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</si>
  <si>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</si>
  <si>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</si>
  <si>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</si>
  <si>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</si>
  <si>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</si>
  <si>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</si>
  <si>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</si>
  <si>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</si>
  <si>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</si>
  <si>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</si>
  <si>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</si>
  <si>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</si>
  <si>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</si>
  <si>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</si>
  <si>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</si>
  <si>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</si>
  <si>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</si>
  <si>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</si>
  <si>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</si>
  <si>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</si>
  <si>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</si>
  <si>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</si>
  <si>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</si>
  <si>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</si>
  <si>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</si>
  <si>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</si>
  <si>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</si>
  <si>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</si>
  <si>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</si>
  <si>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</si>
  <si>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</si>
  <si>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</si>
  <si>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</si>
  <si>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</si>
  <si>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</si>
  <si>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</si>
  <si>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</si>
  <si>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</si>
  <si>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</si>
  <si>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</si>
  <si>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</si>
  <si>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</si>
  <si>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</si>
  <si>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</si>
  <si>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</si>
  <si>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</si>
  <si>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</si>
  <si>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</si>
  <si>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</si>
  <si>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</si>
  <si>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</si>
  <si>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</si>
  <si>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</si>
  <si>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</si>
  <si>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</si>
  <si>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</si>
  <si>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</si>
  <si>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</si>
  <si>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</si>
  <si>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</si>
  <si>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</si>
  <si>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</si>
  <si>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</si>
  <si>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</si>
  <si>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</si>
  <si>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</si>
  <si>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</si>
  <si>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</si>
  <si>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</si>
  <si>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</si>
  <si>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</si>
  <si>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</si>
  <si>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</si>
  <si>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</si>
  <si>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</si>
  <si>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</si>
  <si>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</si>
  <si>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</si>
  <si>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</si>
  <si>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</si>
  <si>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</si>
  <si>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</si>
  <si>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</si>
  <si>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</si>
  <si>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</si>
  <si>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</si>
  <si>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</si>
  <si>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</si>
  <si>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</si>
  <si>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</si>
  <si>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</si>
  <si>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</si>
  <si>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</si>
  <si>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</si>
  <si>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</si>
  <si>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</si>
  <si>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</si>
  <si>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</si>
  <si>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</si>
  <si>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</si>
  <si>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</si>
  <si>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</si>
  <si>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</si>
  <si>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</si>
  <si>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</si>
  <si>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</si>
  <si>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</si>
  <si>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</si>
  <si>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</si>
  <si>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</si>
  <si>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</si>
  <si>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</si>
  <si>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</si>
  <si>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</si>
  <si>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</si>
  <si>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</si>
  <si>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</si>
  <si>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</si>
  <si>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</si>
  <si>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国民健康保険特別会計</t>
  </si>
  <si>
    <t>用地取得特別会計</t>
  </si>
  <si>
    <t>下水道事業特別会計</t>
  </si>
  <si>
    <t>介護保険特別会計</t>
  </si>
  <si>
    <t>後期高齢者医療特別会計</t>
  </si>
  <si>
    <t>次木親野井特定土地区画整理事業特別会計</t>
  </si>
  <si>
    <t>その他会計（赤字）</t>
  </si>
  <si>
    <t>その他会計（黒字）</t>
  </si>
  <si>
    <t>-</t>
    <phoneticPr fontId="2"/>
  </si>
  <si>
    <t>-</t>
    <phoneticPr fontId="2"/>
  </si>
  <si>
    <t>-</t>
    <phoneticPr fontId="2"/>
  </si>
  <si>
    <t>北千葉広域水道企業団（水道用水供給事業会計）</t>
    <rPh sb="0" eb="1">
      <t>キタ</t>
    </rPh>
    <rPh sb="1" eb="3">
      <t>チバ</t>
    </rPh>
    <rPh sb="3" eb="5">
      <t>コウイキ</t>
    </rPh>
    <rPh sb="5" eb="7">
      <t>スイドウ</t>
    </rPh>
    <rPh sb="7" eb="9">
      <t>キギョウ</t>
    </rPh>
    <rPh sb="9" eb="10">
      <t>ダン</t>
    </rPh>
    <rPh sb="11" eb="14">
      <t>スイドウヨウ</t>
    </rPh>
    <rPh sb="14" eb="15">
      <t>ミズ</t>
    </rPh>
    <rPh sb="15" eb="17">
      <t>キョウキュウ</t>
    </rPh>
    <rPh sb="17" eb="19">
      <t>ジギョウ</t>
    </rPh>
    <rPh sb="19" eb="21">
      <t>カイケイ</t>
    </rPh>
    <phoneticPr fontId="2"/>
  </si>
  <si>
    <t>千葉県市町村総合事務組合（一般会計）</t>
    <rPh sb="0" eb="2">
      <t>チバ</t>
    </rPh>
    <rPh sb="2" eb="3">
      <t>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</si>
  <si>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千葉県市町村総合事務組合（千葉県自治研修センター特別会計）</t>
    <rPh sb="0" eb="2">
      <t>チバ</t>
    </rPh>
    <rPh sb="2" eb="3">
      <t>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</si>
  <si>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2">
      <t>チバ</t>
    </rPh>
    <rPh sb="2" eb="3">
      <t>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</si>
  <si>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千葉県市町村総合事務組合（千葉県自治会館管理運営特別会計）</t>
    <rPh sb="0" eb="2">
      <t>チバ</t>
    </rPh>
    <rPh sb="2" eb="3">
      <t>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</si>
  <si>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</si>
  <si>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</si>
  <si>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</si>
  <si>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</si>
  <si>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</si>
  <si>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野田市開発協会</t>
    <rPh sb="0" eb="3">
      <t>ノダシ</t>
    </rPh>
    <rPh sb="3" eb="5">
      <t>カイハツ</t>
    </rPh>
    <rPh sb="5" eb="7">
      <t>キョウカイ</t>
    </rPh>
    <phoneticPr fontId="2"/>
  </si>
  <si>
    <t>野田業務サービス</t>
    <rPh sb="0" eb="2">
      <t>ノダ</t>
    </rPh>
    <rPh sb="2" eb="4">
      <t>ギョウム</t>
    </rPh>
    <phoneticPr fontId="2"/>
  </si>
  <si>
    <t>野田市土地開発公社</t>
    <rPh sb="0" eb="3">
      <t>ノダシ</t>
    </rPh>
    <rPh sb="3" eb="5">
      <t>トチ</t>
    </rPh>
    <rPh sb="5" eb="7">
      <t>カイハツ</t>
    </rPh>
    <rPh sb="7" eb="9">
      <t>コウシャ</t>
    </rPh>
    <phoneticPr fontId="2"/>
  </si>
  <si>
    <t>野田自然共生ファーム</t>
    <rPh sb="0" eb="2">
      <t>ノダ</t>
    </rPh>
    <rPh sb="2" eb="4">
      <t>シゼン</t>
    </rPh>
    <rPh sb="4" eb="6">
      <t>キョウセイ</t>
    </rPh>
    <phoneticPr fontId="2"/>
  </si>
  <si>
    <t>-</t>
    <phoneticPr fontId="2"/>
  </si>
  <si>
    <t>-</t>
    <phoneticPr fontId="2"/>
  </si>
  <si>
    <t>法適用企業</t>
    <rPh sb="0" eb="1">
      <t>ホウ</t>
    </rPh>
    <rPh sb="1" eb="3">
      <t>テキヨウ</t>
    </rPh>
    <rPh sb="3" eb="5">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</si>
  <si>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</si>
  <si>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</si>
  <si>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</si>
  <si>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</si>
  <si>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</si>
  <si>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</si>
  <si>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</si>
  <si>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</si>
  <si>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</si>
  <si>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</si>
  <si>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</si>
  <si>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</si>
  <si>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26年度で償還が終了した地方債が多くあったことから、27年度の実質公債費率は0.2％改善しており将来負担比率もここ数年は改善傾向にあるものの、依然として類似団体より高い水準にある。
今後は、28年度から29年度にかけて多額の地方債の発行が見込まれる小中学校及び幼稚園の空調設備設置事業を実施する予定であり、また、多くの施設が大規模改修等の時期
を迎えることから、事業の必要性や緊急性を見極め、地方債発行額の抑制に努めるともに、将来負担の抑制に資する財政調整基金の増強に努める。</t>
    <rPh sb="28" eb="30">
      <t>ネンド</t>
    </rPh>
    <rPh sb="31" eb="33">
      <t>ジッシツ</t>
    </rPh>
    <rPh sb="33" eb="35">
      <t>コウサイ</t>
    </rPh>
    <rPh sb="35" eb="36">
      <t>ヒ</t>
    </rPh>
    <rPh sb="36" eb="37">
      <t>リツ</t>
    </rPh>
    <rPh sb="42" eb="44">
      <t>カイゼン</t>
    </rPh>
    <rPh sb="48" eb="50">
      <t>ショウライ</t>
    </rPh>
    <rPh sb="50" eb="52">
      <t>フタン</t>
    </rPh>
    <rPh sb="52" eb="54">
      <t>ヒリツ</t>
    </rPh>
    <rPh sb="57" eb="59">
      <t>スウネン</t>
    </rPh>
    <rPh sb="60" eb="62">
      <t>カイゼン</t>
    </rPh>
    <rPh sb="62" eb="64">
      <t>ケイコウ</t>
    </rPh>
    <rPh sb="71" eb="73">
      <t>イゼン</t>
    </rPh>
    <rPh sb="76" eb="78">
      <t>ルイジ</t>
    </rPh>
    <rPh sb="78" eb="80">
      <t>ダンタイ</t>
    </rPh>
    <rPh sb="82" eb="83">
      <t>タカ</t>
    </rPh>
    <rPh sb="84" eb="86">
      <t>スイジュン</t>
    </rPh>
    <rPh sb="91" eb="93">
      <t>コンゴ</t>
    </rPh>
    <rPh sb="97" eb="99">
      <t>ネンド</t>
    </rPh>
    <rPh sb="103" eb="105">
      <t>ネンド</t>
    </rPh>
    <rPh sb="143" eb="145">
      <t>ジッシ</t>
    </rPh>
    <rPh sb="147" eb="149">
      <t>ヨテイ</t>
    </rPh>
    <rPh sb="156" eb="157">
      <t>オオ</t>
    </rPh>
    <rPh sb="159" eb="161">
      <t>シセツ</t>
    </rPh>
    <rPh sb="162" eb="165">
      <t>ダイキボ</t>
    </rPh>
    <rPh sb="165" eb="167">
      <t>カイシュウ</t>
    </rPh>
    <rPh sb="167" eb="168">
      <t>トウ</t>
    </rPh>
    <rPh sb="169" eb="171">
      <t>ジキ</t>
    </rPh>
    <rPh sb="173" eb="174">
      <t>ムカ</t>
    </rPh>
    <rPh sb="181" eb="183">
      <t>ジギョウ</t>
    </rPh>
    <rPh sb="184" eb="187">
      <t>ヒツヨウセイ</t>
    </rPh>
    <rPh sb="188" eb="191">
      <t>キンキュウセイ</t>
    </rPh>
    <rPh sb="192" eb="194">
      <t>ミキワ</t>
    </rPh>
    <rPh sb="196" eb="199">
      <t>チホウサイ</t>
    </rPh>
    <rPh sb="199" eb="202">
      <t>ハッコウガク</t>
    </rPh>
    <rPh sb="203" eb="205">
      <t>ヨクセイ</t>
    </rPh>
    <rPh sb="206" eb="207">
      <t>ツト</t>
    </rPh>
    <rPh sb="213" eb="215">
      <t>ショウライ</t>
    </rPh>
    <rPh sb="215" eb="217">
      <t>フタン</t>
    </rPh>
    <rPh sb="218" eb="220">
      <t>ヨクセイ</t>
    </rPh>
    <rPh sb="221" eb="222">
      <t>シ</t>
    </rPh>
    <rPh sb="224" eb="226">
      <t>ザイセイ</t>
    </rPh>
    <rPh sb="226" eb="228">
      <t>チョウセイ</t>
    </rPh>
    <rPh sb="228" eb="230">
      <t>キキン</t>
    </rPh>
    <rPh sb="231" eb="233">
      <t>ゾウキョウ</t>
    </rPh>
    <rPh sb="234" eb="23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</si>
</sst>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extLst xmlns:c16r2="http://schemas.microsoft.com/office/drawing/2015/06/chart">
            <c:ext xmlns:c16="http://schemas.microsoft.com/office/drawing/2014/chart" uri="{C3380CC4-5D6E-409C-BE32-E72D297353CC}">
              <c16:uniqueId val="{00000000-791C-48EE-8762-B2CD6F3955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36103</c:v>
                </c:pt>
                <c:pt idx="1">
                  <c:v>41992</c:v>
                </c:pt>
                <c:pt idx="2">
                  <c:v>40082</c:v>
                </c:pt>
                <c:pt idx="3">
                  <c:v>42232</c:v>
                </c:pt>
                <c:pt idx="4">
                  <c:v>42373</c:v>
                </c:pt>
              </c:numCache>
            </c:numRef>
          </c:val>
          <c:smooth val="0"/>
          <c:extLst xmlns:c16r2="http://schemas.microsoft.com/office/drawing/2015/06/chart">
            <c:ext xmlns:c16="http://schemas.microsoft.com/office/drawing/2014/chart" uri="{C3380CC4-5D6E-409C-BE32-E72D297353CC}">
              <c16:uniqueId val="{00000001-791C-48EE-8762-B2CD6F39559B}"/>
            </c:ext>
          </c:extLst>
        </c:ser>
        <c:dLbls>
          <c:showLegendKey val="0"/>
          <c:showVal val="0"/>
          <c:showCatName val="0"/>
          <c:showSerName val="0"/>
          <c:showPercent val="0"/>
          <c:showBubbleSize val="0"/>
        </c:dLbls>
        <c:marker val="1"/>
        <c:smooth val="0"/>
        <c:axId val="326559384"/>
        <c:axId val="326558208"/>
      </c:lineChart>
      <c:catAx>
        <c:axId val="326559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558208"/>
        <c:crosses val="autoZero"/>
        <c:auto val="1"/>
        <c:lblAlgn val="ctr"/>
        <c:lblOffset val="100"/>
        <c:tickLblSkip val="1"/>
        <c:tickMarkSkip val="1"/>
        <c:noMultiLvlLbl val="0"/>
      </c:catAx>
      <c:valAx>
        <c:axId val="32655820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559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5.78</c:v>
                </c:pt>
                <c:pt idx="1">
                  <c:v>5.16</c:v>
                </c:pt>
                <c:pt idx="2">
                  <c:v>6.46</c:v>
                </c:pt>
                <c:pt idx="3">
                  <c:v>5.19</c:v>
                </c:pt>
                <c:pt idx="4">
                  <c:v>6.62</c:v>
                </c:pt>
              </c:numCache>
            </c:numRef>
          </c:val>
          <c:extLst xmlns:c16r2="http://schemas.microsoft.com/office/drawing/2015/06/chart">
            <c:ext xmlns:c16="http://schemas.microsoft.com/office/drawing/2014/chart" uri="{C3380CC4-5D6E-409C-BE32-E72D297353CC}">
              <c16:uniqueId val="{00000000-1FBA-446E-A941-F758EC19EF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5.73</c:v>
                </c:pt>
                <c:pt idx="1">
                  <c:v>7.03</c:v>
                </c:pt>
                <c:pt idx="2">
                  <c:v>7.51</c:v>
                </c:pt>
                <c:pt idx="3">
                  <c:v>9.57</c:v>
                </c:pt>
                <c:pt idx="4">
                  <c:v>8.76</c:v>
                </c:pt>
              </c:numCache>
            </c:numRef>
          </c:val>
          <c:extLst xmlns:c16r2="http://schemas.microsoft.com/office/drawing/2015/06/chart">
            <c:ext xmlns:c16="http://schemas.microsoft.com/office/drawing/2014/chart" uri="{C3380CC4-5D6E-409C-BE32-E72D297353CC}">
              <c16:uniqueId val="{00000001-1FBA-446E-A941-F758EC19EF93}"/>
            </c:ext>
          </c:extLst>
        </c:ser>
        <c:dLbls>
          <c:showLegendKey val="0"/>
          <c:showVal val="0"/>
          <c:showCatName val="0"/>
          <c:showSerName val="0"/>
          <c:showPercent val="0"/>
          <c:showBubbleSize val="0"/>
        </c:dLbls>
        <c:gapWidth val="250"/>
        <c:overlap val="100"/>
        <c:axId val="326560560"/>
        <c:axId val="326555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1.81</c:v>
                </c:pt>
                <c:pt idx="1">
                  <c:v>0.56000000000000005</c:v>
                </c:pt>
                <c:pt idx="2">
                  <c:v>2.04</c:v>
                </c:pt>
                <c:pt idx="3">
                  <c:v>0.73</c:v>
                </c:pt>
                <c:pt idx="4">
                  <c:v>0.75</c:v>
                </c:pt>
              </c:numCache>
            </c:numRef>
          </c:val>
          <c:smooth val="0"/>
          <c:extLst xmlns:c16r2="http://schemas.microsoft.com/office/drawing/2015/06/chart">
            <c:ext xmlns:c16="http://schemas.microsoft.com/office/drawing/2014/chart" uri="{C3380CC4-5D6E-409C-BE32-E72D297353CC}">
              <c16:uniqueId val="{00000002-1FBA-446E-A941-F758EC19EF93}"/>
            </c:ext>
          </c:extLst>
        </c:ser>
        <c:dLbls>
          <c:showLegendKey val="0"/>
          <c:showVal val="0"/>
          <c:showCatName val="0"/>
          <c:showSerName val="0"/>
          <c:showPercent val="0"/>
          <c:showBubbleSize val="0"/>
        </c:dLbls>
        <c:marker val="1"/>
        <c:smooth val="0"/>
        <c:axId val="326560560"/>
        <c:axId val="326555856"/>
      </c:lineChart>
      <c:catAx>
        <c:axId val="32656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6555856"/>
        <c:crosses val="autoZero"/>
        <c:auto val="1"/>
        <c:lblAlgn val="ctr"/>
        <c:lblOffset val="100"/>
        <c:tickLblSkip val="1"/>
        <c:tickMarkSkip val="1"/>
        <c:noMultiLvlLbl val="0"/>
      </c:catAx>
      <c:valAx>
        <c:axId val="326555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56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DCB-4747-96CF-16A37877E2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DCB-4747-96CF-16A37877E2A0}"/>
            </c:ext>
          </c:extLst>
        </c:ser>
        <c:ser>
          <c:idx val="2"/>
          <c:order val="2"/>
          <c:tx>
            <c:strRef>
              <c:f>データシート!$A$29</c:f>
              <c:strCache>
                <c:ptCount val="1"/>
                <c:pt idx="0">
                  <c:v>次木親野井特定土地区画整理事業特別会計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DCB-4747-96CF-16A37877E2A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3-2DCB-4747-96CF-16A37877E2A0}"/>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0.19</c:v>
                </c:pt>
                <c:pt idx="2">
                  <c:v>#N/A</c:v>
                </c:pt>
                <c:pt idx="3">
                  <c:v>0.23</c:v>
                </c:pt>
                <c:pt idx="4">
                  <c:v>#N/A</c:v>
                </c:pt>
                <c:pt idx="5">
                  <c:v>0.14000000000000001</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4-2DCB-4747-96CF-16A37877E2A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0.08</c:v>
                </c:pt>
                <c:pt idx="2">
                  <c:v>#N/A</c:v>
                </c:pt>
                <c:pt idx="3">
                  <c:v>0.17</c:v>
                </c:pt>
                <c:pt idx="4">
                  <c:v>#N/A</c:v>
                </c:pt>
                <c:pt idx="5">
                  <c:v>0.16</c:v>
                </c:pt>
                <c:pt idx="6">
                  <c:v>#N/A</c:v>
                </c:pt>
                <c:pt idx="7">
                  <c:v>0.17</c:v>
                </c:pt>
                <c:pt idx="8">
                  <c:v>#N/A</c:v>
                </c:pt>
                <c:pt idx="9">
                  <c:v>0.16</c:v>
                </c:pt>
              </c:numCache>
            </c:numRef>
          </c:val>
          <c:extLst xmlns:c16r2="http://schemas.microsoft.com/office/drawing/2015/06/chart">
            <c:ext xmlns:c16="http://schemas.microsoft.com/office/drawing/2014/chart" uri="{C3380CC4-5D6E-409C-BE32-E72D297353CC}">
              <c16:uniqueId val="{00000005-2DCB-4747-96CF-16A37877E2A0}"/>
            </c:ext>
          </c:extLst>
        </c:ser>
        <c:ser>
          <c:idx val="6"/>
          <c:order val="6"/>
          <c:tx>
            <c:strRef>
              <c:f>データシート!$A$33</c:f>
              <c:strCache>
                <c:ptCount val="1"/>
                <c:pt idx="0">
                  <c:v>用地取得特別会計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0.26</c:v>
                </c:pt>
                <c:pt idx="2">
                  <c:v>#N/A</c:v>
                </c:pt>
                <c:pt idx="3">
                  <c:v>0.26</c:v>
                </c:pt>
                <c:pt idx="4">
                  <c:v>#N/A</c:v>
                </c:pt>
                <c:pt idx="5">
                  <c:v>0.28999999999999998</c:v>
                </c:pt>
                <c:pt idx="6">
                  <c:v>#N/A</c:v>
                </c:pt>
                <c:pt idx="7">
                  <c:v>0.12</c:v>
                </c:pt>
                <c:pt idx="8">
                  <c:v>#N/A</c:v>
                </c:pt>
                <c:pt idx="9">
                  <c:v>0.35</c:v>
                </c:pt>
              </c:numCache>
            </c:numRef>
          </c:val>
          <c:extLst xmlns:c16r2="http://schemas.microsoft.com/office/drawing/2015/06/chart">
            <c:ext xmlns:c16="http://schemas.microsoft.com/office/drawing/2014/chart" uri="{C3380CC4-5D6E-409C-BE32-E72D297353CC}">
              <c16:uniqueId val="{00000006-2DCB-4747-96CF-16A37877E2A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3.05</c:v>
                </c:pt>
                <c:pt idx="2">
                  <c:v>#N/A</c:v>
                </c:pt>
                <c:pt idx="3">
                  <c:v>3.3</c:v>
                </c:pt>
                <c:pt idx="4">
                  <c:v>#N/A</c:v>
                </c:pt>
                <c:pt idx="5">
                  <c:v>3.43</c:v>
                </c:pt>
                <c:pt idx="6">
                  <c:v>#N/A</c:v>
                </c:pt>
                <c:pt idx="7">
                  <c:v>2.99</c:v>
                </c:pt>
                <c:pt idx="8">
                  <c:v>#N/A</c:v>
                </c:pt>
                <c:pt idx="9">
                  <c:v>3.26</c:v>
                </c:pt>
              </c:numCache>
            </c:numRef>
          </c:val>
          <c:extLst xmlns:c16r2="http://schemas.microsoft.com/office/drawing/2015/06/chart">
            <c:ext xmlns:c16="http://schemas.microsoft.com/office/drawing/2014/chart" uri="{C3380CC4-5D6E-409C-BE32-E72D297353CC}">
              <c16:uniqueId val="{00000007-2DCB-4747-96CF-16A37877E2A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5.51</c:v>
                </c:pt>
                <c:pt idx="2">
                  <c:v>#N/A</c:v>
                </c:pt>
                <c:pt idx="3">
                  <c:v>4.8899999999999997</c:v>
                </c:pt>
                <c:pt idx="4">
                  <c:v>#N/A</c:v>
                </c:pt>
                <c:pt idx="5">
                  <c:v>6.16</c:v>
                </c:pt>
                <c:pt idx="6">
                  <c:v>#N/A</c:v>
                </c:pt>
                <c:pt idx="7">
                  <c:v>5.0599999999999996</c:v>
                </c:pt>
                <c:pt idx="8">
                  <c:v>#N/A</c:v>
                </c:pt>
                <c:pt idx="9">
                  <c:v>6.26</c:v>
                </c:pt>
              </c:numCache>
            </c:numRef>
          </c:val>
          <c:extLst xmlns:c16r2="http://schemas.microsoft.com/office/drawing/2015/06/chart">
            <c:ext xmlns:c16="http://schemas.microsoft.com/office/drawing/2014/chart" uri="{C3380CC4-5D6E-409C-BE32-E72D297353CC}">
              <c16:uniqueId val="{00000008-2DCB-4747-96CF-16A37877E2A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19.670000000000002</c:v>
                </c:pt>
                <c:pt idx="2">
                  <c:v>#N/A</c:v>
                </c:pt>
                <c:pt idx="3">
                  <c:v>20.45</c:v>
                </c:pt>
                <c:pt idx="4">
                  <c:v>#N/A</c:v>
                </c:pt>
                <c:pt idx="5">
                  <c:v>20.34</c:v>
                </c:pt>
                <c:pt idx="6">
                  <c:v>#N/A</c:v>
                </c:pt>
                <c:pt idx="7">
                  <c:v>20.55</c:v>
                </c:pt>
                <c:pt idx="8">
                  <c:v>#N/A</c:v>
                </c:pt>
                <c:pt idx="9">
                  <c:v>19.28</c:v>
                </c:pt>
              </c:numCache>
            </c:numRef>
          </c:val>
          <c:extLst xmlns:c16r2="http://schemas.microsoft.com/office/drawing/2015/06/chart">
            <c:ext xmlns:c16="http://schemas.microsoft.com/office/drawing/2014/chart" uri="{C3380CC4-5D6E-409C-BE32-E72D297353CC}">
              <c16:uniqueId val="{00000009-2DCB-4747-96CF-16A37877E2A0}"/>
            </c:ext>
          </c:extLst>
        </c:ser>
        <c:dLbls>
          <c:showLegendKey val="0"/>
          <c:showVal val="0"/>
          <c:showCatName val="0"/>
          <c:showSerName val="0"/>
          <c:showPercent val="0"/>
          <c:showBubbleSize val="0"/>
        </c:dLbls>
        <c:gapWidth val="150"/>
        <c:overlap val="100"/>
        <c:axId val="326558992"/>
        <c:axId val="326559776"/>
      </c:barChart>
      <c:catAx>
        <c:axId val="32655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6559776"/>
        <c:crosses val="autoZero"/>
        <c:auto val="1"/>
        <c:lblAlgn val="ctr"/>
        <c:lblOffset val="100"/>
        <c:tickLblSkip val="1"/>
        <c:tickMarkSkip val="1"/>
        <c:noMultiLvlLbl val="0"/>
      </c:catAx>
      <c:valAx>
        <c:axId val="326559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558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4510</c:v>
                </c:pt>
                <c:pt idx="5">
                  <c:v>4578</c:v>
                </c:pt>
                <c:pt idx="8">
                  <c:v>4642</c:v>
                </c:pt>
                <c:pt idx="11">
                  <c:v>4870</c:v>
                </c:pt>
                <c:pt idx="14">
                  <c:v>4703</c:v>
                </c:pt>
              </c:numCache>
            </c:numRef>
          </c:val>
          <c:extLst xmlns:c16r2="http://schemas.microsoft.com/office/drawing/2015/06/chart">
            <c:ext xmlns:c16="http://schemas.microsoft.com/office/drawing/2014/chart" uri="{C3380CC4-5D6E-409C-BE32-E72D297353CC}">
              <c16:uniqueId val="{00000000-9CFB-4E10-9223-ECAC68FECA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CFB-4E10-9223-ECAC68FECA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344</c:v>
                </c:pt>
                <c:pt idx="3">
                  <c:v>368</c:v>
                </c:pt>
                <c:pt idx="6">
                  <c:v>452</c:v>
                </c:pt>
                <c:pt idx="9">
                  <c:v>466</c:v>
                </c:pt>
                <c:pt idx="12">
                  <c:v>448</c:v>
                </c:pt>
              </c:numCache>
            </c:numRef>
          </c:val>
          <c:extLst xmlns:c16r2="http://schemas.microsoft.com/office/drawing/2015/06/chart">
            <c:ext xmlns:c16="http://schemas.microsoft.com/office/drawing/2014/chart" uri="{C3380CC4-5D6E-409C-BE32-E72D297353CC}">
              <c16:uniqueId val="{00000002-9CFB-4E10-9223-ECAC68FECA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c:v>
                </c:pt>
                <c:pt idx="3">
                  <c:v>9</c:v>
                </c:pt>
                <c:pt idx="6">
                  <c:v>9</c:v>
                </c:pt>
                <c:pt idx="9">
                  <c:v>9</c:v>
                </c:pt>
                <c:pt idx="12">
                  <c:v>7</c:v>
                </c:pt>
              </c:numCache>
            </c:numRef>
          </c:val>
          <c:extLst xmlns:c16r2="http://schemas.microsoft.com/office/drawing/2015/06/chart">
            <c:ext xmlns:c16="http://schemas.microsoft.com/office/drawing/2014/chart" uri="{C3380CC4-5D6E-409C-BE32-E72D297353CC}">
              <c16:uniqueId val="{00000003-9CFB-4E10-9223-ECAC68FECA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1411</c:v>
                </c:pt>
                <c:pt idx="3">
                  <c:v>1359</c:v>
                </c:pt>
                <c:pt idx="6">
                  <c:v>1333</c:v>
                </c:pt>
                <c:pt idx="9">
                  <c:v>1361</c:v>
                </c:pt>
                <c:pt idx="12">
                  <c:v>1346</c:v>
                </c:pt>
              </c:numCache>
            </c:numRef>
          </c:val>
          <c:extLst xmlns:c16r2="http://schemas.microsoft.com/office/drawing/2015/06/chart">
            <c:ext xmlns:c16="http://schemas.microsoft.com/office/drawing/2014/chart" uri="{C3380CC4-5D6E-409C-BE32-E72D297353CC}">
              <c16:uniqueId val="{00000004-9CFB-4E10-9223-ECAC68FECA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CFB-4E10-9223-ECAC68FECA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CFB-4E10-9223-ECAC68FECA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5128</c:v>
                </c:pt>
                <c:pt idx="3">
                  <c:v>5210</c:v>
                </c:pt>
                <c:pt idx="6">
                  <c:v>5374</c:v>
                </c:pt>
                <c:pt idx="9">
                  <c:v>5452</c:v>
                </c:pt>
                <c:pt idx="12">
                  <c:v>5182</c:v>
                </c:pt>
              </c:numCache>
            </c:numRef>
          </c:val>
          <c:extLst xmlns:c16r2="http://schemas.microsoft.com/office/drawing/2015/06/chart">
            <c:ext xmlns:c16="http://schemas.microsoft.com/office/drawing/2014/chart" uri="{C3380CC4-5D6E-409C-BE32-E72D297353CC}">
              <c16:uniqueId val="{00000007-9CFB-4E10-9223-ECAC68FECADB}"/>
            </c:ext>
          </c:extLst>
        </c:ser>
        <c:dLbls>
          <c:showLegendKey val="0"/>
          <c:showVal val="0"/>
          <c:showCatName val="0"/>
          <c:showSerName val="0"/>
          <c:showPercent val="0"/>
          <c:showBubbleSize val="0"/>
        </c:dLbls>
        <c:gapWidth val="100"/>
        <c:overlap val="100"/>
        <c:axId val="326554680"/>
        <c:axId val="326557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2384</c:v>
                </c:pt>
                <c:pt idx="2">
                  <c:v>#N/A</c:v>
                </c:pt>
                <c:pt idx="3">
                  <c:v>#N/A</c:v>
                </c:pt>
                <c:pt idx="4">
                  <c:v>2368</c:v>
                </c:pt>
                <c:pt idx="5">
                  <c:v>#N/A</c:v>
                </c:pt>
                <c:pt idx="6">
                  <c:v>#N/A</c:v>
                </c:pt>
                <c:pt idx="7">
                  <c:v>2526</c:v>
                </c:pt>
                <c:pt idx="8">
                  <c:v>#N/A</c:v>
                </c:pt>
                <c:pt idx="9">
                  <c:v>#N/A</c:v>
                </c:pt>
                <c:pt idx="10">
                  <c:v>2418</c:v>
                </c:pt>
                <c:pt idx="11">
                  <c:v>#N/A</c:v>
                </c:pt>
                <c:pt idx="12">
                  <c:v>#N/A</c:v>
                </c:pt>
                <c:pt idx="13">
                  <c:v>2280</c:v>
                </c:pt>
                <c:pt idx="14">
                  <c:v>#N/A</c:v>
                </c:pt>
              </c:numCache>
            </c:numRef>
          </c:val>
          <c:smooth val="0"/>
          <c:extLst xmlns:c16r2="http://schemas.microsoft.com/office/drawing/2015/06/chart">
            <c:ext xmlns:c16="http://schemas.microsoft.com/office/drawing/2014/chart" uri="{C3380CC4-5D6E-409C-BE32-E72D297353CC}">
              <c16:uniqueId val="{00000008-9CFB-4E10-9223-ECAC68FECADB}"/>
            </c:ext>
          </c:extLst>
        </c:ser>
        <c:dLbls>
          <c:showLegendKey val="0"/>
          <c:showVal val="0"/>
          <c:showCatName val="0"/>
          <c:showSerName val="0"/>
          <c:showPercent val="0"/>
          <c:showBubbleSize val="0"/>
        </c:dLbls>
        <c:marker val="1"/>
        <c:smooth val="0"/>
        <c:axId val="326554680"/>
        <c:axId val="326557032"/>
      </c:lineChart>
      <c:catAx>
        <c:axId val="326554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6557032"/>
        <c:crosses val="autoZero"/>
        <c:auto val="1"/>
        <c:lblAlgn val="ctr"/>
        <c:lblOffset val="100"/>
        <c:tickLblSkip val="1"/>
        <c:tickMarkSkip val="1"/>
        <c:noMultiLvlLbl val="0"/>
      </c:catAx>
      <c:valAx>
        <c:axId val="326557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554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41731</c:v>
                </c:pt>
                <c:pt idx="5">
                  <c:v>42895</c:v>
                </c:pt>
                <c:pt idx="8">
                  <c:v>43848</c:v>
                </c:pt>
                <c:pt idx="11">
                  <c:v>43532</c:v>
                </c:pt>
                <c:pt idx="14">
                  <c:v>43435</c:v>
                </c:pt>
              </c:numCache>
            </c:numRef>
          </c:val>
          <c:extLst xmlns:c16r2="http://schemas.microsoft.com/office/drawing/2015/06/chart">
            <c:ext xmlns:c16="http://schemas.microsoft.com/office/drawing/2014/chart" uri="{C3380CC4-5D6E-409C-BE32-E72D297353CC}">
              <c16:uniqueId val="{00000000-6515-4FD8-9EEF-0939F3E661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8558</c:v>
                </c:pt>
                <c:pt idx="5">
                  <c:v>8303</c:v>
                </c:pt>
                <c:pt idx="8">
                  <c:v>6932</c:v>
                </c:pt>
                <c:pt idx="11">
                  <c:v>5919</c:v>
                </c:pt>
                <c:pt idx="14">
                  <c:v>5176</c:v>
                </c:pt>
              </c:numCache>
            </c:numRef>
          </c:val>
          <c:extLst xmlns:c16r2="http://schemas.microsoft.com/office/drawing/2015/06/chart">
            <c:ext xmlns:c16="http://schemas.microsoft.com/office/drawing/2014/chart" uri="{C3380CC4-5D6E-409C-BE32-E72D297353CC}">
              <c16:uniqueId val="{00000001-6515-4FD8-9EEF-0939F3E661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5100</c:v>
                </c:pt>
                <c:pt idx="5">
                  <c:v>5495</c:v>
                </c:pt>
                <c:pt idx="8">
                  <c:v>5533</c:v>
                </c:pt>
                <c:pt idx="11">
                  <c:v>6171</c:v>
                </c:pt>
                <c:pt idx="14">
                  <c:v>6473</c:v>
                </c:pt>
              </c:numCache>
            </c:numRef>
          </c:val>
          <c:extLst xmlns:c16r2="http://schemas.microsoft.com/office/drawing/2015/06/chart">
            <c:ext xmlns:c16="http://schemas.microsoft.com/office/drawing/2014/chart" uri="{C3380CC4-5D6E-409C-BE32-E72D297353CC}">
              <c16:uniqueId val="{00000002-6515-4FD8-9EEF-0939F3E661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515-4FD8-9EEF-0939F3E661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515-4FD8-9EEF-0939F3E661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957</c:v>
                </c:pt>
                <c:pt idx="3">
                  <c:v>565</c:v>
                </c:pt>
                <c:pt idx="6">
                  <c:v>200</c:v>
                </c:pt>
                <c:pt idx="9">
                  <c:v>172</c:v>
                </c:pt>
                <c:pt idx="12">
                  <c:v>154</c:v>
                </c:pt>
              </c:numCache>
            </c:numRef>
          </c:val>
          <c:extLst xmlns:c16r2="http://schemas.microsoft.com/office/drawing/2015/06/chart">
            <c:ext xmlns:c16="http://schemas.microsoft.com/office/drawing/2014/chart" uri="{C3380CC4-5D6E-409C-BE32-E72D297353CC}">
              <c16:uniqueId val="{00000005-6515-4FD8-9EEF-0939F3E661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11156</c:v>
                </c:pt>
                <c:pt idx="3">
                  <c:v>10785</c:v>
                </c:pt>
                <c:pt idx="6">
                  <c:v>10576</c:v>
                </c:pt>
                <c:pt idx="9">
                  <c:v>9939</c:v>
                </c:pt>
                <c:pt idx="12">
                  <c:v>9374</c:v>
                </c:pt>
              </c:numCache>
            </c:numRef>
          </c:val>
          <c:extLst xmlns:c16r2="http://schemas.microsoft.com/office/drawing/2015/06/chart">
            <c:ext xmlns:c16="http://schemas.microsoft.com/office/drawing/2014/chart" uri="{C3380CC4-5D6E-409C-BE32-E72D297353CC}">
              <c16:uniqueId val="{00000006-6515-4FD8-9EEF-0939F3E661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52</c:v>
                </c:pt>
                <c:pt idx="3">
                  <c:v>40</c:v>
                </c:pt>
                <c:pt idx="6">
                  <c:v>29</c:v>
                </c:pt>
                <c:pt idx="9">
                  <c:v>17</c:v>
                </c:pt>
                <c:pt idx="12">
                  <c:v>9</c:v>
                </c:pt>
              </c:numCache>
            </c:numRef>
          </c:val>
          <c:extLst xmlns:c16r2="http://schemas.microsoft.com/office/drawing/2015/06/chart">
            <c:ext xmlns:c16="http://schemas.microsoft.com/office/drawing/2014/chart" uri="{C3380CC4-5D6E-409C-BE32-E72D297353CC}">
              <c16:uniqueId val="{00000007-6515-4FD8-9EEF-0939F3E661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15678</c:v>
                </c:pt>
                <c:pt idx="3">
                  <c:v>15502</c:v>
                </c:pt>
                <c:pt idx="6">
                  <c:v>14746</c:v>
                </c:pt>
                <c:pt idx="9">
                  <c:v>13899</c:v>
                </c:pt>
                <c:pt idx="12">
                  <c:v>13049</c:v>
                </c:pt>
              </c:numCache>
            </c:numRef>
          </c:val>
          <c:extLst xmlns:c16r2="http://schemas.microsoft.com/office/drawing/2015/06/chart">
            <c:ext xmlns:c16="http://schemas.microsoft.com/office/drawing/2014/chart" uri="{C3380CC4-5D6E-409C-BE32-E72D297353CC}">
              <c16:uniqueId val="{00000008-6515-4FD8-9EEF-0939F3E661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3065</c:v>
                </c:pt>
                <c:pt idx="3">
                  <c:v>2605</c:v>
                </c:pt>
                <c:pt idx="6">
                  <c:v>3041</c:v>
                </c:pt>
                <c:pt idx="9">
                  <c:v>2471</c:v>
                </c:pt>
                <c:pt idx="12">
                  <c:v>2059</c:v>
                </c:pt>
              </c:numCache>
            </c:numRef>
          </c:val>
          <c:extLst xmlns:c16r2="http://schemas.microsoft.com/office/drawing/2015/06/chart">
            <c:ext xmlns:c16="http://schemas.microsoft.com/office/drawing/2014/chart" uri="{C3380CC4-5D6E-409C-BE32-E72D297353CC}">
              <c16:uniqueId val="{00000009-6515-4FD8-9EEF-0939F3E661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45719</c:v>
                </c:pt>
                <c:pt idx="3">
                  <c:v>46348</c:v>
                </c:pt>
                <c:pt idx="6">
                  <c:v>46377</c:v>
                </c:pt>
                <c:pt idx="9">
                  <c:v>46518</c:v>
                </c:pt>
                <c:pt idx="12">
                  <c:v>46337</c:v>
                </c:pt>
              </c:numCache>
            </c:numRef>
          </c:val>
          <c:extLst xmlns:c16r2="http://schemas.microsoft.com/office/drawing/2015/06/chart">
            <c:ext xmlns:c16="http://schemas.microsoft.com/office/drawing/2014/chart" uri="{C3380CC4-5D6E-409C-BE32-E72D297353CC}">
              <c16:uniqueId val="{0000000A-6515-4FD8-9EEF-0939F3E66145}"/>
            </c:ext>
          </c:extLst>
        </c:ser>
        <c:dLbls>
          <c:showLegendKey val="0"/>
          <c:showVal val="0"/>
          <c:showCatName val="0"/>
          <c:showSerName val="0"/>
          <c:showPercent val="0"/>
          <c:showBubbleSize val="0"/>
        </c:dLbls>
        <c:gapWidth val="100"/>
        <c:overlap val="100"/>
        <c:axId val="394903296"/>
        <c:axId val="394903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21238</c:v>
                </c:pt>
                <c:pt idx="2">
                  <c:v>#N/A</c:v>
                </c:pt>
                <c:pt idx="3">
                  <c:v>#N/A</c:v>
                </c:pt>
                <c:pt idx="4">
                  <c:v>19152</c:v>
                </c:pt>
                <c:pt idx="5">
                  <c:v>#N/A</c:v>
                </c:pt>
                <c:pt idx="6">
                  <c:v>#N/A</c:v>
                </c:pt>
                <c:pt idx="7">
                  <c:v>18657</c:v>
                </c:pt>
                <c:pt idx="8">
                  <c:v>#N/A</c:v>
                </c:pt>
                <c:pt idx="9">
                  <c:v>#N/A</c:v>
                </c:pt>
                <c:pt idx="10">
                  <c:v>17394</c:v>
                </c:pt>
                <c:pt idx="11">
                  <c:v>#N/A</c:v>
                </c:pt>
                <c:pt idx="12">
                  <c:v>#N/A</c:v>
                </c:pt>
                <c:pt idx="13">
                  <c:v>15898</c:v>
                </c:pt>
                <c:pt idx="14">
                  <c:v>#N/A</c:v>
                </c:pt>
              </c:numCache>
            </c:numRef>
          </c:val>
          <c:smooth val="0"/>
          <c:extLst xmlns:c16r2="http://schemas.microsoft.com/office/drawing/2015/06/chart">
            <c:ext xmlns:c16="http://schemas.microsoft.com/office/drawing/2014/chart" uri="{C3380CC4-5D6E-409C-BE32-E72D297353CC}">
              <c16:uniqueId val="{0000000B-6515-4FD8-9EEF-0939F3E66145}"/>
            </c:ext>
          </c:extLst>
        </c:ser>
        <c:dLbls>
          <c:showLegendKey val="0"/>
          <c:showVal val="0"/>
          <c:showCatName val="0"/>
          <c:showSerName val="0"/>
          <c:showPercent val="0"/>
          <c:showBubbleSize val="0"/>
        </c:dLbls>
        <c:marker val="1"/>
        <c:smooth val="0"/>
        <c:axId val="394903296"/>
        <c:axId val="394903688"/>
      </c:lineChart>
      <c:catAx>
        <c:axId val="39490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4903688"/>
        <c:crosses val="autoZero"/>
        <c:auto val="1"/>
        <c:lblAlgn val="ctr"/>
        <c:lblOffset val="100"/>
        <c:tickLblSkip val="1"/>
        <c:tickMarkSkip val="1"/>
        <c:noMultiLvlLbl val="0"/>
      </c:catAx>
      <c:valAx>
        <c:axId val="394903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90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{85D825B9-9F48-4FAA-B438-08045D69A327}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{A19BE08A-9225-4D77-8783-CDD6C02EA115}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{B36EC56C-AAC6-4771-A68C-BF8AECC8FDD9}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{D42EB5AD-7BE8-40D1-9013-D0882193D811}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{D2F1CB70-F40C-44CB-A083-7241EC641989}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{88AF6E2B-BC7E-4066-8F88-FEAEA4E63E44}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{90747F67-D43D-46FC-B52B-B0DDD9CF3FF4}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{EE9DBBB7-94E7-43DD-B0F5-8C8DEE95EA33}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{9F50EAA5-06F9-4485-8596-5BD18138F190}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{E1D1FCA5-CB20-4A75-95F9-808866B4612C}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94901336"/>
        <c:axId val="394904080"/>
      </c:scatterChart>
      <c:valAx>
        <c:axId val="3949013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904080"/>
        <c:crosses val="autoZero"/>
        <c:crossBetween val="midCat"/>
      </c:valAx>
      <c:valAx>
        <c:axId val="3949040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4901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{11D7C108-4B28-4BE8-A3D7-F1B050742BD4}</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0"/>
                  <c:y val="-5.2390510009778192E-4"/>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{480B423C-D80D-4768-838A-1C03BC495FF6}</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0"/>
                  <c:y val="5.2390510009778192E-4"/>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{1624025F-D87C-4549-8FFC-43842820CFEB}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{013E379C-8F26-4EE0-B207-E6219B91C920}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{1C279939-88A5-44EF-9EF6-4895ECF838B6}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9.4</c:v>
                </c:pt>
                <c:pt idx="2">
                  <c:v>9.4</c:v>
                </c:pt>
                <c:pt idx="3">
                  <c:v>9.5</c:v>
                </c:pt>
                <c:pt idx="4">
                  <c:v>9.3000000000000007</c:v>
                </c:pt>
              </c:numCache>
            </c:numRef>
          </c:xVal>
          <c:yVal>
            <c:numRef>
              <c:f>公会計指標分析・財政指標組合せ分析表!$K$73:$O$73</c:f>
              <c:numCache>
                <c:formatCode>#,##0.0;"▲ "#,##0.0</c:formatCode>
                <c:ptCount val="5"/>
                <c:pt idx="0">
                  <c:v>82.3</c:v>
                </c:pt>
                <c:pt idx="1">
                  <c:v>75.400000000000006</c:v>
                </c:pt>
                <c:pt idx="2">
                  <c:v>71.900000000000006</c:v>
                </c:pt>
                <c:pt idx="3">
                  <c:v>68</c:v>
                </c:pt>
                <c:pt idx="4">
                  <c:v>61.1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{8BA28BF0-905A-45F7-836E-2990D45D43EF}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{AC5A0D08-D4E7-4D9E-A33D-FF0CF16ED7CE}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{D8053930-5907-4E80-9A14-AD9A925CF1ED}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{679CF239-DD37-4094-99C9-2A1FB3948C96}</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{F2E4DE22-EEC8-4430-BDC0-7534BE985060}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mooth val="0"/>
        </c:ser>
        <c:dLbls>
          <c:showLegendKey val="0"/>
          <c:showVal val="0"/>
          <c:showCatName val="0"/>
          <c:showSerName val="0"/>
          <c:showPercent val="0"/>
          <c:showBubbleSize val="0"/>
        </c:dLbls>
        <c:axId val="394897024"/>
        <c:axId val="394898592"/>
      </c:scatterChart>
      <c:valAx>
        <c:axId val="394897024"/>
        <c:scaling>
          <c:orientation val="minMax"/>
          <c:max val="10.299999999999999"/>
          <c:min val="4.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898592"/>
        <c:crosses val="autoZero"/>
        <c:crossBetween val="midCat"/>
      </c:valAx>
      <c:valAx>
        <c:axId val="394898592"/>
        <c:scaling>
          <c:orientation val="minMax"/>
          <c:max val="9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48970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千葉県野田市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元利償還金は、臨時財政対策債償還費、合併特例債償還費の増等により年々増加傾向にあるが、臨時財政対策債は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％、合併特例債は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％が普通交付税の基準財政需要額に算入されるため、算入公債費等も増加傾向となっている。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年度の元利償還金は、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年度で償還が終了した地方債が多くあったことから大きく減少し、実質公債費比率の分子全体も減少している。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年度から発行開始した合併特例債の償還が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年度を期に減少することが見込まれるものの、</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かけて多額な地方債の発行が見込まれる小中学校及び幼稚園の空調設備設置事業を実施予定であり、また、今後多くの施設が大規模改修等の時期を迎えることから、各種事業の必要性や緊急性を見極め、地方債発行額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千葉県野田市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将来負担額の大半を占める一般会計等に係る地方債の現在高は、臨時財政対策債、合併特例債の発行増等により年々増加傾向にあるが、臨時財政対策債は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％、合併特例債は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％が普通交付税の基準財政需要額に算入されるため、将来負担比率に大きな影響を与えていない。</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債務負担行為に基づく支出予定額は、新規設定を抑え償還を進めているため年々減少傾向にあり、公営企業債等繰入見込額は、下水道事業特別会計における地方債残高の減などにより減少、退職手当負担見込額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年度にかけて支給率を引き下げたことから減少している。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かけて多額な地方債の発行が見込まれる小中学校及び幼稚園の空調設備設置事業を実施予定であり、また、今後多くの施設が大規模改修等の時期を迎えることから、各種事業の必要性や緊急性を見極め、地方債発行額の抑制に努めるとともに、将来負担の抑制に資する財政調整基金の増強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千葉県野田市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155,295
153,161
103.55
51,967,448
49,825,946
1,986,518
30,015,830
46,331,115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61.1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千葉県野田市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155,295
153,161
103.55
51,967,448
49,825,946
1,986,518
30,015,830
46,331,115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61.1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千葉県野田市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155,295
153,161
103.55
51,967,448
49,825,946
1,986,518
30,015,830
46,331,115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61.1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千葉県野田市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155,295
153,161
103.55
51,967,448
49,825,946
1,986,518
30,015,830
46,331,115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61.1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税率の引上げに伴う地方消費税交付金の増により、分子となる基準財政収入額が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と増加しているが、これに対応する社会保障関係費の増等により分母となる基準財政需要額も同程度増加しているため、ほぼ横ばいの状況が続いている。類似団体内平均値を上回っているが、今後も景気の先行きが不透明であることや人口が減少傾向であることから、歳入の根幹である市税の大きな伸びが見込めないため、引き続き市税等の効果的な徴収対策を講じ、収納率の向上に取り組み、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41</xdr:row>
      <xdr:rowOff>9172</xdr:rowOff>
    </xdr:to>
    <xdr:cxnSp macro="">
      <xdr:nvCxnSpPr>
        <xdr:cNvPr id="68" name="直線コネクタ 67"/>
        <xdr:cNvCxnSpPr/>
      </xdr:nvCxnSpPr>
      <xdr:spPr>
        <a:xfrm flipV="1">
          <a:off x="4114800" y="70252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115305</xdr:rowOff>
    </xdr:from>
    <xdr:ext cx="762000" cy="259045"/>
    <xdr:sp macro="" textlink="">
      <xdr:nvSpPr>
        <xdr:cNvPr id="69" name="財政力平均値テキスト"/>
        <xdr:cNvSpPr txBox="1"/>
      </xdr:nvSpPr>
      <xdr:spPr>
        <a:xfrm>
          <a:off x="5041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9172</xdr:rowOff>
    </xdr:from>
    <xdr:to>
      <xdr:col>6</xdr:col>
      <xdr:colOff>0</xdr:colOff>
      <xdr:row>41</xdr:row>
      <xdr:rowOff>9172</xdr:rowOff>
    </xdr:to>
    <xdr:cxnSp macro="">
      <xdr:nvCxnSpPr>
        <xdr:cNvPr id="71" name="直線コネクタ 70"/>
        <xdr:cNvCxnSpPr/>
      </xdr:nvCxnSpPr>
      <xdr:spPr>
        <a:xfrm>
          <a:off x="3225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41</xdr:row>
      <xdr:rowOff>9172</xdr:rowOff>
    </xdr:to>
    <xdr:cxnSp macro="">
      <xdr:nvCxnSpPr>
        <xdr:cNvPr id="74" name="直線コネクタ 73"/>
        <xdr:cNvCxnSpPr/>
      </xdr:nvCxnSpPr>
      <xdr:spPr>
        <a:xfrm>
          <a:off x="2336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140405</xdr:rowOff>
    </xdr:from>
    <xdr:to>
      <xdr:col>3</xdr:col>
      <xdr:colOff>279400</xdr:colOff>
      <xdr:row>40</xdr:row>
      <xdr:rowOff>167217</xdr:rowOff>
    </xdr:to>
    <xdr:cxnSp macro="">
      <xdr:nvCxnSpPr>
        <xdr:cNvPr id="77" name="直線コネクタ 76"/>
        <xdr:cNvCxnSpPr/>
      </xdr:nvCxnSpPr>
      <xdr:spPr>
        <a:xfrm>
          <a:off x="1447800" y="69984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58155</xdr:rowOff>
    </xdr:from>
    <xdr:ext cx="762000" cy="259045"/>
    <xdr:sp macro="" textlink="">
      <xdr:nvSpPr>
        <xdr:cNvPr id="81" name="テキスト ボックス 80"/>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129822</xdr:rowOff>
    </xdr:from>
    <xdr:to>
      <xdr:col>6</xdr:col>
      <xdr:colOff>50800</xdr:colOff>
      <xdr:row>41</xdr:row>
      <xdr:rowOff>59972</xdr:rowOff>
    </xdr:to>
    <xdr:sp macro="" textlink="">
      <xdr:nvSpPr>
        <xdr:cNvPr id="89" name="円/楕円 88"/>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70149</xdr:rowOff>
    </xdr:from>
    <xdr:ext cx="736600" cy="259045"/>
    <xdr:sp macro="" textlink="">
      <xdr:nvSpPr>
        <xdr:cNvPr id="90" name="テキスト ボックス 89"/>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129822</xdr:rowOff>
    </xdr:from>
    <xdr:to>
      <xdr:col>4</xdr:col>
      <xdr:colOff>533400</xdr:colOff>
      <xdr:row>41</xdr:row>
      <xdr:rowOff>59972</xdr:rowOff>
    </xdr:to>
    <xdr:sp macro="" textlink="">
      <xdr:nvSpPr>
        <xdr:cNvPr id="91" name="円/楕円 90"/>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70149</xdr:rowOff>
    </xdr:from>
    <xdr:ext cx="762000" cy="259045"/>
    <xdr:sp macro="" textlink="">
      <xdr:nvSpPr>
        <xdr:cNvPr id="92" name="テキスト ボックス 91"/>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4" name="テキスト ボックス 93"/>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89605</xdr:rowOff>
    </xdr:from>
    <xdr:to>
      <xdr:col>2</xdr:col>
      <xdr:colOff>127000</xdr:colOff>
      <xdr:row>41</xdr:row>
      <xdr:rowOff>19755</xdr:rowOff>
    </xdr:to>
    <xdr:sp macro="" textlink="">
      <xdr:nvSpPr>
        <xdr:cNvPr id="95" name="円/楕円 94"/>
        <xdr:cNvSpPr/>
      </xdr:nvSpPr>
      <xdr:spPr>
        <a:xfrm>
          <a:off x="1397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29932</xdr:rowOff>
    </xdr:from>
    <xdr:ext cx="762000" cy="259045"/>
    <xdr:sp macro="" textlink="">
      <xdr:nvSpPr>
        <xdr:cNvPr id="96" name="テキスト ボックス 95"/>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en-US" altLang="ja-JP" sz="1100">
              <a:latin typeface="+mn-ea"/>
              <a:ea typeface="+mn-ea"/>
            </a:rPr>
            <a:t>27</a:t>
          </a:r>
          <a:r>
            <a:rPr kumimoji="1" lang="ja-JP" altLang="en-US" sz="1100">
              <a:latin typeface="+mn-ea"/>
              <a:ea typeface="+mn-ea"/>
            </a:rPr>
            <a:t>年度は、公債費が大幅減となったものの、社会保障関係費の増による扶助費及び繰出金の増などにより、分子となる一般財源充当経常経費は</a:t>
          </a:r>
          <a:r>
            <a:rPr kumimoji="1" lang="en-US" altLang="ja-JP" sz="1100">
              <a:latin typeface="+mn-ea"/>
              <a:ea typeface="+mn-ea"/>
            </a:rPr>
            <a:t>0.8</a:t>
          </a:r>
          <a:r>
            <a:rPr kumimoji="1" lang="ja-JP" altLang="en-US" sz="1100">
              <a:latin typeface="+mn-ea"/>
              <a:ea typeface="+mn-ea"/>
            </a:rPr>
            <a:t>％増となった。一方、分母となる経常一般財源は、</a:t>
          </a:r>
          <a:r>
            <a:rPr kumimoji="1" lang="ja-JP" altLang="en-US" sz="1100" b="0" i="0" u="none" strike="noStrike" kern="0" cap="none" spc="0" normalizeH="0" baseline="0" noProof="0">
              <a:ln>
                <a:noFill/>
              </a:ln>
              <a:solidFill>
                <a:prstClr val="black"/>
              </a:solidFill>
              <a:effectLst/>
              <a:uLnTx/>
              <a:uFillTx/>
              <a:latin typeface="+mn-ea"/>
              <a:ea typeface="+mn-ea"/>
              <a:cs typeface="+mn-cs"/>
            </a:rPr>
            <a:t>合併算定替終了に伴う段階的縮減の</a:t>
          </a:r>
          <a:r>
            <a:rPr kumimoji="1" lang="en-US" altLang="ja-JP" sz="1100" b="0" i="0" u="none" strike="noStrike" kern="0" cap="none" spc="0" normalizeH="0" baseline="0" noProof="0">
              <a:ln>
                <a:noFill/>
              </a:ln>
              <a:solidFill>
                <a:prstClr val="black"/>
              </a:solidFill>
              <a:effectLst/>
              <a:uLnTx/>
              <a:uFillTx/>
              <a:latin typeface="+mn-ea"/>
              <a:ea typeface="+mn-ea"/>
              <a:cs typeface="+mn-cs"/>
            </a:rPr>
            <a:t>2</a:t>
          </a:r>
          <a:r>
            <a:rPr kumimoji="1" lang="ja-JP" altLang="en-US" sz="1100" b="0" i="0" u="none" strike="noStrike" kern="0" cap="none" spc="0" normalizeH="0" baseline="0" noProof="0">
              <a:ln>
                <a:noFill/>
              </a:ln>
              <a:solidFill>
                <a:prstClr val="black"/>
              </a:solidFill>
              <a:effectLst/>
              <a:uLnTx/>
              <a:uFillTx/>
              <a:latin typeface="+mn-ea"/>
              <a:ea typeface="+mn-ea"/>
              <a:cs typeface="+mn-cs"/>
            </a:rPr>
            <a:t>年目に入った普通交付税及び臨時財政対策債が大幅減となったものの、税率引上げに伴う地方消費税交付金の大幅増などにより全体で</a:t>
          </a:r>
          <a:r>
            <a:rPr kumimoji="1" lang="en-US" altLang="ja-JP" sz="1100" b="0" i="0" u="none" strike="noStrike" kern="0" cap="none" spc="0" normalizeH="0" baseline="0" noProof="0">
              <a:ln>
                <a:noFill/>
              </a:ln>
              <a:solidFill>
                <a:prstClr val="black"/>
              </a:solidFill>
              <a:effectLst/>
              <a:uLnTx/>
              <a:uFillTx/>
              <a:latin typeface="+mn-ea"/>
              <a:ea typeface="+mn-ea"/>
              <a:cs typeface="+mn-cs"/>
            </a:rPr>
            <a:t>0.8</a:t>
          </a:r>
          <a:r>
            <a:rPr kumimoji="1" lang="ja-JP" altLang="en-US" sz="1100" b="0" i="0" u="none" strike="noStrike" kern="0" cap="none" spc="0" normalizeH="0" baseline="0" noProof="0">
              <a:ln>
                <a:noFill/>
              </a:ln>
              <a:solidFill>
                <a:prstClr val="black"/>
              </a:solidFill>
              <a:effectLst/>
              <a:uLnTx/>
              <a:uFillTx/>
              <a:latin typeface="+mn-ea"/>
              <a:ea typeface="+mn-ea"/>
              <a:cs typeface="+mn-cs"/>
            </a:rPr>
            <a:t>％増となったことから、前年度と同率となっている。しかしながら、類似団体平均値が改善している中、依然として高い状況が続いていることから、聖域なき経常経費の削減に努めるとともに、市税等の収納率向上に取り組み、経常一般財源の確保に努める。</a:t>
          </a:r>
          <a:endParaRPr kumimoji="1" lang="en-US" altLang="ja-JP" sz="11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99785</xdr:rowOff>
    </xdr:from>
    <xdr:to>
      <xdr:col>7</xdr:col>
      <xdr:colOff>152400</xdr:colOff>
      <xdr:row>66</xdr:row>
      <xdr:rowOff>99785</xdr:rowOff>
    </xdr:to>
    <xdr:cxnSp macro="">
      <xdr:nvCxnSpPr>
        <xdr:cNvPr id="133" name="直線コネクタ 132"/>
        <xdr:cNvCxnSpPr/>
      </xdr:nvCxnSpPr>
      <xdr:spPr>
        <a:xfrm>
          <a:off x="4114800" y="1141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4"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110369</xdr:rowOff>
    </xdr:from>
    <xdr:to>
      <xdr:col>6</xdr:col>
      <xdr:colOff>0</xdr:colOff>
      <xdr:row>66</xdr:row>
      <xdr:rowOff>99785</xdr:rowOff>
    </xdr:to>
    <xdr:cxnSp macro="">
      <xdr:nvCxnSpPr>
        <xdr:cNvPr id="136" name="直線コネクタ 135"/>
        <xdr:cNvCxnSpPr/>
      </xdr:nvCxnSpPr>
      <xdr:spPr>
        <a:xfrm>
          <a:off x="3225800" y="1125461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10479</xdr:rowOff>
    </xdr:from>
    <xdr:ext cx="736600" cy="259045"/>
    <xdr:sp macro="" textlink="">
      <xdr:nvSpPr>
        <xdr:cNvPr id="138" name="テキスト ボックス 137"/>
        <xdr:cNvSpPr txBox="1"/>
      </xdr:nvSpPr>
      <xdr:spPr>
        <a:xfrm>
          <a:off x="3733800" y="1081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110369</xdr:rowOff>
    </xdr:from>
    <xdr:to>
      <xdr:col>4</xdr:col>
      <xdr:colOff>482600</xdr:colOff>
      <xdr:row>66</xdr:row>
      <xdr:rowOff>42333</xdr:rowOff>
    </xdr:to>
    <xdr:cxnSp macro="">
      <xdr:nvCxnSpPr>
        <xdr:cNvPr id="139" name="直線コネクタ 138"/>
        <xdr:cNvCxnSpPr/>
      </xdr:nvCxnSpPr>
      <xdr:spPr>
        <a:xfrm flipV="1">
          <a:off x="2336800" y="112546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41" name="テキスト ボックス 140"/>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166915</xdr:rowOff>
    </xdr:from>
    <xdr:to>
      <xdr:col>3</xdr:col>
      <xdr:colOff>279400</xdr:colOff>
      <xdr:row>66</xdr:row>
      <xdr:rowOff>42333</xdr:rowOff>
    </xdr:to>
    <xdr:cxnSp macro="">
      <xdr:nvCxnSpPr>
        <xdr:cNvPr id="142" name="直線コネクタ 141"/>
        <xdr:cNvCxnSpPr/>
      </xdr:nvCxnSpPr>
      <xdr:spPr>
        <a:xfrm>
          <a:off x="1447800" y="11139715"/>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147458</xdr:rowOff>
    </xdr:from>
    <xdr:ext cx="762000" cy="259045"/>
    <xdr:sp macro="" textlink="">
      <xdr:nvSpPr>
        <xdr:cNvPr id="144" name="テキスト ボックス 143"/>
        <xdr:cNvSpPr txBox="1"/>
      </xdr:nvSpPr>
      <xdr:spPr>
        <a:xfrm>
          <a:off x="1955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67025</xdr:rowOff>
    </xdr:from>
    <xdr:ext cx="762000" cy="259045"/>
    <xdr:sp macro="" textlink="">
      <xdr:nvSpPr>
        <xdr:cNvPr id="146" name="テキスト ボックス 145"/>
        <xdr:cNvSpPr txBox="1"/>
      </xdr:nvSpPr>
      <xdr:spPr>
        <a:xfrm>
          <a:off x="1066800" y="106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48985</xdr:rowOff>
    </xdr:from>
    <xdr:to>
      <xdr:col>7</xdr:col>
      <xdr:colOff>203200</xdr:colOff>
      <xdr:row>66</xdr:row>
      <xdr:rowOff>150585</xdr:rowOff>
    </xdr:to>
    <xdr:sp macro="" textlink="">
      <xdr:nvSpPr>
        <xdr:cNvPr id="152" name="円/楕円 151"/>
        <xdr:cNvSpPr/>
      </xdr:nvSpPr>
      <xdr:spPr>
        <a:xfrm>
          <a:off x="49022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21062</xdr:rowOff>
    </xdr:from>
    <xdr:ext cx="762000" cy="259045"/>
    <xdr:sp macro="" textlink="">
      <xdr:nvSpPr>
        <xdr:cNvPr id="153" name="財政構造の弾力性該当値テキスト"/>
        <xdr:cNvSpPr txBox="1"/>
      </xdr:nvSpPr>
      <xdr:spPr>
        <a:xfrm>
          <a:off x="5041900" y="1133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48985</xdr:rowOff>
    </xdr:from>
    <xdr:to>
      <xdr:col>6</xdr:col>
      <xdr:colOff>50800</xdr:colOff>
      <xdr:row>66</xdr:row>
      <xdr:rowOff>150585</xdr:rowOff>
    </xdr:to>
    <xdr:sp macro="" textlink="">
      <xdr:nvSpPr>
        <xdr:cNvPr id="154" name="円/楕円 153"/>
        <xdr:cNvSpPr/>
      </xdr:nvSpPr>
      <xdr:spPr>
        <a:xfrm>
          <a:off x="40640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135362</xdr:rowOff>
    </xdr:from>
    <xdr:ext cx="736600" cy="259045"/>
    <xdr:sp macro="" textlink="">
      <xdr:nvSpPr>
        <xdr:cNvPr id="155" name="テキスト ボックス 154"/>
        <xdr:cNvSpPr txBox="1"/>
      </xdr:nvSpPr>
      <xdr:spPr>
        <a:xfrm>
          <a:off x="3733800" y="1145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59569</xdr:rowOff>
    </xdr:from>
    <xdr:to>
      <xdr:col>4</xdr:col>
      <xdr:colOff>533400</xdr:colOff>
      <xdr:row>65</xdr:row>
      <xdr:rowOff>161169</xdr:rowOff>
    </xdr:to>
    <xdr:sp macro="" textlink="">
      <xdr:nvSpPr>
        <xdr:cNvPr id="156" name="円/楕円 155"/>
        <xdr:cNvSpPr/>
      </xdr:nvSpPr>
      <xdr:spPr>
        <a:xfrm>
          <a:off x="3175000" y="112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145946</xdr:rowOff>
    </xdr:from>
    <xdr:ext cx="762000" cy="259045"/>
    <xdr:sp macro="" textlink="">
      <xdr:nvSpPr>
        <xdr:cNvPr id="157" name="テキスト ボックス 156"/>
        <xdr:cNvSpPr txBox="1"/>
      </xdr:nvSpPr>
      <xdr:spPr>
        <a:xfrm>
          <a:off x="2844800" y="1129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162983</xdr:rowOff>
    </xdr:from>
    <xdr:to>
      <xdr:col>3</xdr:col>
      <xdr:colOff>330200</xdr:colOff>
      <xdr:row>66</xdr:row>
      <xdr:rowOff>93133</xdr:rowOff>
    </xdr:to>
    <xdr:sp macro="" textlink="">
      <xdr:nvSpPr>
        <xdr:cNvPr id="158" name="円/楕円 157"/>
        <xdr:cNvSpPr/>
      </xdr:nvSpPr>
      <xdr:spPr>
        <a:xfrm>
          <a:off x="2286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77910</xdr:rowOff>
    </xdr:from>
    <xdr:ext cx="762000" cy="259045"/>
    <xdr:sp macro="" textlink="">
      <xdr:nvSpPr>
        <xdr:cNvPr id="159" name="テキスト ボックス 158"/>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116115</xdr:rowOff>
    </xdr:from>
    <xdr:to>
      <xdr:col>2</xdr:col>
      <xdr:colOff>127000</xdr:colOff>
      <xdr:row>65</xdr:row>
      <xdr:rowOff>46265</xdr:rowOff>
    </xdr:to>
    <xdr:sp macro="" textlink="">
      <xdr:nvSpPr>
        <xdr:cNvPr id="160" name="円/楕円 159"/>
        <xdr:cNvSpPr/>
      </xdr:nvSpPr>
      <xdr:spPr>
        <a:xfrm>
          <a:off x="1397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31042</xdr:rowOff>
    </xdr:from>
    <xdr:ext cx="762000" cy="259045"/>
    <xdr:sp macro="" textlink="">
      <xdr:nvSpPr>
        <xdr:cNvPr id="161" name="テキスト ボックス 160"/>
        <xdr:cNvSpPr txBox="1"/>
      </xdr:nvSpPr>
      <xdr:spPr>
        <a:xfrm>
          <a:off x="1066800" y="1117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[118,023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　</a:t>
          </a:r>
          <a:r>
            <a:rPr kumimoji="1" lang="ja-JP" altLang="en-US" sz="1300" b="0" i="0" u="none" strike="noStrike" kern="0" cap="none" spc="0" normalizeH="0" baseline="0" noProof="0">
              <a:ln>
                <a:noFill/>
              </a:ln>
              <a:solidFill>
                <a:prstClr val="black"/>
              </a:solidFill>
              <a:effectLst/>
              <a:uLnTx/>
              <a:uFillTx/>
              <a:latin typeface="+mn-ea"/>
              <a:ea typeface="+mn-ea"/>
              <a:cs typeface="+mn-cs"/>
            </a:rPr>
            <a:t>人件費は、行政改革大綱実施計画に基づく職員削減計画により減少傾向にあるものの、物件費は、同計画に基づく民間活力の有効活用を推進していること、パソコン等の電子機器や車両等について予算の平均化を図るためリースとしていることなどから、増加傾向となっている。民間活力の有効活用は、人件費の抑制につながるとともに効率化が図れることから、今後も推進するとともに、職員削減計画による人件費の削減等を引き続き実施し、更なる経常経費の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72642</xdr:rowOff>
    </xdr:from>
    <xdr:to>
      <xdr:col>7</xdr:col>
      <xdr:colOff>152400</xdr:colOff>
      <xdr:row>81</xdr:row>
      <xdr:rowOff>80629</xdr:rowOff>
    </xdr:to>
    <xdr:cxnSp macro="">
      <xdr:nvCxnSpPr>
        <xdr:cNvPr id="194" name="直線コネクタ 193"/>
        <xdr:cNvCxnSpPr/>
      </xdr:nvCxnSpPr>
      <xdr:spPr>
        <a:xfrm>
          <a:off x="4114800" y="13960092"/>
          <a:ext cx="8382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5"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54573</xdr:rowOff>
    </xdr:from>
    <xdr:to>
      <xdr:col>6</xdr:col>
      <xdr:colOff>0</xdr:colOff>
      <xdr:row>81</xdr:row>
      <xdr:rowOff>72642</xdr:rowOff>
    </xdr:to>
    <xdr:cxnSp macro="">
      <xdr:nvCxnSpPr>
        <xdr:cNvPr id="197" name="直線コネクタ 196"/>
        <xdr:cNvCxnSpPr/>
      </xdr:nvCxnSpPr>
      <xdr:spPr>
        <a:xfrm>
          <a:off x="3225800" y="13942023"/>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109658</xdr:rowOff>
    </xdr:from>
    <xdr:ext cx="736600" cy="259045"/>
    <xdr:sp macro="" textlink="">
      <xdr:nvSpPr>
        <xdr:cNvPr id="199" name="テキスト ボックス 198"/>
        <xdr:cNvSpPr txBox="1"/>
      </xdr:nvSpPr>
      <xdr:spPr>
        <a:xfrm>
          <a:off x="3733800" y="13654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54573</xdr:rowOff>
    </xdr:from>
    <xdr:to>
      <xdr:col>4</xdr:col>
      <xdr:colOff>482600</xdr:colOff>
      <xdr:row>81</xdr:row>
      <xdr:rowOff>54790</xdr:rowOff>
    </xdr:to>
    <xdr:cxnSp macro="">
      <xdr:nvCxnSpPr>
        <xdr:cNvPr id="200" name="直線コネクタ 199"/>
        <xdr:cNvCxnSpPr/>
      </xdr:nvCxnSpPr>
      <xdr:spPr>
        <a:xfrm flipV="1">
          <a:off x="2336800" y="13942023"/>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91267</xdr:rowOff>
    </xdr:from>
    <xdr:ext cx="762000" cy="259045"/>
    <xdr:sp macro="" textlink="">
      <xdr:nvSpPr>
        <xdr:cNvPr id="202" name="テキスト ボックス 201"/>
        <xdr:cNvSpPr txBox="1"/>
      </xdr:nvSpPr>
      <xdr:spPr>
        <a:xfrm>
          <a:off x="2844800" y="136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49878</xdr:rowOff>
    </xdr:from>
    <xdr:to>
      <xdr:col>3</xdr:col>
      <xdr:colOff>279400</xdr:colOff>
      <xdr:row>81</xdr:row>
      <xdr:rowOff>54790</xdr:rowOff>
    </xdr:to>
    <xdr:cxnSp macro="">
      <xdr:nvCxnSpPr>
        <xdr:cNvPr id="203" name="直線コネクタ 202"/>
        <xdr:cNvCxnSpPr/>
      </xdr:nvCxnSpPr>
      <xdr:spPr>
        <a:xfrm>
          <a:off x="1447800" y="13937328"/>
          <a:ext cx="889000" cy="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83988</xdr:rowOff>
    </xdr:from>
    <xdr:ext cx="762000" cy="259045"/>
    <xdr:sp macro="" textlink="">
      <xdr:nvSpPr>
        <xdr:cNvPr id="205" name="テキスト ボックス 204"/>
        <xdr:cNvSpPr txBox="1"/>
      </xdr:nvSpPr>
      <xdr:spPr>
        <a:xfrm>
          <a:off x="1955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105184</xdr:rowOff>
    </xdr:from>
    <xdr:ext cx="762000" cy="259045"/>
    <xdr:sp macro="" textlink="">
      <xdr:nvSpPr>
        <xdr:cNvPr id="207" name="テキスト ボックス 206"/>
        <xdr:cNvSpPr txBox="1"/>
      </xdr:nvSpPr>
      <xdr:spPr>
        <a:xfrm>
          <a:off x="1066800" y="1364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29829</xdr:rowOff>
    </xdr:from>
    <xdr:to>
      <xdr:col>7</xdr:col>
      <xdr:colOff>203200</xdr:colOff>
      <xdr:row>81</xdr:row>
      <xdr:rowOff>131429</xdr:rowOff>
    </xdr:to>
    <xdr:sp macro="" textlink="">
      <xdr:nvSpPr>
        <xdr:cNvPr id="213" name="円/楕円 212"/>
        <xdr:cNvSpPr/>
      </xdr:nvSpPr>
      <xdr:spPr>
        <a:xfrm>
          <a:off x="4902200" y="1391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46356</xdr:rowOff>
    </xdr:from>
    <xdr:ext cx="762000" cy="259045"/>
    <xdr:sp macro="" textlink="">
      <xdr:nvSpPr>
        <xdr:cNvPr id="214" name="人件費・物件費等の状況該当値テキスト"/>
        <xdr:cNvSpPr txBox="1"/>
      </xdr:nvSpPr>
      <xdr:spPr>
        <a:xfrm>
          <a:off x="5041900" y="1376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118,023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21842</xdr:rowOff>
    </xdr:from>
    <xdr:to>
      <xdr:col>6</xdr:col>
      <xdr:colOff>50800</xdr:colOff>
      <xdr:row>81</xdr:row>
      <xdr:rowOff>123442</xdr:rowOff>
    </xdr:to>
    <xdr:sp macro="" textlink="">
      <xdr:nvSpPr>
        <xdr:cNvPr id="215" name="円/楕円 214"/>
        <xdr:cNvSpPr/>
      </xdr:nvSpPr>
      <xdr:spPr>
        <a:xfrm>
          <a:off x="4064000" y="139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108219</xdr:rowOff>
    </xdr:from>
    <xdr:ext cx="736600" cy="259045"/>
    <xdr:sp macro="" textlink="">
      <xdr:nvSpPr>
        <xdr:cNvPr id="216" name="テキスト ボックス 215"/>
        <xdr:cNvSpPr txBox="1"/>
      </xdr:nvSpPr>
      <xdr:spPr>
        <a:xfrm>
          <a:off x="3733800" y="13995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116,368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3773</xdr:rowOff>
    </xdr:from>
    <xdr:to>
      <xdr:col>4</xdr:col>
      <xdr:colOff>533400</xdr:colOff>
      <xdr:row>81</xdr:row>
      <xdr:rowOff>105373</xdr:rowOff>
    </xdr:to>
    <xdr:sp macro="" textlink="">
      <xdr:nvSpPr>
        <xdr:cNvPr id="217" name="円/楕円 216"/>
        <xdr:cNvSpPr/>
      </xdr:nvSpPr>
      <xdr:spPr>
        <a:xfrm>
          <a:off x="3175000" y="138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90150</xdr:rowOff>
    </xdr:from>
    <xdr:ext cx="762000" cy="259045"/>
    <xdr:sp macro="" textlink="">
      <xdr:nvSpPr>
        <xdr:cNvPr id="218" name="テキスト ボックス 217"/>
        <xdr:cNvSpPr txBox="1"/>
      </xdr:nvSpPr>
      <xdr:spPr>
        <a:xfrm>
          <a:off x="2844800" y="1397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112,624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3990</xdr:rowOff>
    </xdr:from>
    <xdr:to>
      <xdr:col>3</xdr:col>
      <xdr:colOff>330200</xdr:colOff>
      <xdr:row>81</xdr:row>
      <xdr:rowOff>105590</xdr:rowOff>
    </xdr:to>
    <xdr:sp macro="" textlink="">
      <xdr:nvSpPr>
        <xdr:cNvPr id="219" name="円/楕円 218"/>
        <xdr:cNvSpPr/>
      </xdr:nvSpPr>
      <xdr:spPr>
        <a:xfrm>
          <a:off x="2286000" y="138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90367</xdr:rowOff>
    </xdr:from>
    <xdr:ext cx="762000" cy="259045"/>
    <xdr:sp macro="" textlink="">
      <xdr:nvSpPr>
        <xdr:cNvPr id="220" name="テキスト ボックス 219"/>
        <xdr:cNvSpPr txBox="1"/>
      </xdr:nvSpPr>
      <xdr:spPr>
        <a:xfrm>
          <a:off x="1955800" y="1397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112,669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170528</xdr:rowOff>
    </xdr:from>
    <xdr:to>
      <xdr:col>2</xdr:col>
      <xdr:colOff>127000</xdr:colOff>
      <xdr:row>81</xdr:row>
      <xdr:rowOff>100678</xdr:rowOff>
    </xdr:to>
    <xdr:sp macro="" textlink="">
      <xdr:nvSpPr>
        <xdr:cNvPr id="221" name="円/楕円 220"/>
        <xdr:cNvSpPr/>
      </xdr:nvSpPr>
      <xdr:spPr>
        <a:xfrm>
          <a:off x="1397000" y="1388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85455</xdr:rowOff>
    </xdr:from>
    <xdr:ext cx="762000" cy="259045"/>
    <xdr:sp macro="" textlink="">
      <xdr:nvSpPr>
        <xdr:cNvPr id="222" name="テキスト ボックス 221"/>
        <xdr:cNvSpPr txBox="1"/>
      </xdr:nvSpPr>
      <xdr:spPr>
        <a:xfrm>
          <a:off x="1066800" y="1397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en-US" altLang="ja-JP" sz="1300" b="0" i="0" u="none" strike="noStrike" kern="0" cap="none" spc="0" normalizeH="0" baseline="0" noProof="0">
              <a:ln>
                <a:noFill/>
              </a:ln>
              <a:solidFill>
                <a:prstClr val="black"/>
              </a:solidFill>
              <a:effectLst/>
              <a:uLnTx/>
              <a:uFillTx/>
              <a:latin typeface="+mn-ea"/>
              <a:ea typeface="+mn-ea"/>
              <a:cs typeface="+mn-cs"/>
            </a:rPr>
            <a:t>23</a:t>
          </a:r>
          <a:r>
            <a:rPr kumimoji="1" lang="ja-JP" altLang="en-US" sz="1300" b="0" i="0" u="none" strike="noStrike" kern="0" cap="none" spc="0" normalizeH="0" baseline="0" noProof="0">
              <a:ln>
                <a:noFill/>
              </a:ln>
              <a:solidFill>
                <a:prstClr val="black"/>
              </a:solidFill>
              <a:effectLst/>
              <a:uLnTx/>
              <a:uFillTx/>
              <a:latin typeface="+mn-ea"/>
              <a:ea typeface="+mn-ea"/>
              <a:cs typeface="+mn-cs"/>
            </a:rPr>
            <a:t>、</a:t>
          </a:r>
          <a:r>
            <a:rPr kumimoji="1" lang="en-US" altLang="ja-JP" sz="1300" b="0" i="0" u="none" strike="noStrike" kern="0" cap="none" spc="0" normalizeH="0" baseline="0" noProof="0">
              <a:ln>
                <a:noFill/>
              </a:ln>
              <a:solidFill>
                <a:prstClr val="black"/>
              </a:solidFill>
              <a:effectLst/>
              <a:uLnTx/>
              <a:uFillTx/>
              <a:latin typeface="+mn-ea"/>
              <a:ea typeface="+mn-ea"/>
              <a:cs typeface="+mn-cs"/>
            </a:rPr>
            <a:t>24</a:t>
          </a:r>
          <a:r>
            <a:rPr kumimoji="1" lang="ja-JP" altLang="en-US" sz="1300" b="0" i="0" u="none" strike="noStrike" kern="0" cap="none" spc="0" normalizeH="0" baseline="0" noProof="0">
              <a:ln>
                <a:noFill/>
              </a:ln>
              <a:solidFill>
                <a:prstClr val="black"/>
              </a:solidFill>
              <a:effectLst/>
              <a:uLnTx/>
              <a:uFillTx/>
              <a:latin typeface="+mn-ea"/>
              <a:ea typeface="+mn-ea"/>
              <a:cs typeface="+mn-cs"/>
            </a:rPr>
            <a:t>年度のラスパイレス指数の上昇は、東日本大震災の復興財源とするため、国家公務員給与の時限的減額措置が実施されたことによるもので、</a:t>
          </a:r>
          <a:r>
            <a:rPr kumimoji="1" lang="en-US" altLang="ja-JP" sz="1300" b="0" i="0" u="none" strike="noStrike" kern="0" cap="none" spc="0" normalizeH="0" baseline="0" noProof="0">
              <a:ln>
                <a:noFill/>
              </a:ln>
              <a:solidFill>
                <a:prstClr val="black"/>
              </a:solidFill>
              <a:effectLst/>
              <a:uLnTx/>
              <a:uFillTx/>
              <a:latin typeface="+mn-ea"/>
              <a:ea typeface="+mn-ea"/>
              <a:cs typeface="+mn-cs"/>
            </a:rPr>
            <a:t>25</a:t>
          </a:r>
          <a:r>
            <a:rPr kumimoji="1" lang="ja-JP" altLang="en-US" sz="1300" b="0" i="0" u="none" strike="noStrike" kern="0" cap="none" spc="0" normalizeH="0" baseline="0" noProof="0">
              <a:ln>
                <a:noFill/>
              </a:ln>
              <a:solidFill>
                <a:prstClr val="black"/>
              </a:solidFill>
              <a:effectLst/>
              <a:uLnTx/>
              <a:uFillTx/>
              <a:latin typeface="+mn-ea"/>
              <a:ea typeface="+mn-ea"/>
              <a:cs typeface="+mn-cs"/>
            </a:rPr>
            <a:t>年度は、当該減額措置の終了により</a:t>
          </a:r>
          <a:r>
            <a:rPr kumimoji="1" lang="en-US" altLang="ja-JP" sz="1300" b="0" i="0" u="none" strike="noStrike" kern="0" cap="none" spc="0" normalizeH="0" baseline="0" noProof="0">
              <a:ln>
                <a:noFill/>
              </a:ln>
              <a:solidFill>
                <a:prstClr val="black"/>
              </a:solidFill>
              <a:effectLst/>
              <a:uLnTx/>
              <a:uFillTx/>
              <a:latin typeface="+mn-ea"/>
              <a:ea typeface="+mn-ea"/>
              <a:cs typeface="+mn-cs"/>
            </a:rPr>
            <a:t>22</a:t>
          </a:r>
          <a:r>
            <a:rPr kumimoji="1" lang="ja-JP" altLang="en-US" sz="1300" b="0" i="0" u="none" strike="noStrike" kern="0" cap="none" spc="0" normalizeH="0" baseline="0" noProof="0">
              <a:ln>
                <a:noFill/>
              </a:ln>
              <a:solidFill>
                <a:prstClr val="black"/>
              </a:solidFill>
              <a:effectLst/>
              <a:uLnTx/>
              <a:uFillTx/>
              <a:latin typeface="+mn-ea"/>
              <a:ea typeface="+mn-ea"/>
              <a:cs typeface="+mn-cs"/>
            </a:rPr>
            <a:t>年度の水準まで下がっている。また、</a:t>
          </a:r>
          <a:r>
            <a:rPr kumimoji="1" lang="en-US" altLang="ja-JP" sz="1300" b="0" i="0" u="none" strike="noStrike" kern="0" cap="none" spc="0" normalizeH="0" baseline="0" noProof="0">
              <a:ln>
                <a:noFill/>
              </a:ln>
              <a:solidFill>
                <a:prstClr val="black"/>
              </a:solidFill>
              <a:effectLst/>
              <a:uLnTx/>
              <a:uFillTx/>
              <a:latin typeface="+mn-ea"/>
              <a:ea typeface="+mn-ea"/>
              <a:cs typeface="+mn-cs"/>
            </a:rPr>
            <a:t>27</a:t>
          </a:r>
          <a:r>
            <a:rPr kumimoji="1" lang="ja-JP" altLang="en-US" sz="1300" b="0" i="0" u="none" strike="noStrike" kern="0" cap="none" spc="0" normalizeH="0" baseline="0" noProof="0">
              <a:ln>
                <a:noFill/>
              </a:ln>
              <a:solidFill>
                <a:prstClr val="black"/>
              </a:solidFill>
              <a:effectLst/>
              <a:uLnTx/>
              <a:uFillTx/>
              <a:latin typeface="+mn-ea"/>
              <a:ea typeface="+mn-ea"/>
              <a:cs typeface="+mn-cs"/>
            </a:rPr>
            <a:t>年</a:t>
          </a:r>
          <a:r>
            <a:rPr kumimoji="1" lang="en-US" altLang="ja-JP" sz="1300" b="0" i="0" u="none" strike="noStrike" kern="0" cap="none" spc="0" normalizeH="0" baseline="0" noProof="0">
              <a:ln>
                <a:noFill/>
              </a:ln>
              <a:solidFill>
                <a:prstClr val="black"/>
              </a:solidFill>
              <a:effectLst/>
              <a:uLnTx/>
              <a:uFillTx/>
              <a:latin typeface="+mn-ea"/>
              <a:ea typeface="+mn-ea"/>
              <a:cs typeface="+mn-cs"/>
            </a:rPr>
            <a:t>4</a:t>
          </a:r>
          <a:r>
            <a:rPr kumimoji="1" lang="ja-JP" altLang="en-US" sz="1300" b="0" i="0" u="none" strike="noStrike" kern="0" cap="none" spc="0" normalizeH="0" baseline="0" noProof="0">
              <a:ln>
                <a:noFill/>
              </a:ln>
              <a:solidFill>
                <a:prstClr val="black"/>
              </a:solidFill>
              <a:effectLst/>
              <a:uLnTx/>
              <a:uFillTx/>
              <a:latin typeface="+mn-ea"/>
              <a:ea typeface="+mn-ea"/>
              <a:cs typeface="+mn-cs"/>
            </a:rPr>
            <a:t>月からは、国家公務員俸給表を基本とした給料表へ切り替えを行うなど、更なる給与の適正化に取り組んでいる。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85</xdr:row>
      <xdr:rowOff>31750</xdr:rowOff>
    </xdr:to>
    <xdr:cxnSp macro="">
      <xdr:nvCxnSpPr>
        <xdr:cNvPr id="253" name="直線コネクタ 252"/>
        <xdr:cNvCxnSpPr/>
      </xdr:nvCxnSpPr>
      <xdr:spPr>
        <a:xfrm flipV="1">
          <a:off x="17018000" y="13812157"/>
          <a:ext cx="0" cy="792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54"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55" name="直線コネクタ 254"/>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132443</xdr:rowOff>
    </xdr:from>
    <xdr:to>
      <xdr:col>24</xdr:col>
      <xdr:colOff>558800</xdr:colOff>
      <xdr:row>83</xdr:row>
      <xdr:rowOff>52916</xdr:rowOff>
    </xdr:to>
    <xdr:cxnSp macro="">
      <xdr:nvCxnSpPr>
        <xdr:cNvPr id="258" name="直線コネクタ 257"/>
        <xdr:cNvCxnSpPr/>
      </xdr:nvCxnSpPr>
      <xdr:spPr>
        <a:xfrm flipV="1">
          <a:off x="16179800" y="14191343"/>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168625</xdr:rowOff>
    </xdr:from>
    <xdr:ext cx="762000" cy="259045"/>
    <xdr:sp macro="" textlink="">
      <xdr:nvSpPr>
        <xdr:cNvPr id="259" name="給与水準   （国との比較）平均値テキスト"/>
        <xdr:cNvSpPr txBox="1"/>
      </xdr:nvSpPr>
      <xdr:spPr>
        <a:xfrm>
          <a:off x="17106900" y="14227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60" name="フローチャート : 判断 259"/>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52916</xdr:rowOff>
    </xdr:to>
    <xdr:cxnSp macro="">
      <xdr:nvCxnSpPr>
        <xdr:cNvPr id="261" name="直線コネクタ 260"/>
        <xdr:cNvCxnSpPr/>
      </xdr:nvCxnSpPr>
      <xdr:spPr>
        <a:xfrm>
          <a:off x="15290800" y="142832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2" name="フローチャート : 判断 261"/>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3" name="テキスト ボックス 26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88</xdr:row>
      <xdr:rowOff>160866</xdr:rowOff>
    </xdr:to>
    <xdr:cxnSp macro="">
      <xdr:nvCxnSpPr>
        <xdr:cNvPr id="264" name="直線コネクタ 263"/>
        <xdr:cNvCxnSpPr/>
      </xdr:nvCxnSpPr>
      <xdr:spPr>
        <a:xfrm flipV="1">
          <a:off x="14401800" y="14283266"/>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5" name="フローチャート : 判断 264"/>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6" name="テキスト ボックス 265"/>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149377</xdr:rowOff>
    </xdr:from>
    <xdr:to>
      <xdr:col>21</xdr:col>
      <xdr:colOff>0</xdr:colOff>
      <xdr:row>88</xdr:row>
      <xdr:rowOff>160866</xdr:rowOff>
    </xdr:to>
    <xdr:cxnSp macro="">
      <xdr:nvCxnSpPr>
        <xdr:cNvPr id="267" name="直線コネクタ 266"/>
        <xdr:cNvCxnSpPr/>
      </xdr:nvCxnSpPr>
      <xdr:spPr>
        <a:xfrm>
          <a:off x="13512800" y="152369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9" name="テキスト ボックス 268"/>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81643</xdr:rowOff>
    </xdr:from>
    <xdr:to>
      <xdr:col>24</xdr:col>
      <xdr:colOff>609600</xdr:colOff>
      <xdr:row>83</xdr:row>
      <xdr:rowOff>11793</xdr:rowOff>
    </xdr:to>
    <xdr:sp macro="" textlink="">
      <xdr:nvSpPr>
        <xdr:cNvPr id="277" name="円/楕円 276"/>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98170</xdr:rowOff>
    </xdr:from>
    <xdr:ext cx="762000" cy="259045"/>
    <xdr:sp macro="" textlink="">
      <xdr:nvSpPr>
        <xdr:cNvPr id="278"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9" name="円/楕円 278"/>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88493</xdr:rowOff>
    </xdr:from>
    <xdr:ext cx="736600" cy="259045"/>
    <xdr:sp macro="" textlink="">
      <xdr:nvSpPr>
        <xdr:cNvPr id="280" name="テキスト ボックス 279"/>
        <xdr:cNvSpPr txBox="1"/>
      </xdr:nvSpPr>
      <xdr:spPr>
        <a:xfrm>
          <a:off x="15798800" y="14318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81" name="円/楕円 280"/>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88493</xdr:rowOff>
    </xdr:from>
    <xdr:ext cx="762000" cy="259045"/>
    <xdr:sp macro="" textlink="">
      <xdr:nvSpPr>
        <xdr:cNvPr id="282" name="テキスト ボックス 281"/>
        <xdr:cNvSpPr txBox="1"/>
      </xdr:nvSpPr>
      <xdr:spPr>
        <a:xfrm>
          <a:off x="14909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3" name="円/楕円 282"/>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4" name="テキスト ボックス 283"/>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5" name="円/楕円 284"/>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86" name="テキスト ボックス 285"/>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職員削減の努力により、減少傾向を維持しており、類似団体内平均値を若干下回っている。引き続き行政改革大綱実施計画に基づく職員削減計画により、更なる職員数の削減に努める。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8" name="直線コネクタ 317"/>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9"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20" name="直線コネクタ 319"/>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21"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2" name="直線コネクタ 321"/>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164193</xdr:rowOff>
    </xdr:from>
    <xdr:to>
      <xdr:col>24</xdr:col>
      <xdr:colOff>558800</xdr:colOff>
      <xdr:row>61</xdr:row>
      <xdr:rowOff>164193</xdr:rowOff>
    </xdr:to>
    <xdr:cxnSp macro="">
      <xdr:nvCxnSpPr>
        <xdr:cNvPr id="323" name="直線コネクタ 322"/>
        <xdr:cNvCxnSpPr/>
      </xdr:nvCxnSpPr>
      <xdr:spPr>
        <a:xfrm>
          <a:off x="16179800" y="1062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157860</xdr:rowOff>
    </xdr:from>
    <xdr:ext cx="762000" cy="259045"/>
    <xdr:sp macro="" textlink="">
      <xdr:nvSpPr>
        <xdr:cNvPr id="324" name="定員管理の状況平均値テキスト"/>
        <xdr:cNvSpPr txBox="1"/>
      </xdr:nvSpPr>
      <xdr:spPr>
        <a:xfrm>
          <a:off x="17106900" y="10616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5" name="フローチャート : 判断 324"/>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164193</xdr:rowOff>
    </xdr:from>
    <xdr:to>
      <xdr:col>23</xdr:col>
      <xdr:colOff>406400</xdr:colOff>
      <xdr:row>62</xdr:row>
      <xdr:rowOff>37556</xdr:rowOff>
    </xdr:to>
    <xdr:cxnSp macro="">
      <xdr:nvCxnSpPr>
        <xdr:cNvPr id="326" name="直線コネクタ 325"/>
        <xdr:cNvCxnSpPr/>
      </xdr:nvCxnSpPr>
      <xdr:spPr>
        <a:xfrm flipV="1">
          <a:off x="15290800" y="1062264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37556</xdr:rowOff>
    </xdr:from>
    <xdr:to>
      <xdr:col>22</xdr:col>
      <xdr:colOff>203200</xdr:colOff>
      <xdr:row>62</xdr:row>
      <xdr:rowOff>72027</xdr:rowOff>
    </xdr:to>
    <xdr:cxnSp macro="">
      <xdr:nvCxnSpPr>
        <xdr:cNvPr id="329" name="直線コネクタ 328"/>
        <xdr:cNvCxnSpPr/>
      </xdr:nvCxnSpPr>
      <xdr:spPr>
        <a:xfrm flipV="1">
          <a:off x="14401800" y="1066745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30" name="フローチャート : 判断 329"/>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91639</xdr:rowOff>
    </xdr:from>
    <xdr:ext cx="762000" cy="259045"/>
    <xdr:sp macro="" textlink="">
      <xdr:nvSpPr>
        <xdr:cNvPr id="331" name="テキスト ボックス 330"/>
        <xdr:cNvSpPr txBox="1"/>
      </xdr:nvSpPr>
      <xdr:spPr>
        <a:xfrm>
          <a:off x="14909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72027</xdr:rowOff>
    </xdr:from>
    <xdr:to>
      <xdr:col>21</xdr:col>
      <xdr:colOff>0</xdr:colOff>
      <xdr:row>62</xdr:row>
      <xdr:rowOff>140970</xdr:rowOff>
    </xdr:to>
    <xdr:cxnSp macro="">
      <xdr:nvCxnSpPr>
        <xdr:cNvPr id="332" name="直線コネクタ 331"/>
        <xdr:cNvCxnSpPr/>
      </xdr:nvCxnSpPr>
      <xdr:spPr>
        <a:xfrm flipV="1">
          <a:off x="13512800" y="1070192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3" name="フローチャート : 判断 332"/>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105427</xdr:rowOff>
    </xdr:from>
    <xdr:ext cx="762000" cy="259045"/>
    <xdr:sp macro="" textlink="">
      <xdr:nvSpPr>
        <xdr:cNvPr id="334" name="テキスト ボックス 333"/>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5" name="フローチャート : 判断 334"/>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160581</xdr:rowOff>
    </xdr:from>
    <xdr:ext cx="762000" cy="259045"/>
    <xdr:sp macro="" textlink="">
      <xdr:nvSpPr>
        <xdr:cNvPr id="336" name="テキスト ボックス 335"/>
        <xdr:cNvSpPr txBox="1"/>
      </xdr:nvSpPr>
      <xdr:spPr>
        <a:xfrm>
          <a:off x="13131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113393</xdr:rowOff>
    </xdr:from>
    <xdr:to>
      <xdr:col>24</xdr:col>
      <xdr:colOff>609600</xdr:colOff>
      <xdr:row>62</xdr:row>
      <xdr:rowOff>43543</xdr:rowOff>
    </xdr:to>
    <xdr:sp macro="" textlink="">
      <xdr:nvSpPr>
        <xdr:cNvPr id="342" name="円/楕円 341"/>
        <xdr:cNvSpPr/>
      </xdr:nvSpPr>
      <xdr:spPr>
        <a:xfrm>
          <a:off x="169672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129920</xdr:rowOff>
    </xdr:from>
    <xdr:ext cx="762000" cy="259045"/>
    <xdr:sp macro="" textlink="">
      <xdr:nvSpPr>
        <xdr:cNvPr id="343" name="定員管理の状況該当値テキスト"/>
        <xdr:cNvSpPr txBox="1"/>
      </xdr:nvSpPr>
      <xdr:spPr>
        <a:xfrm>
          <a:off x="171069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113393</xdr:rowOff>
    </xdr:from>
    <xdr:to>
      <xdr:col>23</xdr:col>
      <xdr:colOff>457200</xdr:colOff>
      <xdr:row>62</xdr:row>
      <xdr:rowOff>43543</xdr:rowOff>
    </xdr:to>
    <xdr:sp macro="" textlink="">
      <xdr:nvSpPr>
        <xdr:cNvPr id="344" name="円/楕円 343"/>
        <xdr:cNvSpPr/>
      </xdr:nvSpPr>
      <xdr:spPr>
        <a:xfrm>
          <a:off x="16129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53720</xdr:rowOff>
    </xdr:from>
    <xdr:ext cx="736600" cy="259045"/>
    <xdr:sp macro="" textlink="">
      <xdr:nvSpPr>
        <xdr:cNvPr id="345" name="テキスト ボックス 344"/>
        <xdr:cNvSpPr txBox="1"/>
      </xdr:nvSpPr>
      <xdr:spPr>
        <a:xfrm>
          <a:off x="15798800" y="1034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158206</xdr:rowOff>
    </xdr:from>
    <xdr:to>
      <xdr:col>22</xdr:col>
      <xdr:colOff>254000</xdr:colOff>
      <xdr:row>62</xdr:row>
      <xdr:rowOff>88356</xdr:rowOff>
    </xdr:to>
    <xdr:sp macro="" textlink="">
      <xdr:nvSpPr>
        <xdr:cNvPr id="346" name="円/楕円 345"/>
        <xdr:cNvSpPr/>
      </xdr:nvSpPr>
      <xdr:spPr>
        <a:xfrm>
          <a:off x="15240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47" name="テキスト ボックス 346"/>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21227</xdr:rowOff>
    </xdr:from>
    <xdr:to>
      <xdr:col>21</xdr:col>
      <xdr:colOff>50800</xdr:colOff>
      <xdr:row>62</xdr:row>
      <xdr:rowOff>122827</xdr:rowOff>
    </xdr:to>
    <xdr:sp macro="" textlink="">
      <xdr:nvSpPr>
        <xdr:cNvPr id="348" name="円/楕円 347"/>
        <xdr:cNvSpPr/>
      </xdr:nvSpPr>
      <xdr:spPr>
        <a:xfrm>
          <a:off x="14351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107604</xdr:rowOff>
    </xdr:from>
    <xdr:ext cx="762000" cy="259045"/>
    <xdr:sp macro="" textlink="">
      <xdr:nvSpPr>
        <xdr:cNvPr id="349" name="テキスト ボックス 348"/>
        <xdr:cNvSpPr txBox="1"/>
      </xdr:nvSpPr>
      <xdr:spPr>
        <a:xfrm>
          <a:off x="14020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50" name="円/楕円 349"/>
        <xdr:cNvSpPr/>
      </xdr:nvSpPr>
      <xdr:spPr>
        <a:xfrm>
          <a:off x="13462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51" name="テキスト ボックス 350"/>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　</a:t>
          </a:r>
          <a:r>
            <a:rPr kumimoji="1" lang="en-US" altLang="ja-JP" sz="1300">
              <a:latin typeface="+mn-ea"/>
              <a:ea typeface="+mn-ea"/>
            </a:rPr>
            <a:t>26</a:t>
          </a:r>
          <a:r>
            <a:rPr kumimoji="1" lang="ja-JP" altLang="en-US" sz="1300">
              <a:latin typeface="+mn-ea"/>
              <a:ea typeface="+mn-ea"/>
            </a:rPr>
            <a:t>年度で償還が終了した地方債が多くあったことから、元利償還金が大幅減となり、単年度の比率で</a:t>
          </a:r>
          <a:r>
            <a:rPr kumimoji="1" lang="en-US" altLang="ja-JP" sz="1300">
              <a:latin typeface="+mn-ea"/>
              <a:ea typeface="+mn-ea"/>
            </a:rPr>
            <a:t>0.7</a:t>
          </a:r>
          <a:r>
            <a:rPr kumimoji="1" lang="ja-JP" altLang="en-US" sz="1300">
              <a:latin typeface="+mn-ea"/>
              <a:ea typeface="+mn-ea"/>
            </a:rPr>
            <a:t>％、</a:t>
          </a:r>
          <a:r>
            <a:rPr kumimoji="1" lang="en-US" altLang="ja-JP" sz="1300">
              <a:latin typeface="+mn-ea"/>
              <a:ea typeface="+mn-ea"/>
            </a:rPr>
            <a:t>3</a:t>
          </a:r>
          <a:r>
            <a:rPr kumimoji="1" lang="ja-JP" altLang="en-US" sz="1300">
              <a:latin typeface="+mn-ea"/>
              <a:ea typeface="+mn-ea"/>
            </a:rPr>
            <a:t>カ年平均で</a:t>
          </a:r>
          <a:r>
            <a:rPr kumimoji="1" lang="en-US" altLang="ja-JP" sz="1300">
              <a:latin typeface="+mn-ea"/>
              <a:ea typeface="+mn-ea"/>
            </a:rPr>
            <a:t>0.2</a:t>
          </a:r>
          <a:r>
            <a:rPr kumimoji="1" lang="ja-JP" altLang="en-US" sz="1300">
              <a:latin typeface="+mn-ea"/>
              <a:ea typeface="+mn-ea"/>
            </a:rPr>
            <a:t>％改善したが、依然として類似団体より高い水準にある。今後は、</a:t>
          </a:r>
          <a:r>
            <a:rPr kumimoji="1" lang="en-US" altLang="ja-JP" sz="1300" b="0" i="0" u="none" strike="noStrike" kern="0" cap="none" spc="0" normalizeH="0" baseline="0" noProof="0">
              <a:ln>
                <a:noFill/>
              </a:ln>
              <a:solidFill>
                <a:prstClr val="black"/>
              </a:solidFill>
              <a:effectLst/>
              <a:uLnTx/>
              <a:uFillTx/>
              <a:latin typeface="+mn-ea"/>
              <a:ea typeface="+mn-ea"/>
              <a:cs typeface="+mn-cs"/>
            </a:rPr>
            <a:t>15</a:t>
          </a:r>
          <a:r>
            <a:rPr kumimoji="1" lang="ja-JP" altLang="en-US" sz="1300" b="0" i="0" u="none" strike="noStrike" kern="0" cap="none" spc="0" normalizeH="0" baseline="0" noProof="0">
              <a:ln>
                <a:noFill/>
              </a:ln>
              <a:solidFill>
                <a:prstClr val="black"/>
              </a:solidFill>
              <a:effectLst/>
              <a:uLnTx/>
              <a:uFillTx/>
              <a:latin typeface="+mn-ea"/>
              <a:ea typeface="+mn-ea"/>
              <a:cs typeface="+mn-cs"/>
            </a:rPr>
            <a:t>年度から発行開始した合併特例債の償還が</a:t>
          </a:r>
          <a:r>
            <a:rPr kumimoji="1" lang="en-US" altLang="ja-JP" sz="1300" b="0" i="0" u="none" strike="noStrike" kern="0" cap="none" spc="0" normalizeH="0" baseline="0" noProof="0">
              <a:ln>
                <a:noFill/>
              </a:ln>
              <a:solidFill>
                <a:prstClr val="black"/>
              </a:solidFill>
              <a:effectLst/>
              <a:uLnTx/>
              <a:uFillTx/>
              <a:latin typeface="+mn-ea"/>
              <a:ea typeface="+mn-ea"/>
              <a:cs typeface="+mn-cs"/>
            </a:rPr>
            <a:t>30</a:t>
          </a:r>
          <a:r>
            <a:rPr kumimoji="1" lang="ja-JP" altLang="en-US" sz="1300" b="0" i="0" u="none" strike="noStrike" kern="0" cap="none" spc="0" normalizeH="0" baseline="0" noProof="0">
              <a:ln>
                <a:noFill/>
              </a:ln>
              <a:solidFill>
                <a:prstClr val="black"/>
              </a:solidFill>
              <a:effectLst/>
              <a:uLnTx/>
              <a:uFillTx/>
              <a:latin typeface="+mn-ea"/>
              <a:ea typeface="+mn-ea"/>
              <a:cs typeface="+mn-cs"/>
            </a:rPr>
            <a:t>年度を期に減少することが見込まれるものの、</a:t>
          </a:r>
          <a:r>
            <a:rPr kumimoji="1" lang="en-US" altLang="ja-JP" sz="1300">
              <a:latin typeface="+mn-ea"/>
              <a:ea typeface="+mn-ea"/>
            </a:rPr>
            <a:t>28</a:t>
          </a:r>
          <a:r>
            <a:rPr kumimoji="1" lang="ja-JP" altLang="en-US" sz="1300">
              <a:latin typeface="+mn-ea"/>
              <a:ea typeface="+mn-ea"/>
            </a:rPr>
            <a:t>年度から</a:t>
          </a:r>
          <a:r>
            <a:rPr kumimoji="1" lang="en-US" altLang="ja-JP" sz="1300">
              <a:latin typeface="+mn-ea"/>
              <a:ea typeface="+mn-ea"/>
            </a:rPr>
            <a:t>29</a:t>
          </a:r>
          <a:r>
            <a:rPr kumimoji="1" lang="ja-JP" altLang="en-US" sz="1300">
              <a:latin typeface="+mn-ea"/>
              <a:ea typeface="+mn-ea"/>
            </a:rPr>
            <a:t>年度にかけて多額の地方債の発行が見込まれる小中学校及び幼稚園の空調設備設置事業を実施予定であり、また、今後多くの施設が大規模改修等の時期を迎えることから、各種事業の必要性や緊急性を見極め、地方債発行額の抑制に努める</a:t>
          </a:r>
          <a:r>
            <a:rPr kumimoji="1" lang="ja-JP" altLang="en-US" sz="1300" b="0" i="0" u="none" strike="noStrike" kern="0" cap="none" spc="0" normalizeH="0" baseline="0" noProof="0">
              <a:ln>
                <a:noFill/>
              </a:ln>
              <a:solidFill>
                <a:prstClr val="black"/>
              </a:solidFill>
              <a:effectLst/>
              <a:uLnTx/>
              <a:uFillTx/>
              <a:latin typeface="+mn-ea"/>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80" name="直線コネクタ 379"/>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81"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2" name="直線コネクタ 381"/>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3"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4" name="直線コネクタ 383"/>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55033</xdr:rowOff>
    </xdr:from>
    <xdr:to>
      <xdr:col>24</xdr:col>
      <xdr:colOff>558800</xdr:colOff>
      <xdr:row>43</xdr:row>
      <xdr:rowOff>81845</xdr:rowOff>
    </xdr:to>
    <xdr:cxnSp macro="">
      <xdr:nvCxnSpPr>
        <xdr:cNvPr id="385" name="直線コネクタ 384"/>
        <xdr:cNvCxnSpPr/>
      </xdr:nvCxnSpPr>
      <xdr:spPr>
        <a:xfrm flipV="1">
          <a:off x="16179800" y="74273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86"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7" name="フローチャート : 判断 386"/>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68439</xdr:rowOff>
    </xdr:from>
    <xdr:to>
      <xdr:col>23</xdr:col>
      <xdr:colOff>406400</xdr:colOff>
      <xdr:row>43</xdr:row>
      <xdr:rowOff>81845</xdr:rowOff>
    </xdr:to>
    <xdr:cxnSp macro="">
      <xdr:nvCxnSpPr>
        <xdr:cNvPr id="388" name="直線コネクタ 387"/>
        <xdr:cNvCxnSpPr/>
      </xdr:nvCxnSpPr>
      <xdr:spPr>
        <a:xfrm>
          <a:off x="15290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9" name="フローチャート : 判断 388"/>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80732</xdr:rowOff>
    </xdr:from>
    <xdr:ext cx="736600" cy="259045"/>
    <xdr:sp macro="" textlink="">
      <xdr:nvSpPr>
        <xdr:cNvPr id="390" name="テキスト ボックス 389"/>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68439</xdr:rowOff>
    </xdr:from>
    <xdr:to>
      <xdr:col>22</xdr:col>
      <xdr:colOff>203200</xdr:colOff>
      <xdr:row>43</xdr:row>
      <xdr:rowOff>68439</xdr:rowOff>
    </xdr:to>
    <xdr:cxnSp macro="">
      <xdr:nvCxnSpPr>
        <xdr:cNvPr id="391" name="直線コネクタ 390"/>
        <xdr:cNvCxnSpPr/>
      </xdr:nvCxnSpPr>
      <xdr:spPr>
        <a:xfrm>
          <a:off x="14401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2" name="フローチャート : 判断 391"/>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3122</xdr:rowOff>
    </xdr:from>
    <xdr:ext cx="762000" cy="259045"/>
    <xdr:sp macro="" textlink="">
      <xdr:nvSpPr>
        <xdr:cNvPr id="393" name="テキスト ボックス 392"/>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68439</xdr:rowOff>
    </xdr:from>
    <xdr:to>
      <xdr:col>21</xdr:col>
      <xdr:colOff>0</xdr:colOff>
      <xdr:row>43</xdr:row>
      <xdr:rowOff>122061</xdr:rowOff>
    </xdr:to>
    <xdr:cxnSp macro="">
      <xdr:nvCxnSpPr>
        <xdr:cNvPr id="394" name="直線コネクタ 393"/>
        <xdr:cNvCxnSpPr/>
      </xdr:nvCxnSpPr>
      <xdr:spPr>
        <a:xfrm flipV="1">
          <a:off x="13512800" y="74407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5" name="フローチャート : 判断 394"/>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396" name="テキスト ボックス 395"/>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7" name="フローチャート : 判断 396"/>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59566</xdr:rowOff>
    </xdr:from>
    <xdr:ext cx="762000" cy="259045"/>
    <xdr:sp macro="" textlink="">
      <xdr:nvSpPr>
        <xdr:cNvPr id="398" name="テキスト ボックス 397"/>
        <xdr:cNvSpPr txBox="1"/>
      </xdr:nvSpPr>
      <xdr:spPr>
        <a:xfrm>
          <a:off x="13131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4233</xdr:rowOff>
    </xdr:from>
    <xdr:to>
      <xdr:col>24</xdr:col>
      <xdr:colOff>609600</xdr:colOff>
      <xdr:row>43</xdr:row>
      <xdr:rowOff>105833</xdr:rowOff>
    </xdr:to>
    <xdr:sp macro="" textlink="">
      <xdr:nvSpPr>
        <xdr:cNvPr id="404" name="円/楕円 403"/>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147760</xdr:rowOff>
    </xdr:from>
    <xdr:ext cx="762000" cy="259045"/>
    <xdr:sp macro="" textlink="">
      <xdr:nvSpPr>
        <xdr:cNvPr id="405" name="公債費負担の状況該当値テキスト"/>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31045</xdr:rowOff>
    </xdr:from>
    <xdr:to>
      <xdr:col>23</xdr:col>
      <xdr:colOff>457200</xdr:colOff>
      <xdr:row>43</xdr:row>
      <xdr:rowOff>132645</xdr:rowOff>
    </xdr:to>
    <xdr:sp macro="" textlink="">
      <xdr:nvSpPr>
        <xdr:cNvPr id="406" name="円/楕円 405"/>
        <xdr:cNvSpPr/>
      </xdr:nvSpPr>
      <xdr:spPr>
        <a:xfrm>
          <a:off x="16129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117422</xdr:rowOff>
    </xdr:from>
    <xdr:ext cx="736600" cy="259045"/>
    <xdr:sp macro="" textlink="">
      <xdr:nvSpPr>
        <xdr:cNvPr id="407" name="テキスト ボックス 406"/>
        <xdr:cNvSpPr txBox="1"/>
      </xdr:nvSpPr>
      <xdr:spPr>
        <a:xfrm>
          <a:off x="15798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17639</xdr:rowOff>
    </xdr:from>
    <xdr:to>
      <xdr:col>22</xdr:col>
      <xdr:colOff>254000</xdr:colOff>
      <xdr:row>43</xdr:row>
      <xdr:rowOff>119239</xdr:rowOff>
    </xdr:to>
    <xdr:sp macro="" textlink="">
      <xdr:nvSpPr>
        <xdr:cNvPr id="408" name="円/楕円 407"/>
        <xdr:cNvSpPr/>
      </xdr:nvSpPr>
      <xdr:spPr>
        <a:xfrm>
          <a:off x="15240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104016</xdr:rowOff>
    </xdr:from>
    <xdr:ext cx="762000" cy="259045"/>
    <xdr:sp macro="" textlink="">
      <xdr:nvSpPr>
        <xdr:cNvPr id="409" name="テキスト ボックス 408"/>
        <xdr:cNvSpPr txBox="1"/>
      </xdr:nvSpPr>
      <xdr:spPr>
        <a:xfrm>
          <a:off x="14909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17639</xdr:rowOff>
    </xdr:from>
    <xdr:to>
      <xdr:col>21</xdr:col>
      <xdr:colOff>50800</xdr:colOff>
      <xdr:row>43</xdr:row>
      <xdr:rowOff>119239</xdr:rowOff>
    </xdr:to>
    <xdr:sp macro="" textlink="">
      <xdr:nvSpPr>
        <xdr:cNvPr id="410" name="円/楕円 409"/>
        <xdr:cNvSpPr/>
      </xdr:nvSpPr>
      <xdr:spPr>
        <a:xfrm>
          <a:off x="14351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104016</xdr:rowOff>
    </xdr:from>
    <xdr:ext cx="762000" cy="259045"/>
    <xdr:sp macro="" textlink="">
      <xdr:nvSpPr>
        <xdr:cNvPr id="411" name="テキスト ボックス 410"/>
        <xdr:cNvSpPr txBox="1"/>
      </xdr:nvSpPr>
      <xdr:spPr>
        <a:xfrm>
          <a:off x="14020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71261</xdr:rowOff>
    </xdr:from>
    <xdr:to>
      <xdr:col>19</xdr:col>
      <xdr:colOff>533400</xdr:colOff>
      <xdr:row>44</xdr:row>
      <xdr:rowOff>1411</xdr:rowOff>
    </xdr:to>
    <xdr:sp macro="" textlink="">
      <xdr:nvSpPr>
        <xdr:cNvPr id="412" name="円/楕円 411"/>
        <xdr:cNvSpPr/>
      </xdr:nvSpPr>
      <xdr:spPr>
        <a:xfrm>
          <a:off x="13462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157638</xdr:rowOff>
    </xdr:from>
    <xdr:ext cx="762000" cy="259045"/>
    <xdr:sp macro="" textlink="">
      <xdr:nvSpPr>
        <xdr:cNvPr id="413" name="テキスト ボックス 412"/>
        <xdr:cNvSpPr txBox="1"/>
      </xdr:nvSpPr>
      <xdr:spPr>
        <a:xfrm>
          <a:off x="13131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分子となる将来負担額において、地方債の現在高、債務負担行為に基づく支出予定額、公営企業債等繰入見込額、退職手当負担見込額等が減少し、</a:t>
          </a:r>
          <a:r>
            <a:rPr kumimoji="1" lang="en-US" altLang="ja-JP" sz="1300">
              <a:latin typeface="+mn-ea"/>
              <a:ea typeface="+mn-ea"/>
            </a:rPr>
            <a:t>27</a:t>
          </a:r>
          <a:r>
            <a:rPr kumimoji="1" lang="ja-JP" altLang="en-US" sz="1300">
              <a:latin typeface="+mn-ea"/>
              <a:ea typeface="+mn-ea"/>
            </a:rPr>
            <a:t>年度は</a:t>
          </a:r>
          <a:r>
            <a:rPr kumimoji="1" lang="en-US" altLang="ja-JP" sz="1300">
              <a:latin typeface="+mn-ea"/>
              <a:ea typeface="+mn-ea"/>
            </a:rPr>
            <a:t>6.9</a:t>
          </a:r>
          <a:r>
            <a:rPr kumimoji="1" lang="ja-JP" altLang="en-US" sz="1300">
              <a:latin typeface="+mn-ea"/>
              <a:ea typeface="+mn-ea"/>
            </a:rPr>
            <a:t>％改善したが、依然として類似団体より高い水準にある。今後は、</a:t>
          </a:r>
          <a:r>
            <a:rPr kumimoji="1" lang="en-US" altLang="ja-JP" sz="1300">
              <a:latin typeface="+mn-ea"/>
              <a:ea typeface="+mn-ea"/>
            </a:rPr>
            <a:t>28</a:t>
          </a:r>
          <a:r>
            <a:rPr kumimoji="1" lang="ja-JP" altLang="en-US" sz="1300">
              <a:latin typeface="+mn-ea"/>
              <a:ea typeface="+mn-ea"/>
            </a:rPr>
            <a:t>年度から</a:t>
          </a:r>
          <a:r>
            <a:rPr kumimoji="1" lang="en-US" altLang="ja-JP" sz="1300">
              <a:latin typeface="+mn-ea"/>
              <a:ea typeface="+mn-ea"/>
            </a:rPr>
            <a:t>29</a:t>
          </a:r>
          <a:r>
            <a:rPr kumimoji="1" lang="ja-JP" altLang="en-US" sz="1300">
              <a:latin typeface="+mn-ea"/>
              <a:ea typeface="+mn-ea"/>
            </a:rPr>
            <a:t>年度にかけて多額の地方債の発行が見込まれる小中学校及び幼稚園の空調設備設置事業を実施予定であり、また、今後多くの施設が大規模改修等の時期を迎えることから、各種事業の必要性や緊急性を見極め、地方債発行額の抑制に努めるとともに、将来負担の抑制に資する財政調整基金の増強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2" name="直線コネクタ 441"/>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3"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4" name="直線コネクタ 443"/>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103646</xdr:rowOff>
    </xdr:from>
    <xdr:to>
      <xdr:col>24</xdr:col>
      <xdr:colOff>558800</xdr:colOff>
      <xdr:row>19</xdr:row>
      <xdr:rowOff>24695</xdr:rowOff>
    </xdr:to>
    <xdr:cxnSp macro="">
      <xdr:nvCxnSpPr>
        <xdr:cNvPr id="447" name="直線コネクタ 446"/>
        <xdr:cNvCxnSpPr/>
      </xdr:nvCxnSpPr>
      <xdr:spPr>
        <a:xfrm flipV="1">
          <a:off x="16179800" y="3189746"/>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105145</xdr:rowOff>
    </xdr:from>
    <xdr:ext cx="762000" cy="259045"/>
    <xdr:sp macro="" textlink="">
      <xdr:nvSpPr>
        <xdr:cNvPr id="448" name="将来負担の状況平均値テキスト"/>
        <xdr:cNvSpPr txBox="1"/>
      </xdr:nvSpPr>
      <xdr:spPr>
        <a:xfrm>
          <a:off x="17106900" y="2505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9" name="フローチャート : 判断 448"/>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24695</xdr:rowOff>
    </xdr:from>
    <xdr:to>
      <xdr:col>23</xdr:col>
      <xdr:colOff>406400</xdr:colOff>
      <xdr:row>19</xdr:row>
      <xdr:rowOff>76976</xdr:rowOff>
    </xdr:to>
    <xdr:cxnSp macro="">
      <xdr:nvCxnSpPr>
        <xdr:cNvPr id="450" name="直線コネクタ 449"/>
        <xdr:cNvCxnSpPr/>
      </xdr:nvCxnSpPr>
      <xdr:spPr>
        <a:xfrm flipV="1">
          <a:off x="15290800" y="3282245"/>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51" name="フローチャート : 判断 450"/>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97313</xdr:rowOff>
    </xdr:from>
    <xdr:ext cx="736600" cy="259045"/>
    <xdr:sp macro="" textlink="">
      <xdr:nvSpPr>
        <xdr:cNvPr id="452" name="テキスト ボックス 451"/>
        <xdr:cNvSpPr txBox="1"/>
      </xdr:nvSpPr>
      <xdr:spPr>
        <a:xfrm>
          <a:off x="15798800" y="249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76976</xdr:rowOff>
    </xdr:from>
    <xdr:to>
      <xdr:col>22</xdr:col>
      <xdr:colOff>203200</xdr:colOff>
      <xdr:row>19</xdr:row>
      <xdr:rowOff>123896</xdr:rowOff>
    </xdr:to>
    <xdr:cxnSp macro="">
      <xdr:nvCxnSpPr>
        <xdr:cNvPr id="453" name="直線コネクタ 452"/>
        <xdr:cNvCxnSpPr/>
      </xdr:nvCxnSpPr>
      <xdr:spPr>
        <a:xfrm flipV="1">
          <a:off x="14401800" y="3334526"/>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13688</xdr:rowOff>
    </xdr:from>
    <xdr:to>
      <xdr:col>22</xdr:col>
      <xdr:colOff>254000</xdr:colOff>
      <xdr:row>16</xdr:row>
      <xdr:rowOff>115288</xdr:rowOff>
    </xdr:to>
    <xdr:sp macro="" textlink="">
      <xdr:nvSpPr>
        <xdr:cNvPr id="454" name="フローチャート : 判断 453"/>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125465</xdr:rowOff>
    </xdr:from>
    <xdr:ext cx="762000" cy="259045"/>
    <xdr:sp macro="" textlink="">
      <xdr:nvSpPr>
        <xdr:cNvPr id="455" name="テキスト ボックス 454"/>
        <xdr:cNvSpPr txBox="1"/>
      </xdr:nvSpPr>
      <xdr:spPr>
        <a:xfrm>
          <a:off x="14909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123896</xdr:rowOff>
    </xdr:from>
    <xdr:to>
      <xdr:col>21</xdr:col>
      <xdr:colOff>0</xdr:colOff>
      <xdr:row>20</xdr:row>
      <xdr:rowOff>44944</xdr:rowOff>
    </xdr:to>
    <xdr:cxnSp macro="">
      <xdr:nvCxnSpPr>
        <xdr:cNvPr id="456" name="直線コネクタ 455"/>
        <xdr:cNvCxnSpPr/>
      </xdr:nvCxnSpPr>
      <xdr:spPr>
        <a:xfrm flipV="1">
          <a:off x="13512800" y="3381446"/>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57" name="フローチャート : 判断 456"/>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80027</xdr:rowOff>
    </xdr:from>
    <xdr:ext cx="762000" cy="259045"/>
    <xdr:sp macro="" textlink="">
      <xdr:nvSpPr>
        <xdr:cNvPr id="458" name="テキスト ボックス 457"/>
        <xdr:cNvSpPr txBox="1"/>
      </xdr:nvSpPr>
      <xdr:spPr>
        <a:xfrm>
          <a:off x="14020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9" name="フローチャート : 判断 458"/>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57379</xdr:rowOff>
    </xdr:from>
    <xdr:ext cx="762000" cy="259045"/>
    <xdr:sp macro="" textlink="">
      <xdr:nvSpPr>
        <xdr:cNvPr id="460" name="テキスト ボックス 459"/>
        <xdr:cNvSpPr txBox="1"/>
      </xdr:nvSpPr>
      <xdr:spPr>
        <a:xfrm>
          <a:off x="13131800" y="280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52846</xdr:rowOff>
    </xdr:from>
    <xdr:to>
      <xdr:col>24</xdr:col>
      <xdr:colOff>609600</xdr:colOff>
      <xdr:row>18</xdr:row>
      <xdr:rowOff>154446</xdr:rowOff>
    </xdr:to>
    <xdr:sp macro="" textlink="">
      <xdr:nvSpPr>
        <xdr:cNvPr id="466" name="円/楕円 465"/>
        <xdr:cNvSpPr/>
      </xdr:nvSpPr>
      <xdr:spPr>
        <a:xfrm>
          <a:off x="16967200" y="313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24923</xdr:rowOff>
    </xdr:from>
    <xdr:ext cx="762000" cy="259045"/>
    <xdr:sp macro="" textlink="">
      <xdr:nvSpPr>
        <xdr:cNvPr id="467" name="将来負担の状況該当値テキスト"/>
        <xdr:cNvSpPr txBox="1"/>
      </xdr:nvSpPr>
      <xdr:spPr>
        <a:xfrm>
          <a:off x="17106900" y="311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145344</xdr:rowOff>
    </xdr:from>
    <xdr:to>
      <xdr:col>23</xdr:col>
      <xdr:colOff>457200</xdr:colOff>
      <xdr:row>19</xdr:row>
      <xdr:rowOff>75495</xdr:rowOff>
    </xdr:to>
    <xdr:sp macro="" textlink="">
      <xdr:nvSpPr>
        <xdr:cNvPr id="468" name="円/楕円 467"/>
        <xdr:cNvSpPr/>
      </xdr:nvSpPr>
      <xdr:spPr>
        <a:xfrm>
          <a:off x="16129000" y="32314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60272</xdr:rowOff>
    </xdr:from>
    <xdr:ext cx="736600" cy="259045"/>
    <xdr:sp macro="" textlink="">
      <xdr:nvSpPr>
        <xdr:cNvPr id="469" name="テキスト ボックス 468"/>
        <xdr:cNvSpPr txBox="1"/>
      </xdr:nvSpPr>
      <xdr:spPr>
        <a:xfrm>
          <a:off x="15798800" y="331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26176</xdr:rowOff>
    </xdr:from>
    <xdr:to>
      <xdr:col>22</xdr:col>
      <xdr:colOff>254000</xdr:colOff>
      <xdr:row>19</xdr:row>
      <xdr:rowOff>127776</xdr:rowOff>
    </xdr:to>
    <xdr:sp macro="" textlink="">
      <xdr:nvSpPr>
        <xdr:cNvPr id="470" name="円/楕円 469"/>
        <xdr:cNvSpPr/>
      </xdr:nvSpPr>
      <xdr:spPr>
        <a:xfrm>
          <a:off x="15240000" y="32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112553</xdr:rowOff>
    </xdr:from>
    <xdr:ext cx="762000" cy="259045"/>
    <xdr:sp macro="" textlink="">
      <xdr:nvSpPr>
        <xdr:cNvPr id="471" name="テキスト ボックス 470"/>
        <xdr:cNvSpPr txBox="1"/>
      </xdr:nvSpPr>
      <xdr:spPr>
        <a:xfrm>
          <a:off x="14909800" y="337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73096</xdr:rowOff>
    </xdr:from>
    <xdr:to>
      <xdr:col>21</xdr:col>
      <xdr:colOff>50800</xdr:colOff>
      <xdr:row>20</xdr:row>
      <xdr:rowOff>3246</xdr:rowOff>
    </xdr:to>
    <xdr:sp macro="" textlink="">
      <xdr:nvSpPr>
        <xdr:cNvPr id="472" name="円/楕円 471"/>
        <xdr:cNvSpPr/>
      </xdr:nvSpPr>
      <xdr:spPr>
        <a:xfrm>
          <a:off x="14351000" y="333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159473</xdr:rowOff>
    </xdr:from>
    <xdr:ext cx="762000" cy="259045"/>
    <xdr:sp macro="" textlink="">
      <xdr:nvSpPr>
        <xdr:cNvPr id="473" name="テキスト ボックス 472"/>
        <xdr:cNvSpPr txBox="1"/>
      </xdr:nvSpPr>
      <xdr:spPr>
        <a:xfrm>
          <a:off x="14020800" y="341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165594</xdr:rowOff>
    </xdr:from>
    <xdr:to>
      <xdr:col>19</xdr:col>
      <xdr:colOff>533400</xdr:colOff>
      <xdr:row>20</xdr:row>
      <xdr:rowOff>95744</xdr:rowOff>
    </xdr:to>
    <xdr:sp macro="" textlink="">
      <xdr:nvSpPr>
        <xdr:cNvPr id="474" name="円/楕円 473"/>
        <xdr:cNvSpPr/>
      </xdr:nvSpPr>
      <xdr:spPr>
        <a:xfrm>
          <a:off x="13462000" y="34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80521</xdr:rowOff>
    </xdr:from>
    <xdr:ext cx="762000" cy="259045"/>
    <xdr:sp macro="" textlink="">
      <xdr:nvSpPr>
        <xdr:cNvPr id="475" name="テキスト ボックス 474"/>
        <xdr:cNvSpPr txBox="1"/>
      </xdr:nvSpPr>
      <xdr:spPr>
        <a:xfrm>
          <a:off x="13131800" y="3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千葉県野田市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155,295
153,161
103.55
51,967,448
49,825,946
1,986,518
30,015,830
46,331,115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61.1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人件費に係る経常収支比率は、人事院勧告による給与等の増はあるものの、行政改革大綱実施計画における職員削減計画による職員数の減、定年退職者の減、時間外手当の減により、前年度より改善しており、類似団体と比べても低い水準にある。</a:t>
          </a:r>
          <a:r>
            <a:rPr kumimoji="1" lang="ja-JP" altLang="en-US" sz="1300" b="0" i="0" u="none" strike="noStrike" kern="0" cap="none" spc="0" normalizeH="0" baseline="0" noProof="0">
              <a:ln>
                <a:noFill/>
              </a:ln>
              <a:solidFill>
                <a:prstClr val="black"/>
              </a:solidFill>
              <a:effectLst/>
              <a:uLnTx/>
              <a:uFillTx/>
              <a:latin typeface="+mn-ea"/>
              <a:ea typeface="+mn-ea"/>
              <a:cs typeface="+mn-cs"/>
            </a:rPr>
            <a:t>行政改革大綱実施計画における職員削減計画の実施や国家公務員棒給表を基本とした給与表への切り替えを行うなど、給与適正化に取り組んでいることが要因である。</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85090</xdr:rowOff>
    </xdr:to>
    <xdr:cxnSp macro="">
      <xdr:nvCxnSpPr>
        <xdr:cNvPr id="66" name="直線コネクタ 65"/>
        <xdr:cNvCxnSpPr/>
      </xdr:nvCxnSpPr>
      <xdr:spPr>
        <a:xfrm flipV="1">
          <a:off x="3987800" y="6413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37</xdr:row>
      <xdr:rowOff>85090</xdr:rowOff>
    </xdr:to>
    <xdr:cxnSp macro="">
      <xdr:nvCxnSpPr>
        <xdr:cNvPr id="69" name="直線コネクタ 68"/>
        <xdr:cNvCxnSpPr/>
      </xdr:nvCxnSpPr>
      <xdr:spPr>
        <a:xfrm>
          <a:off x="3098800" y="642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71" name="テキスト ボックス 70"/>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85090</xdr:rowOff>
    </xdr:from>
    <xdr:to>
      <xdr:col>4</xdr:col>
      <xdr:colOff>346075</xdr:colOff>
      <xdr:row>37</xdr:row>
      <xdr:rowOff>168910</xdr:rowOff>
    </xdr:to>
    <xdr:cxnSp macro="">
      <xdr:nvCxnSpPr>
        <xdr:cNvPr id="72" name="直線コネクタ 71"/>
        <xdr:cNvCxnSpPr/>
      </xdr:nvCxnSpPr>
      <xdr:spPr>
        <a:xfrm flipV="1">
          <a:off x="2209800" y="6428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4" name="テキスト ボックス 73"/>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168910</xdr:rowOff>
    </xdr:from>
    <xdr:to>
      <xdr:col>3</xdr:col>
      <xdr:colOff>142875</xdr:colOff>
      <xdr:row>38</xdr:row>
      <xdr:rowOff>111760</xdr:rowOff>
    </xdr:to>
    <xdr:cxnSp macro="">
      <xdr:nvCxnSpPr>
        <xdr:cNvPr id="75" name="直線コネクタ 74"/>
        <xdr:cNvCxnSpPr/>
      </xdr:nvCxnSpPr>
      <xdr:spPr>
        <a:xfrm flipV="1">
          <a:off x="1320800" y="6512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58437</xdr:rowOff>
    </xdr:from>
    <xdr:ext cx="762000" cy="259045"/>
    <xdr:sp macro="" textlink="">
      <xdr:nvSpPr>
        <xdr:cNvPr id="77" name="テキスト ボックス 76"/>
        <xdr:cNvSpPr txBox="1"/>
      </xdr:nvSpPr>
      <xdr:spPr>
        <a:xfrm>
          <a:off x="1828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9" name="テキスト ボックス 78"/>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5" name="円/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35577</xdr:rowOff>
    </xdr:from>
    <xdr:ext cx="762000" cy="259045"/>
    <xdr:sp macro="" textlink="">
      <xdr:nvSpPr>
        <xdr:cNvPr id="86" name="人件費該当値テキスト"/>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7" name="円/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88" name="テキスト ボックス 87"/>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9" name="円/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146067</xdr:rowOff>
    </xdr:from>
    <xdr:ext cx="762000" cy="259045"/>
    <xdr:sp macro="" textlink="">
      <xdr:nvSpPr>
        <xdr:cNvPr id="90" name="テキスト ボックス 89"/>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118110</xdr:rowOff>
    </xdr:from>
    <xdr:to>
      <xdr:col>3</xdr:col>
      <xdr:colOff>193675</xdr:colOff>
      <xdr:row>38</xdr:row>
      <xdr:rowOff>48260</xdr:rowOff>
    </xdr:to>
    <xdr:sp macro="" textlink="">
      <xdr:nvSpPr>
        <xdr:cNvPr id="91" name="円/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60960</xdr:rowOff>
    </xdr:from>
    <xdr:to>
      <xdr:col>1</xdr:col>
      <xdr:colOff>676275</xdr:colOff>
      <xdr:row>38</xdr:row>
      <xdr:rowOff>162560</xdr:rowOff>
    </xdr:to>
    <xdr:sp macro="" textlink="">
      <xdr:nvSpPr>
        <xdr:cNvPr id="93" name="円/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147337</xdr:rowOff>
    </xdr:from>
    <xdr:ext cx="762000" cy="259045"/>
    <xdr:sp macro="" textlink="">
      <xdr:nvSpPr>
        <xdr:cNvPr id="94" name="テキスト ボックス 93"/>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と比べて高い水準にある。要因として考えられるのは、行政改革大綱実施計画に基づき民間活力の有効活用を推進していること、パソコン等の電子機器や車両等について予算の平均化を図るためリースとしていることが考えられる。民間活力の有効活用は、人件費の抑制につながるとともに効率化が図れることから、今後も推進するとともに、需用費等の経常経費削減の徹底化による行政改革を推進す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46990</xdr:rowOff>
    </xdr:from>
    <xdr:to>
      <xdr:col>24</xdr:col>
      <xdr:colOff>31750</xdr:colOff>
      <xdr:row>18</xdr:row>
      <xdr:rowOff>46990</xdr:rowOff>
    </xdr:to>
    <xdr:cxnSp macro="">
      <xdr:nvCxnSpPr>
        <xdr:cNvPr id="123" name="直線コネクタ 122"/>
        <xdr:cNvCxnSpPr/>
      </xdr:nvCxnSpPr>
      <xdr:spPr>
        <a:xfrm>
          <a:off x="15671800" y="3133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35577</xdr:rowOff>
    </xdr:from>
    <xdr:ext cx="762000" cy="259045"/>
    <xdr:sp macro="" textlink="">
      <xdr:nvSpPr>
        <xdr:cNvPr id="124"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167005</xdr:rowOff>
    </xdr:from>
    <xdr:to>
      <xdr:col>22</xdr:col>
      <xdr:colOff>565150</xdr:colOff>
      <xdr:row>18</xdr:row>
      <xdr:rowOff>46990</xdr:rowOff>
    </xdr:to>
    <xdr:cxnSp macro="">
      <xdr:nvCxnSpPr>
        <xdr:cNvPr id="126" name="直線コネクタ 125"/>
        <xdr:cNvCxnSpPr/>
      </xdr:nvCxnSpPr>
      <xdr:spPr>
        <a:xfrm>
          <a:off x="14782800" y="30816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85107</xdr:rowOff>
    </xdr:from>
    <xdr:ext cx="736600" cy="259045"/>
    <xdr:sp macro="" textlink="">
      <xdr:nvSpPr>
        <xdr:cNvPr id="128" name="テキスト ボックス 127"/>
        <xdr:cNvSpPr txBox="1"/>
      </xdr:nvSpPr>
      <xdr:spPr>
        <a:xfrm>
          <a:off x="15290800" y="248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155575</xdr:rowOff>
    </xdr:from>
    <xdr:to>
      <xdr:col>21</xdr:col>
      <xdr:colOff>361950</xdr:colOff>
      <xdr:row>17</xdr:row>
      <xdr:rowOff>167005</xdr:rowOff>
    </xdr:to>
    <xdr:cxnSp macro="">
      <xdr:nvCxnSpPr>
        <xdr:cNvPr id="129" name="直線コネクタ 128"/>
        <xdr:cNvCxnSpPr/>
      </xdr:nvCxnSpPr>
      <xdr:spPr>
        <a:xfrm>
          <a:off x="13893800" y="30702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62247</xdr:rowOff>
    </xdr:from>
    <xdr:ext cx="762000" cy="259045"/>
    <xdr:sp macro="" textlink="">
      <xdr:nvSpPr>
        <xdr:cNvPr id="131" name="テキスト ボックス 130"/>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58420</xdr:rowOff>
    </xdr:from>
    <xdr:to>
      <xdr:col>20</xdr:col>
      <xdr:colOff>158750</xdr:colOff>
      <xdr:row>17</xdr:row>
      <xdr:rowOff>155575</xdr:rowOff>
    </xdr:to>
    <xdr:cxnSp macro="">
      <xdr:nvCxnSpPr>
        <xdr:cNvPr id="132" name="直線コネクタ 131"/>
        <xdr:cNvCxnSpPr/>
      </xdr:nvCxnSpPr>
      <xdr:spPr>
        <a:xfrm>
          <a:off x="13004800" y="297307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33672</xdr:rowOff>
    </xdr:from>
    <xdr:ext cx="762000" cy="259045"/>
    <xdr:sp macro="" textlink="">
      <xdr:nvSpPr>
        <xdr:cNvPr id="134" name="テキスト ボックス 133"/>
        <xdr:cNvSpPr txBox="1"/>
      </xdr:nvSpPr>
      <xdr:spPr>
        <a:xfrm>
          <a:off x="13512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10812</xdr:rowOff>
    </xdr:from>
    <xdr:ext cx="762000" cy="259045"/>
    <xdr:sp macro="" textlink="">
      <xdr:nvSpPr>
        <xdr:cNvPr id="136" name="テキスト ボックス 135"/>
        <xdr:cNvSpPr txBox="1"/>
      </xdr:nvSpPr>
      <xdr:spPr>
        <a:xfrm>
          <a:off x="12623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167640</xdr:rowOff>
    </xdr:from>
    <xdr:to>
      <xdr:col>24</xdr:col>
      <xdr:colOff>82550</xdr:colOff>
      <xdr:row>18</xdr:row>
      <xdr:rowOff>97790</xdr:rowOff>
    </xdr:to>
    <xdr:sp macro="" textlink="">
      <xdr:nvSpPr>
        <xdr:cNvPr id="142" name="円/楕円 141"/>
        <xdr:cNvSpPr/>
      </xdr:nvSpPr>
      <xdr:spPr>
        <a:xfrm>
          <a:off x="16459200" y="30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139717</xdr:rowOff>
    </xdr:from>
    <xdr:ext cx="762000" cy="259045"/>
    <xdr:sp macro="" textlink="">
      <xdr:nvSpPr>
        <xdr:cNvPr id="143" name="物件費該当値テキスト"/>
        <xdr:cNvSpPr txBox="1"/>
      </xdr:nvSpPr>
      <xdr:spPr>
        <a:xfrm>
          <a:off x="16598900" y="305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167640</xdr:rowOff>
    </xdr:from>
    <xdr:to>
      <xdr:col>22</xdr:col>
      <xdr:colOff>615950</xdr:colOff>
      <xdr:row>18</xdr:row>
      <xdr:rowOff>97790</xdr:rowOff>
    </xdr:to>
    <xdr:sp macro="" textlink="">
      <xdr:nvSpPr>
        <xdr:cNvPr id="144" name="円/楕円 143"/>
        <xdr:cNvSpPr/>
      </xdr:nvSpPr>
      <xdr:spPr>
        <a:xfrm>
          <a:off x="15621000" y="30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82567</xdr:rowOff>
    </xdr:from>
    <xdr:ext cx="736600" cy="259045"/>
    <xdr:sp macro="" textlink="">
      <xdr:nvSpPr>
        <xdr:cNvPr id="145" name="テキスト ボックス 144"/>
        <xdr:cNvSpPr txBox="1"/>
      </xdr:nvSpPr>
      <xdr:spPr>
        <a:xfrm>
          <a:off x="15290800" y="3168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116205</xdr:rowOff>
    </xdr:from>
    <xdr:to>
      <xdr:col>21</xdr:col>
      <xdr:colOff>412750</xdr:colOff>
      <xdr:row>18</xdr:row>
      <xdr:rowOff>46355</xdr:rowOff>
    </xdr:to>
    <xdr:sp macro="" textlink="">
      <xdr:nvSpPr>
        <xdr:cNvPr id="146" name="円/楕円 145"/>
        <xdr:cNvSpPr/>
      </xdr:nvSpPr>
      <xdr:spPr>
        <a:xfrm>
          <a:off x="14732000" y="303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31132</xdr:rowOff>
    </xdr:from>
    <xdr:ext cx="762000" cy="259045"/>
    <xdr:sp macro="" textlink="">
      <xdr:nvSpPr>
        <xdr:cNvPr id="147" name="テキスト ボックス 146"/>
        <xdr:cNvSpPr txBox="1"/>
      </xdr:nvSpPr>
      <xdr:spPr>
        <a:xfrm>
          <a:off x="14401800" y="311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104775</xdr:rowOff>
    </xdr:from>
    <xdr:to>
      <xdr:col>20</xdr:col>
      <xdr:colOff>209550</xdr:colOff>
      <xdr:row>18</xdr:row>
      <xdr:rowOff>34925</xdr:rowOff>
    </xdr:to>
    <xdr:sp macro="" textlink="">
      <xdr:nvSpPr>
        <xdr:cNvPr id="148" name="円/楕円 147"/>
        <xdr:cNvSpPr/>
      </xdr:nvSpPr>
      <xdr:spPr>
        <a:xfrm>
          <a:off x="138430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19702</xdr:rowOff>
    </xdr:from>
    <xdr:ext cx="762000" cy="259045"/>
    <xdr:sp macro="" textlink="">
      <xdr:nvSpPr>
        <xdr:cNvPr id="149" name="テキスト ボックス 148"/>
        <xdr:cNvSpPr txBox="1"/>
      </xdr:nvSpPr>
      <xdr:spPr>
        <a:xfrm>
          <a:off x="13512800" y="310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7620</xdr:rowOff>
    </xdr:from>
    <xdr:to>
      <xdr:col>19</xdr:col>
      <xdr:colOff>6350</xdr:colOff>
      <xdr:row>17</xdr:row>
      <xdr:rowOff>109220</xdr:rowOff>
    </xdr:to>
    <xdr:sp macro="" textlink="">
      <xdr:nvSpPr>
        <xdr:cNvPr id="150" name="円/楕円 149"/>
        <xdr:cNvSpPr/>
      </xdr:nvSpPr>
      <xdr:spPr>
        <a:xfrm>
          <a:off x="12954000" y="29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93997</xdr:rowOff>
    </xdr:from>
    <xdr:ext cx="762000" cy="259045"/>
    <xdr:sp macro="" textlink="">
      <xdr:nvSpPr>
        <xdr:cNvPr id="151" name="テキスト ボックス 150"/>
        <xdr:cNvSpPr txBox="1"/>
      </xdr:nvSpPr>
      <xdr:spPr>
        <a:xfrm>
          <a:off x="12623800" y="300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被保護者の増による生活保護費の増、対象者拡大による子ども医療費の増、現物給付制度実施による障がい者医療助成金の増などにより、前年度に比べて増加している。類似団体より低い水準にあるものの、今後も少子高齢化対策に伴う社会保障関係費等の増加が見込まれることから、引き続き給付の適正化（見直し）等を図り、真に必要な給付の推進に努め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57</xdr:row>
      <xdr:rowOff>37193</xdr:rowOff>
    </xdr:to>
    <xdr:cxnSp macro="">
      <xdr:nvCxnSpPr>
        <xdr:cNvPr id="186" name="直線コネクタ 185"/>
        <xdr:cNvCxnSpPr/>
      </xdr:nvCxnSpPr>
      <xdr:spPr>
        <a:xfrm>
          <a:off x="3987800" y="97118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7455</xdr:rowOff>
    </xdr:from>
    <xdr:ext cx="762000" cy="259045"/>
    <xdr:sp macro="" textlink="">
      <xdr:nvSpPr>
        <xdr:cNvPr id="187" name="扶助費平均値テキスト"/>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56</xdr:row>
      <xdr:rowOff>143328</xdr:rowOff>
    </xdr:to>
    <xdr:cxnSp macro="">
      <xdr:nvCxnSpPr>
        <xdr:cNvPr id="189" name="直線コネクタ 188"/>
        <xdr:cNvCxnSpPr/>
      </xdr:nvCxnSpPr>
      <xdr:spPr>
        <a:xfrm flipV="1">
          <a:off x="3098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191" name="テキスト ボックス 190"/>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143328</xdr:rowOff>
    </xdr:from>
    <xdr:to>
      <xdr:col>4</xdr:col>
      <xdr:colOff>346075</xdr:colOff>
      <xdr:row>57</xdr:row>
      <xdr:rowOff>4535</xdr:rowOff>
    </xdr:to>
    <xdr:cxnSp macro="">
      <xdr:nvCxnSpPr>
        <xdr:cNvPr id="192" name="直線コネクタ 191"/>
        <xdr:cNvCxnSpPr/>
      </xdr:nvCxnSpPr>
      <xdr:spPr>
        <a:xfrm flipV="1">
          <a:off x="2209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57</xdr:row>
      <xdr:rowOff>4535</xdr:rowOff>
    </xdr:to>
    <xdr:cxnSp macro="">
      <xdr:nvCxnSpPr>
        <xdr:cNvPr id="195" name="直線コネクタ 194"/>
        <xdr:cNvCxnSpPr/>
      </xdr:nvCxnSpPr>
      <xdr:spPr>
        <a:xfrm>
          <a:off x="1320800" y="96628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7" name="テキスト ボックス 196"/>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199" name="テキスト ボックス 198"/>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5" name="円/楕円 204"/>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2920</xdr:rowOff>
    </xdr:from>
    <xdr:ext cx="762000" cy="259045"/>
    <xdr:sp macro="" textlink="">
      <xdr:nvSpPr>
        <xdr:cNvPr id="206" name="扶助費該当値テキスト"/>
        <xdr:cNvSpPr txBox="1"/>
      </xdr:nvSpPr>
      <xdr:spPr>
        <a:xfrm>
          <a:off x="4914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07" name="円/楕円 206"/>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199</xdr:rowOff>
    </xdr:from>
    <xdr:ext cx="736600" cy="259045"/>
    <xdr:sp macro="" textlink="">
      <xdr:nvSpPr>
        <xdr:cNvPr id="208" name="テキスト ボックス 207"/>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92528</xdr:rowOff>
    </xdr:from>
    <xdr:to>
      <xdr:col>4</xdr:col>
      <xdr:colOff>396875</xdr:colOff>
      <xdr:row>57</xdr:row>
      <xdr:rowOff>22678</xdr:rowOff>
    </xdr:to>
    <xdr:sp macro="" textlink="">
      <xdr:nvSpPr>
        <xdr:cNvPr id="209" name="円/楕円 208"/>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210" name="テキスト ボックス 209"/>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1" name="円/楕円 210"/>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12" name="テキスト ボックス 211"/>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3" name="円/楕円 212"/>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14" name="テキスト ボックス 213"/>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その他に係る経常収支比率は、維持補修費と特別会計への繰出金であり、</a:t>
          </a:r>
          <a:r>
            <a:rPr kumimoji="1" lang="en-US" altLang="ja-JP" sz="1300">
              <a:latin typeface="ＭＳ Ｐゴシック"/>
            </a:rPr>
            <a:t>27</a:t>
          </a:r>
          <a:r>
            <a:rPr kumimoji="1" lang="ja-JP" altLang="en-US" sz="1300">
              <a:latin typeface="ＭＳ Ｐゴシック"/>
            </a:rPr>
            <a:t>年度は国民健康保険・後期高齢者医療の保険料軽減措置の拡充により国民健康保険特別会計繰出金、後期高齢者医療特別会計繰出金が増となるなど、全ての繰出金が増加している。高齢化により医療関連特別会計への繰出金は年々増加傾向にあることから、引き続き繰出基準に基づく適正な繰出しを行う一方で、一般会計からの基準外繰出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114300</xdr:rowOff>
    </xdr:from>
    <xdr:to>
      <xdr:col>24</xdr:col>
      <xdr:colOff>31750</xdr:colOff>
      <xdr:row>59</xdr:row>
      <xdr:rowOff>19050</xdr:rowOff>
    </xdr:to>
    <xdr:cxnSp macro="">
      <xdr:nvCxnSpPr>
        <xdr:cNvPr id="247" name="直線コネクタ 246"/>
        <xdr:cNvCxnSpPr/>
      </xdr:nvCxnSpPr>
      <xdr:spPr>
        <a:xfrm>
          <a:off x="15671800" y="10058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16527</xdr:rowOff>
    </xdr:from>
    <xdr:ext cx="762000" cy="259045"/>
    <xdr:sp macro="" textlink="">
      <xdr:nvSpPr>
        <xdr:cNvPr id="248" name="その他平均値テキスト"/>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38100</xdr:rowOff>
    </xdr:from>
    <xdr:to>
      <xdr:col>22</xdr:col>
      <xdr:colOff>565150</xdr:colOff>
      <xdr:row>58</xdr:row>
      <xdr:rowOff>114300</xdr:rowOff>
    </xdr:to>
    <xdr:cxnSp macro="">
      <xdr:nvCxnSpPr>
        <xdr:cNvPr id="250" name="直線コネクタ 249"/>
        <xdr:cNvCxnSpPr/>
      </xdr:nvCxnSpPr>
      <xdr:spPr>
        <a:xfrm>
          <a:off x="14782800" y="9982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137177</xdr:rowOff>
    </xdr:from>
    <xdr:ext cx="736600" cy="259045"/>
    <xdr:sp macro="" textlink="">
      <xdr:nvSpPr>
        <xdr:cNvPr id="252" name="テキスト ボックス 251"/>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38100</xdr:rowOff>
    </xdr:from>
    <xdr:to>
      <xdr:col>21</xdr:col>
      <xdr:colOff>361950</xdr:colOff>
      <xdr:row>58</xdr:row>
      <xdr:rowOff>50800</xdr:rowOff>
    </xdr:to>
    <xdr:cxnSp macro="">
      <xdr:nvCxnSpPr>
        <xdr:cNvPr id="253" name="直線コネクタ 252"/>
        <xdr:cNvCxnSpPr/>
      </xdr:nvCxnSpPr>
      <xdr:spPr>
        <a:xfrm flipV="1">
          <a:off x="13893800" y="9982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5" name="テキスト ボックス 254"/>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158750</xdr:rowOff>
    </xdr:from>
    <xdr:to>
      <xdr:col>20</xdr:col>
      <xdr:colOff>158750</xdr:colOff>
      <xdr:row>58</xdr:row>
      <xdr:rowOff>50800</xdr:rowOff>
    </xdr:to>
    <xdr:cxnSp macro="">
      <xdr:nvCxnSpPr>
        <xdr:cNvPr id="256" name="直線コネクタ 255"/>
        <xdr:cNvCxnSpPr/>
      </xdr:nvCxnSpPr>
      <xdr:spPr>
        <a:xfrm>
          <a:off x="13004800" y="993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58" name="テキスト ボックス 257"/>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22877</xdr:rowOff>
    </xdr:from>
    <xdr:ext cx="762000" cy="259045"/>
    <xdr:sp macro="" textlink="">
      <xdr:nvSpPr>
        <xdr:cNvPr id="260" name="テキスト ボックス 259"/>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139700</xdr:rowOff>
    </xdr:from>
    <xdr:to>
      <xdr:col>24</xdr:col>
      <xdr:colOff>82550</xdr:colOff>
      <xdr:row>59</xdr:row>
      <xdr:rowOff>69850</xdr:rowOff>
    </xdr:to>
    <xdr:sp macro="" textlink="">
      <xdr:nvSpPr>
        <xdr:cNvPr id="266" name="円/楕円 265"/>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111777</xdr:rowOff>
    </xdr:from>
    <xdr:ext cx="762000" cy="259045"/>
    <xdr:sp macro="" textlink="">
      <xdr:nvSpPr>
        <xdr:cNvPr id="267" name="その他該当値テキスト"/>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63500</xdr:rowOff>
    </xdr:from>
    <xdr:to>
      <xdr:col>22</xdr:col>
      <xdr:colOff>615950</xdr:colOff>
      <xdr:row>58</xdr:row>
      <xdr:rowOff>165100</xdr:rowOff>
    </xdr:to>
    <xdr:sp macro="" textlink="">
      <xdr:nvSpPr>
        <xdr:cNvPr id="268" name="円/楕円 267"/>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149877</xdr:rowOff>
    </xdr:from>
    <xdr:ext cx="736600" cy="259045"/>
    <xdr:sp macro="" textlink="">
      <xdr:nvSpPr>
        <xdr:cNvPr id="269" name="テキスト ボックス 268"/>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158750</xdr:rowOff>
    </xdr:from>
    <xdr:to>
      <xdr:col>21</xdr:col>
      <xdr:colOff>412750</xdr:colOff>
      <xdr:row>58</xdr:row>
      <xdr:rowOff>88900</xdr:rowOff>
    </xdr:to>
    <xdr:sp macro="" textlink="">
      <xdr:nvSpPr>
        <xdr:cNvPr id="270" name="円/楕円 269"/>
        <xdr:cNvSpPr/>
      </xdr:nvSpPr>
      <xdr:spPr>
        <a:xfrm>
          <a:off x="14732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73677</xdr:rowOff>
    </xdr:from>
    <xdr:ext cx="762000" cy="259045"/>
    <xdr:sp macro="" textlink="">
      <xdr:nvSpPr>
        <xdr:cNvPr id="271" name="テキスト ボックス 270"/>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2" name="円/楕円 271"/>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73" name="テキスト ボックス 272"/>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74" name="円/楕円 273"/>
        <xdr:cNvSpPr/>
      </xdr:nvSpPr>
      <xdr:spPr>
        <a:xfrm>
          <a:off x="12954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22877</xdr:rowOff>
    </xdr:from>
    <xdr:ext cx="762000" cy="259045"/>
    <xdr:sp macro="" textlink="">
      <xdr:nvSpPr>
        <xdr:cNvPr id="275" name="テキスト ボックス 274"/>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と比べてかなり低い水準にある。各種団体への補助金支出に一定の基準を設け、公平・公正な審査、執行等に努めていることが一因として挙げられる。今後もスクラップアンドビルドの視点に立って補助金の見直し等を行うとともに、補助金交付事業の内容・効果等を更に厳しく精査・審査し、補助金交付の適正な執行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101600</xdr:rowOff>
    </xdr:from>
    <xdr:to>
      <xdr:col>24</xdr:col>
      <xdr:colOff>31750</xdr:colOff>
      <xdr:row>32</xdr:row>
      <xdr:rowOff>101600</xdr:rowOff>
    </xdr:to>
    <xdr:cxnSp macro="">
      <xdr:nvCxnSpPr>
        <xdr:cNvPr id="308" name="直線コネクタ 307"/>
        <xdr:cNvCxnSpPr/>
      </xdr:nvCxnSpPr>
      <xdr:spPr>
        <a:xfrm>
          <a:off x="15671800" y="558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09"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101600</xdr:rowOff>
    </xdr:from>
    <xdr:to>
      <xdr:col>22</xdr:col>
      <xdr:colOff>565150</xdr:colOff>
      <xdr:row>32</xdr:row>
      <xdr:rowOff>114300</xdr:rowOff>
    </xdr:to>
    <xdr:cxnSp macro="">
      <xdr:nvCxnSpPr>
        <xdr:cNvPr id="311" name="直線コネクタ 310"/>
        <xdr:cNvCxnSpPr/>
      </xdr:nvCxnSpPr>
      <xdr:spPr>
        <a:xfrm flipV="1">
          <a:off x="14782800" y="558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101600</xdr:rowOff>
    </xdr:from>
    <xdr:to>
      <xdr:col>21</xdr:col>
      <xdr:colOff>361950</xdr:colOff>
      <xdr:row>32</xdr:row>
      <xdr:rowOff>114300</xdr:rowOff>
    </xdr:to>
    <xdr:cxnSp macro="">
      <xdr:nvCxnSpPr>
        <xdr:cNvPr id="314" name="直線コネクタ 313"/>
        <xdr:cNvCxnSpPr/>
      </xdr:nvCxnSpPr>
      <xdr:spPr>
        <a:xfrm>
          <a:off x="13893800" y="558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16" name="テキスト ボックス 315"/>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101600</xdr:rowOff>
    </xdr:from>
    <xdr:to>
      <xdr:col>20</xdr:col>
      <xdr:colOff>158750</xdr:colOff>
      <xdr:row>32</xdr:row>
      <xdr:rowOff>101600</xdr:rowOff>
    </xdr:to>
    <xdr:cxnSp macro="">
      <xdr:nvCxnSpPr>
        <xdr:cNvPr id="317" name="直線コネクタ 316"/>
        <xdr:cNvCxnSpPr/>
      </xdr:nvCxnSpPr>
      <xdr:spPr>
        <a:xfrm>
          <a:off x="13004800" y="558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21" name="テキスト ボックス 320"/>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50800</xdr:rowOff>
    </xdr:from>
    <xdr:to>
      <xdr:col>24</xdr:col>
      <xdr:colOff>82550</xdr:colOff>
      <xdr:row>32</xdr:row>
      <xdr:rowOff>152400</xdr:rowOff>
    </xdr:to>
    <xdr:sp macro="" textlink="">
      <xdr:nvSpPr>
        <xdr:cNvPr id="327" name="円/楕円 326"/>
        <xdr:cNvSpPr/>
      </xdr:nvSpPr>
      <xdr:spPr>
        <a:xfrm>
          <a:off x="164592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130827</xdr:rowOff>
    </xdr:from>
    <xdr:ext cx="762000" cy="259045"/>
    <xdr:sp macro="" textlink="">
      <xdr:nvSpPr>
        <xdr:cNvPr id="328" name="補助費等該当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50800</xdr:rowOff>
    </xdr:from>
    <xdr:to>
      <xdr:col>22</xdr:col>
      <xdr:colOff>615950</xdr:colOff>
      <xdr:row>32</xdr:row>
      <xdr:rowOff>152400</xdr:rowOff>
    </xdr:to>
    <xdr:sp macro="" textlink="">
      <xdr:nvSpPr>
        <xdr:cNvPr id="329" name="円/楕円 328"/>
        <xdr:cNvSpPr/>
      </xdr:nvSpPr>
      <xdr:spPr>
        <a:xfrm>
          <a:off x="15621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162577</xdr:rowOff>
    </xdr:from>
    <xdr:ext cx="736600" cy="259045"/>
    <xdr:sp macro="" textlink="">
      <xdr:nvSpPr>
        <xdr:cNvPr id="330" name="テキスト ボックス 329"/>
        <xdr:cNvSpPr txBox="1"/>
      </xdr:nvSpPr>
      <xdr:spPr>
        <a:xfrm>
          <a:off x="15290800" y="530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63500</xdr:rowOff>
    </xdr:from>
    <xdr:to>
      <xdr:col>21</xdr:col>
      <xdr:colOff>412750</xdr:colOff>
      <xdr:row>32</xdr:row>
      <xdr:rowOff>165100</xdr:rowOff>
    </xdr:to>
    <xdr:sp macro="" textlink="">
      <xdr:nvSpPr>
        <xdr:cNvPr id="331" name="円/楕円 330"/>
        <xdr:cNvSpPr/>
      </xdr:nvSpPr>
      <xdr:spPr>
        <a:xfrm>
          <a:off x="14732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3827</xdr:rowOff>
    </xdr:from>
    <xdr:ext cx="762000" cy="259045"/>
    <xdr:sp macro="" textlink="">
      <xdr:nvSpPr>
        <xdr:cNvPr id="332" name="テキスト ボックス 331"/>
        <xdr:cNvSpPr txBox="1"/>
      </xdr:nvSpPr>
      <xdr:spPr>
        <a:xfrm>
          <a:off x="14401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50800</xdr:rowOff>
    </xdr:from>
    <xdr:to>
      <xdr:col>20</xdr:col>
      <xdr:colOff>209550</xdr:colOff>
      <xdr:row>32</xdr:row>
      <xdr:rowOff>152400</xdr:rowOff>
    </xdr:to>
    <xdr:sp macro="" textlink="">
      <xdr:nvSpPr>
        <xdr:cNvPr id="333" name="円/楕円 332"/>
        <xdr:cNvSpPr/>
      </xdr:nvSpPr>
      <xdr:spPr>
        <a:xfrm>
          <a:off x="13843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30</xdr:row>
      <xdr:rowOff>162577</xdr:rowOff>
    </xdr:from>
    <xdr:ext cx="762000" cy="259045"/>
    <xdr:sp macro="" textlink="">
      <xdr:nvSpPr>
        <xdr:cNvPr id="334" name="テキスト ボックス 333"/>
        <xdr:cNvSpPr txBox="1"/>
      </xdr:nvSpPr>
      <xdr:spPr>
        <a:xfrm>
          <a:off x="13512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50800</xdr:rowOff>
    </xdr:from>
    <xdr:to>
      <xdr:col>19</xdr:col>
      <xdr:colOff>6350</xdr:colOff>
      <xdr:row>32</xdr:row>
      <xdr:rowOff>152400</xdr:rowOff>
    </xdr:to>
    <xdr:sp macro="" textlink="">
      <xdr:nvSpPr>
        <xdr:cNvPr id="335" name="円/楕円 334"/>
        <xdr:cNvSpPr/>
      </xdr:nvSpPr>
      <xdr:spPr>
        <a:xfrm>
          <a:off x="12954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30</xdr:row>
      <xdr:rowOff>162577</xdr:rowOff>
    </xdr:from>
    <xdr:ext cx="762000" cy="259045"/>
    <xdr:sp macro="" textlink="">
      <xdr:nvSpPr>
        <xdr:cNvPr id="336" name="テキスト ボックス 335"/>
        <xdr:cNvSpPr txBox="1"/>
      </xdr:nvSpPr>
      <xdr:spPr>
        <a:xfrm>
          <a:off x="12623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　</a:t>
          </a:r>
          <a:r>
            <a:rPr kumimoji="1" lang="ja-JP" altLang="en-US" sz="1200">
              <a:latin typeface="+mn-ea"/>
              <a:ea typeface="+mn-ea"/>
            </a:rPr>
            <a:t>公債費に係る経常収支比率は、類似団体と比べて高い水準にある。</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合併時に決定した新市建設計画に基づき、合併特例債を有効活用してきたことが一因であるが、現在残高がピークを迎えており、今後は減少が見込まれる。合併特例債以外の建設事業債に係る残高は減少傾向であるが、</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28</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年度から</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29</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度にかけて多額の地方債の発行が見込まれる小中学校及び幼稚園空調設備設置事業を実施予定であり、公債費の増加が懸念されることから、各種事業の必要性や緊急性を見極め、地方債債発行の抑制に努める。</a:t>
          </a:r>
          <a:endParaRPr kumimoji="1" lang="ja-JP" altLang="en-US" sz="12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27939</xdr:rowOff>
    </xdr:from>
    <xdr:to>
      <xdr:col>7</xdr:col>
      <xdr:colOff>15875</xdr:colOff>
      <xdr:row>78</xdr:row>
      <xdr:rowOff>104139</xdr:rowOff>
    </xdr:to>
    <xdr:cxnSp macro="">
      <xdr:nvCxnSpPr>
        <xdr:cNvPr id="369" name="直線コネクタ 368"/>
        <xdr:cNvCxnSpPr/>
      </xdr:nvCxnSpPr>
      <xdr:spPr>
        <a:xfrm flipV="1">
          <a:off x="3987800" y="134010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100347</xdr:rowOff>
    </xdr:from>
    <xdr:ext cx="762000" cy="259045"/>
    <xdr:sp macro="" textlink="">
      <xdr:nvSpPr>
        <xdr:cNvPr id="370"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88900</xdr:rowOff>
    </xdr:from>
    <xdr:to>
      <xdr:col>5</xdr:col>
      <xdr:colOff>549275</xdr:colOff>
      <xdr:row>78</xdr:row>
      <xdr:rowOff>104139</xdr:rowOff>
    </xdr:to>
    <xdr:cxnSp macro="">
      <xdr:nvCxnSpPr>
        <xdr:cNvPr id="372" name="直線コネクタ 371"/>
        <xdr:cNvCxnSpPr/>
      </xdr:nvCxnSpPr>
      <xdr:spPr>
        <a:xfrm>
          <a:off x="3098800" y="13462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74" name="テキスト ボックス 373"/>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73661</xdr:rowOff>
    </xdr:from>
    <xdr:to>
      <xdr:col>4</xdr:col>
      <xdr:colOff>346075</xdr:colOff>
      <xdr:row>78</xdr:row>
      <xdr:rowOff>88900</xdr:rowOff>
    </xdr:to>
    <xdr:cxnSp macro="">
      <xdr:nvCxnSpPr>
        <xdr:cNvPr id="375" name="直線コネクタ 374"/>
        <xdr:cNvCxnSpPr/>
      </xdr:nvCxnSpPr>
      <xdr:spPr>
        <a:xfrm>
          <a:off x="2209800" y="13446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161307</xdr:rowOff>
    </xdr:from>
    <xdr:ext cx="762000" cy="259045"/>
    <xdr:sp macro="" textlink="">
      <xdr:nvSpPr>
        <xdr:cNvPr id="377" name="テキスト ボックス 376"/>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73661</xdr:rowOff>
    </xdr:to>
    <xdr:cxnSp macro="">
      <xdr:nvCxnSpPr>
        <xdr:cNvPr id="378" name="直線コネクタ 377"/>
        <xdr:cNvCxnSpPr/>
      </xdr:nvCxnSpPr>
      <xdr:spPr>
        <a:xfrm>
          <a:off x="1320800" y="13408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0" name="テキスト ボックス 379"/>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82" name="テキスト ボックス 381"/>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88" name="円/楕円 387"/>
        <xdr:cNvSpPr/>
      </xdr:nvSpPr>
      <xdr:spPr>
        <a:xfrm>
          <a:off x="4775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120666</xdr:rowOff>
    </xdr:from>
    <xdr:ext cx="762000" cy="259045"/>
    <xdr:sp macro="" textlink="">
      <xdr:nvSpPr>
        <xdr:cNvPr id="389" name="公債費該当値テキスト"/>
        <xdr:cNvSpPr txBox="1"/>
      </xdr:nvSpPr>
      <xdr:spPr>
        <a:xfrm>
          <a:off x="4914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90" name="円/楕円 389"/>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91" name="テキスト ボックス 390"/>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38100</xdr:rowOff>
    </xdr:from>
    <xdr:to>
      <xdr:col>4</xdr:col>
      <xdr:colOff>396875</xdr:colOff>
      <xdr:row>78</xdr:row>
      <xdr:rowOff>139700</xdr:rowOff>
    </xdr:to>
    <xdr:sp macro="" textlink="">
      <xdr:nvSpPr>
        <xdr:cNvPr id="392" name="円/楕円 391"/>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124477</xdr:rowOff>
    </xdr:from>
    <xdr:ext cx="762000" cy="259045"/>
    <xdr:sp macro="" textlink="">
      <xdr:nvSpPr>
        <xdr:cNvPr id="393" name="テキスト ボックス 392"/>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22861</xdr:rowOff>
    </xdr:from>
    <xdr:to>
      <xdr:col>3</xdr:col>
      <xdr:colOff>193675</xdr:colOff>
      <xdr:row>78</xdr:row>
      <xdr:rowOff>124461</xdr:rowOff>
    </xdr:to>
    <xdr:sp macro="" textlink="">
      <xdr:nvSpPr>
        <xdr:cNvPr id="394" name="円/楕円 393"/>
        <xdr:cNvSpPr/>
      </xdr:nvSpPr>
      <xdr:spPr>
        <a:xfrm>
          <a:off x="2159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109238</xdr:rowOff>
    </xdr:from>
    <xdr:ext cx="762000" cy="259045"/>
    <xdr:sp macro="" textlink="">
      <xdr:nvSpPr>
        <xdr:cNvPr id="395" name="テキスト ボックス 39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96" name="円/楕円 395"/>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97" name="テキスト ボックス 396"/>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民間活力の推進による物件費の増、社会保障関係費の増による扶助費の増、特別会計への繰出金の増などにより、前年度に比べて増加している。今後も扶助費などの義務的経費の増加が見込まれることから、聖域なき経費削減を継続的に推し進め、経常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66039</xdr:rowOff>
    </xdr:to>
    <xdr:cxnSp macro="">
      <xdr:nvCxnSpPr>
        <xdr:cNvPr id="430" name="直線コネクタ 429"/>
        <xdr:cNvCxnSpPr/>
      </xdr:nvCxnSpPr>
      <xdr:spPr>
        <a:xfrm>
          <a:off x="15671800" y="133629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16527</xdr:rowOff>
    </xdr:from>
    <xdr:ext cx="762000" cy="259045"/>
    <xdr:sp macro="" textlink="">
      <xdr:nvSpPr>
        <xdr:cNvPr id="431" name="公債費以外平均値テキスト"/>
        <xdr:cNvSpPr txBox="1"/>
      </xdr:nvSpPr>
      <xdr:spPr>
        <a:xfrm>
          <a:off x="16598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69850</xdr:rowOff>
    </xdr:from>
    <xdr:to>
      <xdr:col>22</xdr:col>
      <xdr:colOff>565150</xdr:colOff>
      <xdr:row>77</xdr:row>
      <xdr:rowOff>161289</xdr:rowOff>
    </xdr:to>
    <xdr:cxnSp macro="">
      <xdr:nvCxnSpPr>
        <xdr:cNvPr id="433" name="直線コネクタ 432"/>
        <xdr:cNvCxnSpPr/>
      </xdr:nvCxnSpPr>
      <xdr:spPr>
        <a:xfrm>
          <a:off x="14782800" y="132715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35" name="テキスト ボックス 434"/>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77</xdr:row>
      <xdr:rowOff>153670</xdr:rowOff>
    </xdr:to>
    <xdr:cxnSp macro="">
      <xdr:nvCxnSpPr>
        <xdr:cNvPr id="436" name="直線コネクタ 435"/>
        <xdr:cNvCxnSpPr/>
      </xdr:nvCxnSpPr>
      <xdr:spPr>
        <a:xfrm flipV="1">
          <a:off x="13893800" y="13271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38" name="テキスト ボックス 437"/>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46989</xdr:rowOff>
    </xdr:from>
    <xdr:to>
      <xdr:col>20</xdr:col>
      <xdr:colOff>158750</xdr:colOff>
      <xdr:row>77</xdr:row>
      <xdr:rowOff>153670</xdr:rowOff>
    </xdr:to>
    <xdr:cxnSp macro="">
      <xdr:nvCxnSpPr>
        <xdr:cNvPr id="439" name="直線コネクタ 438"/>
        <xdr:cNvCxnSpPr/>
      </xdr:nvCxnSpPr>
      <xdr:spPr>
        <a:xfrm>
          <a:off x="13004800" y="132486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41" name="テキスト ボックス 440"/>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43" name="テキスト ボックス 442"/>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15239</xdr:rowOff>
    </xdr:from>
    <xdr:to>
      <xdr:col>24</xdr:col>
      <xdr:colOff>82550</xdr:colOff>
      <xdr:row>78</xdr:row>
      <xdr:rowOff>116839</xdr:rowOff>
    </xdr:to>
    <xdr:sp macro="" textlink="">
      <xdr:nvSpPr>
        <xdr:cNvPr id="449" name="円/楕円 448"/>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158766</xdr:rowOff>
    </xdr:from>
    <xdr:ext cx="762000" cy="259045"/>
    <xdr:sp macro="" textlink="">
      <xdr:nvSpPr>
        <xdr:cNvPr id="450" name="公債費以外該当値テキスト"/>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51" name="円/楕円 450"/>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52" name="テキスト ボックス 451"/>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53" name="円/楕円 452"/>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105427</xdr:rowOff>
    </xdr:from>
    <xdr:ext cx="762000" cy="259045"/>
    <xdr:sp macro="" textlink="">
      <xdr:nvSpPr>
        <xdr:cNvPr id="454" name="テキスト ボックス 453"/>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102870</xdr:rowOff>
    </xdr:from>
    <xdr:to>
      <xdr:col>20</xdr:col>
      <xdr:colOff>209550</xdr:colOff>
      <xdr:row>78</xdr:row>
      <xdr:rowOff>33020</xdr:rowOff>
    </xdr:to>
    <xdr:sp macro="" textlink="">
      <xdr:nvSpPr>
        <xdr:cNvPr id="455" name="円/楕円 454"/>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56" name="テキスト ボックス 455"/>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57" name="円/楕円 456"/>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58" name="テキスト ボックス 457"/>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千葉県野田市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121171</xdr:rowOff>
    </xdr:from>
    <xdr:to>
      <xdr:col>4</xdr:col>
      <xdr:colOff>1117600</xdr:colOff>
      <xdr:row>16</xdr:row>
      <xdr:rowOff>147307</xdr:rowOff>
    </xdr:to>
    <xdr:cxnSp macro="">
      <xdr:nvCxnSpPr>
        <xdr:cNvPr id="50" name="直線コネクタ 49"/>
        <xdr:cNvCxnSpPr/>
      </xdr:nvCxnSpPr>
      <xdr:spPr bwMode="auto">
        <a:xfrm flipV="1">
          <a:off x="5003800" y="2911996"/>
          <a:ext cx="647700" cy="26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34053</xdr:rowOff>
    </xdr:from>
    <xdr:ext cx="762000" cy="259045"/>
    <xdr:sp macro="" textlink="">
      <xdr:nvSpPr>
        <xdr:cNvPr id="51" name="人口1人当たり決算額の推移平均値テキスト130"/>
        <xdr:cNvSpPr txBox="1"/>
      </xdr:nvSpPr>
      <xdr:spPr>
        <a:xfrm>
          <a:off x="5740400" y="248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147307</xdr:rowOff>
    </xdr:from>
    <xdr:to>
      <xdr:col>4</xdr:col>
      <xdr:colOff>469900</xdr:colOff>
      <xdr:row>16</xdr:row>
      <xdr:rowOff>161709</xdr:rowOff>
    </xdr:to>
    <xdr:cxnSp macro="">
      <xdr:nvCxnSpPr>
        <xdr:cNvPr id="53" name="直線コネクタ 52"/>
        <xdr:cNvCxnSpPr/>
      </xdr:nvCxnSpPr>
      <xdr:spPr bwMode="auto">
        <a:xfrm flipV="1">
          <a:off x="4305300" y="2938132"/>
          <a:ext cx="698500" cy="14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27081</xdr:rowOff>
    </xdr:from>
    <xdr:ext cx="736600" cy="259045"/>
    <xdr:sp macro="" textlink="">
      <xdr:nvSpPr>
        <xdr:cNvPr id="55" name="テキスト ボックス 54"/>
        <xdr:cNvSpPr txBox="1"/>
      </xdr:nvSpPr>
      <xdr:spPr>
        <a:xfrm>
          <a:off x="4622800" y="247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116561</xdr:rowOff>
    </xdr:from>
    <xdr:to>
      <xdr:col>3</xdr:col>
      <xdr:colOff>904875</xdr:colOff>
      <xdr:row>16</xdr:row>
      <xdr:rowOff>161709</xdr:rowOff>
    </xdr:to>
    <xdr:cxnSp macro="">
      <xdr:nvCxnSpPr>
        <xdr:cNvPr id="56" name="直線コネクタ 55"/>
        <xdr:cNvCxnSpPr/>
      </xdr:nvCxnSpPr>
      <xdr:spPr bwMode="auto">
        <a:xfrm>
          <a:off x="3606800" y="2907386"/>
          <a:ext cx="698500" cy="45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29748</xdr:rowOff>
    </xdr:from>
    <xdr:ext cx="762000" cy="259045"/>
    <xdr:sp macro="" textlink="">
      <xdr:nvSpPr>
        <xdr:cNvPr id="58" name="テキスト ボックス 57"/>
        <xdr:cNvSpPr txBox="1"/>
      </xdr:nvSpPr>
      <xdr:spPr>
        <a:xfrm>
          <a:off x="39243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31331</xdr:rowOff>
    </xdr:from>
    <xdr:to>
      <xdr:col>3</xdr:col>
      <xdr:colOff>206375</xdr:colOff>
      <xdr:row>16</xdr:row>
      <xdr:rowOff>116561</xdr:rowOff>
    </xdr:to>
    <xdr:cxnSp macro="">
      <xdr:nvCxnSpPr>
        <xdr:cNvPr id="59" name="直線コネクタ 58"/>
        <xdr:cNvCxnSpPr/>
      </xdr:nvCxnSpPr>
      <xdr:spPr bwMode="auto">
        <a:xfrm>
          <a:off x="2908300" y="2822156"/>
          <a:ext cx="698500" cy="85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163745</xdr:rowOff>
    </xdr:from>
    <xdr:ext cx="762000" cy="259045"/>
    <xdr:sp macro="" textlink="">
      <xdr:nvSpPr>
        <xdr:cNvPr id="61" name="テキスト ボックス 60"/>
        <xdr:cNvSpPr txBox="1"/>
      </xdr:nvSpPr>
      <xdr:spPr>
        <a:xfrm>
          <a:off x="32258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77220</xdr:rowOff>
    </xdr:from>
    <xdr:ext cx="762000" cy="259045"/>
    <xdr:sp macro="" textlink="">
      <xdr:nvSpPr>
        <xdr:cNvPr id="63" name="テキスト ボックス 62"/>
        <xdr:cNvSpPr txBox="1"/>
      </xdr:nvSpPr>
      <xdr:spPr>
        <a:xfrm>
          <a:off x="2527300" y="235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70371</xdr:rowOff>
    </xdr:from>
    <xdr:to>
      <xdr:col>5</xdr:col>
      <xdr:colOff>34925</xdr:colOff>
      <xdr:row>17</xdr:row>
      <xdr:rowOff>521</xdr:rowOff>
    </xdr:to>
    <xdr:sp macro="" textlink="">
      <xdr:nvSpPr>
        <xdr:cNvPr id="69" name="円/楕円 68"/>
        <xdr:cNvSpPr/>
      </xdr:nvSpPr>
      <xdr:spPr bwMode="auto">
        <a:xfrm>
          <a:off x="5600700" y="2861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42448</xdr:rowOff>
    </xdr:from>
    <xdr:ext cx="762000" cy="259045"/>
    <xdr:sp macro="" textlink="">
      <xdr:nvSpPr>
        <xdr:cNvPr id="70" name="人口1人当たり決算額の推移該当値テキスト130"/>
        <xdr:cNvSpPr txBox="1"/>
      </xdr:nvSpPr>
      <xdr:spPr>
        <a:xfrm>
          <a:off x="5740400" y="283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56,903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96507</xdr:rowOff>
    </xdr:from>
    <xdr:to>
      <xdr:col>4</xdr:col>
      <xdr:colOff>520700</xdr:colOff>
      <xdr:row>17</xdr:row>
      <xdr:rowOff>26657</xdr:rowOff>
    </xdr:to>
    <xdr:sp macro="" textlink="">
      <xdr:nvSpPr>
        <xdr:cNvPr id="71" name="円/楕円 70"/>
        <xdr:cNvSpPr/>
      </xdr:nvSpPr>
      <xdr:spPr bwMode="auto">
        <a:xfrm>
          <a:off x="4953000" y="288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11434</xdr:rowOff>
    </xdr:from>
    <xdr:ext cx="736600" cy="259045"/>
    <xdr:sp macro="" textlink="">
      <xdr:nvSpPr>
        <xdr:cNvPr id="72" name="テキスト ボックス 71"/>
        <xdr:cNvSpPr txBox="1"/>
      </xdr:nvSpPr>
      <xdr:spPr>
        <a:xfrm>
          <a:off x="4622800" y="297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56,217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110909</xdr:rowOff>
    </xdr:from>
    <xdr:to>
      <xdr:col>3</xdr:col>
      <xdr:colOff>955675</xdr:colOff>
      <xdr:row>17</xdr:row>
      <xdr:rowOff>41059</xdr:rowOff>
    </xdr:to>
    <xdr:sp macro="" textlink="">
      <xdr:nvSpPr>
        <xdr:cNvPr id="73" name="円/楕円 72"/>
        <xdr:cNvSpPr/>
      </xdr:nvSpPr>
      <xdr:spPr bwMode="auto">
        <a:xfrm>
          <a:off x="4254500" y="2901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25836</xdr:rowOff>
    </xdr:from>
    <xdr:ext cx="762000" cy="259045"/>
    <xdr:sp macro="" textlink="">
      <xdr:nvSpPr>
        <xdr:cNvPr id="74" name="テキスト ボックス 73"/>
        <xdr:cNvSpPr txBox="1"/>
      </xdr:nvSpPr>
      <xdr:spPr>
        <a:xfrm>
          <a:off x="3924300" y="298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55,839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65761</xdr:rowOff>
    </xdr:from>
    <xdr:to>
      <xdr:col>3</xdr:col>
      <xdr:colOff>257175</xdr:colOff>
      <xdr:row>16</xdr:row>
      <xdr:rowOff>167361</xdr:rowOff>
    </xdr:to>
    <xdr:sp macro="" textlink="">
      <xdr:nvSpPr>
        <xdr:cNvPr id="75" name="円/楕円 74"/>
        <xdr:cNvSpPr/>
      </xdr:nvSpPr>
      <xdr:spPr bwMode="auto">
        <a:xfrm>
          <a:off x="3556000" y="2856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152138</xdr:rowOff>
    </xdr:from>
    <xdr:ext cx="762000" cy="259045"/>
    <xdr:sp macro="" textlink="">
      <xdr:nvSpPr>
        <xdr:cNvPr id="76" name="テキスト ボックス 75"/>
        <xdr:cNvSpPr txBox="1"/>
      </xdr:nvSpPr>
      <xdr:spPr>
        <a:xfrm>
          <a:off x="3225800" y="294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57,024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151981</xdr:rowOff>
    </xdr:from>
    <xdr:to>
      <xdr:col>2</xdr:col>
      <xdr:colOff>692150</xdr:colOff>
      <xdr:row>16</xdr:row>
      <xdr:rowOff>82131</xdr:rowOff>
    </xdr:to>
    <xdr:sp macro="" textlink="">
      <xdr:nvSpPr>
        <xdr:cNvPr id="77" name="円/楕円 76"/>
        <xdr:cNvSpPr/>
      </xdr:nvSpPr>
      <xdr:spPr bwMode="auto">
        <a:xfrm>
          <a:off x="2857500" y="2771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66908</xdr:rowOff>
    </xdr:from>
    <xdr:ext cx="762000" cy="259045"/>
    <xdr:sp macro="" textlink="">
      <xdr:nvSpPr>
        <xdr:cNvPr id="78" name="テキスト ボックス 77"/>
        <xdr:cNvSpPr txBox="1"/>
      </xdr:nvSpPr>
      <xdr:spPr>
        <a:xfrm>
          <a:off x="2527300" y="285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6"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161290</xdr:rowOff>
    </xdr:from>
    <xdr:to>
      <xdr:col>4</xdr:col>
      <xdr:colOff>1117600</xdr:colOff>
      <xdr:row>35</xdr:row>
      <xdr:rowOff>198780</xdr:rowOff>
    </xdr:to>
    <xdr:cxnSp macro="">
      <xdr:nvCxnSpPr>
        <xdr:cNvPr id="110" name="直線コネクタ 109"/>
        <xdr:cNvCxnSpPr/>
      </xdr:nvCxnSpPr>
      <xdr:spPr bwMode="auto">
        <a:xfrm>
          <a:off x="5003800" y="6771640"/>
          <a:ext cx="647700" cy="37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101038</xdr:rowOff>
    </xdr:from>
    <xdr:ext cx="762000" cy="259045"/>
    <xdr:sp macro="" textlink="">
      <xdr:nvSpPr>
        <xdr:cNvPr id="111" name="人口1人当たり決算額の推移平均値テキスト445"/>
        <xdr:cNvSpPr txBox="1"/>
      </xdr:nvSpPr>
      <xdr:spPr>
        <a:xfrm>
          <a:off x="5740400" y="7054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131343</xdr:rowOff>
    </xdr:from>
    <xdr:to>
      <xdr:col>4</xdr:col>
      <xdr:colOff>469900</xdr:colOff>
      <xdr:row>35</xdr:row>
      <xdr:rowOff>161290</xdr:rowOff>
    </xdr:to>
    <xdr:cxnSp macro="">
      <xdr:nvCxnSpPr>
        <xdr:cNvPr id="113" name="直線コネクタ 112"/>
        <xdr:cNvCxnSpPr/>
      </xdr:nvCxnSpPr>
      <xdr:spPr bwMode="auto">
        <a:xfrm>
          <a:off x="4305300" y="6741693"/>
          <a:ext cx="698500" cy="2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31909</xdr:rowOff>
    </xdr:from>
    <xdr:ext cx="736600" cy="259045"/>
    <xdr:sp macro="" textlink="">
      <xdr:nvSpPr>
        <xdr:cNvPr id="115" name="テキスト ボックス 114"/>
        <xdr:cNvSpPr txBox="1"/>
      </xdr:nvSpPr>
      <xdr:spPr>
        <a:xfrm>
          <a:off x="4622800" y="715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131343</xdr:rowOff>
    </xdr:from>
    <xdr:to>
      <xdr:col>3</xdr:col>
      <xdr:colOff>904875</xdr:colOff>
      <xdr:row>35</xdr:row>
      <xdr:rowOff>179624</xdr:rowOff>
    </xdr:to>
    <xdr:cxnSp macro="">
      <xdr:nvCxnSpPr>
        <xdr:cNvPr id="116" name="直線コネクタ 115"/>
        <xdr:cNvCxnSpPr/>
      </xdr:nvCxnSpPr>
      <xdr:spPr bwMode="auto">
        <a:xfrm flipV="1">
          <a:off x="3606800" y="6741693"/>
          <a:ext cx="698500" cy="48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137660</xdr:rowOff>
    </xdr:from>
    <xdr:ext cx="762000" cy="259045"/>
    <xdr:sp macro="" textlink="">
      <xdr:nvSpPr>
        <xdr:cNvPr id="118" name="テキスト ボックス 117"/>
        <xdr:cNvSpPr txBox="1"/>
      </xdr:nvSpPr>
      <xdr:spPr>
        <a:xfrm>
          <a:off x="3924300" y="70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168148</xdr:rowOff>
    </xdr:from>
    <xdr:to>
      <xdr:col>3</xdr:col>
      <xdr:colOff>206375</xdr:colOff>
      <xdr:row>35</xdr:row>
      <xdr:rowOff>179624</xdr:rowOff>
    </xdr:to>
    <xdr:cxnSp macro="">
      <xdr:nvCxnSpPr>
        <xdr:cNvPr id="119" name="直線コネクタ 118"/>
        <xdr:cNvCxnSpPr/>
      </xdr:nvCxnSpPr>
      <xdr:spPr bwMode="auto">
        <a:xfrm>
          <a:off x="2908300" y="6778498"/>
          <a:ext cx="698500" cy="11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56827</xdr:rowOff>
    </xdr:from>
    <xdr:ext cx="762000" cy="259045"/>
    <xdr:sp macro="" textlink="">
      <xdr:nvSpPr>
        <xdr:cNvPr id="121" name="テキスト ボックス 120"/>
        <xdr:cNvSpPr txBox="1"/>
      </xdr:nvSpPr>
      <xdr:spPr>
        <a:xfrm>
          <a:off x="3225800" y="70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5620</xdr:rowOff>
    </xdr:from>
    <xdr:ext cx="762000" cy="259045"/>
    <xdr:sp macro="" textlink="">
      <xdr:nvSpPr>
        <xdr:cNvPr id="123" name="テキスト ボックス 122"/>
        <xdr:cNvSpPr txBox="1"/>
      </xdr:nvSpPr>
      <xdr:spPr>
        <a:xfrm>
          <a:off x="2527300" y="695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147980</xdr:rowOff>
    </xdr:from>
    <xdr:to>
      <xdr:col>5</xdr:col>
      <xdr:colOff>34925</xdr:colOff>
      <xdr:row>35</xdr:row>
      <xdr:rowOff>249580</xdr:rowOff>
    </xdr:to>
    <xdr:sp macro="" textlink="">
      <xdr:nvSpPr>
        <xdr:cNvPr id="129" name="円/楕円 128"/>
        <xdr:cNvSpPr/>
      </xdr:nvSpPr>
      <xdr:spPr bwMode="auto">
        <a:xfrm>
          <a:off x="5600700" y="675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335957</xdr:rowOff>
    </xdr:from>
    <xdr:ext cx="762000" cy="259045"/>
    <xdr:sp macro="" textlink="">
      <xdr:nvSpPr>
        <xdr:cNvPr id="130" name="人口1人当たり決算額の推移該当値テキスト445"/>
        <xdr:cNvSpPr txBox="1"/>
      </xdr:nvSpPr>
      <xdr:spPr>
        <a:xfrm>
          <a:off x="5740400" y="66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14,680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110490</xdr:rowOff>
    </xdr:from>
    <xdr:to>
      <xdr:col>4</xdr:col>
      <xdr:colOff>520700</xdr:colOff>
      <xdr:row>35</xdr:row>
      <xdr:rowOff>212090</xdr:rowOff>
    </xdr:to>
    <xdr:sp macro="" textlink="">
      <xdr:nvSpPr>
        <xdr:cNvPr id="131" name="円/楕円 130"/>
        <xdr:cNvSpPr/>
      </xdr:nvSpPr>
      <xdr:spPr bwMode="auto">
        <a:xfrm>
          <a:off x="4953000" y="6720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222267</xdr:rowOff>
    </xdr:from>
    <xdr:ext cx="736600" cy="259045"/>
    <xdr:sp macro="" textlink="">
      <xdr:nvSpPr>
        <xdr:cNvPr id="132" name="テキスト ボックス 131"/>
        <xdr:cNvSpPr txBox="1"/>
      </xdr:nvSpPr>
      <xdr:spPr>
        <a:xfrm>
          <a:off x="4622800" y="648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80543</xdr:rowOff>
    </xdr:from>
    <xdr:to>
      <xdr:col>3</xdr:col>
      <xdr:colOff>955675</xdr:colOff>
      <xdr:row>35</xdr:row>
      <xdr:rowOff>182143</xdr:rowOff>
    </xdr:to>
    <xdr:sp macro="" textlink="">
      <xdr:nvSpPr>
        <xdr:cNvPr id="133" name="円/楕円 132"/>
        <xdr:cNvSpPr/>
      </xdr:nvSpPr>
      <xdr:spPr bwMode="auto">
        <a:xfrm>
          <a:off x="4254500" y="6690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192320</xdr:rowOff>
    </xdr:from>
    <xdr:ext cx="762000" cy="259045"/>
    <xdr:sp macro="" textlink="">
      <xdr:nvSpPr>
        <xdr:cNvPr id="134" name="テキスト ボックス 133"/>
        <xdr:cNvSpPr txBox="1"/>
      </xdr:nvSpPr>
      <xdr:spPr>
        <a:xfrm>
          <a:off x="3924300" y="645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16,155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128824</xdr:rowOff>
    </xdr:from>
    <xdr:to>
      <xdr:col>3</xdr:col>
      <xdr:colOff>257175</xdr:colOff>
      <xdr:row>35</xdr:row>
      <xdr:rowOff>230424</xdr:rowOff>
    </xdr:to>
    <xdr:sp macro="" textlink="">
      <xdr:nvSpPr>
        <xdr:cNvPr id="135" name="円/楕円 134"/>
        <xdr:cNvSpPr/>
      </xdr:nvSpPr>
      <xdr:spPr bwMode="auto">
        <a:xfrm>
          <a:off x="3556000" y="6739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240601</xdr:rowOff>
    </xdr:from>
    <xdr:ext cx="762000" cy="259045"/>
    <xdr:sp macro="" textlink="">
      <xdr:nvSpPr>
        <xdr:cNvPr id="136" name="テキスト ボックス 135"/>
        <xdr:cNvSpPr txBox="1"/>
      </xdr:nvSpPr>
      <xdr:spPr>
        <a:xfrm>
          <a:off x="3225800" y="650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117348</xdr:rowOff>
    </xdr:from>
    <xdr:to>
      <xdr:col>2</xdr:col>
      <xdr:colOff>692150</xdr:colOff>
      <xdr:row>35</xdr:row>
      <xdr:rowOff>218948</xdr:rowOff>
    </xdr:to>
    <xdr:sp macro="" textlink="">
      <xdr:nvSpPr>
        <xdr:cNvPr id="137" name="円/楕円 136"/>
        <xdr:cNvSpPr/>
      </xdr:nvSpPr>
      <xdr:spPr bwMode="auto">
        <a:xfrm>
          <a:off x="2857500" y="6727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229125</xdr:rowOff>
    </xdr:from>
    <xdr:ext cx="762000" cy="259045"/>
    <xdr:sp macro="" textlink="">
      <xdr:nvSpPr>
        <xdr:cNvPr id="138" name="テキスト ボックス 137"/>
        <xdr:cNvSpPr txBox="1"/>
      </xdr:nvSpPr>
      <xdr:spPr>
        <a:xfrm>
          <a:off x="2527300" y="649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千葉県野田市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155,295
153,161
103.55
51,967,448
49,825,946
1,986,518
30,015,830
46,331,115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61.1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168184</xdr:rowOff>
    </xdr:from>
    <xdr:to>
      <xdr:col>6</xdr:col>
      <xdr:colOff>511175</xdr:colOff>
      <xdr:row>35</xdr:row>
      <xdr:rowOff>5238</xdr:rowOff>
    </xdr:to>
    <xdr:cxnSp macro="">
      <xdr:nvCxnSpPr>
        <xdr:cNvPr id="59" name="直線コネクタ 58"/>
        <xdr:cNvCxnSpPr/>
      </xdr:nvCxnSpPr>
      <xdr:spPr>
        <a:xfrm>
          <a:off x="3797300" y="5997484"/>
          <a:ext cx="8382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168836</xdr:rowOff>
    </xdr:from>
    <xdr:ext cx="534377" cy="259045"/>
    <xdr:sp macro="" textlink="">
      <xdr:nvSpPr>
        <xdr:cNvPr id="60" name="人件費平均値テキスト"/>
        <xdr:cNvSpPr txBox="1"/>
      </xdr:nvSpPr>
      <xdr:spPr>
        <a:xfrm>
          <a:off x="4686300" y="565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141437</xdr:rowOff>
    </xdr:from>
    <xdr:to>
      <xdr:col>5</xdr:col>
      <xdr:colOff>358775</xdr:colOff>
      <xdr:row>34</xdr:row>
      <xdr:rowOff>168184</xdr:rowOff>
    </xdr:to>
    <xdr:cxnSp macro="">
      <xdr:nvCxnSpPr>
        <xdr:cNvPr id="62" name="直線コネクタ 61"/>
        <xdr:cNvCxnSpPr/>
      </xdr:nvCxnSpPr>
      <xdr:spPr>
        <a:xfrm>
          <a:off x="2908300" y="5970737"/>
          <a:ext cx="889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115176</xdr:rowOff>
    </xdr:from>
    <xdr:ext cx="534377" cy="259045"/>
    <xdr:sp macro="" textlink="">
      <xdr:nvSpPr>
        <xdr:cNvPr id="64" name="テキスト ボックス 63"/>
        <xdr:cNvSpPr txBox="1"/>
      </xdr:nvSpPr>
      <xdr:spPr>
        <a:xfrm>
          <a:off x="3530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131928</xdr:rowOff>
    </xdr:from>
    <xdr:to>
      <xdr:col>4</xdr:col>
      <xdr:colOff>155575</xdr:colOff>
      <xdr:row>34</xdr:row>
      <xdr:rowOff>141437</xdr:rowOff>
    </xdr:to>
    <xdr:cxnSp macro="">
      <xdr:nvCxnSpPr>
        <xdr:cNvPr id="65" name="直線コネクタ 64"/>
        <xdr:cNvCxnSpPr/>
      </xdr:nvCxnSpPr>
      <xdr:spPr>
        <a:xfrm>
          <a:off x="2019300" y="5789778"/>
          <a:ext cx="889000" cy="18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102145</xdr:rowOff>
    </xdr:from>
    <xdr:ext cx="534377" cy="259045"/>
    <xdr:sp macro="" textlink="">
      <xdr:nvSpPr>
        <xdr:cNvPr id="67" name="テキスト ボックス 66"/>
        <xdr:cNvSpPr txBox="1"/>
      </xdr:nvSpPr>
      <xdr:spPr>
        <a:xfrm>
          <a:off x="2641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151770</xdr:rowOff>
    </xdr:from>
    <xdr:to>
      <xdr:col>2</xdr:col>
      <xdr:colOff>638175</xdr:colOff>
      <xdr:row>33</xdr:row>
      <xdr:rowOff>131928</xdr:rowOff>
    </xdr:to>
    <xdr:cxnSp macro="">
      <xdr:nvCxnSpPr>
        <xdr:cNvPr id="68" name="直線コネクタ 67"/>
        <xdr:cNvCxnSpPr/>
      </xdr:nvCxnSpPr>
      <xdr:spPr>
        <a:xfrm>
          <a:off x="1130300" y="5638170"/>
          <a:ext cx="889000" cy="15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9491</xdr:rowOff>
    </xdr:from>
    <xdr:ext cx="534377" cy="259045"/>
    <xdr:sp macro="" textlink="">
      <xdr:nvSpPr>
        <xdr:cNvPr id="70" name="テキスト ボックス 69"/>
        <xdr:cNvSpPr txBox="1"/>
      </xdr:nvSpPr>
      <xdr:spPr>
        <a:xfrm>
          <a:off x="1752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48673</xdr:rowOff>
    </xdr:from>
    <xdr:ext cx="534377" cy="259045"/>
    <xdr:sp macro="" textlink="">
      <xdr:nvSpPr>
        <xdr:cNvPr id="72" name="テキスト ボックス 71"/>
        <xdr:cNvSpPr txBox="1"/>
      </xdr:nvSpPr>
      <xdr:spPr>
        <a:xfrm>
          <a:off x="863111" y="570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125888</xdr:rowOff>
    </xdr:from>
    <xdr:to>
      <xdr:col>6</xdr:col>
      <xdr:colOff>561975</xdr:colOff>
      <xdr:row>35</xdr:row>
      <xdr:rowOff>56038</xdr:rowOff>
    </xdr:to>
    <xdr:sp macro="" textlink="">
      <xdr:nvSpPr>
        <xdr:cNvPr id="78" name="円/楕円 77"/>
        <xdr:cNvSpPr/>
      </xdr:nvSpPr>
      <xdr:spPr>
        <a:xfrm>
          <a:off x="4584700" y="595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104315</xdr:rowOff>
    </xdr:from>
    <xdr:ext cx="534377" cy="259045"/>
    <xdr:sp macro="" textlink="">
      <xdr:nvSpPr>
        <xdr:cNvPr id="79" name="人件費該当値テキスト"/>
        <xdr:cNvSpPr txBox="1"/>
      </xdr:nvSpPr>
      <xdr:spPr>
        <a:xfrm>
          <a:off x="4686300" y="593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54,191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117384</xdr:rowOff>
    </xdr:from>
    <xdr:to>
      <xdr:col>5</xdr:col>
      <xdr:colOff>409575</xdr:colOff>
      <xdr:row>35</xdr:row>
      <xdr:rowOff>47534</xdr:rowOff>
    </xdr:to>
    <xdr:sp macro="" textlink="">
      <xdr:nvSpPr>
        <xdr:cNvPr id="80" name="円/楕円 79"/>
        <xdr:cNvSpPr/>
      </xdr:nvSpPr>
      <xdr:spPr>
        <a:xfrm>
          <a:off x="3746500" y="59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38661</xdr:rowOff>
    </xdr:from>
    <xdr:ext cx="534377" cy="259045"/>
    <xdr:sp macro="" textlink="">
      <xdr:nvSpPr>
        <xdr:cNvPr id="81" name="テキスト ボックス 80"/>
        <xdr:cNvSpPr txBox="1"/>
      </xdr:nvSpPr>
      <xdr:spPr>
        <a:xfrm>
          <a:off x="3530111" y="603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54,377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90637</xdr:rowOff>
    </xdr:from>
    <xdr:to>
      <xdr:col>4</xdr:col>
      <xdr:colOff>206375</xdr:colOff>
      <xdr:row>35</xdr:row>
      <xdr:rowOff>20787</xdr:rowOff>
    </xdr:to>
    <xdr:sp macro="" textlink="">
      <xdr:nvSpPr>
        <xdr:cNvPr id="82" name="円/楕円 81"/>
        <xdr:cNvSpPr/>
      </xdr:nvSpPr>
      <xdr:spPr>
        <a:xfrm>
          <a:off x="2857500" y="59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11914</xdr:rowOff>
    </xdr:from>
    <xdr:ext cx="534377" cy="259045"/>
    <xdr:sp macro="" textlink="">
      <xdr:nvSpPr>
        <xdr:cNvPr id="83" name="テキスト ボックス 82"/>
        <xdr:cNvSpPr txBox="1"/>
      </xdr:nvSpPr>
      <xdr:spPr>
        <a:xfrm>
          <a:off x="2641111" y="601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81128</xdr:rowOff>
    </xdr:from>
    <xdr:to>
      <xdr:col>3</xdr:col>
      <xdr:colOff>3175</xdr:colOff>
      <xdr:row>34</xdr:row>
      <xdr:rowOff>11278</xdr:rowOff>
    </xdr:to>
    <xdr:sp macro="" textlink="">
      <xdr:nvSpPr>
        <xdr:cNvPr id="84" name="円/楕円 83"/>
        <xdr:cNvSpPr/>
      </xdr:nvSpPr>
      <xdr:spPr>
        <a:xfrm>
          <a:off x="1968500" y="57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27805</xdr:rowOff>
    </xdr:from>
    <xdr:ext cx="534377" cy="259045"/>
    <xdr:sp macro="" textlink="">
      <xdr:nvSpPr>
        <xdr:cNvPr id="85" name="テキスト ボックス 84"/>
        <xdr:cNvSpPr txBox="1"/>
      </xdr:nvSpPr>
      <xdr:spPr>
        <a:xfrm>
          <a:off x="1752111" y="55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100970</xdr:rowOff>
    </xdr:from>
    <xdr:to>
      <xdr:col>1</xdr:col>
      <xdr:colOff>485775</xdr:colOff>
      <xdr:row>33</xdr:row>
      <xdr:rowOff>31120</xdr:rowOff>
    </xdr:to>
    <xdr:sp macro="" textlink="">
      <xdr:nvSpPr>
        <xdr:cNvPr id="86" name="円/楕円 85"/>
        <xdr:cNvSpPr/>
      </xdr:nvSpPr>
      <xdr:spPr>
        <a:xfrm>
          <a:off x="1079500" y="558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47647</xdr:rowOff>
    </xdr:from>
    <xdr:ext cx="534377" cy="259045"/>
    <xdr:sp macro="" textlink="">
      <xdr:nvSpPr>
        <xdr:cNvPr id="87" name="テキスト ボックス 86"/>
        <xdr:cNvSpPr txBox="1"/>
      </xdr:nvSpPr>
      <xdr:spPr>
        <a:xfrm>
          <a:off x="863111" y="536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136740</xdr:rowOff>
    </xdr:from>
    <xdr:to>
      <xdr:col>6</xdr:col>
      <xdr:colOff>511175</xdr:colOff>
      <xdr:row>57</xdr:row>
      <xdr:rowOff>142885</xdr:rowOff>
    </xdr:to>
    <xdr:cxnSp macro="">
      <xdr:nvCxnSpPr>
        <xdr:cNvPr id="116" name="直線コネクタ 115"/>
        <xdr:cNvCxnSpPr/>
      </xdr:nvCxnSpPr>
      <xdr:spPr>
        <a:xfrm flipV="1">
          <a:off x="3797300" y="9909390"/>
          <a:ext cx="838200" cy="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73050</xdr:rowOff>
    </xdr:from>
    <xdr:ext cx="534377" cy="259045"/>
    <xdr:sp macro="" textlink="">
      <xdr:nvSpPr>
        <xdr:cNvPr id="117" name="物件費平均値テキスト"/>
        <xdr:cNvSpPr txBox="1"/>
      </xdr:nvSpPr>
      <xdr:spPr>
        <a:xfrm>
          <a:off x="4686300" y="9845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142885</xdr:rowOff>
    </xdr:from>
    <xdr:to>
      <xdr:col>5</xdr:col>
      <xdr:colOff>358775</xdr:colOff>
      <xdr:row>57</xdr:row>
      <xdr:rowOff>157207</xdr:rowOff>
    </xdr:to>
    <xdr:cxnSp macro="">
      <xdr:nvCxnSpPr>
        <xdr:cNvPr id="119" name="直線コネクタ 118"/>
        <xdr:cNvCxnSpPr/>
      </xdr:nvCxnSpPr>
      <xdr:spPr>
        <a:xfrm flipV="1">
          <a:off x="2908300" y="9915535"/>
          <a:ext cx="889000" cy="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47652</xdr:rowOff>
    </xdr:from>
    <xdr:ext cx="534377" cy="259045"/>
    <xdr:sp macro="" textlink="">
      <xdr:nvSpPr>
        <xdr:cNvPr id="121" name="テキスト ボックス 120"/>
        <xdr:cNvSpPr txBox="1"/>
      </xdr:nvSpPr>
      <xdr:spPr>
        <a:xfrm>
          <a:off x="3530111" y="99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157207</xdr:rowOff>
    </xdr:from>
    <xdr:to>
      <xdr:col>4</xdr:col>
      <xdr:colOff>155575</xdr:colOff>
      <xdr:row>57</xdr:row>
      <xdr:rowOff>160903</xdr:rowOff>
    </xdr:to>
    <xdr:cxnSp macro="">
      <xdr:nvCxnSpPr>
        <xdr:cNvPr id="122" name="直線コネクタ 121"/>
        <xdr:cNvCxnSpPr/>
      </xdr:nvCxnSpPr>
      <xdr:spPr>
        <a:xfrm flipV="1">
          <a:off x="2019300" y="9929857"/>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60290</xdr:rowOff>
    </xdr:from>
    <xdr:ext cx="534377" cy="259045"/>
    <xdr:sp macro="" textlink="">
      <xdr:nvSpPr>
        <xdr:cNvPr id="124" name="テキスト ボックス 123"/>
        <xdr:cNvSpPr txBox="1"/>
      </xdr:nvSpPr>
      <xdr:spPr>
        <a:xfrm>
          <a:off x="2641111" y="1000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160903</xdr:rowOff>
    </xdr:from>
    <xdr:to>
      <xdr:col>2</xdr:col>
      <xdr:colOff>638175</xdr:colOff>
      <xdr:row>58</xdr:row>
      <xdr:rowOff>963</xdr:rowOff>
    </xdr:to>
    <xdr:cxnSp macro="">
      <xdr:nvCxnSpPr>
        <xdr:cNvPr id="125" name="直線コネクタ 124"/>
        <xdr:cNvCxnSpPr/>
      </xdr:nvCxnSpPr>
      <xdr:spPr>
        <a:xfrm flipV="1">
          <a:off x="1130300" y="9933553"/>
          <a:ext cx="889000" cy="1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70180</xdr:rowOff>
    </xdr:from>
    <xdr:ext cx="534377" cy="259045"/>
    <xdr:sp macro="" textlink="">
      <xdr:nvSpPr>
        <xdr:cNvPr id="127" name="テキスト ボックス 126"/>
        <xdr:cNvSpPr txBox="1"/>
      </xdr:nvSpPr>
      <xdr:spPr>
        <a:xfrm>
          <a:off x="1752111" y="100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62081</xdr:rowOff>
    </xdr:from>
    <xdr:ext cx="534377" cy="259045"/>
    <xdr:sp macro="" textlink="">
      <xdr:nvSpPr>
        <xdr:cNvPr id="129" name="テキスト ボックス 128"/>
        <xdr:cNvSpPr txBox="1"/>
      </xdr:nvSpPr>
      <xdr:spPr>
        <a:xfrm>
          <a:off x="863111" y="1000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85940</xdr:rowOff>
    </xdr:from>
    <xdr:to>
      <xdr:col>6</xdr:col>
      <xdr:colOff>561975</xdr:colOff>
      <xdr:row>58</xdr:row>
      <xdr:rowOff>16090</xdr:rowOff>
    </xdr:to>
    <xdr:sp macro="" textlink="">
      <xdr:nvSpPr>
        <xdr:cNvPr id="135" name="円/楕円 134"/>
        <xdr:cNvSpPr/>
      </xdr:nvSpPr>
      <xdr:spPr>
        <a:xfrm>
          <a:off x="4584700" y="98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45317</xdr:rowOff>
    </xdr:from>
    <xdr:ext cx="534377" cy="259045"/>
    <xdr:sp macro="" textlink="">
      <xdr:nvSpPr>
        <xdr:cNvPr id="136" name="物件費該当値テキスト"/>
        <xdr:cNvSpPr txBox="1"/>
      </xdr:nvSpPr>
      <xdr:spPr>
        <a:xfrm>
          <a:off x="4686300" y="964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92085</xdr:rowOff>
    </xdr:from>
    <xdr:to>
      <xdr:col>5</xdr:col>
      <xdr:colOff>409575</xdr:colOff>
      <xdr:row>58</xdr:row>
      <xdr:rowOff>22235</xdr:rowOff>
    </xdr:to>
    <xdr:sp macro="" textlink="">
      <xdr:nvSpPr>
        <xdr:cNvPr id="137" name="円/楕円 136"/>
        <xdr:cNvSpPr/>
      </xdr:nvSpPr>
      <xdr:spPr>
        <a:xfrm>
          <a:off x="3746500" y="98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38762</xdr:rowOff>
    </xdr:from>
    <xdr:ext cx="534377" cy="259045"/>
    <xdr:sp macro="" textlink="">
      <xdr:nvSpPr>
        <xdr:cNvPr id="138" name="テキスト ボックス 137"/>
        <xdr:cNvSpPr txBox="1"/>
      </xdr:nvSpPr>
      <xdr:spPr>
        <a:xfrm>
          <a:off x="3530111" y="963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106407</xdr:rowOff>
    </xdr:from>
    <xdr:to>
      <xdr:col>4</xdr:col>
      <xdr:colOff>206375</xdr:colOff>
      <xdr:row>58</xdr:row>
      <xdr:rowOff>36557</xdr:rowOff>
    </xdr:to>
    <xdr:sp macro="" textlink="">
      <xdr:nvSpPr>
        <xdr:cNvPr id="139" name="円/楕円 138"/>
        <xdr:cNvSpPr/>
      </xdr:nvSpPr>
      <xdr:spPr>
        <a:xfrm>
          <a:off x="2857500" y="98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53084</xdr:rowOff>
    </xdr:from>
    <xdr:ext cx="534377" cy="259045"/>
    <xdr:sp macro="" textlink="">
      <xdr:nvSpPr>
        <xdr:cNvPr id="140" name="テキスト ボックス 139"/>
        <xdr:cNvSpPr txBox="1"/>
      </xdr:nvSpPr>
      <xdr:spPr>
        <a:xfrm>
          <a:off x="2641111" y="965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110103</xdr:rowOff>
    </xdr:from>
    <xdr:to>
      <xdr:col>3</xdr:col>
      <xdr:colOff>3175</xdr:colOff>
      <xdr:row>58</xdr:row>
      <xdr:rowOff>40253</xdr:rowOff>
    </xdr:to>
    <xdr:sp macro="" textlink="">
      <xdr:nvSpPr>
        <xdr:cNvPr id="141" name="円/楕円 140"/>
        <xdr:cNvSpPr/>
      </xdr:nvSpPr>
      <xdr:spPr>
        <a:xfrm>
          <a:off x="1968500" y="988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56780</xdr:rowOff>
    </xdr:from>
    <xdr:ext cx="534377" cy="259045"/>
    <xdr:sp macro="" textlink="">
      <xdr:nvSpPr>
        <xdr:cNvPr id="142" name="テキスト ボックス 141"/>
        <xdr:cNvSpPr txBox="1"/>
      </xdr:nvSpPr>
      <xdr:spPr>
        <a:xfrm>
          <a:off x="1752111" y="96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121613</xdr:rowOff>
    </xdr:from>
    <xdr:to>
      <xdr:col>1</xdr:col>
      <xdr:colOff>485775</xdr:colOff>
      <xdr:row>58</xdr:row>
      <xdr:rowOff>51763</xdr:rowOff>
    </xdr:to>
    <xdr:sp macro="" textlink="">
      <xdr:nvSpPr>
        <xdr:cNvPr id="143" name="円/楕円 142"/>
        <xdr:cNvSpPr/>
      </xdr:nvSpPr>
      <xdr:spPr>
        <a:xfrm>
          <a:off x="1079500" y="98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68290</xdr:rowOff>
    </xdr:from>
    <xdr:ext cx="534377" cy="259045"/>
    <xdr:sp macro="" textlink="">
      <xdr:nvSpPr>
        <xdr:cNvPr id="144" name="テキスト ボックス 143"/>
        <xdr:cNvSpPr txBox="1"/>
      </xdr:nvSpPr>
      <xdr:spPr>
        <a:xfrm>
          <a:off x="863111" y="966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97028</xdr:rowOff>
    </xdr:from>
    <xdr:to>
      <xdr:col>6</xdr:col>
      <xdr:colOff>511175</xdr:colOff>
      <xdr:row>78</xdr:row>
      <xdr:rowOff>102488</xdr:rowOff>
    </xdr:to>
    <xdr:cxnSp macro="">
      <xdr:nvCxnSpPr>
        <xdr:cNvPr id="173" name="直線コネクタ 172"/>
        <xdr:cNvCxnSpPr/>
      </xdr:nvCxnSpPr>
      <xdr:spPr>
        <a:xfrm>
          <a:off x="3797300" y="13470128"/>
          <a:ext cx="8382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136289</xdr:rowOff>
    </xdr:from>
    <xdr:ext cx="469744" cy="259045"/>
    <xdr:sp macro="" textlink="">
      <xdr:nvSpPr>
        <xdr:cNvPr id="174" name="維持補修費平均値テキスト"/>
        <xdr:cNvSpPr txBox="1"/>
      </xdr:nvSpPr>
      <xdr:spPr>
        <a:xfrm>
          <a:off x="4686300" y="1299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81153</xdr:rowOff>
    </xdr:from>
    <xdr:to>
      <xdr:col>5</xdr:col>
      <xdr:colOff>358775</xdr:colOff>
      <xdr:row>78</xdr:row>
      <xdr:rowOff>97028</xdr:rowOff>
    </xdr:to>
    <xdr:cxnSp macro="">
      <xdr:nvCxnSpPr>
        <xdr:cNvPr id="176" name="直線コネクタ 175"/>
        <xdr:cNvCxnSpPr/>
      </xdr:nvCxnSpPr>
      <xdr:spPr>
        <a:xfrm>
          <a:off x="2908300" y="13454253"/>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14622</xdr:rowOff>
    </xdr:from>
    <xdr:ext cx="469744" cy="259045"/>
    <xdr:sp macro="" textlink="">
      <xdr:nvSpPr>
        <xdr:cNvPr id="178" name="テキスト ボックス 177"/>
        <xdr:cNvSpPr txBox="1"/>
      </xdr:nvSpPr>
      <xdr:spPr>
        <a:xfrm>
          <a:off x="3562427"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81153</xdr:rowOff>
    </xdr:from>
    <xdr:to>
      <xdr:col>4</xdr:col>
      <xdr:colOff>155575</xdr:colOff>
      <xdr:row>78</xdr:row>
      <xdr:rowOff>97028</xdr:rowOff>
    </xdr:to>
    <xdr:cxnSp macro="">
      <xdr:nvCxnSpPr>
        <xdr:cNvPr id="179" name="直線コネクタ 178"/>
        <xdr:cNvCxnSpPr/>
      </xdr:nvCxnSpPr>
      <xdr:spPr>
        <a:xfrm flipV="1">
          <a:off x="2019300" y="13454253"/>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21353</xdr:rowOff>
    </xdr:from>
    <xdr:ext cx="469744" cy="259045"/>
    <xdr:sp macro="" textlink="">
      <xdr:nvSpPr>
        <xdr:cNvPr id="181" name="テキスト ボックス 180"/>
        <xdr:cNvSpPr txBox="1"/>
      </xdr:nvSpPr>
      <xdr:spPr>
        <a:xfrm>
          <a:off x="2673427" y="128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97028</xdr:rowOff>
    </xdr:from>
    <xdr:to>
      <xdr:col>2</xdr:col>
      <xdr:colOff>638175</xdr:colOff>
      <xdr:row>78</xdr:row>
      <xdr:rowOff>103887</xdr:rowOff>
    </xdr:to>
    <xdr:cxnSp macro="">
      <xdr:nvCxnSpPr>
        <xdr:cNvPr id="182" name="直線コネクタ 181"/>
        <xdr:cNvCxnSpPr/>
      </xdr:nvCxnSpPr>
      <xdr:spPr>
        <a:xfrm flipV="1">
          <a:off x="1130300" y="134701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27068</xdr:rowOff>
    </xdr:from>
    <xdr:ext cx="469744" cy="259045"/>
    <xdr:sp macro="" textlink="">
      <xdr:nvSpPr>
        <xdr:cNvPr id="184" name="テキスト ボックス 183"/>
        <xdr:cNvSpPr txBox="1"/>
      </xdr:nvSpPr>
      <xdr:spPr>
        <a:xfrm>
          <a:off x="1784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18305</xdr:rowOff>
    </xdr:from>
    <xdr:ext cx="469744" cy="259045"/>
    <xdr:sp macro="" textlink="">
      <xdr:nvSpPr>
        <xdr:cNvPr id="186" name="テキスト ボックス 185"/>
        <xdr:cNvSpPr txBox="1"/>
      </xdr:nvSpPr>
      <xdr:spPr>
        <a:xfrm>
          <a:off x="895427" y="128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51688</xdr:rowOff>
    </xdr:from>
    <xdr:to>
      <xdr:col>6</xdr:col>
      <xdr:colOff>561975</xdr:colOff>
      <xdr:row>78</xdr:row>
      <xdr:rowOff>153288</xdr:rowOff>
    </xdr:to>
    <xdr:sp macro="" textlink="">
      <xdr:nvSpPr>
        <xdr:cNvPr id="192" name="円/楕円 191"/>
        <xdr:cNvSpPr/>
      </xdr:nvSpPr>
      <xdr:spPr>
        <a:xfrm>
          <a:off x="4584700" y="1342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138065</xdr:rowOff>
    </xdr:from>
    <xdr:ext cx="378565" cy="259045"/>
    <xdr:sp macro="" textlink="">
      <xdr:nvSpPr>
        <xdr:cNvPr id="193" name="維持補修費該当値テキスト"/>
        <xdr:cNvSpPr txBox="1"/>
      </xdr:nvSpPr>
      <xdr:spPr>
        <a:xfrm>
          <a:off x="4686300" y="13339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46228</xdr:rowOff>
    </xdr:from>
    <xdr:to>
      <xdr:col>5</xdr:col>
      <xdr:colOff>409575</xdr:colOff>
      <xdr:row>78</xdr:row>
      <xdr:rowOff>147828</xdr:rowOff>
    </xdr:to>
    <xdr:sp macro="" textlink="">
      <xdr:nvSpPr>
        <xdr:cNvPr id="194" name="円/楕円 193"/>
        <xdr:cNvSpPr/>
      </xdr:nvSpPr>
      <xdr:spPr>
        <a:xfrm>
          <a:off x="3746500" y="134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138955</xdr:rowOff>
    </xdr:from>
    <xdr:ext cx="378565" cy="259045"/>
    <xdr:sp macro="" textlink="">
      <xdr:nvSpPr>
        <xdr:cNvPr id="195" name="テキスト ボックス 194"/>
        <xdr:cNvSpPr txBox="1"/>
      </xdr:nvSpPr>
      <xdr:spPr>
        <a:xfrm>
          <a:off x="3608017" y="13512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30353</xdr:rowOff>
    </xdr:from>
    <xdr:to>
      <xdr:col>4</xdr:col>
      <xdr:colOff>206375</xdr:colOff>
      <xdr:row>78</xdr:row>
      <xdr:rowOff>131953</xdr:rowOff>
    </xdr:to>
    <xdr:sp macro="" textlink="">
      <xdr:nvSpPr>
        <xdr:cNvPr id="196" name="円/楕円 195"/>
        <xdr:cNvSpPr/>
      </xdr:nvSpPr>
      <xdr:spPr>
        <a:xfrm>
          <a:off x="2857500" y="134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123080</xdr:rowOff>
    </xdr:from>
    <xdr:ext cx="469744" cy="259045"/>
    <xdr:sp macro="" textlink="">
      <xdr:nvSpPr>
        <xdr:cNvPr id="197" name="テキスト ボックス 196"/>
        <xdr:cNvSpPr txBox="1"/>
      </xdr:nvSpPr>
      <xdr:spPr>
        <a:xfrm>
          <a:off x="2673427" y="1349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46228</xdr:rowOff>
    </xdr:from>
    <xdr:to>
      <xdr:col>3</xdr:col>
      <xdr:colOff>3175</xdr:colOff>
      <xdr:row>78</xdr:row>
      <xdr:rowOff>147828</xdr:rowOff>
    </xdr:to>
    <xdr:sp macro="" textlink="">
      <xdr:nvSpPr>
        <xdr:cNvPr id="198" name="円/楕円 197"/>
        <xdr:cNvSpPr/>
      </xdr:nvSpPr>
      <xdr:spPr>
        <a:xfrm>
          <a:off x="1968500" y="134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138955</xdr:rowOff>
    </xdr:from>
    <xdr:ext cx="378565" cy="259045"/>
    <xdr:sp macro="" textlink="">
      <xdr:nvSpPr>
        <xdr:cNvPr id="199" name="テキスト ボックス 198"/>
        <xdr:cNvSpPr txBox="1"/>
      </xdr:nvSpPr>
      <xdr:spPr>
        <a:xfrm>
          <a:off x="1830017" y="13512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53087</xdr:rowOff>
    </xdr:from>
    <xdr:to>
      <xdr:col>1</xdr:col>
      <xdr:colOff>485775</xdr:colOff>
      <xdr:row>78</xdr:row>
      <xdr:rowOff>154687</xdr:rowOff>
    </xdr:to>
    <xdr:sp macro="" textlink="">
      <xdr:nvSpPr>
        <xdr:cNvPr id="200" name="円/楕円 199"/>
        <xdr:cNvSpPr/>
      </xdr:nvSpPr>
      <xdr:spPr>
        <a:xfrm>
          <a:off x="1079500" y="1342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145814</xdr:rowOff>
    </xdr:from>
    <xdr:ext cx="378565" cy="259045"/>
    <xdr:sp macro="" textlink="">
      <xdr:nvSpPr>
        <xdr:cNvPr id="201" name="テキスト ボックス 200"/>
        <xdr:cNvSpPr txBox="1"/>
      </xdr:nvSpPr>
      <xdr:spPr>
        <a:xfrm>
          <a:off x="941017" y="1351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28" name="直線コネクタ 227"/>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29"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0" name="直線コネクタ 229"/>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1"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2" name="直線コネクタ 231"/>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134066</xdr:rowOff>
    </xdr:from>
    <xdr:to>
      <xdr:col>6</xdr:col>
      <xdr:colOff>511175</xdr:colOff>
      <xdr:row>98</xdr:row>
      <xdr:rowOff>155065</xdr:rowOff>
    </xdr:to>
    <xdr:cxnSp macro="">
      <xdr:nvCxnSpPr>
        <xdr:cNvPr id="233" name="直線コネクタ 232"/>
        <xdr:cNvCxnSpPr/>
      </xdr:nvCxnSpPr>
      <xdr:spPr>
        <a:xfrm flipV="1">
          <a:off x="3797300" y="16936166"/>
          <a:ext cx="8382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4906</xdr:rowOff>
    </xdr:from>
    <xdr:ext cx="534377" cy="259045"/>
    <xdr:sp macro="" textlink="">
      <xdr:nvSpPr>
        <xdr:cNvPr id="234" name="扶助費平均値テキスト"/>
        <xdr:cNvSpPr txBox="1"/>
      </xdr:nvSpPr>
      <xdr:spPr>
        <a:xfrm>
          <a:off x="4686300" y="16464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5" name="フローチャート : 判断 234"/>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155065</xdr:rowOff>
    </xdr:from>
    <xdr:to>
      <xdr:col>5</xdr:col>
      <xdr:colOff>358775</xdr:colOff>
      <xdr:row>99</xdr:row>
      <xdr:rowOff>25530</xdr:rowOff>
    </xdr:to>
    <xdr:cxnSp macro="">
      <xdr:nvCxnSpPr>
        <xdr:cNvPr id="236" name="直線コネクタ 235"/>
        <xdr:cNvCxnSpPr/>
      </xdr:nvCxnSpPr>
      <xdr:spPr>
        <a:xfrm flipV="1">
          <a:off x="2908300" y="16957165"/>
          <a:ext cx="889000" cy="4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54208</xdr:rowOff>
    </xdr:from>
    <xdr:ext cx="534377" cy="259045"/>
    <xdr:sp macro="" textlink="">
      <xdr:nvSpPr>
        <xdr:cNvPr id="238" name="テキスト ボックス 237"/>
        <xdr:cNvSpPr txBox="1"/>
      </xdr:nvSpPr>
      <xdr:spPr>
        <a:xfrm>
          <a:off x="3530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25530</xdr:rowOff>
    </xdr:from>
    <xdr:to>
      <xdr:col>4</xdr:col>
      <xdr:colOff>155575</xdr:colOff>
      <xdr:row>99</xdr:row>
      <xdr:rowOff>58922</xdr:rowOff>
    </xdr:to>
    <xdr:cxnSp macro="">
      <xdr:nvCxnSpPr>
        <xdr:cNvPr id="239" name="直線コネクタ 238"/>
        <xdr:cNvCxnSpPr/>
      </xdr:nvCxnSpPr>
      <xdr:spPr>
        <a:xfrm flipV="1">
          <a:off x="2019300" y="16999080"/>
          <a:ext cx="889000" cy="3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140178</xdr:rowOff>
    </xdr:from>
    <xdr:ext cx="534377" cy="259045"/>
    <xdr:sp macro="" textlink="">
      <xdr:nvSpPr>
        <xdr:cNvPr id="241" name="テキスト ボックス 240"/>
        <xdr:cNvSpPr txBox="1"/>
      </xdr:nvSpPr>
      <xdr:spPr>
        <a:xfrm>
          <a:off x="2641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39982</xdr:rowOff>
    </xdr:from>
    <xdr:to>
      <xdr:col>2</xdr:col>
      <xdr:colOff>638175</xdr:colOff>
      <xdr:row>99</xdr:row>
      <xdr:rowOff>58922</xdr:rowOff>
    </xdr:to>
    <xdr:cxnSp macro="">
      <xdr:nvCxnSpPr>
        <xdr:cNvPr id="242" name="直線コネクタ 241"/>
        <xdr:cNvCxnSpPr/>
      </xdr:nvCxnSpPr>
      <xdr:spPr>
        <a:xfrm>
          <a:off x="1130300" y="17013532"/>
          <a:ext cx="889000" cy="1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142219</xdr:rowOff>
    </xdr:from>
    <xdr:ext cx="534377" cy="259045"/>
    <xdr:sp macro="" textlink="">
      <xdr:nvSpPr>
        <xdr:cNvPr id="244" name="テキスト ボックス 243"/>
        <xdr:cNvSpPr txBox="1"/>
      </xdr:nvSpPr>
      <xdr:spPr>
        <a:xfrm>
          <a:off x="1752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125694</xdr:rowOff>
    </xdr:from>
    <xdr:ext cx="534377" cy="259045"/>
    <xdr:sp macro="" textlink="">
      <xdr:nvSpPr>
        <xdr:cNvPr id="246" name="テキスト ボックス 245"/>
        <xdr:cNvSpPr txBox="1"/>
      </xdr:nvSpPr>
      <xdr:spPr>
        <a:xfrm>
          <a:off x="863111" y="16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83266</xdr:rowOff>
    </xdr:from>
    <xdr:to>
      <xdr:col>6</xdr:col>
      <xdr:colOff>561975</xdr:colOff>
      <xdr:row>99</xdr:row>
      <xdr:rowOff>13416</xdr:rowOff>
    </xdr:to>
    <xdr:sp macro="" textlink="">
      <xdr:nvSpPr>
        <xdr:cNvPr id="252" name="円/楕円 251"/>
        <xdr:cNvSpPr/>
      </xdr:nvSpPr>
      <xdr:spPr>
        <a:xfrm>
          <a:off x="4584700" y="168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169643</xdr:rowOff>
    </xdr:from>
    <xdr:ext cx="534377" cy="259045"/>
    <xdr:sp macro="" textlink="">
      <xdr:nvSpPr>
        <xdr:cNvPr id="253" name="扶助費該当値テキスト"/>
        <xdr:cNvSpPr txBox="1"/>
      </xdr:nvSpPr>
      <xdr:spPr>
        <a:xfrm>
          <a:off x="4686300" y="1680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68,345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104265</xdr:rowOff>
    </xdr:from>
    <xdr:to>
      <xdr:col>5</xdr:col>
      <xdr:colOff>409575</xdr:colOff>
      <xdr:row>99</xdr:row>
      <xdr:rowOff>34415</xdr:rowOff>
    </xdr:to>
    <xdr:sp macro="" textlink="">
      <xdr:nvSpPr>
        <xdr:cNvPr id="254" name="円/楕円 253"/>
        <xdr:cNvSpPr/>
      </xdr:nvSpPr>
      <xdr:spPr>
        <a:xfrm>
          <a:off x="3746500" y="1690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25542</xdr:rowOff>
    </xdr:from>
    <xdr:ext cx="534377" cy="259045"/>
    <xdr:sp macro="" textlink="">
      <xdr:nvSpPr>
        <xdr:cNvPr id="255" name="テキスト ボックス 254"/>
        <xdr:cNvSpPr txBox="1"/>
      </xdr:nvSpPr>
      <xdr:spPr>
        <a:xfrm>
          <a:off x="3530111" y="1699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146180</xdr:rowOff>
    </xdr:from>
    <xdr:to>
      <xdr:col>4</xdr:col>
      <xdr:colOff>206375</xdr:colOff>
      <xdr:row>99</xdr:row>
      <xdr:rowOff>76330</xdr:rowOff>
    </xdr:to>
    <xdr:sp macro="" textlink="">
      <xdr:nvSpPr>
        <xdr:cNvPr id="256" name="円/楕円 255"/>
        <xdr:cNvSpPr/>
      </xdr:nvSpPr>
      <xdr:spPr>
        <a:xfrm>
          <a:off x="2857500" y="169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67457</xdr:rowOff>
    </xdr:from>
    <xdr:ext cx="534377" cy="259045"/>
    <xdr:sp macro="" textlink="">
      <xdr:nvSpPr>
        <xdr:cNvPr id="257" name="テキスト ボックス 256"/>
        <xdr:cNvSpPr txBox="1"/>
      </xdr:nvSpPr>
      <xdr:spPr>
        <a:xfrm>
          <a:off x="2641111" y="1704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64,492</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8122</xdr:rowOff>
    </xdr:from>
    <xdr:to>
      <xdr:col>3</xdr:col>
      <xdr:colOff>3175</xdr:colOff>
      <xdr:row>99</xdr:row>
      <xdr:rowOff>109722</xdr:rowOff>
    </xdr:to>
    <xdr:sp macro="" textlink="">
      <xdr:nvSpPr>
        <xdr:cNvPr id="258" name="円/楕円 257"/>
        <xdr:cNvSpPr/>
      </xdr:nvSpPr>
      <xdr:spPr>
        <a:xfrm>
          <a:off x="1968500" y="169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100849</xdr:rowOff>
    </xdr:from>
    <xdr:ext cx="534377" cy="259045"/>
    <xdr:sp macro="" textlink="">
      <xdr:nvSpPr>
        <xdr:cNvPr id="259" name="テキスト ボックス 258"/>
        <xdr:cNvSpPr txBox="1"/>
      </xdr:nvSpPr>
      <xdr:spPr>
        <a:xfrm>
          <a:off x="1752111" y="1707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62,447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160632</xdr:rowOff>
    </xdr:from>
    <xdr:to>
      <xdr:col>1</xdr:col>
      <xdr:colOff>485775</xdr:colOff>
      <xdr:row>99</xdr:row>
      <xdr:rowOff>90782</xdr:rowOff>
    </xdr:to>
    <xdr:sp macro="" textlink="">
      <xdr:nvSpPr>
        <xdr:cNvPr id="260" name="円/楕円 259"/>
        <xdr:cNvSpPr/>
      </xdr:nvSpPr>
      <xdr:spPr>
        <a:xfrm>
          <a:off x="1079500" y="169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81909</xdr:rowOff>
    </xdr:from>
    <xdr:ext cx="534377" cy="259045"/>
    <xdr:sp macro="" textlink="">
      <xdr:nvSpPr>
        <xdr:cNvPr id="261" name="テキスト ボックス 260"/>
        <xdr:cNvSpPr txBox="1"/>
      </xdr:nvSpPr>
      <xdr:spPr>
        <a:xfrm>
          <a:off x="863111" y="170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122898</xdr:rowOff>
    </xdr:from>
    <xdr:to>
      <xdr:col>15</xdr:col>
      <xdr:colOff>180340</xdr:colOff>
      <xdr:row>37</xdr:row>
      <xdr:rowOff>57137</xdr:rowOff>
    </xdr:to>
    <xdr:cxnSp macro="">
      <xdr:nvCxnSpPr>
        <xdr:cNvPr id="285" name="直線コネクタ 284"/>
        <xdr:cNvCxnSpPr/>
      </xdr:nvCxnSpPr>
      <xdr:spPr>
        <a:xfrm flipV="1">
          <a:off x="10475595" y="5094948"/>
          <a:ext cx="1270" cy="13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60964</xdr:rowOff>
    </xdr:from>
    <xdr:ext cx="469744" cy="259045"/>
    <xdr:sp macro="" textlink="">
      <xdr:nvSpPr>
        <xdr:cNvPr id="286" name="補助費等最小値テキスト"/>
        <xdr:cNvSpPr txBox="1"/>
      </xdr:nvSpPr>
      <xdr:spPr>
        <a:xfrm>
          <a:off x="10528300" y="640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37</xdr:row>
      <xdr:rowOff>57137</xdr:rowOff>
    </xdr:from>
    <xdr:to>
      <xdr:col>15</xdr:col>
      <xdr:colOff>269875</xdr:colOff>
      <xdr:row>37</xdr:row>
      <xdr:rowOff>57137</xdr:rowOff>
    </xdr:to>
    <xdr:cxnSp macro="">
      <xdr:nvCxnSpPr>
        <xdr:cNvPr id="287" name="直線コネクタ 286"/>
        <xdr:cNvCxnSpPr/>
      </xdr:nvCxnSpPr>
      <xdr:spPr>
        <a:xfrm>
          <a:off x="10388600" y="64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69575</xdr:rowOff>
    </xdr:from>
    <xdr:ext cx="534377" cy="259045"/>
    <xdr:sp macro="" textlink="">
      <xdr:nvSpPr>
        <xdr:cNvPr id="288" name="補助費等最大値テキスト"/>
        <xdr:cNvSpPr txBox="1"/>
      </xdr:nvSpPr>
      <xdr:spPr>
        <a:xfrm>
          <a:off x="10528300" y="487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29</xdr:row>
      <xdr:rowOff>122898</xdr:rowOff>
    </xdr:from>
    <xdr:to>
      <xdr:col>15</xdr:col>
      <xdr:colOff>269875</xdr:colOff>
      <xdr:row>29</xdr:row>
      <xdr:rowOff>122898</xdr:rowOff>
    </xdr:to>
    <xdr:cxnSp macro="">
      <xdr:nvCxnSpPr>
        <xdr:cNvPr id="289" name="直線コネクタ 288"/>
        <xdr:cNvCxnSpPr/>
      </xdr:nvCxnSpPr>
      <xdr:spPr>
        <a:xfrm>
          <a:off x="10388600" y="509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160922</xdr:rowOff>
    </xdr:from>
    <xdr:to>
      <xdr:col>15</xdr:col>
      <xdr:colOff>180975</xdr:colOff>
      <xdr:row>37</xdr:row>
      <xdr:rowOff>93751</xdr:rowOff>
    </xdr:to>
    <xdr:cxnSp macro="">
      <xdr:nvCxnSpPr>
        <xdr:cNvPr id="290" name="直線コネクタ 289"/>
        <xdr:cNvCxnSpPr/>
      </xdr:nvCxnSpPr>
      <xdr:spPr>
        <a:xfrm flipV="1">
          <a:off x="9639300" y="6333122"/>
          <a:ext cx="838200" cy="10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106786</xdr:rowOff>
    </xdr:from>
    <xdr:ext cx="534377" cy="259045"/>
    <xdr:sp macro="" textlink="">
      <xdr:nvSpPr>
        <xdr:cNvPr id="291" name="補助費等平均値テキスト"/>
        <xdr:cNvSpPr txBox="1"/>
      </xdr:nvSpPr>
      <xdr:spPr>
        <a:xfrm>
          <a:off x="10528300" y="5593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83909</xdr:rowOff>
    </xdr:from>
    <xdr:to>
      <xdr:col>15</xdr:col>
      <xdr:colOff>231775</xdr:colOff>
      <xdr:row>34</xdr:row>
      <xdr:rowOff>14059</xdr:rowOff>
    </xdr:to>
    <xdr:sp macro="" textlink="">
      <xdr:nvSpPr>
        <xdr:cNvPr id="292" name="フローチャート : 判断 291"/>
        <xdr:cNvSpPr/>
      </xdr:nvSpPr>
      <xdr:spPr>
        <a:xfrm>
          <a:off x="10426700" y="574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47384</xdr:rowOff>
    </xdr:from>
    <xdr:to>
      <xdr:col>14</xdr:col>
      <xdr:colOff>28575</xdr:colOff>
      <xdr:row>37</xdr:row>
      <xdr:rowOff>93751</xdr:rowOff>
    </xdr:to>
    <xdr:cxnSp macro="">
      <xdr:nvCxnSpPr>
        <xdr:cNvPr id="293" name="直線コネクタ 292"/>
        <xdr:cNvCxnSpPr/>
      </xdr:nvCxnSpPr>
      <xdr:spPr>
        <a:xfrm>
          <a:off x="8750300" y="6391034"/>
          <a:ext cx="889000" cy="4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32</xdr:row>
      <xdr:rowOff>160338</xdr:rowOff>
    </xdr:from>
    <xdr:to>
      <xdr:col>14</xdr:col>
      <xdr:colOff>79375</xdr:colOff>
      <xdr:row>33</xdr:row>
      <xdr:rowOff>90488</xdr:rowOff>
    </xdr:to>
    <xdr:sp macro="" textlink="">
      <xdr:nvSpPr>
        <xdr:cNvPr id="294" name="フローチャート : 判断 293"/>
        <xdr:cNvSpPr/>
      </xdr:nvSpPr>
      <xdr:spPr>
        <a:xfrm>
          <a:off x="9588500" y="564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107015</xdr:rowOff>
    </xdr:from>
    <xdr:ext cx="534377" cy="259045"/>
    <xdr:sp macro="" textlink="">
      <xdr:nvSpPr>
        <xdr:cNvPr id="295" name="テキスト ボックス 294"/>
        <xdr:cNvSpPr txBox="1"/>
      </xdr:nvSpPr>
      <xdr:spPr>
        <a:xfrm>
          <a:off x="9372111" y="54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47384</xdr:rowOff>
    </xdr:from>
    <xdr:to>
      <xdr:col>12</xdr:col>
      <xdr:colOff>511175</xdr:colOff>
      <xdr:row>37</xdr:row>
      <xdr:rowOff>102248</xdr:rowOff>
    </xdr:to>
    <xdr:cxnSp macro="">
      <xdr:nvCxnSpPr>
        <xdr:cNvPr id="296" name="直線コネクタ 295"/>
        <xdr:cNvCxnSpPr/>
      </xdr:nvCxnSpPr>
      <xdr:spPr>
        <a:xfrm flipV="1">
          <a:off x="7861300" y="639103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31</xdr:row>
      <xdr:rowOff>80594</xdr:rowOff>
    </xdr:from>
    <xdr:to>
      <xdr:col>12</xdr:col>
      <xdr:colOff>561975</xdr:colOff>
      <xdr:row>32</xdr:row>
      <xdr:rowOff>10744</xdr:rowOff>
    </xdr:to>
    <xdr:sp macro="" textlink="">
      <xdr:nvSpPr>
        <xdr:cNvPr id="297" name="フローチャート : 判断 296"/>
        <xdr:cNvSpPr/>
      </xdr:nvSpPr>
      <xdr:spPr>
        <a:xfrm>
          <a:off x="8699500" y="539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27271</xdr:rowOff>
    </xdr:from>
    <xdr:ext cx="534377" cy="259045"/>
    <xdr:sp macro="" textlink="">
      <xdr:nvSpPr>
        <xdr:cNvPr id="298" name="テキスト ボックス 297"/>
        <xdr:cNvSpPr txBox="1"/>
      </xdr:nvSpPr>
      <xdr:spPr>
        <a:xfrm>
          <a:off x="8483111" y="517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158826</xdr:rowOff>
    </xdr:from>
    <xdr:to>
      <xdr:col>11</xdr:col>
      <xdr:colOff>307975</xdr:colOff>
      <xdr:row>37</xdr:row>
      <xdr:rowOff>102248</xdr:rowOff>
    </xdr:to>
    <xdr:cxnSp macro="">
      <xdr:nvCxnSpPr>
        <xdr:cNvPr id="299" name="直線コネクタ 298"/>
        <xdr:cNvCxnSpPr/>
      </xdr:nvCxnSpPr>
      <xdr:spPr>
        <a:xfrm>
          <a:off x="6972300" y="6331026"/>
          <a:ext cx="8890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31</xdr:row>
      <xdr:rowOff>137706</xdr:rowOff>
    </xdr:from>
    <xdr:to>
      <xdr:col>11</xdr:col>
      <xdr:colOff>358775</xdr:colOff>
      <xdr:row>32</xdr:row>
      <xdr:rowOff>67856</xdr:rowOff>
    </xdr:to>
    <xdr:sp macro="" textlink="">
      <xdr:nvSpPr>
        <xdr:cNvPr id="300" name="フローチャート : 判断 299"/>
        <xdr:cNvSpPr/>
      </xdr:nvSpPr>
      <xdr:spPr>
        <a:xfrm>
          <a:off x="7810500" y="545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84383</xdr:rowOff>
    </xdr:from>
    <xdr:ext cx="534377" cy="259045"/>
    <xdr:sp macro="" textlink="">
      <xdr:nvSpPr>
        <xdr:cNvPr id="301" name="テキスト ボックス 300"/>
        <xdr:cNvSpPr txBox="1"/>
      </xdr:nvSpPr>
      <xdr:spPr>
        <a:xfrm>
          <a:off x="7594111" y="522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62763</xdr:rowOff>
    </xdr:from>
    <xdr:to>
      <xdr:col>10</xdr:col>
      <xdr:colOff>155575</xdr:colOff>
      <xdr:row>32</xdr:row>
      <xdr:rowOff>164363</xdr:rowOff>
    </xdr:to>
    <xdr:sp macro="" textlink="">
      <xdr:nvSpPr>
        <xdr:cNvPr id="302" name="フローチャート : 判断 301"/>
        <xdr:cNvSpPr/>
      </xdr:nvSpPr>
      <xdr:spPr>
        <a:xfrm>
          <a:off x="6921500" y="5549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9440</xdr:rowOff>
    </xdr:from>
    <xdr:ext cx="534377" cy="259045"/>
    <xdr:sp macro="" textlink="">
      <xdr:nvSpPr>
        <xdr:cNvPr id="303" name="テキスト ボックス 302"/>
        <xdr:cNvSpPr txBox="1"/>
      </xdr:nvSpPr>
      <xdr:spPr>
        <a:xfrm>
          <a:off x="6705111" y="532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110122</xdr:rowOff>
    </xdr:from>
    <xdr:to>
      <xdr:col>15</xdr:col>
      <xdr:colOff>231775</xdr:colOff>
      <xdr:row>37</xdr:row>
      <xdr:rowOff>40272</xdr:rowOff>
    </xdr:to>
    <xdr:sp macro="" textlink="">
      <xdr:nvSpPr>
        <xdr:cNvPr id="309" name="円/楕円 308"/>
        <xdr:cNvSpPr/>
      </xdr:nvSpPr>
      <xdr:spPr>
        <a:xfrm>
          <a:off x="10426700" y="628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25049</xdr:rowOff>
    </xdr:from>
    <xdr:ext cx="534377" cy="259045"/>
    <xdr:sp macro="" textlink="">
      <xdr:nvSpPr>
        <xdr:cNvPr id="310" name="補助費等該当値テキスト"/>
        <xdr:cNvSpPr txBox="1"/>
      </xdr:nvSpPr>
      <xdr:spPr>
        <a:xfrm>
          <a:off x="10528300" y="619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42951</xdr:rowOff>
    </xdr:from>
    <xdr:to>
      <xdr:col>14</xdr:col>
      <xdr:colOff>79375</xdr:colOff>
      <xdr:row>37</xdr:row>
      <xdr:rowOff>144551</xdr:rowOff>
    </xdr:to>
    <xdr:sp macro="" textlink="">
      <xdr:nvSpPr>
        <xdr:cNvPr id="311" name="円/楕円 310"/>
        <xdr:cNvSpPr/>
      </xdr:nvSpPr>
      <xdr:spPr>
        <a:xfrm>
          <a:off x="9588500" y="638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135679</xdr:rowOff>
    </xdr:from>
    <xdr:ext cx="469744" cy="259045"/>
    <xdr:sp macro="" textlink="">
      <xdr:nvSpPr>
        <xdr:cNvPr id="312" name="テキスト ボックス 311"/>
        <xdr:cNvSpPr txBox="1"/>
      </xdr:nvSpPr>
      <xdr:spPr>
        <a:xfrm>
          <a:off x="9404427" y="64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168034</xdr:rowOff>
    </xdr:from>
    <xdr:to>
      <xdr:col>12</xdr:col>
      <xdr:colOff>561975</xdr:colOff>
      <xdr:row>37</xdr:row>
      <xdr:rowOff>98184</xdr:rowOff>
    </xdr:to>
    <xdr:sp macro="" textlink="">
      <xdr:nvSpPr>
        <xdr:cNvPr id="313" name="円/楕円 312"/>
        <xdr:cNvSpPr/>
      </xdr:nvSpPr>
      <xdr:spPr>
        <a:xfrm>
          <a:off x="8699500" y="634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89311</xdr:rowOff>
    </xdr:from>
    <xdr:ext cx="469744" cy="259045"/>
    <xdr:sp macro="" textlink="">
      <xdr:nvSpPr>
        <xdr:cNvPr id="314" name="テキスト ボックス 313"/>
        <xdr:cNvSpPr txBox="1"/>
      </xdr:nvSpPr>
      <xdr:spPr>
        <a:xfrm>
          <a:off x="8515427" y="643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51448</xdr:rowOff>
    </xdr:from>
    <xdr:to>
      <xdr:col>11</xdr:col>
      <xdr:colOff>358775</xdr:colOff>
      <xdr:row>37</xdr:row>
      <xdr:rowOff>153048</xdr:rowOff>
    </xdr:to>
    <xdr:sp macro="" textlink="">
      <xdr:nvSpPr>
        <xdr:cNvPr id="315" name="円/楕円 314"/>
        <xdr:cNvSpPr/>
      </xdr:nvSpPr>
      <xdr:spPr>
        <a:xfrm>
          <a:off x="7810500" y="63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144175</xdr:rowOff>
    </xdr:from>
    <xdr:ext cx="469744" cy="259045"/>
    <xdr:sp macro="" textlink="">
      <xdr:nvSpPr>
        <xdr:cNvPr id="316" name="テキスト ボックス 315"/>
        <xdr:cNvSpPr txBox="1"/>
      </xdr:nvSpPr>
      <xdr:spPr>
        <a:xfrm>
          <a:off x="7626427" y="64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108026</xdr:rowOff>
    </xdr:from>
    <xdr:to>
      <xdr:col>10</xdr:col>
      <xdr:colOff>155575</xdr:colOff>
      <xdr:row>37</xdr:row>
      <xdr:rowOff>38176</xdr:rowOff>
    </xdr:to>
    <xdr:sp macro="" textlink="">
      <xdr:nvSpPr>
        <xdr:cNvPr id="317" name="円/楕円 316"/>
        <xdr:cNvSpPr/>
      </xdr:nvSpPr>
      <xdr:spPr>
        <a:xfrm>
          <a:off x="6921500" y="628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29303</xdr:rowOff>
    </xdr:from>
    <xdr:ext cx="534377" cy="259045"/>
    <xdr:sp macro="" textlink="">
      <xdr:nvSpPr>
        <xdr:cNvPr id="318" name="テキスト ボックス 317"/>
        <xdr:cNvSpPr txBox="1"/>
      </xdr:nvSpPr>
      <xdr:spPr>
        <a:xfrm>
          <a:off x="6705111" y="637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2" name="直線コネクタ 341"/>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3"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4" name="直線コネクタ 343"/>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5"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6" name="直線コネクタ 345"/>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94494</xdr:rowOff>
    </xdr:from>
    <xdr:to>
      <xdr:col>15</xdr:col>
      <xdr:colOff>180975</xdr:colOff>
      <xdr:row>54</xdr:row>
      <xdr:rowOff>97180</xdr:rowOff>
    </xdr:to>
    <xdr:cxnSp macro="">
      <xdr:nvCxnSpPr>
        <xdr:cNvPr id="347" name="直線コネクタ 346"/>
        <xdr:cNvCxnSpPr/>
      </xdr:nvCxnSpPr>
      <xdr:spPr>
        <a:xfrm flipV="1">
          <a:off x="9639300" y="9352794"/>
          <a:ext cx="8382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68260</xdr:rowOff>
    </xdr:from>
    <xdr:ext cx="534377" cy="259045"/>
    <xdr:sp macro="" textlink="">
      <xdr:nvSpPr>
        <xdr:cNvPr id="348" name="普通建設事業費平均値テキスト"/>
        <xdr:cNvSpPr txBox="1"/>
      </xdr:nvSpPr>
      <xdr:spPr>
        <a:xfrm>
          <a:off x="10528300" y="932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49" name="フローチャート : 判断 348"/>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97180</xdr:rowOff>
    </xdr:from>
    <xdr:to>
      <xdr:col>14</xdr:col>
      <xdr:colOff>28575</xdr:colOff>
      <xdr:row>54</xdr:row>
      <xdr:rowOff>138138</xdr:rowOff>
    </xdr:to>
    <xdr:cxnSp macro="">
      <xdr:nvCxnSpPr>
        <xdr:cNvPr id="350" name="直線コネクタ 349"/>
        <xdr:cNvCxnSpPr/>
      </xdr:nvCxnSpPr>
      <xdr:spPr>
        <a:xfrm flipV="1">
          <a:off x="8750300" y="9355480"/>
          <a:ext cx="8890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1" name="フローチャート : 判断 350"/>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109548</xdr:rowOff>
    </xdr:from>
    <xdr:ext cx="534377" cy="259045"/>
    <xdr:sp macro="" textlink="">
      <xdr:nvSpPr>
        <xdr:cNvPr id="352" name="テキスト ボックス 351"/>
        <xdr:cNvSpPr txBox="1"/>
      </xdr:nvSpPr>
      <xdr:spPr>
        <a:xfrm>
          <a:off x="9372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101753</xdr:rowOff>
    </xdr:from>
    <xdr:to>
      <xdr:col>12</xdr:col>
      <xdr:colOff>511175</xdr:colOff>
      <xdr:row>54</xdr:row>
      <xdr:rowOff>138138</xdr:rowOff>
    </xdr:to>
    <xdr:cxnSp macro="">
      <xdr:nvCxnSpPr>
        <xdr:cNvPr id="353" name="直線コネクタ 352"/>
        <xdr:cNvCxnSpPr/>
      </xdr:nvCxnSpPr>
      <xdr:spPr>
        <a:xfrm>
          <a:off x="7861300" y="9360053"/>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4" name="フローチャート : 判断 353"/>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147191</xdr:rowOff>
    </xdr:from>
    <xdr:ext cx="534377" cy="259045"/>
    <xdr:sp macro="" textlink="">
      <xdr:nvSpPr>
        <xdr:cNvPr id="355" name="テキスト ボックス 354"/>
        <xdr:cNvSpPr txBox="1"/>
      </xdr:nvSpPr>
      <xdr:spPr>
        <a:xfrm>
          <a:off x="8483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101753</xdr:rowOff>
    </xdr:from>
    <xdr:to>
      <xdr:col>11</xdr:col>
      <xdr:colOff>307975</xdr:colOff>
      <xdr:row>55</xdr:row>
      <xdr:rowOff>42488</xdr:rowOff>
    </xdr:to>
    <xdr:cxnSp macro="">
      <xdr:nvCxnSpPr>
        <xdr:cNvPr id="356" name="直線コネクタ 355"/>
        <xdr:cNvCxnSpPr/>
      </xdr:nvCxnSpPr>
      <xdr:spPr>
        <a:xfrm flipV="1">
          <a:off x="6972300" y="9360053"/>
          <a:ext cx="889000" cy="1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7" name="フローチャート : 判断 356"/>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21131</xdr:rowOff>
    </xdr:from>
    <xdr:ext cx="534377" cy="259045"/>
    <xdr:sp macro="" textlink="">
      <xdr:nvSpPr>
        <xdr:cNvPr id="358" name="テキスト ボックス 357"/>
        <xdr:cNvSpPr txBox="1"/>
      </xdr:nvSpPr>
      <xdr:spPr>
        <a:xfrm>
          <a:off x="7594111" y="945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59" name="フローチャート : 判断 358"/>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62133</xdr:rowOff>
    </xdr:from>
    <xdr:ext cx="534377" cy="259045"/>
    <xdr:sp macro="" textlink="">
      <xdr:nvSpPr>
        <xdr:cNvPr id="360" name="テキスト ボックス 359"/>
        <xdr:cNvSpPr txBox="1"/>
      </xdr:nvSpPr>
      <xdr:spPr>
        <a:xfrm>
          <a:off x="6705111" y="91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43694</xdr:rowOff>
    </xdr:from>
    <xdr:to>
      <xdr:col>15</xdr:col>
      <xdr:colOff>231775</xdr:colOff>
      <xdr:row>54</xdr:row>
      <xdr:rowOff>145294</xdr:rowOff>
    </xdr:to>
    <xdr:sp macro="" textlink="">
      <xdr:nvSpPr>
        <xdr:cNvPr id="366" name="円/楕円 365"/>
        <xdr:cNvSpPr/>
      </xdr:nvSpPr>
      <xdr:spPr>
        <a:xfrm>
          <a:off x="10426700" y="93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66571</xdr:rowOff>
    </xdr:from>
    <xdr:ext cx="534377" cy="259045"/>
    <xdr:sp macro="" textlink="">
      <xdr:nvSpPr>
        <xdr:cNvPr id="367" name="普通建設事業費該当値テキスト"/>
        <xdr:cNvSpPr txBox="1"/>
      </xdr:nvSpPr>
      <xdr:spPr>
        <a:xfrm>
          <a:off x="10528300" y="915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42,373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46380</xdr:rowOff>
    </xdr:from>
    <xdr:to>
      <xdr:col>14</xdr:col>
      <xdr:colOff>79375</xdr:colOff>
      <xdr:row>54</xdr:row>
      <xdr:rowOff>147980</xdr:rowOff>
    </xdr:to>
    <xdr:sp macro="" textlink="">
      <xdr:nvSpPr>
        <xdr:cNvPr id="368" name="円/楕円 367"/>
        <xdr:cNvSpPr/>
      </xdr:nvSpPr>
      <xdr:spPr>
        <a:xfrm>
          <a:off x="9588500" y="93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139107</xdr:rowOff>
    </xdr:from>
    <xdr:ext cx="534377" cy="259045"/>
    <xdr:sp macro="" textlink="">
      <xdr:nvSpPr>
        <xdr:cNvPr id="369" name="テキスト ボックス 368"/>
        <xdr:cNvSpPr txBox="1"/>
      </xdr:nvSpPr>
      <xdr:spPr>
        <a:xfrm>
          <a:off x="9372111" y="939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42,232</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87338</xdr:rowOff>
    </xdr:from>
    <xdr:to>
      <xdr:col>12</xdr:col>
      <xdr:colOff>561975</xdr:colOff>
      <xdr:row>55</xdr:row>
      <xdr:rowOff>17488</xdr:rowOff>
    </xdr:to>
    <xdr:sp macro="" textlink="">
      <xdr:nvSpPr>
        <xdr:cNvPr id="370" name="円/楕円 369"/>
        <xdr:cNvSpPr/>
      </xdr:nvSpPr>
      <xdr:spPr>
        <a:xfrm>
          <a:off x="8699500" y="93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8615</xdr:rowOff>
    </xdr:from>
    <xdr:ext cx="534377" cy="259045"/>
    <xdr:sp macro="" textlink="">
      <xdr:nvSpPr>
        <xdr:cNvPr id="371" name="テキスト ボックス 370"/>
        <xdr:cNvSpPr txBox="1"/>
      </xdr:nvSpPr>
      <xdr:spPr>
        <a:xfrm>
          <a:off x="8483111" y="94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50953</xdr:rowOff>
    </xdr:from>
    <xdr:to>
      <xdr:col>11</xdr:col>
      <xdr:colOff>358775</xdr:colOff>
      <xdr:row>54</xdr:row>
      <xdr:rowOff>152553</xdr:rowOff>
    </xdr:to>
    <xdr:sp macro="" textlink="">
      <xdr:nvSpPr>
        <xdr:cNvPr id="372" name="円/楕円 371"/>
        <xdr:cNvSpPr/>
      </xdr:nvSpPr>
      <xdr:spPr>
        <a:xfrm>
          <a:off x="7810500" y="930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169080</xdr:rowOff>
    </xdr:from>
    <xdr:ext cx="534377" cy="259045"/>
    <xdr:sp macro="" textlink="">
      <xdr:nvSpPr>
        <xdr:cNvPr id="373" name="テキスト ボックス 372"/>
        <xdr:cNvSpPr txBox="1"/>
      </xdr:nvSpPr>
      <xdr:spPr>
        <a:xfrm>
          <a:off x="7594111" y="908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41,992</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163138</xdr:rowOff>
    </xdr:from>
    <xdr:to>
      <xdr:col>10</xdr:col>
      <xdr:colOff>155575</xdr:colOff>
      <xdr:row>55</xdr:row>
      <xdr:rowOff>93288</xdr:rowOff>
    </xdr:to>
    <xdr:sp macro="" textlink="">
      <xdr:nvSpPr>
        <xdr:cNvPr id="374" name="円/楕円 373"/>
        <xdr:cNvSpPr/>
      </xdr:nvSpPr>
      <xdr:spPr>
        <a:xfrm>
          <a:off x="6921500" y="9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84415</xdr:rowOff>
    </xdr:from>
    <xdr:ext cx="534377" cy="259045"/>
    <xdr:sp macro="" textlink="">
      <xdr:nvSpPr>
        <xdr:cNvPr id="375" name="テキスト ボックス 374"/>
        <xdr:cNvSpPr txBox="1"/>
      </xdr:nvSpPr>
      <xdr:spPr>
        <a:xfrm>
          <a:off x="6705111" y="95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7" name="直線コネクタ 396"/>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400"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1" name="直線コネクタ 400"/>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14839</xdr:rowOff>
    </xdr:from>
    <xdr:to>
      <xdr:col>15</xdr:col>
      <xdr:colOff>180975</xdr:colOff>
      <xdr:row>77</xdr:row>
      <xdr:rowOff>24806</xdr:rowOff>
    </xdr:to>
    <xdr:cxnSp macro="">
      <xdr:nvCxnSpPr>
        <xdr:cNvPr id="402" name="直線コネクタ 401"/>
        <xdr:cNvCxnSpPr/>
      </xdr:nvCxnSpPr>
      <xdr:spPr>
        <a:xfrm>
          <a:off x="9639300" y="13216489"/>
          <a:ext cx="8382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119459</xdr:rowOff>
    </xdr:from>
    <xdr:ext cx="534377" cy="259045"/>
    <xdr:sp macro="" textlink="">
      <xdr:nvSpPr>
        <xdr:cNvPr id="403" name="普通建設事業費 （ うち新規整備　）平均値テキスト"/>
        <xdr:cNvSpPr txBox="1"/>
      </xdr:nvSpPr>
      <xdr:spPr>
        <a:xfrm>
          <a:off x="10528300" y="1297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4" name="フローチャート : 判断 403"/>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5" name="フローチャート : 判断 404"/>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16283</xdr:rowOff>
    </xdr:from>
    <xdr:ext cx="534377" cy="259045"/>
    <xdr:sp macro="" textlink="">
      <xdr:nvSpPr>
        <xdr:cNvPr id="406" name="テキスト ボックス 405"/>
        <xdr:cNvSpPr txBox="1"/>
      </xdr:nvSpPr>
      <xdr:spPr>
        <a:xfrm>
          <a:off x="9372111" y="128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145456</xdr:rowOff>
    </xdr:from>
    <xdr:to>
      <xdr:col>15</xdr:col>
      <xdr:colOff>231775</xdr:colOff>
      <xdr:row>77</xdr:row>
      <xdr:rowOff>75606</xdr:rowOff>
    </xdr:to>
    <xdr:sp macro="" textlink="">
      <xdr:nvSpPr>
        <xdr:cNvPr id="412" name="円/楕円 411"/>
        <xdr:cNvSpPr/>
      </xdr:nvSpPr>
      <xdr:spPr>
        <a:xfrm>
          <a:off x="10426700" y="131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123883</xdr:rowOff>
    </xdr:from>
    <xdr:ext cx="534377" cy="259045"/>
    <xdr:sp macro="" textlink="">
      <xdr:nvSpPr>
        <xdr:cNvPr id="413" name="普通建設事業費 （ うち新規整備　）該当値テキスト"/>
        <xdr:cNvSpPr txBox="1"/>
      </xdr:nvSpPr>
      <xdr:spPr>
        <a:xfrm>
          <a:off x="10528300" y="1315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135489</xdr:rowOff>
    </xdr:from>
    <xdr:to>
      <xdr:col>14</xdr:col>
      <xdr:colOff>79375</xdr:colOff>
      <xdr:row>77</xdr:row>
      <xdr:rowOff>65639</xdr:rowOff>
    </xdr:to>
    <xdr:sp macro="" textlink="">
      <xdr:nvSpPr>
        <xdr:cNvPr id="414" name="円/楕円 413"/>
        <xdr:cNvSpPr/>
      </xdr:nvSpPr>
      <xdr:spPr>
        <a:xfrm>
          <a:off x="9588500" y="1316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56766</xdr:rowOff>
    </xdr:from>
    <xdr:ext cx="534377" cy="259045"/>
    <xdr:sp macro="" textlink="">
      <xdr:nvSpPr>
        <xdr:cNvPr id="415" name="テキスト ボックス 414"/>
        <xdr:cNvSpPr txBox="1"/>
      </xdr:nvSpPr>
      <xdr:spPr>
        <a:xfrm>
          <a:off x="9372111" y="1325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6" name="直線コネクタ 42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7" name="テキスト ボックス 42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8" name="直線コネクタ 42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9" name="テキスト ボックス 42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0" name="直線コネクタ 42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1" name="テキスト ボックス 43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2" name="直線コネクタ 43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3" name="テキスト ボックス 43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5" name="テキスト ボックス 43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7" name="直線コネクタ 436"/>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8"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39" name="直線コネクタ 438"/>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40"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1" name="直線コネクタ 440"/>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144546</xdr:rowOff>
    </xdr:from>
    <xdr:to>
      <xdr:col>15</xdr:col>
      <xdr:colOff>180975</xdr:colOff>
      <xdr:row>96</xdr:row>
      <xdr:rowOff>41470</xdr:rowOff>
    </xdr:to>
    <xdr:cxnSp macro="">
      <xdr:nvCxnSpPr>
        <xdr:cNvPr id="442" name="直線コネクタ 441"/>
        <xdr:cNvCxnSpPr/>
      </xdr:nvCxnSpPr>
      <xdr:spPr>
        <a:xfrm flipV="1">
          <a:off x="9639300" y="16432296"/>
          <a:ext cx="838200" cy="6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165876</xdr:rowOff>
    </xdr:from>
    <xdr:ext cx="534377" cy="259045"/>
    <xdr:sp macro="" textlink="">
      <xdr:nvSpPr>
        <xdr:cNvPr id="443" name="普通建設事業費 （ うち更新整備　）平均値テキスト"/>
        <xdr:cNvSpPr txBox="1"/>
      </xdr:nvSpPr>
      <xdr:spPr>
        <a:xfrm>
          <a:off x="10528300" y="16453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4" name="フローチャート : 判断 443"/>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5" name="フローチャート : 判断 444"/>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107974</xdr:rowOff>
    </xdr:from>
    <xdr:ext cx="534377" cy="259045"/>
    <xdr:sp macro="" textlink="">
      <xdr:nvSpPr>
        <xdr:cNvPr id="446" name="テキスト ボックス 445"/>
        <xdr:cNvSpPr txBox="1"/>
      </xdr:nvSpPr>
      <xdr:spPr>
        <a:xfrm>
          <a:off x="9372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93746</xdr:rowOff>
    </xdr:from>
    <xdr:to>
      <xdr:col>15</xdr:col>
      <xdr:colOff>231775</xdr:colOff>
      <xdr:row>96</xdr:row>
      <xdr:rowOff>23896</xdr:rowOff>
    </xdr:to>
    <xdr:sp macro="" textlink="">
      <xdr:nvSpPr>
        <xdr:cNvPr id="452" name="円/楕円 451"/>
        <xdr:cNvSpPr/>
      </xdr:nvSpPr>
      <xdr:spPr>
        <a:xfrm>
          <a:off x="10426700" y="1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116623</xdr:rowOff>
    </xdr:from>
    <xdr:ext cx="534377" cy="259045"/>
    <xdr:sp macro="" textlink="">
      <xdr:nvSpPr>
        <xdr:cNvPr id="453" name="普通建設事業費 （ うち更新整備　）該当値テキスト"/>
        <xdr:cNvSpPr txBox="1"/>
      </xdr:nvSpPr>
      <xdr:spPr>
        <a:xfrm>
          <a:off x="10528300" y="1623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22,288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162120</xdr:rowOff>
    </xdr:from>
    <xdr:to>
      <xdr:col>14</xdr:col>
      <xdr:colOff>79375</xdr:colOff>
      <xdr:row>96</xdr:row>
      <xdr:rowOff>92270</xdr:rowOff>
    </xdr:to>
    <xdr:sp macro="" textlink="">
      <xdr:nvSpPr>
        <xdr:cNvPr id="454" name="円/楕円 453"/>
        <xdr:cNvSpPr/>
      </xdr:nvSpPr>
      <xdr:spPr>
        <a:xfrm>
          <a:off x="9588500" y="1644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83397</xdr:rowOff>
    </xdr:from>
    <xdr:ext cx="534377" cy="259045"/>
    <xdr:sp macro="" textlink="">
      <xdr:nvSpPr>
        <xdr:cNvPr id="455" name="テキスト ボックス 454"/>
        <xdr:cNvSpPr txBox="1"/>
      </xdr:nvSpPr>
      <xdr:spPr>
        <a:xfrm>
          <a:off x="9372111" y="165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6" name="直線コネクタ 46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7" name="テキスト ボックス 46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8" name="直線コネクタ 46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9" name="テキスト ボックス 46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0" name="直線コネクタ 46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1" name="テキスト ボックス 47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2" name="直線コネクタ 47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3" name="テキスト ボックス 47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5" name="テキスト ボックス 47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7" name="直線コネクタ 476"/>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9" name="直線コネクタ 47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80"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1" name="直線コネクタ 480"/>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138237</xdr:rowOff>
    </xdr:from>
    <xdr:to>
      <xdr:col>23</xdr:col>
      <xdr:colOff>517525</xdr:colOff>
      <xdr:row>38</xdr:row>
      <xdr:rowOff>139700</xdr:rowOff>
    </xdr:to>
    <xdr:cxnSp macro="">
      <xdr:nvCxnSpPr>
        <xdr:cNvPr id="482" name="直線コネクタ 481"/>
        <xdr:cNvCxnSpPr/>
      </xdr:nvCxnSpPr>
      <xdr:spPr>
        <a:xfrm flipV="1">
          <a:off x="15481300" y="6653337"/>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33436</xdr:rowOff>
    </xdr:from>
    <xdr:ext cx="469744" cy="259045"/>
    <xdr:sp macro="" textlink="">
      <xdr:nvSpPr>
        <xdr:cNvPr id="483" name="災害復旧事業費平均値テキスト"/>
        <xdr:cNvSpPr txBox="1"/>
      </xdr:nvSpPr>
      <xdr:spPr>
        <a:xfrm>
          <a:off x="16370300" y="6377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4" name="フローチャート : 判断 483"/>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136980</xdr:rowOff>
    </xdr:from>
    <xdr:to>
      <xdr:col>22</xdr:col>
      <xdr:colOff>365125</xdr:colOff>
      <xdr:row>38</xdr:row>
      <xdr:rowOff>139700</xdr:rowOff>
    </xdr:to>
    <xdr:cxnSp macro="">
      <xdr:nvCxnSpPr>
        <xdr:cNvPr id="485" name="直線コネクタ 484"/>
        <xdr:cNvCxnSpPr/>
      </xdr:nvCxnSpPr>
      <xdr:spPr>
        <a:xfrm>
          <a:off x="14592300" y="6652080"/>
          <a:ext cx="8890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6" name="フローチャート : 判断 485"/>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164325</xdr:rowOff>
    </xdr:from>
    <xdr:ext cx="469744" cy="259045"/>
    <xdr:sp macro="" textlink="">
      <xdr:nvSpPr>
        <xdr:cNvPr id="487" name="テキスト ボックス 486"/>
        <xdr:cNvSpPr txBox="1"/>
      </xdr:nvSpPr>
      <xdr:spPr>
        <a:xfrm>
          <a:off x="15246427" y="63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103901</xdr:rowOff>
    </xdr:from>
    <xdr:to>
      <xdr:col>21</xdr:col>
      <xdr:colOff>161925</xdr:colOff>
      <xdr:row>38</xdr:row>
      <xdr:rowOff>136980</xdr:rowOff>
    </xdr:to>
    <xdr:cxnSp macro="">
      <xdr:nvCxnSpPr>
        <xdr:cNvPr id="488" name="直線コネクタ 487"/>
        <xdr:cNvCxnSpPr/>
      </xdr:nvCxnSpPr>
      <xdr:spPr>
        <a:xfrm>
          <a:off x="13703300" y="6619001"/>
          <a:ext cx="889000" cy="3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89" name="フローチャート : 判断 488"/>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134195</xdr:rowOff>
    </xdr:from>
    <xdr:ext cx="469744" cy="259045"/>
    <xdr:sp macro="" textlink="">
      <xdr:nvSpPr>
        <xdr:cNvPr id="490" name="テキスト ボックス 489"/>
        <xdr:cNvSpPr txBox="1"/>
      </xdr:nvSpPr>
      <xdr:spPr>
        <a:xfrm>
          <a:off x="14357427" y="63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60468</xdr:rowOff>
    </xdr:from>
    <xdr:to>
      <xdr:col>19</xdr:col>
      <xdr:colOff>644525</xdr:colOff>
      <xdr:row>38</xdr:row>
      <xdr:rowOff>103901</xdr:rowOff>
    </xdr:to>
    <xdr:cxnSp macro="">
      <xdr:nvCxnSpPr>
        <xdr:cNvPr id="491" name="直線コネクタ 490"/>
        <xdr:cNvCxnSpPr/>
      </xdr:nvCxnSpPr>
      <xdr:spPr>
        <a:xfrm>
          <a:off x="12814300" y="6575568"/>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2" name="フローチャート : 判断 491"/>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134721</xdr:rowOff>
    </xdr:from>
    <xdr:ext cx="469744" cy="259045"/>
    <xdr:sp macro="" textlink="">
      <xdr:nvSpPr>
        <xdr:cNvPr id="493" name="テキスト ボックス 492"/>
        <xdr:cNvSpPr txBox="1"/>
      </xdr:nvSpPr>
      <xdr:spPr>
        <a:xfrm>
          <a:off x="13468427" y="630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4" name="フローチャート : 判断 493"/>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116430</xdr:rowOff>
    </xdr:from>
    <xdr:ext cx="469744" cy="259045"/>
    <xdr:sp macro="" textlink="">
      <xdr:nvSpPr>
        <xdr:cNvPr id="495" name="テキスト ボックス 494"/>
        <xdr:cNvSpPr txBox="1"/>
      </xdr:nvSpPr>
      <xdr:spPr>
        <a:xfrm>
          <a:off x="12579427" y="663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87437</xdr:rowOff>
    </xdr:from>
    <xdr:to>
      <xdr:col>23</xdr:col>
      <xdr:colOff>568325</xdr:colOff>
      <xdr:row>39</xdr:row>
      <xdr:rowOff>17587</xdr:rowOff>
    </xdr:to>
    <xdr:sp macro="" textlink="">
      <xdr:nvSpPr>
        <xdr:cNvPr id="501" name="円/楕円 500"/>
        <xdr:cNvSpPr/>
      </xdr:nvSpPr>
      <xdr:spPr>
        <a:xfrm>
          <a:off x="162687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2364</xdr:rowOff>
    </xdr:from>
    <xdr:ext cx="313932" cy="259045"/>
    <xdr:sp macro="" textlink="">
      <xdr:nvSpPr>
        <xdr:cNvPr id="502" name="災害復旧事業費該当値テキスト"/>
        <xdr:cNvSpPr txBox="1"/>
      </xdr:nvSpPr>
      <xdr:spPr>
        <a:xfrm>
          <a:off x="16370300" y="6517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3" name="円/楕円 50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4" name="テキスト ボックス 503"/>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86180</xdr:rowOff>
    </xdr:from>
    <xdr:to>
      <xdr:col>21</xdr:col>
      <xdr:colOff>212725</xdr:colOff>
      <xdr:row>39</xdr:row>
      <xdr:rowOff>16330</xdr:rowOff>
    </xdr:to>
    <xdr:sp macro="" textlink="">
      <xdr:nvSpPr>
        <xdr:cNvPr id="505" name="円/楕円 504"/>
        <xdr:cNvSpPr/>
      </xdr:nvSpPr>
      <xdr:spPr>
        <a:xfrm>
          <a:off x="14541500" y="66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7457</xdr:rowOff>
    </xdr:from>
    <xdr:ext cx="378565" cy="259045"/>
    <xdr:sp macro="" textlink="">
      <xdr:nvSpPr>
        <xdr:cNvPr id="506" name="テキスト ボックス 505"/>
        <xdr:cNvSpPr txBox="1"/>
      </xdr:nvSpPr>
      <xdr:spPr>
        <a:xfrm>
          <a:off x="14403017" y="6694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53101</xdr:rowOff>
    </xdr:from>
    <xdr:to>
      <xdr:col>20</xdr:col>
      <xdr:colOff>9525</xdr:colOff>
      <xdr:row>38</xdr:row>
      <xdr:rowOff>154701</xdr:rowOff>
    </xdr:to>
    <xdr:sp macro="" textlink="">
      <xdr:nvSpPr>
        <xdr:cNvPr id="507" name="円/楕円 506"/>
        <xdr:cNvSpPr/>
      </xdr:nvSpPr>
      <xdr:spPr>
        <a:xfrm>
          <a:off x="13652500" y="656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145828</xdr:rowOff>
    </xdr:from>
    <xdr:ext cx="469744" cy="259045"/>
    <xdr:sp macro="" textlink="">
      <xdr:nvSpPr>
        <xdr:cNvPr id="508" name="テキスト ボックス 507"/>
        <xdr:cNvSpPr txBox="1"/>
      </xdr:nvSpPr>
      <xdr:spPr>
        <a:xfrm>
          <a:off x="13468427" y="666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9668</xdr:rowOff>
    </xdr:from>
    <xdr:to>
      <xdr:col>18</xdr:col>
      <xdr:colOff>492125</xdr:colOff>
      <xdr:row>38</xdr:row>
      <xdr:rowOff>111268</xdr:rowOff>
    </xdr:to>
    <xdr:sp macro="" textlink="">
      <xdr:nvSpPr>
        <xdr:cNvPr id="509" name="円/楕円 508"/>
        <xdr:cNvSpPr/>
      </xdr:nvSpPr>
      <xdr:spPr>
        <a:xfrm>
          <a:off x="12763500" y="652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127794</xdr:rowOff>
    </xdr:from>
    <xdr:ext cx="469744" cy="259045"/>
    <xdr:sp macro="" textlink="">
      <xdr:nvSpPr>
        <xdr:cNvPr id="510" name="テキスト ボックス 509"/>
        <xdr:cNvSpPr txBox="1"/>
      </xdr:nvSpPr>
      <xdr:spPr>
        <a:xfrm>
          <a:off x="12579427"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0" name="テキスト ボックス 56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1" name="直線コネクタ 57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2" name="テキスト ボックス 571"/>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3" name="直線コネクタ 57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4" name="テキスト ボックス 57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5" name="直線コネクタ 57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6" name="テキスト ボックス 57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7" name="直線コネクタ 57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8" name="テキスト ボックス 57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9" name="直線コネクタ 57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0" name="テキスト ボックス 57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2" name="直線コネクタ 581"/>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3"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4" name="直線コネクタ 583"/>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5"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6" name="直線コネクタ 585"/>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140249</xdr:rowOff>
    </xdr:from>
    <xdr:to>
      <xdr:col>23</xdr:col>
      <xdr:colOff>517525</xdr:colOff>
      <xdr:row>77</xdr:row>
      <xdr:rowOff>5741</xdr:rowOff>
    </xdr:to>
    <xdr:cxnSp macro="">
      <xdr:nvCxnSpPr>
        <xdr:cNvPr id="587" name="直線コネクタ 586"/>
        <xdr:cNvCxnSpPr/>
      </xdr:nvCxnSpPr>
      <xdr:spPr>
        <a:xfrm>
          <a:off x="15481300" y="13170449"/>
          <a:ext cx="8382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43279</xdr:rowOff>
    </xdr:from>
    <xdr:ext cx="534377" cy="259045"/>
    <xdr:sp macro="" textlink="">
      <xdr:nvSpPr>
        <xdr:cNvPr id="588" name="公債費平均値テキスト"/>
        <xdr:cNvSpPr txBox="1"/>
      </xdr:nvSpPr>
      <xdr:spPr>
        <a:xfrm>
          <a:off x="16370300" y="1324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89" name="フローチャート : 判断 588"/>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140249</xdr:rowOff>
    </xdr:from>
    <xdr:to>
      <xdr:col>22</xdr:col>
      <xdr:colOff>365125</xdr:colOff>
      <xdr:row>76</xdr:row>
      <xdr:rowOff>154468</xdr:rowOff>
    </xdr:to>
    <xdr:cxnSp macro="">
      <xdr:nvCxnSpPr>
        <xdr:cNvPr id="590" name="直線コネクタ 589"/>
        <xdr:cNvCxnSpPr/>
      </xdr:nvCxnSpPr>
      <xdr:spPr>
        <a:xfrm flipV="1">
          <a:off x="14592300" y="13170449"/>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1" name="フローチャート : 判断 590"/>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72471</xdr:rowOff>
    </xdr:from>
    <xdr:ext cx="534377" cy="259045"/>
    <xdr:sp macro="" textlink="">
      <xdr:nvSpPr>
        <xdr:cNvPr id="592" name="テキスト ボックス 591"/>
        <xdr:cNvSpPr txBox="1"/>
      </xdr:nvSpPr>
      <xdr:spPr>
        <a:xfrm>
          <a:off x="15214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154468</xdr:rowOff>
    </xdr:from>
    <xdr:to>
      <xdr:col>21</xdr:col>
      <xdr:colOff>161925</xdr:colOff>
      <xdr:row>77</xdr:row>
      <xdr:rowOff>8713</xdr:rowOff>
    </xdr:to>
    <xdr:cxnSp macro="">
      <xdr:nvCxnSpPr>
        <xdr:cNvPr id="593" name="直線コネクタ 592"/>
        <xdr:cNvCxnSpPr/>
      </xdr:nvCxnSpPr>
      <xdr:spPr>
        <a:xfrm flipV="1">
          <a:off x="13703300" y="13184668"/>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4" name="フローチャート : 判断 593"/>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52263</xdr:rowOff>
    </xdr:from>
    <xdr:ext cx="534377" cy="259045"/>
    <xdr:sp macro="" textlink="">
      <xdr:nvSpPr>
        <xdr:cNvPr id="595" name="テキスト ボックス 594"/>
        <xdr:cNvSpPr txBox="1"/>
      </xdr:nvSpPr>
      <xdr:spPr>
        <a:xfrm>
          <a:off x="14325111" y="132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8713</xdr:rowOff>
    </xdr:from>
    <xdr:to>
      <xdr:col>19</xdr:col>
      <xdr:colOff>644525</xdr:colOff>
      <xdr:row>77</xdr:row>
      <xdr:rowOff>14153</xdr:rowOff>
    </xdr:to>
    <xdr:cxnSp macro="">
      <xdr:nvCxnSpPr>
        <xdr:cNvPr id="596" name="直線コネクタ 595"/>
        <xdr:cNvCxnSpPr/>
      </xdr:nvCxnSpPr>
      <xdr:spPr>
        <a:xfrm flipV="1">
          <a:off x="12814300" y="13210363"/>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7" name="フローチャート : 判断 596"/>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67467</xdr:rowOff>
    </xdr:from>
    <xdr:ext cx="534377" cy="259045"/>
    <xdr:sp macro="" textlink="">
      <xdr:nvSpPr>
        <xdr:cNvPr id="598" name="テキスト ボックス 597"/>
        <xdr:cNvSpPr txBox="1"/>
      </xdr:nvSpPr>
      <xdr:spPr>
        <a:xfrm>
          <a:off x="13436111" y="129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599" name="フローチャート : 判断 598"/>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34891</xdr:rowOff>
    </xdr:from>
    <xdr:ext cx="534377" cy="259045"/>
    <xdr:sp macro="" textlink="">
      <xdr:nvSpPr>
        <xdr:cNvPr id="600" name="テキスト ボックス 599"/>
        <xdr:cNvSpPr txBox="1"/>
      </xdr:nvSpPr>
      <xdr:spPr>
        <a:xfrm>
          <a:off x="12547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1" name="テキスト ボックス 60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2" name="テキスト ボックス 60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3" name="テキスト ボックス 60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4" name="テキスト ボックス 60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5" name="テキスト ボックス 60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126391</xdr:rowOff>
    </xdr:from>
    <xdr:to>
      <xdr:col>23</xdr:col>
      <xdr:colOff>568325</xdr:colOff>
      <xdr:row>77</xdr:row>
      <xdr:rowOff>56541</xdr:rowOff>
    </xdr:to>
    <xdr:sp macro="" textlink="">
      <xdr:nvSpPr>
        <xdr:cNvPr id="606" name="円/楕円 605"/>
        <xdr:cNvSpPr/>
      </xdr:nvSpPr>
      <xdr:spPr>
        <a:xfrm>
          <a:off x="16268700" y="131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149268</xdr:rowOff>
    </xdr:from>
    <xdr:ext cx="534377" cy="259045"/>
    <xdr:sp macro="" textlink="">
      <xdr:nvSpPr>
        <xdr:cNvPr id="607" name="公債費該当値テキスト"/>
        <xdr:cNvSpPr txBox="1"/>
      </xdr:nvSpPr>
      <xdr:spPr>
        <a:xfrm>
          <a:off x="16370300" y="130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33,360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89449</xdr:rowOff>
    </xdr:from>
    <xdr:to>
      <xdr:col>22</xdr:col>
      <xdr:colOff>415925</xdr:colOff>
      <xdr:row>77</xdr:row>
      <xdr:rowOff>19599</xdr:rowOff>
    </xdr:to>
    <xdr:sp macro="" textlink="">
      <xdr:nvSpPr>
        <xdr:cNvPr id="608" name="円/楕円 607"/>
        <xdr:cNvSpPr/>
      </xdr:nvSpPr>
      <xdr:spPr>
        <a:xfrm>
          <a:off x="15430500" y="1311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36126</xdr:rowOff>
    </xdr:from>
    <xdr:ext cx="534377" cy="259045"/>
    <xdr:sp macro="" textlink="">
      <xdr:nvSpPr>
        <xdr:cNvPr id="609" name="テキスト ボックス 608"/>
        <xdr:cNvSpPr txBox="1"/>
      </xdr:nvSpPr>
      <xdr:spPr>
        <a:xfrm>
          <a:off x="15214111" y="1289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103668</xdr:rowOff>
    </xdr:from>
    <xdr:to>
      <xdr:col>21</xdr:col>
      <xdr:colOff>212725</xdr:colOff>
      <xdr:row>77</xdr:row>
      <xdr:rowOff>33818</xdr:rowOff>
    </xdr:to>
    <xdr:sp macro="" textlink="">
      <xdr:nvSpPr>
        <xdr:cNvPr id="610" name="円/楕円 609"/>
        <xdr:cNvSpPr/>
      </xdr:nvSpPr>
      <xdr:spPr>
        <a:xfrm>
          <a:off x="14541500" y="131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50344</xdr:rowOff>
    </xdr:from>
    <xdr:ext cx="534377" cy="259045"/>
    <xdr:sp macro="" textlink="">
      <xdr:nvSpPr>
        <xdr:cNvPr id="611" name="テキスト ボックス 610"/>
        <xdr:cNvSpPr txBox="1"/>
      </xdr:nvSpPr>
      <xdr:spPr>
        <a:xfrm>
          <a:off x="14325111" y="1290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129363</xdr:rowOff>
    </xdr:from>
    <xdr:to>
      <xdr:col>20</xdr:col>
      <xdr:colOff>9525</xdr:colOff>
      <xdr:row>77</xdr:row>
      <xdr:rowOff>59513</xdr:rowOff>
    </xdr:to>
    <xdr:sp macro="" textlink="">
      <xdr:nvSpPr>
        <xdr:cNvPr id="612" name="円/楕円 611"/>
        <xdr:cNvSpPr/>
      </xdr:nvSpPr>
      <xdr:spPr>
        <a:xfrm>
          <a:off x="13652500" y="131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50640</xdr:rowOff>
    </xdr:from>
    <xdr:ext cx="534377" cy="259045"/>
    <xdr:sp macro="" textlink="">
      <xdr:nvSpPr>
        <xdr:cNvPr id="613" name="テキスト ボックス 612"/>
        <xdr:cNvSpPr txBox="1"/>
      </xdr:nvSpPr>
      <xdr:spPr>
        <a:xfrm>
          <a:off x="13436111" y="1325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134803</xdr:rowOff>
    </xdr:from>
    <xdr:to>
      <xdr:col>18</xdr:col>
      <xdr:colOff>492125</xdr:colOff>
      <xdr:row>77</xdr:row>
      <xdr:rowOff>64953</xdr:rowOff>
    </xdr:to>
    <xdr:sp macro="" textlink="">
      <xdr:nvSpPr>
        <xdr:cNvPr id="614" name="円/楕円 613"/>
        <xdr:cNvSpPr/>
      </xdr:nvSpPr>
      <xdr:spPr>
        <a:xfrm>
          <a:off x="12763500" y="1316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56080</xdr:rowOff>
    </xdr:from>
    <xdr:ext cx="534377" cy="259045"/>
    <xdr:sp macro="" textlink="">
      <xdr:nvSpPr>
        <xdr:cNvPr id="615" name="テキスト ボックス 614"/>
        <xdr:cNvSpPr txBox="1"/>
      </xdr:nvSpPr>
      <xdr:spPr>
        <a:xfrm>
          <a:off x="12547111" y="1325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6" name="正方形/長方形 61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7" name="正方形/長方形 61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8" name="正方形/長方形 61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9" name="正方形/長方形 61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0" name="正方形/長方形 61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1" name="正方形/長方形 62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2" name="正方形/長方形 62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3" name="正方形/長方形 62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4" name="テキスト ボックス 62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5" name="直線コネクタ 62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6" name="直線コネクタ 62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7" name="テキスト ボックス 62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8" name="直線コネクタ 62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9" name="テキスト ボックス 62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0" name="直線コネクタ 62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1" name="テキスト ボックス 63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2" name="直線コネクタ 63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3" name="テキスト ボックス 63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4" name="直線コネクタ 63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5" name="テキスト ボックス 63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6" name="直線コネクタ 63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7" name="テキスト ボックス 63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39" name="直線コネクタ 638"/>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40"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1" name="直線コネクタ 640"/>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2"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3" name="直線コネクタ 642"/>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97943</xdr:rowOff>
    </xdr:from>
    <xdr:to>
      <xdr:col>23</xdr:col>
      <xdr:colOff>517525</xdr:colOff>
      <xdr:row>97</xdr:row>
      <xdr:rowOff>67577</xdr:rowOff>
    </xdr:to>
    <xdr:cxnSp macro="">
      <xdr:nvCxnSpPr>
        <xdr:cNvPr id="644" name="直線コネクタ 643"/>
        <xdr:cNvCxnSpPr/>
      </xdr:nvCxnSpPr>
      <xdr:spPr>
        <a:xfrm>
          <a:off x="15481300" y="16557143"/>
          <a:ext cx="838200" cy="14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22369</xdr:rowOff>
    </xdr:from>
    <xdr:ext cx="469744" cy="259045"/>
    <xdr:sp macro="" textlink="">
      <xdr:nvSpPr>
        <xdr:cNvPr id="645" name="積立金平均値テキスト"/>
        <xdr:cNvSpPr txBox="1"/>
      </xdr:nvSpPr>
      <xdr:spPr>
        <a:xfrm>
          <a:off x="16370300" y="16653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6" name="フローチャート : 判断 645"/>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97943</xdr:rowOff>
    </xdr:from>
    <xdr:to>
      <xdr:col>22</xdr:col>
      <xdr:colOff>365125</xdr:colOff>
      <xdr:row>97</xdr:row>
      <xdr:rowOff>19380</xdr:rowOff>
    </xdr:to>
    <xdr:cxnSp macro="">
      <xdr:nvCxnSpPr>
        <xdr:cNvPr id="647" name="直線コネクタ 646"/>
        <xdr:cNvCxnSpPr/>
      </xdr:nvCxnSpPr>
      <xdr:spPr>
        <a:xfrm flipV="1">
          <a:off x="14592300" y="16557143"/>
          <a:ext cx="889000" cy="9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8" name="フローチャート : 判断 647"/>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94263</xdr:rowOff>
    </xdr:from>
    <xdr:ext cx="469744" cy="259045"/>
    <xdr:sp macro="" textlink="">
      <xdr:nvSpPr>
        <xdr:cNvPr id="649" name="テキスト ボックス 648"/>
        <xdr:cNvSpPr txBox="1"/>
      </xdr:nvSpPr>
      <xdr:spPr>
        <a:xfrm>
          <a:off x="15246427" y="1672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126061</xdr:rowOff>
    </xdr:from>
    <xdr:to>
      <xdr:col>21</xdr:col>
      <xdr:colOff>161925</xdr:colOff>
      <xdr:row>97</xdr:row>
      <xdr:rowOff>19380</xdr:rowOff>
    </xdr:to>
    <xdr:cxnSp macro="">
      <xdr:nvCxnSpPr>
        <xdr:cNvPr id="650" name="直線コネクタ 649"/>
        <xdr:cNvCxnSpPr/>
      </xdr:nvCxnSpPr>
      <xdr:spPr>
        <a:xfrm>
          <a:off x="13703300" y="165852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51" name="フローチャート : 判断 650"/>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33901</xdr:rowOff>
    </xdr:from>
    <xdr:ext cx="534377" cy="259045"/>
    <xdr:sp macro="" textlink="">
      <xdr:nvSpPr>
        <xdr:cNvPr id="652" name="テキスト ボックス 651"/>
        <xdr:cNvSpPr txBox="1"/>
      </xdr:nvSpPr>
      <xdr:spPr>
        <a:xfrm>
          <a:off x="14325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29096</xdr:rowOff>
    </xdr:from>
    <xdr:to>
      <xdr:col>19</xdr:col>
      <xdr:colOff>644525</xdr:colOff>
      <xdr:row>96</xdr:row>
      <xdr:rowOff>126061</xdr:rowOff>
    </xdr:to>
    <xdr:cxnSp macro="">
      <xdr:nvCxnSpPr>
        <xdr:cNvPr id="653" name="直線コネクタ 652"/>
        <xdr:cNvCxnSpPr/>
      </xdr:nvCxnSpPr>
      <xdr:spPr>
        <a:xfrm>
          <a:off x="12814300" y="16488296"/>
          <a:ext cx="889000" cy="9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4" name="フローチャート : 判断 653"/>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5" name="テキスト ボックス 654"/>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6" name="フローチャート : 判断 655"/>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93387</xdr:rowOff>
    </xdr:from>
    <xdr:ext cx="469744" cy="259045"/>
    <xdr:sp macro="" textlink="">
      <xdr:nvSpPr>
        <xdr:cNvPr id="657" name="テキスト ボックス 656"/>
        <xdr:cNvSpPr txBox="1"/>
      </xdr:nvSpPr>
      <xdr:spPr>
        <a:xfrm>
          <a:off x="12579427" y="167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8" name="テキスト ボックス 65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9" name="テキスト ボックス 65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0" name="テキスト ボックス 65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1" name="テキスト ボックス 66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2" name="テキスト ボックス 66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16777</xdr:rowOff>
    </xdr:from>
    <xdr:to>
      <xdr:col>23</xdr:col>
      <xdr:colOff>568325</xdr:colOff>
      <xdr:row>97</xdr:row>
      <xdr:rowOff>118377</xdr:rowOff>
    </xdr:to>
    <xdr:sp macro="" textlink="">
      <xdr:nvSpPr>
        <xdr:cNvPr id="663" name="円/楕円 662"/>
        <xdr:cNvSpPr/>
      </xdr:nvSpPr>
      <xdr:spPr>
        <a:xfrm>
          <a:off x="16268700" y="166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39654</xdr:rowOff>
    </xdr:from>
    <xdr:ext cx="469744" cy="259045"/>
    <xdr:sp macro="" textlink="">
      <xdr:nvSpPr>
        <xdr:cNvPr id="664" name="積立金該当値テキスト"/>
        <xdr:cNvSpPr txBox="1"/>
      </xdr:nvSpPr>
      <xdr:spPr>
        <a:xfrm>
          <a:off x="16370300" y="1649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47143</xdr:rowOff>
    </xdr:from>
    <xdr:to>
      <xdr:col>22</xdr:col>
      <xdr:colOff>415925</xdr:colOff>
      <xdr:row>96</xdr:row>
      <xdr:rowOff>148743</xdr:rowOff>
    </xdr:to>
    <xdr:sp macro="" textlink="">
      <xdr:nvSpPr>
        <xdr:cNvPr id="665" name="円/楕円 664"/>
        <xdr:cNvSpPr/>
      </xdr:nvSpPr>
      <xdr:spPr>
        <a:xfrm>
          <a:off x="15430500" y="165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165270</xdr:rowOff>
    </xdr:from>
    <xdr:ext cx="534377" cy="259045"/>
    <xdr:sp macro="" textlink="">
      <xdr:nvSpPr>
        <xdr:cNvPr id="666" name="テキスト ボックス 665"/>
        <xdr:cNvSpPr txBox="1"/>
      </xdr:nvSpPr>
      <xdr:spPr>
        <a:xfrm>
          <a:off x="15214111" y="162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140030</xdr:rowOff>
    </xdr:from>
    <xdr:to>
      <xdr:col>21</xdr:col>
      <xdr:colOff>212725</xdr:colOff>
      <xdr:row>97</xdr:row>
      <xdr:rowOff>70180</xdr:rowOff>
    </xdr:to>
    <xdr:sp macro="" textlink="">
      <xdr:nvSpPr>
        <xdr:cNvPr id="667" name="円/楕円 666"/>
        <xdr:cNvSpPr/>
      </xdr:nvSpPr>
      <xdr:spPr>
        <a:xfrm>
          <a:off x="14541500" y="165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61307</xdr:rowOff>
    </xdr:from>
    <xdr:ext cx="469744" cy="259045"/>
    <xdr:sp macro="" textlink="">
      <xdr:nvSpPr>
        <xdr:cNvPr id="668" name="テキスト ボックス 667"/>
        <xdr:cNvSpPr txBox="1"/>
      </xdr:nvSpPr>
      <xdr:spPr>
        <a:xfrm>
          <a:off x="14357427" y="1669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75261</xdr:rowOff>
    </xdr:from>
    <xdr:to>
      <xdr:col>20</xdr:col>
      <xdr:colOff>9525</xdr:colOff>
      <xdr:row>97</xdr:row>
      <xdr:rowOff>5411</xdr:rowOff>
    </xdr:to>
    <xdr:sp macro="" textlink="">
      <xdr:nvSpPr>
        <xdr:cNvPr id="669" name="円/楕円 668"/>
        <xdr:cNvSpPr/>
      </xdr:nvSpPr>
      <xdr:spPr>
        <a:xfrm>
          <a:off x="13652500" y="1653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167988</xdr:rowOff>
    </xdr:from>
    <xdr:ext cx="534377" cy="259045"/>
    <xdr:sp macro="" textlink="">
      <xdr:nvSpPr>
        <xdr:cNvPr id="670" name="テキスト ボックス 669"/>
        <xdr:cNvSpPr txBox="1"/>
      </xdr:nvSpPr>
      <xdr:spPr>
        <a:xfrm>
          <a:off x="13436111" y="1662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149746</xdr:rowOff>
    </xdr:from>
    <xdr:to>
      <xdr:col>18</xdr:col>
      <xdr:colOff>492125</xdr:colOff>
      <xdr:row>96</xdr:row>
      <xdr:rowOff>79896</xdr:rowOff>
    </xdr:to>
    <xdr:sp macro="" textlink="">
      <xdr:nvSpPr>
        <xdr:cNvPr id="671" name="円/楕円 670"/>
        <xdr:cNvSpPr/>
      </xdr:nvSpPr>
      <xdr:spPr>
        <a:xfrm>
          <a:off x="12763500" y="164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96423</xdr:rowOff>
    </xdr:from>
    <xdr:ext cx="534377" cy="259045"/>
    <xdr:sp macro="" textlink="">
      <xdr:nvSpPr>
        <xdr:cNvPr id="672" name="テキスト ボックス 671"/>
        <xdr:cNvSpPr txBox="1"/>
      </xdr:nvSpPr>
      <xdr:spPr>
        <a:xfrm>
          <a:off x="12547111" y="1621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3" name="正方形/長方形 67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4" name="正方形/長方形 67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5" name="正方形/長方形 67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6" name="正方形/長方形 67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7" name="正方形/長方形 67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8" name="正方形/長方形 67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9" name="正方形/長方形 67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0" name="正方形/長方形 67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1" name="テキスト ボックス 68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2" name="直線コネクタ 68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3" name="直線コネクタ 68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4" name="テキスト ボックス 68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5" name="直線コネクタ 68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6" name="テキスト ボックス 68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7" name="直線コネクタ 68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8" name="テキスト ボックス 68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9" name="直線コネクタ 68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90" name="テキスト ボックス 68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1" name="直線コネクタ 69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2" name="テキスト ボックス 69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4" name="直線コネクタ 693"/>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6" name="直線コネクタ 69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7"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8" name="直線コネクタ 697"/>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81635</xdr:rowOff>
    </xdr:from>
    <xdr:to>
      <xdr:col>32</xdr:col>
      <xdr:colOff>187325</xdr:colOff>
      <xdr:row>38</xdr:row>
      <xdr:rowOff>85751</xdr:rowOff>
    </xdr:to>
    <xdr:cxnSp macro="">
      <xdr:nvCxnSpPr>
        <xdr:cNvPr id="699" name="直線コネクタ 698"/>
        <xdr:cNvCxnSpPr/>
      </xdr:nvCxnSpPr>
      <xdr:spPr>
        <a:xfrm>
          <a:off x="21323300" y="6596735"/>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161612</xdr:rowOff>
    </xdr:from>
    <xdr:ext cx="378565" cy="259045"/>
    <xdr:sp macro="" textlink="">
      <xdr:nvSpPr>
        <xdr:cNvPr id="700" name="投資及び出資金平均値テキスト"/>
        <xdr:cNvSpPr txBox="1"/>
      </xdr:nvSpPr>
      <xdr:spPr>
        <a:xfrm>
          <a:off x="22212300" y="6162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1" name="フローチャート : 判断 700"/>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78892</xdr:rowOff>
    </xdr:from>
    <xdr:to>
      <xdr:col>31</xdr:col>
      <xdr:colOff>34925</xdr:colOff>
      <xdr:row>38</xdr:row>
      <xdr:rowOff>81635</xdr:rowOff>
    </xdr:to>
    <xdr:cxnSp macro="">
      <xdr:nvCxnSpPr>
        <xdr:cNvPr id="702" name="直線コネクタ 701"/>
        <xdr:cNvCxnSpPr/>
      </xdr:nvCxnSpPr>
      <xdr:spPr>
        <a:xfrm>
          <a:off x="20434300" y="659399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3" name="フローチャート : 判断 702"/>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124731</xdr:rowOff>
    </xdr:from>
    <xdr:ext cx="378565" cy="259045"/>
    <xdr:sp macro="" textlink="">
      <xdr:nvSpPr>
        <xdr:cNvPr id="704" name="テキスト ボックス 703"/>
        <xdr:cNvSpPr txBox="1"/>
      </xdr:nvSpPr>
      <xdr:spPr>
        <a:xfrm>
          <a:off x="21134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78892</xdr:rowOff>
    </xdr:from>
    <xdr:to>
      <xdr:col>29</xdr:col>
      <xdr:colOff>517525</xdr:colOff>
      <xdr:row>38</xdr:row>
      <xdr:rowOff>79349</xdr:rowOff>
    </xdr:to>
    <xdr:cxnSp macro="">
      <xdr:nvCxnSpPr>
        <xdr:cNvPr id="705" name="直線コネクタ 704"/>
        <xdr:cNvCxnSpPr/>
      </xdr:nvCxnSpPr>
      <xdr:spPr>
        <a:xfrm flipV="1">
          <a:off x="19545300" y="659399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6" name="フローチャート : 判断 705"/>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127931</xdr:rowOff>
    </xdr:from>
    <xdr:ext cx="378565" cy="259045"/>
    <xdr:sp macro="" textlink="">
      <xdr:nvSpPr>
        <xdr:cNvPr id="707" name="テキスト ボックス 706"/>
        <xdr:cNvSpPr txBox="1"/>
      </xdr:nvSpPr>
      <xdr:spPr>
        <a:xfrm>
          <a:off x="20245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70206</xdr:rowOff>
    </xdr:from>
    <xdr:to>
      <xdr:col>28</xdr:col>
      <xdr:colOff>314325</xdr:colOff>
      <xdr:row>38</xdr:row>
      <xdr:rowOff>79349</xdr:rowOff>
    </xdr:to>
    <xdr:cxnSp macro="">
      <xdr:nvCxnSpPr>
        <xdr:cNvPr id="708" name="直線コネクタ 707"/>
        <xdr:cNvCxnSpPr/>
      </xdr:nvCxnSpPr>
      <xdr:spPr>
        <a:xfrm>
          <a:off x="18656300" y="658530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09" name="フローチャート : 判断 708"/>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125188</xdr:rowOff>
    </xdr:from>
    <xdr:ext cx="378565" cy="259045"/>
    <xdr:sp macro="" textlink="">
      <xdr:nvSpPr>
        <xdr:cNvPr id="710" name="テキスト ボックス 709"/>
        <xdr:cNvSpPr txBox="1"/>
      </xdr:nvSpPr>
      <xdr:spPr>
        <a:xfrm>
          <a:off x="19356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11" name="フローチャート : 判断 710"/>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65752</xdr:rowOff>
    </xdr:from>
    <xdr:ext cx="378565" cy="259045"/>
    <xdr:sp macro="" textlink="">
      <xdr:nvSpPr>
        <xdr:cNvPr id="712" name="テキスト ボックス 711"/>
        <xdr:cNvSpPr txBox="1"/>
      </xdr:nvSpPr>
      <xdr:spPr>
        <a:xfrm>
          <a:off x="18467017" y="606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3" name="テキスト ボックス 71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4" name="テキスト ボックス 71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5" name="テキスト ボックス 71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6" name="テキスト ボックス 71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7" name="テキスト ボックス 71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34951</xdr:rowOff>
    </xdr:from>
    <xdr:to>
      <xdr:col>32</xdr:col>
      <xdr:colOff>238125</xdr:colOff>
      <xdr:row>38</xdr:row>
      <xdr:rowOff>136551</xdr:rowOff>
    </xdr:to>
    <xdr:sp macro="" textlink="">
      <xdr:nvSpPr>
        <xdr:cNvPr id="718" name="円/楕円 717"/>
        <xdr:cNvSpPr/>
      </xdr:nvSpPr>
      <xdr:spPr>
        <a:xfrm>
          <a:off x="221107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121328</xdr:rowOff>
    </xdr:from>
    <xdr:ext cx="378565" cy="259045"/>
    <xdr:sp macro="" textlink="">
      <xdr:nvSpPr>
        <xdr:cNvPr id="719" name="投資及び出資金該当値テキスト"/>
        <xdr:cNvSpPr txBox="1"/>
      </xdr:nvSpPr>
      <xdr:spPr>
        <a:xfrm>
          <a:off x="22212300" y="646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30835</xdr:rowOff>
    </xdr:from>
    <xdr:to>
      <xdr:col>31</xdr:col>
      <xdr:colOff>85725</xdr:colOff>
      <xdr:row>38</xdr:row>
      <xdr:rowOff>132435</xdr:rowOff>
    </xdr:to>
    <xdr:sp macro="" textlink="">
      <xdr:nvSpPr>
        <xdr:cNvPr id="720" name="円/楕円 719"/>
        <xdr:cNvSpPr/>
      </xdr:nvSpPr>
      <xdr:spPr>
        <a:xfrm>
          <a:off x="21272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123562</xdr:rowOff>
    </xdr:from>
    <xdr:ext cx="378565" cy="259045"/>
    <xdr:sp macro="" textlink="">
      <xdr:nvSpPr>
        <xdr:cNvPr id="721" name="テキスト ボックス 720"/>
        <xdr:cNvSpPr txBox="1"/>
      </xdr:nvSpPr>
      <xdr:spPr>
        <a:xfrm>
          <a:off x="21134017" y="6638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28092</xdr:rowOff>
    </xdr:from>
    <xdr:to>
      <xdr:col>29</xdr:col>
      <xdr:colOff>568325</xdr:colOff>
      <xdr:row>38</xdr:row>
      <xdr:rowOff>129692</xdr:rowOff>
    </xdr:to>
    <xdr:sp macro="" textlink="">
      <xdr:nvSpPr>
        <xdr:cNvPr id="722" name="円/楕円 721"/>
        <xdr:cNvSpPr/>
      </xdr:nvSpPr>
      <xdr:spPr>
        <a:xfrm>
          <a:off x="20383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120819</xdr:rowOff>
    </xdr:from>
    <xdr:ext cx="378565" cy="259045"/>
    <xdr:sp macro="" textlink="">
      <xdr:nvSpPr>
        <xdr:cNvPr id="723" name="テキスト ボックス 722"/>
        <xdr:cNvSpPr txBox="1"/>
      </xdr:nvSpPr>
      <xdr:spPr>
        <a:xfrm>
          <a:off x="20245017" y="663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28549</xdr:rowOff>
    </xdr:from>
    <xdr:to>
      <xdr:col>28</xdr:col>
      <xdr:colOff>365125</xdr:colOff>
      <xdr:row>38</xdr:row>
      <xdr:rowOff>130149</xdr:rowOff>
    </xdr:to>
    <xdr:sp macro="" textlink="">
      <xdr:nvSpPr>
        <xdr:cNvPr id="724" name="円/楕円 723"/>
        <xdr:cNvSpPr/>
      </xdr:nvSpPr>
      <xdr:spPr>
        <a:xfrm>
          <a:off x="194945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121276</xdr:rowOff>
    </xdr:from>
    <xdr:ext cx="378565" cy="259045"/>
    <xdr:sp macro="" textlink="">
      <xdr:nvSpPr>
        <xdr:cNvPr id="725" name="テキスト ボックス 724"/>
        <xdr:cNvSpPr txBox="1"/>
      </xdr:nvSpPr>
      <xdr:spPr>
        <a:xfrm>
          <a:off x="19356017" y="6636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19406</xdr:rowOff>
    </xdr:from>
    <xdr:to>
      <xdr:col>27</xdr:col>
      <xdr:colOff>161925</xdr:colOff>
      <xdr:row>38</xdr:row>
      <xdr:rowOff>121006</xdr:rowOff>
    </xdr:to>
    <xdr:sp macro="" textlink="">
      <xdr:nvSpPr>
        <xdr:cNvPr id="726" name="円/楕円 725"/>
        <xdr:cNvSpPr/>
      </xdr:nvSpPr>
      <xdr:spPr>
        <a:xfrm>
          <a:off x="18605500" y="65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112133</xdr:rowOff>
    </xdr:from>
    <xdr:ext cx="378565" cy="259045"/>
    <xdr:sp macro="" textlink="">
      <xdr:nvSpPr>
        <xdr:cNvPr id="727" name="テキスト ボックス 726"/>
        <xdr:cNvSpPr txBox="1"/>
      </xdr:nvSpPr>
      <xdr:spPr>
        <a:xfrm>
          <a:off x="18467017" y="66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8" name="正方形/長方形 72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9" name="正方形/長方形 72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0" name="正方形/長方形 72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1" name="正方形/長方形 73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2" name="正方形/長方形 73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3" name="正方形/長方形 73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4" name="正方形/長方形 73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5" name="正方形/長方形 73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6" name="テキスト ボックス 73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7" name="直線コネクタ 73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8" name="直線コネクタ 73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39" name="テキスト ボックス 73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0" name="直線コネクタ 73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1" name="テキスト ボックス 74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2" name="直線コネクタ 74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3" name="テキスト ボックス 74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4" name="直線コネクタ 74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5" name="テキスト ボックス 74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6" name="直線コネクタ 74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7" name="テキスト ボックス 74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49" name="直線コネクタ 748"/>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1" name="直線コネクタ 75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2"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3" name="直線コネクタ 752"/>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77338</xdr:rowOff>
    </xdr:from>
    <xdr:to>
      <xdr:col>32</xdr:col>
      <xdr:colOff>187325</xdr:colOff>
      <xdr:row>58</xdr:row>
      <xdr:rowOff>77429</xdr:rowOff>
    </xdr:to>
    <xdr:cxnSp macro="">
      <xdr:nvCxnSpPr>
        <xdr:cNvPr id="754" name="直線コネクタ 753"/>
        <xdr:cNvCxnSpPr/>
      </xdr:nvCxnSpPr>
      <xdr:spPr>
        <a:xfrm flipV="1">
          <a:off x="21323300" y="10021438"/>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87362</xdr:rowOff>
    </xdr:from>
    <xdr:ext cx="469744" cy="259045"/>
    <xdr:sp macro="" textlink="">
      <xdr:nvSpPr>
        <xdr:cNvPr id="755" name="貸付金平均値テキスト"/>
        <xdr:cNvSpPr txBox="1"/>
      </xdr:nvSpPr>
      <xdr:spPr>
        <a:xfrm>
          <a:off x="22212300" y="968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6" name="フローチャート : 判断 755"/>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77429</xdr:rowOff>
    </xdr:from>
    <xdr:to>
      <xdr:col>31</xdr:col>
      <xdr:colOff>34925</xdr:colOff>
      <xdr:row>58</xdr:row>
      <xdr:rowOff>77475</xdr:rowOff>
    </xdr:to>
    <xdr:cxnSp macro="">
      <xdr:nvCxnSpPr>
        <xdr:cNvPr id="757" name="直線コネクタ 756"/>
        <xdr:cNvCxnSpPr/>
      </xdr:nvCxnSpPr>
      <xdr:spPr>
        <a:xfrm flipV="1">
          <a:off x="20434300" y="1002152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8" name="フローチャート : 判断 757"/>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59" name="テキスト ボックス 758"/>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77338</xdr:rowOff>
    </xdr:from>
    <xdr:to>
      <xdr:col>29</xdr:col>
      <xdr:colOff>517525</xdr:colOff>
      <xdr:row>58</xdr:row>
      <xdr:rowOff>77475</xdr:rowOff>
    </xdr:to>
    <xdr:cxnSp macro="">
      <xdr:nvCxnSpPr>
        <xdr:cNvPr id="760" name="直線コネクタ 759"/>
        <xdr:cNvCxnSpPr/>
      </xdr:nvCxnSpPr>
      <xdr:spPr>
        <a:xfrm>
          <a:off x="19545300" y="10021438"/>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1" name="フローチャート : 判断 760"/>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62" name="テキスト ボックス 761"/>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76606</xdr:rowOff>
    </xdr:from>
    <xdr:to>
      <xdr:col>28</xdr:col>
      <xdr:colOff>314325</xdr:colOff>
      <xdr:row>58</xdr:row>
      <xdr:rowOff>77338</xdr:rowOff>
    </xdr:to>
    <xdr:cxnSp macro="">
      <xdr:nvCxnSpPr>
        <xdr:cNvPr id="763" name="直線コネクタ 762"/>
        <xdr:cNvCxnSpPr/>
      </xdr:nvCxnSpPr>
      <xdr:spPr>
        <a:xfrm>
          <a:off x="18656300" y="10020706"/>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4" name="フローチャート : 判断 763"/>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5" name="テキスト ボックス 764"/>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6" name="フローチャート : 判断 765"/>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7" name="テキスト ボックス 766"/>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8" name="テキスト ボックス 76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9" name="テキスト ボックス 76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0" name="テキスト ボックス 76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1" name="テキスト ボックス 77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2" name="テキスト ボックス 77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26538</xdr:rowOff>
    </xdr:from>
    <xdr:to>
      <xdr:col>32</xdr:col>
      <xdr:colOff>238125</xdr:colOff>
      <xdr:row>58</xdr:row>
      <xdr:rowOff>128138</xdr:rowOff>
    </xdr:to>
    <xdr:sp macro="" textlink="">
      <xdr:nvSpPr>
        <xdr:cNvPr id="773" name="円/楕円 772"/>
        <xdr:cNvSpPr/>
      </xdr:nvSpPr>
      <xdr:spPr>
        <a:xfrm>
          <a:off x="22110700" y="99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112915</xdr:rowOff>
    </xdr:from>
    <xdr:ext cx="469744" cy="259045"/>
    <xdr:sp macro="" textlink="">
      <xdr:nvSpPr>
        <xdr:cNvPr id="774" name="貸付金該当値テキスト"/>
        <xdr:cNvSpPr txBox="1"/>
      </xdr:nvSpPr>
      <xdr:spPr>
        <a:xfrm>
          <a:off x="22212300" y="988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26629</xdr:rowOff>
    </xdr:from>
    <xdr:to>
      <xdr:col>31</xdr:col>
      <xdr:colOff>85725</xdr:colOff>
      <xdr:row>58</xdr:row>
      <xdr:rowOff>128229</xdr:rowOff>
    </xdr:to>
    <xdr:sp macro="" textlink="">
      <xdr:nvSpPr>
        <xdr:cNvPr id="775" name="円/楕円 774"/>
        <xdr:cNvSpPr/>
      </xdr:nvSpPr>
      <xdr:spPr>
        <a:xfrm>
          <a:off x="21272500" y="997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119356</xdr:rowOff>
    </xdr:from>
    <xdr:ext cx="469744" cy="259045"/>
    <xdr:sp macro="" textlink="">
      <xdr:nvSpPr>
        <xdr:cNvPr id="776" name="テキスト ボックス 775"/>
        <xdr:cNvSpPr txBox="1"/>
      </xdr:nvSpPr>
      <xdr:spPr>
        <a:xfrm>
          <a:off x="21088427" y="1006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26675</xdr:rowOff>
    </xdr:from>
    <xdr:to>
      <xdr:col>29</xdr:col>
      <xdr:colOff>568325</xdr:colOff>
      <xdr:row>58</xdr:row>
      <xdr:rowOff>128275</xdr:rowOff>
    </xdr:to>
    <xdr:sp macro="" textlink="">
      <xdr:nvSpPr>
        <xdr:cNvPr id="777" name="円/楕円 776"/>
        <xdr:cNvSpPr/>
      </xdr:nvSpPr>
      <xdr:spPr>
        <a:xfrm>
          <a:off x="20383500" y="997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119402</xdr:rowOff>
    </xdr:from>
    <xdr:ext cx="469744" cy="259045"/>
    <xdr:sp macro="" textlink="">
      <xdr:nvSpPr>
        <xdr:cNvPr id="778" name="テキスト ボックス 777"/>
        <xdr:cNvSpPr txBox="1"/>
      </xdr:nvSpPr>
      <xdr:spPr>
        <a:xfrm>
          <a:off x="20199427" y="1006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26538</xdr:rowOff>
    </xdr:from>
    <xdr:to>
      <xdr:col>28</xdr:col>
      <xdr:colOff>365125</xdr:colOff>
      <xdr:row>58</xdr:row>
      <xdr:rowOff>128138</xdr:rowOff>
    </xdr:to>
    <xdr:sp macro="" textlink="">
      <xdr:nvSpPr>
        <xdr:cNvPr id="779" name="円/楕円 778"/>
        <xdr:cNvSpPr/>
      </xdr:nvSpPr>
      <xdr:spPr>
        <a:xfrm>
          <a:off x="19494500" y="99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119265</xdr:rowOff>
    </xdr:from>
    <xdr:ext cx="469744" cy="259045"/>
    <xdr:sp macro="" textlink="">
      <xdr:nvSpPr>
        <xdr:cNvPr id="780" name="テキスト ボックス 779"/>
        <xdr:cNvSpPr txBox="1"/>
      </xdr:nvSpPr>
      <xdr:spPr>
        <a:xfrm>
          <a:off x="19310427" y="1006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25806</xdr:rowOff>
    </xdr:from>
    <xdr:to>
      <xdr:col>27</xdr:col>
      <xdr:colOff>161925</xdr:colOff>
      <xdr:row>58</xdr:row>
      <xdr:rowOff>127406</xdr:rowOff>
    </xdr:to>
    <xdr:sp macro="" textlink="">
      <xdr:nvSpPr>
        <xdr:cNvPr id="781" name="円/楕円 780"/>
        <xdr:cNvSpPr/>
      </xdr:nvSpPr>
      <xdr:spPr>
        <a:xfrm>
          <a:off x="18605500" y="99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118533</xdr:rowOff>
    </xdr:from>
    <xdr:ext cx="469744" cy="259045"/>
    <xdr:sp macro="" textlink="">
      <xdr:nvSpPr>
        <xdr:cNvPr id="782" name="テキスト ボックス 781"/>
        <xdr:cNvSpPr txBox="1"/>
      </xdr:nvSpPr>
      <xdr:spPr>
        <a:xfrm>
          <a:off x="18421427"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3" name="正方形/長方形 78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4" name="正方形/長方形 78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5" name="正方形/長方形 78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6" name="正方形/長方形 78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7" name="正方形/長方形 78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8" name="正方形/長方形 78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9" name="正方形/長方形 78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0" name="正方形/長方形 78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1" name="テキスト ボックス 79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2" name="直線コネクタ 79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3" name="テキスト ボックス 79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4" name="直線コネクタ 79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5" name="テキスト ボックス 79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6" name="直線コネクタ 79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7" name="テキスト ボックス 79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8" name="直線コネクタ 79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799" name="テキスト ボックス 79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0" name="直線コネクタ 79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1" name="テキスト ボックス 80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3" name="テキスト ボックス 80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5" name="直線コネクタ 804"/>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6"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7" name="直線コネクタ 806"/>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8"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09" name="直線コネクタ 808"/>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115743</xdr:rowOff>
    </xdr:from>
    <xdr:to>
      <xdr:col>32</xdr:col>
      <xdr:colOff>187325</xdr:colOff>
      <xdr:row>75</xdr:row>
      <xdr:rowOff>63942</xdr:rowOff>
    </xdr:to>
    <xdr:cxnSp macro="">
      <xdr:nvCxnSpPr>
        <xdr:cNvPr id="810" name="直線コネクタ 809"/>
        <xdr:cNvCxnSpPr/>
      </xdr:nvCxnSpPr>
      <xdr:spPr>
        <a:xfrm flipV="1">
          <a:off x="21323300" y="12803043"/>
          <a:ext cx="838200" cy="1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114922</xdr:rowOff>
    </xdr:from>
    <xdr:ext cx="534377" cy="259045"/>
    <xdr:sp macro="" textlink="">
      <xdr:nvSpPr>
        <xdr:cNvPr id="811" name="繰出金平均値テキスト"/>
        <xdr:cNvSpPr txBox="1"/>
      </xdr:nvSpPr>
      <xdr:spPr>
        <a:xfrm>
          <a:off x="22212300" y="12802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2" name="フローチャート : 判断 811"/>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63942</xdr:rowOff>
    </xdr:from>
    <xdr:to>
      <xdr:col>31</xdr:col>
      <xdr:colOff>34925</xdr:colOff>
      <xdr:row>75</xdr:row>
      <xdr:rowOff>148569</xdr:rowOff>
    </xdr:to>
    <xdr:cxnSp macro="">
      <xdr:nvCxnSpPr>
        <xdr:cNvPr id="813" name="直線コネクタ 812"/>
        <xdr:cNvCxnSpPr/>
      </xdr:nvCxnSpPr>
      <xdr:spPr>
        <a:xfrm flipV="1">
          <a:off x="20434300" y="12922692"/>
          <a:ext cx="889000" cy="8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4" name="フローチャート : 判断 813"/>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2933</xdr:rowOff>
    </xdr:from>
    <xdr:ext cx="534377" cy="259045"/>
    <xdr:sp macro="" textlink="">
      <xdr:nvSpPr>
        <xdr:cNvPr id="815" name="テキスト ボックス 814"/>
        <xdr:cNvSpPr txBox="1"/>
      </xdr:nvSpPr>
      <xdr:spPr>
        <a:xfrm>
          <a:off x="21056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148569</xdr:rowOff>
    </xdr:from>
    <xdr:to>
      <xdr:col>29</xdr:col>
      <xdr:colOff>517525</xdr:colOff>
      <xdr:row>76</xdr:row>
      <xdr:rowOff>23617</xdr:rowOff>
    </xdr:to>
    <xdr:cxnSp macro="">
      <xdr:nvCxnSpPr>
        <xdr:cNvPr id="816" name="直線コネクタ 815"/>
        <xdr:cNvCxnSpPr/>
      </xdr:nvCxnSpPr>
      <xdr:spPr>
        <a:xfrm flipV="1">
          <a:off x="19545300" y="13007319"/>
          <a:ext cx="889000" cy="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7" name="フローチャート : 判断 816"/>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45864</xdr:rowOff>
    </xdr:from>
    <xdr:ext cx="534377" cy="259045"/>
    <xdr:sp macro="" textlink="">
      <xdr:nvSpPr>
        <xdr:cNvPr id="818" name="テキスト ボックス 817"/>
        <xdr:cNvSpPr txBox="1"/>
      </xdr:nvSpPr>
      <xdr:spPr>
        <a:xfrm>
          <a:off x="20167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7615</xdr:rowOff>
    </xdr:from>
    <xdr:to>
      <xdr:col>28</xdr:col>
      <xdr:colOff>314325</xdr:colOff>
      <xdr:row>76</xdr:row>
      <xdr:rowOff>23617</xdr:rowOff>
    </xdr:to>
    <xdr:cxnSp macro="">
      <xdr:nvCxnSpPr>
        <xdr:cNvPr id="819" name="直線コネクタ 818"/>
        <xdr:cNvCxnSpPr/>
      </xdr:nvCxnSpPr>
      <xdr:spPr>
        <a:xfrm>
          <a:off x="18656300" y="1303781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20" name="フローチャート : 判断 819"/>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71193</xdr:rowOff>
    </xdr:from>
    <xdr:ext cx="534377" cy="259045"/>
    <xdr:sp macro="" textlink="">
      <xdr:nvSpPr>
        <xdr:cNvPr id="821" name="テキスト ボックス 820"/>
        <xdr:cNvSpPr txBox="1"/>
      </xdr:nvSpPr>
      <xdr:spPr>
        <a:xfrm>
          <a:off x="19278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22" name="フローチャート : 判断 821"/>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25153</xdr:rowOff>
    </xdr:from>
    <xdr:ext cx="534377" cy="259045"/>
    <xdr:sp macro="" textlink="">
      <xdr:nvSpPr>
        <xdr:cNvPr id="823" name="テキスト ボックス 822"/>
        <xdr:cNvSpPr txBox="1"/>
      </xdr:nvSpPr>
      <xdr:spPr>
        <a:xfrm>
          <a:off x="18389111" y="125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64943</xdr:rowOff>
    </xdr:from>
    <xdr:to>
      <xdr:col>32</xdr:col>
      <xdr:colOff>238125</xdr:colOff>
      <xdr:row>74</xdr:row>
      <xdr:rowOff>166543</xdr:rowOff>
    </xdr:to>
    <xdr:sp macro="" textlink="">
      <xdr:nvSpPr>
        <xdr:cNvPr id="829" name="円/楕円 828"/>
        <xdr:cNvSpPr/>
      </xdr:nvSpPr>
      <xdr:spPr>
        <a:xfrm>
          <a:off x="22110700" y="1275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87820</xdr:rowOff>
    </xdr:from>
    <xdr:ext cx="534377" cy="259045"/>
    <xdr:sp macro="" textlink="">
      <xdr:nvSpPr>
        <xdr:cNvPr id="830" name="繰出金該当値テキスト"/>
        <xdr:cNvSpPr txBox="1"/>
      </xdr:nvSpPr>
      <xdr:spPr>
        <a:xfrm>
          <a:off x="22212300" y="1260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35,524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13142</xdr:rowOff>
    </xdr:from>
    <xdr:to>
      <xdr:col>31</xdr:col>
      <xdr:colOff>85725</xdr:colOff>
      <xdr:row>75</xdr:row>
      <xdr:rowOff>114742</xdr:rowOff>
    </xdr:to>
    <xdr:sp macro="" textlink="">
      <xdr:nvSpPr>
        <xdr:cNvPr id="831" name="円/楕円 830"/>
        <xdr:cNvSpPr/>
      </xdr:nvSpPr>
      <xdr:spPr>
        <a:xfrm>
          <a:off x="21272500" y="1287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105869</xdr:rowOff>
    </xdr:from>
    <xdr:ext cx="534377" cy="259045"/>
    <xdr:sp macro="" textlink="">
      <xdr:nvSpPr>
        <xdr:cNvPr id="832" name="テキスト ボックス 831"/>
        <xdr:cNvSpPr txBox="1"/>
      </xdr:nvSpPr>
      <xdr:spPr>
        <a:xfrm>
          <a:off x="21056111" y="1296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97770</xdr:rowOff>
    </xdr:from>
    <xdr:to>
      <xdr:col>29</xdr:col>
      <xdr:colOff>568325</xdr:colOff>
      <xdr:row>76</xdr:row>
      <xdr:rowOff>27921</xdr:rowOff>
    </xdr:to>
    <xdr:sp macro="" textlink="">
      <xdr:nvSpPr>
        <xdr:cNvPr id="833" name="円/楕円 832"/>
        <xdr:cNvSpPr/>
      </xdr:nvSpPr>
      <xdr:spPr>
        <a:xfrm>
          <a:off x="20383500" y="129565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19046</xdr:rowOff>
    </xdr:from>
    <xdr:ext cx="534377" cy="259045"/>
    <xdr:sp macro="" textlink="">
      <xdr:nvSpPr>
        <xdr:cNvPr id="834" name="テキスト ボックス 833"/>
        <xdr:cNvSpPr txBox="1"/>
      </xdr:nvSpPr>
      <xdr:spPr>
        <a:xfrm>
          <a:off x="20167111" y="1304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144267</xdr:rowOff>
    </xdr:from>
    <xdr:to>
      <xdr:col>28</xdr:col>
      <xdr:colOff>365125</xdr:colOff>
      <xdr:row>76</xdr:row>
      <xdr:rowOff>74417</xdr:rowOff>
    </xdr:to>
    <xdr:sp macro="" textlink="">
      <xdr:nvSpPr>
        <xdr:cNvPr id="835" name="円/楕円 834"/>
        <xdr:cNvSpPr/>
      </xdr:nvSpPr>
      <xdr:spPr>
        <a:xfrm>
          <a:off x="19494500" y="1300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65544</xdr:rowOff>
    </xdr:from>
    <xdr:ext cx="534377" cy="259045"/>
    <xdr:sp macro="" textlink="">
      <xdr:nvSpPr>
        <xdr:cNvPr id="836" name="テキスト ボックス 835"/>
        <xdr:cNvSpPr txBox="1"/>
      </xdr:nvSpPr>
      <xdr:spPr>
        <a:xfrm>
          <a:off x="19278111" y="1309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128265</xdr:rowOff>
    </xdr:from>
    <xdr:to>
      <xdr:col>27</xdr:col>
      <xdr:colOff>161925</xdr:colOff>
      <xdr:row>76</xdr:row>
      <xdr:rowOff>58415</xdr:rowOff>
    </xdr:to>
    <xdr:sp macro="" textlink="">
      <xdr:nvSpPr>
        <xdr:cNvPr id="837" name="円/楕円 836"/>
        <xdr:cNvSpPr/>
      </xdr:nvSpPr>
      <xdr:spPr>
        <a:xfrm>
          <a:off x="18605500" y="1298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49542</xdr:rowOff>
    </xdr:from>
    <xdr:ext cx="534377" cy="259045"/>
    <xdr:sp macro="" textlink="">
      <xdr:nvSpPr>
        <xdr:cNvPr id="838" name="テキスト ボックス 837"/>
        <xdr:cNvSpPr txBox="1"/>
      </xdr:nvSpPr>
      <xdr:spPr>
        <a:xfrm>
          <a:off x="18389111" y="1307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320,847</a:t>
          </a:r>
          <a:r>
            <a:rPr kumimoji="1" lang="ja-JP" altLang="en-US" sz="1300">
              <a:latin typeface="ＭＳ Ｐゴシック"/>
            </a:rPr>
            <a:t>円となっている。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人件費は、住民一人当たり</a:t>
          </a:r>
          <a:r>
            <a:rPr kumimoji="1" lang="en-US" altLang="ja-JP" sz="1300">
              <a:latin typeface="ＭＳ Ｐゴシック"/>
            </a:rPr>
            <a:t>54,191</a:t>
          </a:r>
          <a:r>
            <a:rPr kumimoji="1" lang="ja-JP" altLang="en-US" sz="1300">
              <a:latin typeface="ＭＳ Ｐゴシック"/>
            </a:rPr>
            <a:t>円となっており、、年々減少傾向にあって、</a:t>
          </a:r>
          <a:r>
            <a:rPr kumimoji="1" lang="en-US" altLang="ja-JP" sz="1300">
              <a:latin typeface="ＭＳ Ｐゴシック"/>
            </a:rPr>
            <a:t>25</a:t>
          </a:r>
          <a:r>
            <a:rPr kumimoji="1" lang="ja-JP" altLang="en-US" sz="1300">
              <a:latin typeface="ＭＳ Ｐゴシック"/>
            </a:rPr>
            <a:t>年度から類似団体より低い水準となっているのは、行政改革大綱実施計画に基づく職員削減計画による効果が徐々に出てきたことが主な要因である。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物件費は、住民一人当たり</a:t>
          </a:r>
          <a:r>
            <a:rPr kumimoji="1" lang="en-US" altLang="ja-JP" sz="1300">
              <a:latin typeface="ＭＳ Ｐゴシック"/>
            </a:rPr>
            <a:t>65,777</a:t>
          </a:r>
          <a:r>
            <a:rPr kumimoji="1" lang="ja-JP" altLang="en-US" sz="1300">
              <a:latin typeface="ＭＳ Ｐゴシック"/>
            </a:rPr>
            <a:t>円となっており、類似団体より高い水準にあるのは、民間活力の有効活用の推進が主な要因となるが、民間活力の有効活用は、人件費の抑制につながるとともに効率化が図れることから、今後も引き続き推進す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扶助費は、住民一人当たり</a:t>
          </a:r>
          <a:r>
            <a:rPr kumimoji="1" lang="en-US" altLang="ja-JP" sz="1300">
              <a:latin typeface="ＭＳ Ｐゴシック"/>
            </a:rPr>
            <a:t>68,345</a:t>
          </a:r>
          <a:r>
            <a:rPr kumimoji="1" lang="ja-JP" altLang="en-US" sz="1300">
              <a:latin typeface="ＭＳ Ｐゴシック"/>
            </a:rPr>
            <a:t>円となっており、類似団体より低い水準にあるが、年々上昇傾向にあり、今後も子ども医療費助成金の対象者拡大に伴う増加や高齢化による社会保障関係費の増加などが見込まれることから、引き続き給付の適正化を図り、真に必要な給付の推進に努める。</a:t>
          </a:r>
        </a:p>
        <a:p>
          <a:r>
            <a:rPr kumimoji="1" lang="ja-JP" altLang="en-US" sz="1300">
              <a:latin typeface="ＭＳ Ｐゴシック"/>
            </a:rPr>
            <a:t>補助費等は、住民一人当たり</a:t>
          </a:r>
          <a:r>
            <a:rPr kumimoji="1" lang="en-US" altLang="ja-JP" sz="1300">
              <a:latin typeface="ＭＳ Ｐゴシック"/>
            </a:rPr>
            <a:t>10,443</a:t>
          </a:r>
          <a:r>
            <a:rPr kumimoji="1" lang="ja-JP" altLang="en-US" sz="1300">
              <a:latin typeface="ＭＳ Ｐゴシック"/>
            </a:rPr>
            <a:t>円となっており、類似団体より低い水準にあるのは、各種団体への補助金支出に一定の基準を設け、公平・公正な審査、執行等に努めていることに加え、加入している一部事務組合が少ないため組合に支出する負担金等が少ないことが主な要因であ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普通建設事業費は、住民一人当たり</a:t>
          </a:r>
          <a:r>
            <a:rPr kumimoji="1" lang="en-US" altLang="ja-JP" sz="1300">
              <a:latin typeface="ＭＳ Ｐゴシック"/>
            </a:rPr>
            <a:t>42,373</a:t>
          </a:r>
          <a:r>
            <a:rPr kumimoji="1" lang="ja-JP" altLang="en-US" sz="1300">
              <a:latin typeface="ＭＳ Ｐゴシック"/>
            </a:rPr>
            <a:t>円となっており、特に更新整備が住民一人当たり</a:t>
          </a:r>
          <a:r>
            <a:rPr kumimoji="1" lang="en-US" altLang="ja-JP" sz="1300">
              <a:latin typeface="ＭＳ Ｐゴシック"/>
            </a:rPr>
            <a:t>22,288</a:t>
          </a:r>
          <a:r>
            <a:rPr kumimoji="1" lang="ja-JP" altLang="en-US" sz="1300">
              <a:latin typeface="ＭＳ Ｐゴシック"/>
            </a:rPr>
            <a:t>円と類似団体より高い水準にあるのは、</a:t>
          </a:r>
          <a:r>
            <a:rPr kumimoji="1" lang="en-US" altLang="ja-JP" sz="1300">
              <a:latin typeface="ＭＳ Ｐゴシック"/>
            </a:rPr>
            <a:t>27</a:t>
          </a:r>
          <a:r>
            <a:rPr kumimoji="1" lang="ja-JP" altLang="en-US" sz="1300">
              <a:latin typeface="ＭＳ Ｐゴシック"/>
            </a:rPr>
            <a:t>年度が最終年度となった小中学校の耐震補強事業が主な要因である。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千葉県野田市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155,295
153,161
103.55
51,967,448
49,825,946
1,986,518
30,015,830
46,331,115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61.1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35306</xdr:rowOff>
    </xdr:from>
    <xdr:to>
      <xdr:col>6</xdr:col>
      <xdr:colOff>511175</xdr:colOff>
      <xdr:row>34</xdr:row>
      <xdr:rowOff>164084</xdr:rowOff>
    </xdr:to>
    <xdr:cxnSp macro="">
      <xdr:nvCxnSpPr>
        <xdr:cNvPr id="61" name="直線コネクタ 60"/>
        <xdr:cNvCxnSpPr/>
      </xdr:nvCxnSpPr>
      <xdr:spPr>
        <a:xfrm flipV="1">
          <a:off x="3797300" y="5864606"/>
          <a:ext cx="8382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88663</xdr:rowOff>
    </xdr:from>
    <xdr:ext cx="469744" cy="259045"/>
    <xdr:sp macro="" textlink="">
      <xdr:nvSpPr>
        <xdr:cNvPr id="62" name="議会費平均値テキスト"/>
        <xdr:cNvSpPr txBox="1"/>
      </xdr:nvSpPr>
      <xdr:spPr>
        <a:xfrm>
          <a:off x="4686300" y="608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164084</xdr:rowOff>
    </xdr:from>
    <xdr:to>
      <xdr:col>5</xdr:col>
      <xdr:colOff>358775</xdr:colOff>
      <xdr:row>35</xdr:row>
      <xdr:rowOff>30734</xdr:rowOff>
    </xdr:to>
    <xdr:cxnSp macro="">
      <xdr:nvCxnSpPr>
        <xdr:cNvPr id="64" name="直線コネクタ 63"/>
        <xdr:cNvCxnSpPr/>
      </xdr:nvCxnSpPr>
      <xdr:spPr>
        <a:xfrm flipV="1">
          <a:off x="2908300" y="599338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46753</xdr:rowOff>
    </xdr:from>
    <xdr:ext cx="469744" cy="259045"/>
    <xdr:sp macro="" textlink="">
      <xdr:nvSpPr>
        <xdr:cNvPr id="66" name="テキスト ボックス 65"/>
        <xdr:cNvSpPr txBox="1"/>
      </xdr:nvSpPr>
      <xdr:spPr>
        <a:xfrm>
          <a:off x="3562427"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160274</xdr:rowOff>
    </xdr:from>
    <xdr:to>
      <xdr:col>4</xdr:col>
      <xdr:colOff>155575</xdr:colOff>
      <xdr:row>35</xdr:row>
      <xdr:rowOff>30734</xdr:rowOff>
    </xdr:to>
    <xdr:cxnSp macro="">
      <xdr:nvCxnSpPr>
        <xdr:cNvPr id="67" name="直線コネクタ 66"/>
        <xdr:cNvCxnSpPr/>
      </xdr:nvCxnSpPr>
      <xdr:spPr>
        <a:xfrm>
          <a:off x="2019300" y="5989574"/>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59707</xdr:rowOff>
    </xdr:from>
    <xdr:ext cx="469744" cy="259045"/>
    <xdr:sp macro="" textlink="">
      <xdr:nvSpPr>
        <xdr:cNvPr id="69" name="テキスト ボックス 68"/>
        <xdr:cNvSpPr txBox="1"/>
      </xdr:nvSpPr>
      <xdr:spPr>
        <a:xfrm>
          <a:off x="2673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49022</xdr:rowOff>
    </xdr:from>
    <xdr:to>
      <xdr:col>2</xdr:col>
      <xdr:colOff>638175</xdr:colOff>
      <xdr:row>34</xdr:row>
      <xdr:rowOff>160274</xdr:rowOff>
    </xdr:to>
    <xdr:cxnSp macro="">
      <xdr:nvCxnSpPr>
        <xdr:cNvPr id="70" name="直線コネクタ 69"/>
        <xdr:cNvCxnSpPr/>
      </xdr:nvCxnSpPr>
      <xdr:spPr>
        <a:xfrm>
          <a:off x="1130300" y="5706872"/>
          <a:ext cx="889000" cy="28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136669</xdr:rowOff>
    </xdr:from>
    <xdr:ext cx="469744" cy="259045"/>
    <xdr:sp macro="" textlink="">
      <xdr:nvSpPr>
        <xdr:cNvPr id="72" name="テキスト ボックス 71"/>
        <xdr:cNvSpPr txBox="1"/>
      </xdr:nvSpPr>
      <xdr:spPr>
        <a:xfrm>
          <a:off x="1784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100855</xdr:rowOff>
    </xdr:from>
    <xdr:ext cx="469744" cy="259045"/>
    <xdr:sp macro="" textlink="">
      <xdr:nvSpPr>
        <xdr:cNvPr id="74" name="テキスト ボックス 73"/>
        <xdr:cNvSpPr txBox="1"/>
      </xdr:nvSpPr>
      <xdr:spPr>
        <a:xfrm>
          <a:off x="895427" y="59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155956</xdr:rowOff>
    </xdr:from>
    <xdr:to>
      <xdr:col>6</xdr:col>
      <xdr:colOff>561975</xdr:colOff>
      <xdr:row>34</xdr:row>
      <xdr:rowOff>86106</xdr:rowOff>
    </xdr:to>
    <xdr:sp macro="" textlink="">
      <xdr:nvSpPr>
        <xdr:cNvPr id="80" name="円/楕円 79"/>
        <xdr:cNvSpPr/>
      </xdr:nvSpPr>
      <xdr:spPr>
        <a:xfrm>
          <a:off x="4584700" y="58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7383</xdr:rowOff>
    </xdr:from>
    <xdr:ext cx="469744" cy="259045"/>
    <xdr:sp macro="" textlink="">
      <xdr:nvSpPr>
        <xdr:cNvPr id="81" name="議会費該当値テキスト"/>
        <xdr:cNvSpPr txBox="1"/>
      </xdr:nvSpPr>
      <xdr:spPr>
        <a:xfrm>
          <a:off x="4686300" y="566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113284</xdr:rowOff>
    </xdr:from>
    <xdr:to>
      <xdr:col>5</xdr:col>
      <xdr:colOff>409575</xdr:colOff>
      <xdr:row>35</xdr:row>
      <xdr:rowOff>43434</xdr:rowOff>
    </xdr:to>
    <xdr:sp macro="" textlink="">
      <xdr:nvSpPr>
        <xdr:cNvPr id="82" name="円/楕円 81"/>
        <xdr:cNvSpPr/>
      </xdr:nvSpPr>
      <xdr:spPr>
        <a:xfrm>
          <a:off x="3746500" y="59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59961</xdr:rowOff>
    </xdr:from>
    <xdr:ext cx="469744" cy="259045"/>
    <xdr:sp macro="" textlink="">
      <xdr:nvSpPr>
        <xdr:cNvPr id="83" name="テキスト ボックス 82"/>
        <xdr:cNvSpPr txBox="1"/>
      </xdr:nvSpPr>
      <xdr:spPr>
        <a:xfrm>
          <a:off x="3562427" y="571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151384</xdr:rowOff>
    </xdr:from>
    <xdr:to>
      <xdr:col>4</xdr:col>
      <xdr:colOff>206375</xdr:colOff>
      <xdr:row>35</xdr:row>
      <xdr:rowOff>81534</xdr:rowOff>
    </xdr:to>
    <xdr:sp macro="" textlink="">
      <xdr:nvSpPr>
        <xdr:cNvPr id="84" name="円/楕円 83"/>
        <xdr:cNvSpPr/>
      </xdr:nvSpPr>
      <xdr:spPr>
        <a:xfrm>
          <a:off x="2857500" y="59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98061</xdr:rowOff>
    </xdr:from>
    <xdr:ext cx="469744" cy="259045"/>
    <xdr:sp macro="" textlink="">
      <xdr:nvSpPr>
        <xdr:cNvPr id="85" name="テキスト ボックス 84"/>
        <xdr:cNvSpPr txBox="1"/>
      </xdr:nvSpPr>
      <xdr:spPr>
        <a:xfrm>
          <a:off x="2673427" y="575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109474</xdr:rowOff>
    </xdr:from>
    <xdr:to>
      <xdr:col>3</xdr:col>
      <xdr:colOff>3175</xdr:colOff>
      <xdr:row>35</xdr:row>
      <xdr:rowOff>39624</xdr:rowOff>
    </xdr:to>
    <xdr:sp macro="" textlink="">
      <xdr:nvSpPr>
        <xdr:cNvPr id="86" name="円/楕円 85"/>
        <xdr:cNvSpPr/>
      </xdr:nvSpPr>
      <xdr:spPr>
        <a:xfrm>
          <a:off x="1968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56151</xdr:rowOff>
    </xdr:from>
    <xdr:ext cx="469744" cy="259045"/>
    <xdr:sp macro="" textlink="">
      <xdr:nvSpPr>
        <xdr:cNvPr id="87" name="テキスト ボックス 86"/>
        <xdr:cNvSpPr txBox="1"/>
      </xdr:nvSpPr>
      <xdr:spPr>
        <a:xfrm>
          <a:off x="1784427"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169672</xdr:rowOff>
    </xdr:from>
    <xdr:to>
      <xdr:col>1</xdr:col>
      <xdr:colOff>485775</xdr:colOff>
      <xdr:row>33</xdr:row>
      <xdr:rowOff>99822</xdr:rowOff>
    </xdr:to>
    <xdr:sp macro="" textlink="">
      <xdr:nvSpPr>
        <xdr:cNvPr id="88" name="円/楕円 87"/>
        <xdr:cNvSpPr/>
      </xdr:nvSpPr>
      <xdr:spPr>
        <a:xfrm>
          <a:off x="1079500" y="565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116349</xdr:rowOff>
    </xdr:from>
    <xdr:ext cx="469744" cy="259045"/>
    <xdr:sp macro="" textlink="">
      <xdr:nvSpPr>
        <xdr:cNvPr id="89" name="テキスト ボックス 88"/>
        <xdr:cNvSpPr txBox="1"/>
      </xdr:nvSpPr>
      <xdr:spPr>
        <a:xfrm>
          <a:off x="895427" y="543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14819</xdr:rowOff>
    </xdr:from>
    <xdr:to>
      <xdr:col>6</xdr:col>
      <xdr:colOff>511175</xdr:colOff>
      <xdr:row>56</xdr:row>
      <xdr:rowOff>117950</xdr:rowOff>
    </xdr:to>
    <xdr:cxnSp macro="">
      <xdr:nvCxnSpPr>
        <xdr:cNvPr id="121" name="直線コネクタ 120"/>
        <xdr:cNvCxnSpPr/>
      </xdr:nvCxnSpPr>
      <xdr:spPr>
        <a:xfrm>
          <a:off x="3797300" y="9616019"/>
          <a:ext cx="838200" cy="10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4662</xdr:rowOff>
    </xdr:from>
    <xdr:ext cx="534377" cy="259045"/>
    <xdr:sp macro="" textlink="">
      <xdr:nvSpPr>
        <xdr:cNvPr id="122" name="総務費平均値テキスト"/>
        <xdr:cNvSpPr txBox="1"/>
      </xdr:nvSpPr>
      <xdr:spPr>
        <a:xfrm>
          <a:off x="4686300" y="943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14819</xdr:rowOff>
    </xdr:from>
    <xdr:to>
      <xdr:col>5</xdr:col>
      <xdr:colOff>358775</xdr:colOff>
      <xdr:row>56</xdr:row>
      <xdr:rowOff>40291</xdr:rowOff>
    </xdr:to>
    <xdr:cxnSp macro="">
      <xdr:nvCxnSpPr>
        <xdr:cNvPr id="124" name="直線コネクタ 123"/>
        <xdr:cNvCxnSpPr/>
      </xdr:nvCxnSpPr>
      <xdr:spPr>
        <a:xfrm flipV="1">
          <a:off x="2908300" y="9616019"/>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60951</xdr:rowOff>
    </xdr:from>
    <xdr:ext cx="534377" cy="259045"/>
    <xdr:sp macro="" textlink="">
      <xdr:nvSpPr>
        <xdr:cNvPr id="126" name="テキスト ボックス 125"/>
        <xdr:cNvSpPr txBox="1"/>
      </xdr:nvSpPr>
      <xdr:spPr>
        <a:xfrm>
          <a:off x="3530111" y="93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112758</xdr:rowOff>
    </xdr:from>
    <xdr:to>
      <xdr:col>4</xdr:col>
      <xdr:colOff>155575</xdr:colOff>
      <xdr:row>56</xdr:row>
      <xdr:rowOff>40291</xdr:rowOff>
    </xdr:to>
    <xdr:cxnSp macro="">
      <xdr:nvCxnSpPr>
        <xdr:cNvPr id="127" name="直線コネクタ 126"/>
        <xdr:cNvCxnSpPr/>
      </xdr:nvCxnSpPr>
      <xdr:spPr>
        <a:xfrm>
          <a:off x="2019300" y="9542508"/>
          <a:ext cx="889000" cy="9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100075</xdr:rowOff>
    </xdr:from>
    <xdr:ext cx="534377" cy="259045"/>
    <xdr:sp macro="" textlink="">
      <xdr:nvSpPr>
        <xdr:cNvPr id="129" name="テキスト ボックス 128"/>
        <xdr:cNvSpPr txBox="1"/>
      </xdr:nvSpPr>
      <xdr:spPr>
        <a:xfrm>
          <a:off x="2641111" y="90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146199</xdr:rowOff>
    </xdr:from>
    <xdr:to>
      <xdr:col>2</xdr:col>
      <xdr:colOff>638175</xdr:colOff>
      <xdr:row>55</xdr:row>
      <xdr:rowOff>112758</xdr:rowOff>
    </xdr:to>
    <xdr:cxnSp macro="">
      <xdr:nvCxnSpPr>
        <xdr:cNvPr id="130" name="直線コネクタ 129"/>
        <xdr:cNvCxnSpPr/>
      </xdr:nvCxnSpPr>
      <xdr:spPr>
        <a:xfrm>
          <a:off x="1130300" y="9404499"/>
          <a:ext cx="889000" cy="13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118885</xdr:rowOff>
    </xdr:from>
    <xdr:ext cx="534377" cy="259045"/>
    <xdr:sp macro="" textlink="">
      <xdr:nvSpPr>
        <xdr:cNvPr id="132" name="テキスト ボックス 131"/>
        <xdr:cNvSpPr txBox="1"/>
      </xdr:nvSpPr>
      <xdr:spPr>
        <a:xfrm>
          <a:off x="1752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59228</xdr:rowOff>
    </xdr:from>
    <xdr:ext cx="534377" cy="259045"/>
    <xdr:sp macro="" textlink="">
      <xdr:nvSpPr>
        <xdr:cNvPr id="134" name="テキスト ボックス 133"/>
        <xdr:cNvSpPr txBox="1"/>
      </xdr:nvSpPr>
      <xdr:spPr>
        <a:xfrm>
          <a:off x="863111" y="94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67150</xdr:rowOff>
    </xdr:from>
    <xdr:to>
      <xdr:col>6</xdr:col>
      <xdr:colOff>561975</xdr:colOff>
      <xdr:row>56</xdr:row>
      <xdr:rowOff>168750</xdr:rowOff>
    </xdr:to>
    <xdr:sp macro="" textlink="">
      <xdr:nvSpPr>
        <xdr:cNvPr id="140" name="円/楕円 139"/>
        <xdr:cNvSpPr/>
      </xdr:nvSpPr>
      <xdr:spPr>
        <a:xfrm>
          <a:off x="4584700" y="96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45577</xdr:rowOff>
    </xdr:from>
    <xdr:ext cx="534377" cy="259045"/>
    <xdr:sp macro="" textlink="">
      <xdr:nvSpPr>
        <xdr:cNvPr id="141" name="総務費該当値テキスト"/>
        <xdr:cNvSpPr txBox="1"/>
      </xdr:nvSpPr>
      <xdr:spPr>
        <a:xfrm>
          <a:off x="4686300" y="96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35,166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135469</xdr:rowOff>
    </xdr:from>
    <xdr:to>
      <xdr:col>5</xdr:col>
      <xdr:colOff>409575</xdr:colOff>
      <xdr:row>56</xdr:row>
      <xdr:rowOff>65619</xdr:rowOff>
    </xdr:to>
    <xdr:sp macro="" textlink="">
      <xdr:nvSpPr>
        <xdr:cNvPr id="142" name="円/楕円 141"/>
        <xdr:cNvSpPr/>
      </xdr:nvSpPr>
      <xdr:spPr>
        <a:xfrm>
          <a:off x="3746500" y="95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56746</xdr:rowOff>
    </xdr:from>
    <xdr:ext cx="534377" cy="259045"/>
    <xdr:sp macro="" textlink="">
      <xdr:nvSpPr>
        <xdr:cNvPr id="143" name="テキスト ボックス 142"/>
        <xdr:cNvSpPr txBox="1"/>
      </xdr:nvSpPr>
      <xdr:spPr>
        <a:xfrm>
          <a:off x="3530111" y="965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160941</xdr:rowOff>
    </xdr:from>
    <xdr:to>
      <xdr:col>4</xdr:col>
      <xdr:colOff>206375</xdr:colOff>
      <xdr:row>56</xdr:row>
      <xdr:rowOff>91091</xdr:rowOff>
    </xdr:to>
    <xdr:sp macro="" textlink="">
      <xdr:nvSpPr>
        <xdr:cNvPr id="144" name="円/楕円 143"/>
        <xdr:cNvSpPr/>
      </xdr:nvSpPr>
      <xdr:spPr>
        <a:xfrm>
          <a:off x="2857500" y="95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82218</xdr:rowOff>
    </xdr:from>
    <xdr:ext cx="534377" cy="259045"/>
    <xdr:sp macro="" textlink="">
      <xdr:nvSpPr>
        <xdr:cNvPr id="145" name="テキスト ボックス 144"/>
        <xdr:cNvSpPr txBox="1"/>
      </xdr:nvSpPr>
      <xdr:spPr>
        <a:xfrm>
          <a:off x="2641111" y="96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61958</xdr:rowOff>
    </xdr:from>
    <xdr:to>
      <xdr:col>3</xdr:col>
      <xdr:colOff>3175</xdr:colOff>
      <xdr:row>55</xdr:row>
      <xdr:rowOff>163558</xdr:rowOff>
    </xdr:to>
    <xdr:sp macro="" textlink="">
      <xdr:nvSpPr>
        <xdr:cNvPr id="146" name="円/楕円 145"/>
        <xdr:cNvSpPr/>
      </xdr:nvSpPr>
      <xdr:spPr>
        <a:xfrm>
          <a:off x="1968500" y="9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154685</xdr:rowOff>
    </xdr:from>
    <xdr:ext cx="534377" cy="259045"/>
    <xdr:sp macro="" textlink="">
      <xdr:nvSpPr>
        <xdr:cNvPr id="147" name="テキスト ボックス 146"/>
        <xdr:cNvSpPr txBox="1"/>
      </xdr:nvSpPr>
      <xdr:spPr>
        <a:xfrm>
          <a:off x="1752111" y="958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95399</xdr:rowOff>
    </xdr:from>
    <xdr:to>
      <xdr:col>1</xdr:col>
      <xdr:colOff>485775</xdr:colOff>
      <xdr:row>55</xdr:row>
      <xdr:rowOff>25549</xdr:rowOff>
    </xdr:to>
    <xdr:sp macro="" textlink="">
      <xdr:nvSpPr>
        <xdr:cNvPr id="148" name="円/楕円 147"/>
        <xdr:cNvSpPr/>
      </xdr:nvSpPr>
      <xdr:spPr>
        <a:xfrm>
          <a:off x="1079500" y="935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42076</xdr:rowOff>
    </xdr:from>
    <xdr:ext cx="534377" cy="259045"/>
    <xdr:sp macro="" textlink="">
      <xdr:nvSpPr>
        <xdr:cNvPr id="149" name="テキスト ボックス 148"/>
        <xdr:cNvSpPr txBox="1"/>
      </xdr:nvSpPr>
      <xdr:spPr>
        <a:xfrm>
          <a:off x="863111" y="912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37388</xdr:rowOff>
    </xdr:from>
    <xdr:to>
      <xdr:col>6</xdr:col>
      <xdr:colOff>511175</xdr:colOff>
      <xdr:row>78</xdr:row>
      <xdr:rowOff>60545</xdr:rowOff>
    </xdr:to>
    <xdr:cxnSp macro="">
      <xdr:nvCxnSpPr>
        <xdr:cNvPr id="177" name="直線コネクタ 176"/>
        <xdr:cNvCxnSpPr/>
      </xdr:nvCxnSpPr>
      <xdr:spPr>
        <a:xfrm flipV="1">
          <a:off x="3797300" y="13410488"/>
          <a:ext cx="8382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8"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60545</xdr:rowOff>
    </xdr:from>
    <xdr:to>
      <xdr:col>5</xdr:col>
      <xdr:colOff>358775</xdr:colOff>
      <xdr:row>78</xdr:row>
      <xdr:rowOff>92184</xdr:rowOff>
    </xdr:to>
    <xdr:cxnSp macro="">
      <xdr:nvCxnSpPr>
        <xdr:cNvPr id="180" name="直線コネクタ 179"/>
        <xdr:cNvCxnSpPr/>
      </xdr:nvCxnSpPr>
      <xdr:spPr>
        <a:xfrm flipV="1">
          <a:off x="2908300" y="13433645"/>
          <a:ext cx="889000" cy="3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153864</xdr:rowOff>
    </xdr:from>
    <xdr:ext cx="599010" cy="259045"/>
    <xdr:sp macro="" textlink="">
      <xdr:nvSpPr>
        <xdr:cNvPr id="182" name="テキスト ボックス 181"/>
        <xdr:cNvSpPr txBox="1"/>
      </xdr:nvSpPr>
      <xdr:spPr>
        <a:xfrm>
          <a:off x="3497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92184</xdr:rowOff>
    </xdr:from>
    <xdr:to>
      <xdr:col>4</xdr:col>
      <xdr:colOff>155575</xdr:colOff>
      <xdr:row>78</xdr:row>
      <xdr:rowOff>107473</xdr:rowOff>
    </xdr:to>
    <xdr:cxnSp macro="">
      <xdr:nvCxnSpPr>
        <xdr:cNvPr id="183" name="直線コネクタ 182"/>
        <xdr:cNvCxnSpPr/>
      </xdr:nvCxnSpPr>
      <xdr:spPr>
        <a:xfrm flipV="1">
          <a:off x="2019300" y="13465284"/>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5" name="テキスト ボックス 184"/>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101775</xdr:rowOff>
    </xdr:from>
    <xdr:to>
      <xdr:col>2</xdr:col>
      <xdr:colOff>638175</xdr:colOff>
      <xdr:row>78</xdr:row>
      <xdr:rowOff>107473</xdr:rowOff>
    </xdr:to>
    <xdr:cxnSp macro="">
      <xdr:nvCxnSpPr>
        <xdr:cNvPr id="186" name="直線コネクタ 185"/>
        <xdr:cNvCxnSpPr/>
      </xdr:nvCxnSpPr>
      <xdr:spPr>
        <a:xfrm>
          <a:off x="1130300" y="13474875"/>
          <a:ext cx="889000" cy="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24111</xdr:rowOff>
    </xdr:from>
    <xdr:ext cx="599010" cy="259045"/>
    <xdr:sp macro="" textlink="">
      <xdr:nvSpPr>
        <xdr:cNvPr id="188" name="テキスト ボックス 187"/>
        <xdr:cNvSpPr txBox="1"/>
      </xdr:nvSpPr>
      <xdr:spPr>
        <a:xfrm>
          <a:off x="1719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0" name="テキスト ボックス 189"/>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158038</xdr:rowOff>
    </xdr:from>
    <xdr:to>
      <xdr:col>6</xdr:col>
      <xdr:colOff>561975</xdr:colOff>
      <xdr:row>78</xdr:row>
      <xdr:rowOff>88188</xdr:rowOff>
    </xdr:to>
    <xdr:sp macro="" textlink="">
      <xdr:nvSpPr>
        <xdr:cNvPr id="196" name="円/楕円 195"/>
        <xdr:cNvSpPr/>
      </xdr:nvSpPr>
      <xdr:spPr>
        <a:xfrm>
          <a:off x="4584700" y="1335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72965</xdr:rowOff>
    </xdr:from>
    <xdr:ext cx="599010" cy="259045"/>
    <xdr:sp macro="" textlink="">
      <xdr:nvSpPr>
        <xdr:cNvPr id="197" name="民生費該当値テキスト"/>
        <xdr:cNvSpPr txBox="1"/>
      </xdr:nvSpPr>
      <xdr:spPr>
        <a:xfrm>
          <a:off x="4686300" y="1327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9745</xdr:rowOff>
    </xdr:from>
    <xdr:to>
      <xdr:col>5</xdr:col>
      <xdr:colOff>409575</xdr:colOff>
      <xdr:row>78</xdr:row>
      <xdr:rowOff>111345</xdr:rowOff>
    </xdr:to>
    <xdr:sp macro="" textlink="">
      <xdr:nvSpPr>
        <xdr:cNvPr id="198" name="円/楕円 197"/>
        <xdr:cNvSpPr/>
      </xdr:nvSpPr>
      <xdr:spPr>
        <a:xfrm>
          <a:off x="3746500" y="133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102472</xdr:rowOff>
    </xdr:from>
    <xdr:ext cx="599010" cy="259045"/>
    <xdr:sp macro="" textlink="">
      <xdr:nvSpPr>
        <xdr:cNvPr id="199" name="テキスト ボックス 198"/>
        <xdr:cNvSpPr txBox="1"/>
      </xdr:nvSpPr>
      <xdr:spPr>
        <a:xfrm>
          <a:off x="3497794" y="1347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41384</xdr:rowOff>
    </xdr:from>
    <xdr:to>
      <xdr:col>4</xdr:col>
      <xdr:colOff>206375</xdr:colOff>
      <xdr:row>78</xdr:row>
      <xdr:rowOff>142984</xdr:rowOff>
    </xdr:to>
    <xdr:sp macro="" textlink="">
      <xdr:nvSpPr>
        <xdr:cNvPr id="200" name="円/楕円 199"/>
        <xdr:cNvSpPr/>
      </xdr:nvSpPr>
      <xdr:spPr>
        <a:xfrm>
          <a:off x="2857500" y="134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134111</xdr:rowOff>
    </xdr:from>
    <xdr:ext cx="599010" cy="259045"/>
    <xdr:sp macro="" textlink="">
      <xdr:nvSpPr>
        <xdr:cNvPr id="201" name="テキスト ボックス 200"/>
        <xdr:cNvSpPr txBox="1"/>
      </xdr:nvSpPr>
      <xdr:spPr>
        <a:xfrm>
          <a:off x="2608794" y="1350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110,393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56673</xdr:rowOff>
    </xdr:from>
    <xdr:to>
      <xdr:col>3</xdr:col>
      <xdr:colOff>3175</xdr:colOff>
      <xdr:row>78</xdr:row>
      <xdr:rowOff>158273</xdr:rowOff>
    </xdr:to>
    <xdr:sp macro="" textlink="">
      <xdr:nvSpPr>
        <xdr:cNvPr id="202" name="円/楕円 201"/>
        <xdr:cNvSpPr/>
      </xdr:nvSpPr>
      <xdr:spPr>
        <a:xfrm>
          <a:off x="1968500" y="1342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149400</xdr:rowOff>
    </xdr:from>
    <xdr:ext cx="599010" cy="259045"/>
    <xdr:sp macro="" textlink="">
      <xdr:nvSpPr>
        <xdr:cNvPr id="203" name="テキスト ボックス 202"/>
        <xdr:cNvSpPr txBox="1"/>
      </xdr:nvSpPr>
      <xdr:spPr>
        <a:xfrm>
          <a:off x="1719794" y="135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50975</xdr:rowOff>
    </xdr:from>
    <xdr:to>
      <xdr:col>1</xdr:col>
      <xdr:colOff>485775</xdr:colOff>
      <xdr:row>78</xdr:row>
      <xdr:rowOff>152575</xdr:rowOff>
    </xdr:to>
    <xdr:sp macro="" textlink="">
      <xdr:nvSpPr>
        <xdr:cNvPr id="204" name="円/楕円 203"/>
        <xdr:cNvSpPr/>
      </xdr:nvSpPr>
      <xdr:spPr>
        <a:xfrm>
          <a:off x="1079500" y="13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143702</xdr:rowOff>
    </xdr:from>
    <xdr:ext cx="599010" cy="259045"/>
    <xdr:sp macro="" textlink="">
      <xdr:nvSpPr>
        <xdr:cNvPr id="205" name="テキスト ボックス 204"/>
        <xdr:cNvSpPr txBox="1"/>
      </xdr:nvSpPr>
      <xdr:spPr>
        <a:xfrm>
          <a:off x="830794" y="135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168405</xdr:rowOff>
    </xdr:from>
    <xdr:to>
      <xdr:col>6</xdr:col>
      <xdr:colOff>511175</xdr:colOff>
      <xdr:row>97</xdr:row>
      <xdr:rowOff>5153</xdr:rowOff>
    </xdr:to>
    <xdr:cxnSp macro="">
      <xdr:nvCxnSpPr>
        <xdr:cNvPr id="237" name="直線コネクタ 236"/>
        <xdr:cNvCxnSpPr/>
      </xdr:nvCxnSpPr>
      <xdr:spPr>
        <a:xfrm>
          <a:off x="3797300" y="16627605"/>
          <a:ext cx="8382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98192</xdr:rowOff>
    </xdr:from>
    <xdr:ext cx="534377" cy="259045"/>
    <xdr:sp macro="" textlink="">
      <xdr:nvSpPr>
        <xdr:cNvPr id="238" name="衛生費平均値テキスト"/>
        <xdr:cNvSpPr txBox="1"/>
      </xdr:nvSpPr>
      <xdr:spPr>
        <a:xfrm>
          <a:off x="4686300" y="1621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137283</xdr:rowOff>
    </xdr:from>
    <xdr:to>
      <xdr:col>5</xdr:col>
      <xdr:colOff>358775</xdr:colOff>
      <xdr:row>96</xdr:row>
      <xdr:rowOff>168405</xdr:rowOff>
    </xdr:to>
    <xdr:cxnSp macro="">
      <xdr:nvCxnSpPr>
        <xdr:cNvPr id="240" name="直線コネクタ 239"/>
        <xdr:cNvCxnSpPr/>
      </xdr:nvCxnSpPr>
      <xdr:spPr>
        <a:xfrm>
          <a:off x="2908300" y="16596483"/>
          <a:ext cx="8890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11868</xdr:rowOff>
    </xdr:from>
    <xdr:ext cx="534377" cy="259045"/>
    <xdr:sp macro="" textlink="">
      <xdr:nvSpPr>
        <xdr:cNvPr id="242" name="テキスト ボックス 241"/>
        <xdr:cNvSpPr txBox="1"/>
      </xdr:nvSpPr>
      <xdr:spPr>
        <a:xfrm>
          <a:off x="3530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37156</xdr:rowOff>
    </xdr:from>
    <xdr:to>
      <xdr:col>4</xdr:col>
      <xdr:colOff>155575</xdr:colOff>
      <xdr:row>96</xdr:row>
      <xdr:rowOff>137283</xdr:rowOff>
    </xdr:to>
    <xdr:cxnSp macro="">
      <xdr:nvCxnSpPr>
        <xdr:cNvPr id="243" name="直線コネクタ 242"/>
        <xdr:cNvCxnSpPr/>
      </xdr:nvCxnSpPr>
      <xdr:spPr>
        <a:xfrm>
          <a:off x="2019300" y="16324906"/>
          <a:ext cx="889000" cy="27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52069</xdr:rowOff>
    </xdr:from>
    <xdr:ext cx="534377" cy="259045"/>
    <xdr:sp macro="" textlink="">
      <xdr:nvSpPr>
        <xdr:cNvPr id="245" name="テキスト ボックス 244"/>
        <xdr:cNvSpPr txBox="1"/>
      </xdr:nvSpPr>
      <xdr:spPr>
        <a:xfrm>
          <a:off x="2641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37156</xdr:rowOff>
    </xdr:from>
    <xdr:to>
      <xdr:col>2</xdr:col>
      <xdr:colOff>638175</xdr:colOff>
      <xdr:row>96</xdr:row>
      <xdr:rowOff>133986</xdr:rowOff>
    </xdr:to>
    <xdr:cxnSp macro="">
      <xdr:nvCxnSpPr>
        <xdr:cNvPr id="246" name="直線コネクタ 245"/>
        <xdr:cNvCxnSpPr/>
      </xdr:nvCxnSpPr>
      <xdr:spPr>
        <a:xfrm flipV="1">
          <a:off x="1130300" y="16324906"/>
          <a:ext cx="889000" cy="26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21803</xdr:rowOff>
    </xdr:from>
    <xdr:ext cx="534377" cy="259045"/>
    <xdr:sp macro="" textlink="">
      <xdr:nvSpPr>
        <xdr:cNvPr id="248" name="テキスト ボックス 247"/>
        <xdr:cNvSpPr txBox="1"/>
      </xdr:nvSpPr>
      <xdr:spPr>
        <a:xfrm>
          <a:off x="1752111" y="1648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36361</xdr:rowOff>
    </xdr:from>
    <xdr:ext cx="534377" cy="259045"/>
    <xdr:sp macro="" textlink="">
      <xdr:nvSpPr>
        <xdr:cNvPr id="250" name="テキスト ボックス 249"/>
        <xdr:cNvSpPr txBox="1"/>
      </xdr:nvSpPr>
      <xdr:spPr>
        <a:xfrm>
          <a:off x="863111" y="161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125803</xdr:rowOff>
    </xdr:from>
    <xdr:to>
      <xdr:col>6</xdr:col>
      <xdr:colOff>561975</xdr:colOff>
      <xdr:row>97</xdr:row>
      <xdr:rowOff>55953</xdr:rowOff>
    </xdr:to>
    <xdr:sp macro="" textlink="">
      <xdr:nvSpPr>
        <xdr:cNvPr id="256" name="円/楕円 255"/>
        <xdr:cNvSpPr/>
      </xdr:nvSpPr>
      <xdr:spPr>
        <a:xfrm>
          <a:off x="4584700" y="1658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104230</xdr:rowOff>
    </xdr:from>
    <xdr:ext cx="534377" cy="259045"/>
    <xdr:sp macro="" textlink="">
      <xdr:nvSpPr>
        <xdr:cNvPr id="257" name="衛生費該当値テキスト"/>
        <xdr:cNvSpPr txBox="1"/>
      </xdr:nvSpPr>
      <xdr:spPr>
        <a:xfrm>
          <a:off x="4686300" y="1656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23,370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117605</xdr:rowOff>
    </xdr:from>
    <xdr:to>
      <xdr:col>5</xdr:col>
      <xdr:colOff>409575</xdr:colOff>
      <xdr:row>97</xdr:row>
      <xdr:rowOff>47755</xdr:rowOff>
    </xdr:to>
    <xdr:sp macro="" textlink="">
      <xdr:nvSpPr>
        <xdr:cNvPr id="258" name="円/楕円 257"/>
        <xdr:cNvSpPr/>
      </xdr:nvSpPr>
      <xdr:spPr>
        <a:xfrm>
          <a:off x="3746500" y="165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38882</xdr:rowOff>
    </xdr:from>
    <xdr:ext cx="534377" cy="259045"/>
    <xdr:sp macro="" textlink="">
      <xdr:nvSpPr>
        <xdr:cNvPr id="259" name="テキスト ボックス 258"/>
        <xdr:cNvSpPr txBox="1"/>
      </xdr:nvSpPr>
      <xdr:spPr>
        <a:xfrm>
          <a:off x="3530111" y="1666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86483</xdr:rowOff>
    </xdr:from>
    <xdr:to>
      <xdr:col>4</xdr:col>
      <xdr:colOff>206375</xdr:colOff>
      <xdr:row>97</xdr:row>
      <xdr:rowOff>16633</xdr:rowOff>
    </xdr:to>
    <xdr:sp macro="" textlink="">
      <xdr:nvSpPr>
        <xdr:cNvPr id="260" name="円/楕円 259"/>
        <xdr:cNvSpPr/>
      </xdr:nvSpPr>
      <xdr:spPr>
        <a:xfrm>
          <a:off x="2857500" y="165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7760</xdr:rowOff>
    </xdr:from>
    <xdr:ext cx="534377" cy="259045"/>
    <xdr:sp macro="" textlink="">
      <xdr:nvSpPr>
        <xdr:cNvPr id="261" name="テキスト ボックス 260"/>
        <xdr:cNvSpPr txBox="1"/>
      </xdr:nvSpPr>
      <xdr:spPr>
        <a:xfrm>
          <a:off x="2641111" y="1663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157806</xdr:rowOff>
    </xdr:from>
    <xdr:to>
      <xdr:col>3</xdr:col>
      <xdr:colOff>3175</xdr:colOff>
      <xdr:row>95</xdr:row>
      <xdr:rowOff>87956</xdr:rowOff>
    </xdr:to>
    <xdr:sp macro="" textlink="">
      <xdr:nvSpPr>
        <xdr:cNvPr id="262" name="円/楕円 261"/>
        <xdr:cNvSpPr/>
      </xdr:nvSpPr>
      <xdr:spPr>
        <a:xfrm>
          <a:off x="1968500" y="162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104483</xdr:rowOff>
    </xdr:from>
    <xdr:ext cx="534377" cy="259045"/>
    <xdr:sp macro="" textlink="">
      <xdr:nvSpPr>
        <xdr:cNvPr id="263" name="テキスト ボックス 262"/>
        <xdr:cNvSpPr txBox="1"/>
      </xdr:nvSpPr>
      <xdr:spPr>
        <a:xfrm>
          <a:off x="1752111" y="1604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83186</xdr:rowOff>
    </xdr:from>
    <xdr:to>
      <xdr:col>1</xdr:col>
      <xdr:colOff>485775</xdr:colOff>
      <xdr:row>97</xdr:row>
      <xdr:rowOff>13336</xdr:rowOff>
    </xdr:to>
    <xdr:sp macro="" textlink="">
      <xdr:nvSpPr>
        <xdr:cNvPr id="264" name="円/楕円 263"/>
        <xdr:cNvSpPr/>
      </xdr:nvSpPr>
      <xdr:spPr>
        <a:xfrm>
          <a:off x="1079500" y="1654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4463</xdr:rowOff>
    </xdr:from>
    <xdr:ext cx="534377" cy="259045"/>
    <xdr:sp macro="" textlink="">
      <xdr:nvSpPr>
        <xdr:cNvPr id="265" name="テキスト ボックス 264"/>
        <xdr:cNvSpPr txBox="1"/>
      </xdr:nvSpPr>
      <xdr:spPr>
        <a:xfrm>
          <a:off x="863111" y="1663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63691</xdr:rowOff>
    </xdr:from>
    <xdr:to>
      <xdr:col>15</xdr:col>
      <xdr:colOff>180340</xdr:colOff>
      <xdr:row>38</xdr:row>
      <xdr:rowOff>9969</xdr:rowOff>
    </xdr:to>
    <xdr:cxnSp macro="">
      <xdr:nvCxnSpPr>
        <xdr:cNvPr id="285" name="直線コネクタ 284"/>
        <xdr:cNvCxnSpPr/>
      </xdr:nvCxnSpPr>
      <xdr:spPr>
        <a:xfrm flipV="1">
          <a:off x="10475595" y="5378641"/>
          <a:ext cx="1270" cy="114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13796</xdr:rowOff>
    </xdr:from>
    <xdr:ext cx="313932" cy="259045"/>
    <xdr:sp macro="" textlink="">
      <xdr:nvSpPr>
        <xdr:cNvPr id="286" name="労働費最小値テキスト"/>
        <xdr:cNvSpPr txBox="1"/>
      </xdr:nvSpPr>
      <xdr:spPr>
        <a:xfrm>
          <a:off x="10528300" y="652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9969</xdr:rowOff>
    </xdr:from>
    <xdr:to>
      <xdr:col>15</xdr:col>
      <xdr:colOff>269875</xdr:colOff>
      <xdr:row>38</xdr:row>
      <xdr:rowOff>9969</xdr:rowOff>
    </xdr:to>
    <xdr:cxnSp macro="">
      <xdr:nvCxnSpPr>
        <xdr:cNvPr id="287" name="直線コネクタ 286"/>
        <xdr:cNvCxnSpPr/>
      </xdr:nvCxnSpPr>
      <xdr:spPr>
        <a:xfrm>
          <a:off x="10388600" y="652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10368</xdr:rowOff>
    </xdr:from>
    <xdr:ext cx="469744" cy="259045"/>
    <xdr:sp macro="" textlink="">
      <xdr:nvSpPr>
        <xdr:cNvPr id="288" name="労働費最大値テキスト"/>
        <xdr:cNvSpPr txBox="1"/>
      </xdr:nvSpPr>
      <xdr:spPr>
        <a:xfrm>
          <a:off x="10528300" y="51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31</xdr:row>
      <xdr:rowOff>63691</xdr:rowOff>
    </xdr:from>
    <xdr:to>
      <xdr:col>15</xdr:col>
      <xdr:colOff>269875</xdr:colOff>
      <xdr:row>31</xdr:row>
      <xdr:rowOff>63691</xdr:rowOff>
    </xdr:to>
    <xdr:cxnSp macro="">
      <xdr:nvCxnSpPr>
        <xdr:cNvPr id="289" name="直線コネクタ 288"/>
        <xdr:cNvCxnSpPr/>
      </xdr:nvCxnSpPr>
      <xdr:spPr>
        <a:xfrm>
          <a:off x="10388600" y="53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68263</xdr:rowOff>
    </xdr:from>
    <xdr:to>
      <xdr:col>15</xdr:col>
      <xdr:colOff>180975</xdr:colOff>
      <xdr:row>36</xdr:row>
      <xdr:rowOff>84265</xdr:rowOff>
    </xdr:to>
    <xdr:cxnSp macro="">
      <xdr:nvCxnSpPr>
        <xdr:cNvPr id="290" name="直線コネクタ 289"/>
        <xdr:cNvCxnSpPr/>
      </xdr:nvCxnSpPr>
      <xdr:spPr>
        <a:xfrm flipV="1">
          <a:off x="9639300" y="6240463"/>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139780</xdr:rowOff>
    </xdr:from>
    <xdr:ext cx="378565" cy="259045"/>
    <xdr:sp macro="" textlink="">
      <xdr:nvSpPr>
        <xdr:cNvPr id="291" name="労働費平均値テキスト"/>
        <xdr:cNvSpPr txBox="1"/>
      </xdr:nvSpPr>
      <xdr:spPr>
        <a:xfrm>
          <a:off x="10528300" y="5969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116903</xdr:rowOff>
    </xdr:from>
    <xdr:to>
      <xdr:col>15</xdr:col>
      <xdr:colOff>231775</xdr:colOff>
      <xdr:row>36</xdr:row>
      <xdr:rowOff>47053</xdr:rowOff>
    </xdr:to>
    <xdr:sp macro="" textlink="">
      <xdr:nvSpPr>
        <xdr:cNvPr id="292" name="フローチャート : 判断 291"/>
        <xdr:cNvSpPr/>
      </xdr:nvSpPr>
      <xdr:spPr>
        <a:xfrm>
          <a:off x="10426700" y="61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75121</xdr:rowOff>
    </xdr:from>
    <xdr:to>
      <xdr:col>14</xdr:col>
      <xdr:colOff>28575</xdr:colOff>
      <xdr:row>36</xdr:row>
      <xdr:rowOff>84265</xdr:rowOff>
    </xdr:to>
    <xdr:cxnSp macro="">
      <xdr:nvCxnSpPr>
        <xdr:cNvPr id="293" name="直線コネクタ 292"/>
        <xdr:cNvCxnSpPr/>
      </xdr:nvCxnSpPr>
      <xdr:spPr>
        <a:xfrm>
          <a:off x="8750300" y="624732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95758</xdr:rowOff>
    </xdr:from>
    <xdr:to>
      <xdr:col>14</xdr:col>
      <xdr:colOff>79375</xdr:colOff>
      <xdr:row>35</xdr:row>
      <xdr:rowOff>25908</xdr:rowOff>
    </xdr:to>
    <xdr:sp macro="" textlink="">
      <xdr:nvSpPr>
        <xdr:cNvPr id="294" name="フローチャート : 判断 293"/>
        <xdr:cNvSpPr/>
      </xdr:nvSpPr>
      <xdr:spPr>
        <a:xfrm>
          <a:off x="9588500" y="592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42435</xdr:rowOff>
    </xdr:from>
    <xdr:ext cx="378565" cy="259045"/>
    <xdr:sp macro="" textlink="">
      <xdr:nvSpPr>
        <xdr:cNvPr id="295" name="テキスト ボックス 294"/>
        <xdr:cNvSpPr txBox="1"/>
      </xdr:nvSpPr>
      <xdr:spPr>
        <a:xfrm>
          <a:off x="9450017" y="570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75121</xdr:rowOff>
    </xdr:from>
    <xdr:to>
      <xdr:col>12</xdr:col>
      <xdr:colOff>511175</xdr:colOff>
      <xdr:row>36</xdr:row>
      <xdr:rowOff>77978</xdr:rowOff>
    </xdr:to>
    <xdr:cxnSp macro="">
      <xdr:nvCxnSpPr>
        <xdr:cNvPr id="296" name="直線コネクタ 295"/>
        <xdr:cNvCxnSpPr/>
      </xdr:nvCxnSpPr>
      <xdr:spPr>
        <a:xfrm flipV="1">
          <a:off x="7861300" y="624732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60897</xdr:rowOff>
    </xdr:from>
    <xdr:to>
      <xdr:col>12</xdr:col>
      <xdr:colOff>561975</xdr:colOff>
      <xdr:row>33</xdr:row>
      <xdr:rowOff>162497</xdr:rowOff>
    </xdr:to>
    <xdr:sp macro="" textlink="">
      <xdr:nvSpPr>
        <xdr:cNvPr id="297" name="フローチャート : 判断 296"/>
        <xdr:cNvSpPr/>
      </xdr:nvSpPr>
      <xdr:spPr>
        <a:xfrm>
          <a:off x="8699500" y="57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7574</xdr:rowOff>
    </xdr:from>
    <xdr:ext cx="469744" cy="259045"/>
    <xdr:sp macro="" textlink="">
      <xdr:nvSpPr>
        <xdr:cNvPr id="298" name="テキスト ボックス 297"/>
        <xdr:cNvSpPr txBox="1"/>
      </xdr:nvSpPr>
      <xdr:spPr>
        <a:xfrm>
          <a:off x="8515427" y="549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17399</xdr:rowOff>
    </xdr:from>
    <xdr:to>
      <xdr:col>11</xdr:col>
      <xdr:colOff>307975</xdr:colOff>
      <xdr:row>36</xdr:row>
      <xdr:rowOff>77978</xdr:rowOff>
    </xdr:to>
    <xdr:cxnSp macro="">
      <xdr:nvCxnSpPr>
        <xdr:cNvPr id="299" name="直線コネクタ 298"/>
        <xdr:cNvCxnSpPr/>
      </xdr:nvCxnSpPr>
      <xdr:spPr>
        <a:xfrm>
          <a:off x="6972300" y="6189599"/>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131191</xdr:rowOff>
    </xdr:from>
    <xdr:to>
      <xdr:col>11</xdr:col>
      <xdr:colOff>358775</xdr:colOff>
      <xdr:row>33</xdr:row>
      <xdr:rowOff>61341</xdr:rowOff>
    </xdr:to>
    <xdr:sp macro="" textlink="">
      <xdr:nvSpPr>
        <xdr:cNvPr id="300" name="フローチャート : 判断 299"/>
        <xdr:cNvSpPr/>
      </xdr:nvSpPr>
      <xdr:spPr>
        <a:xfrm>
          <a:off x="7810500" y="561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77868</xdr:rowOff>
    </xdr:from>
    <xdr:ext cx="469744" cy="259045"/>
    <xdr:sp macro="" textlink="">
      <xdr:nvSpPr>
        <xdr:cNvPr id="301" name="テキスト ボックス 300"/>
        <xdr:cNvSpPr txBox="1"/>
      </xdr:nvSpPr>
      <xdr:spPr>
        <a:xfrm>
          <a:off x="7626427" y="53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80328</xdr:rowOff>
    </xdr:from>
    <xdr:to>
      <xdr:col>10</xdr:col>
      <xdr:colOff>155575</xdr:colOff>
      <xdr:row>31</xdr:row>
      <xdr:rowOff>10478</xdr:rowOff>
    </xdr:to>
    <xdr:sp macro="" textlink="">
      <xdr:nvSpPr>
        <xdr:cNvPr id="302" name="フローチャート : 判断 301"/>
        <xdr:cNvSpPr/>
      </xdr:nvSpPr>
      <xdr:spPr>
        <a:xfrm>
          <a:off x="6921500" y="522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27005</xdr:rowOff>
    </xdr:from>
    <xdr:ext cx="469744" cy="259045"/>
    <xdr:sp macro="" textlink="">
      <xdr:nvSpPr>
        <xdr:cNvPr id="303" name="テキスト ボックス 302"/>
        <xdr:cNvSpPr txBox="1"/>
      </xdr:nvSpPr>
      <xdr:spPr>
        <a:xfrm>
          <a:off x="6737427" y="499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17463</xdr:rowOff>
    </xdr:from>
    <xdr:to>
      <xdr:col>15</xdr:col>
      <xdr:colOff>231775</xdr:colOff>
      <xdr:row>36</xdr:row>
      <xdr:rowOff>119063</xdr:rowOff>
    </xdr:to>
    <xdr:sp macro="" textlink="">
      <xdr:nvSpPr>
        <xdr:cNvPr id="309" name="円/楕円 308"/>
        <xdr:cNvSpPr/>
      </xdr:nvSpPr>
      <xdr:spPr>
        <a:xfrm>
          <a:off x="10426700" y="61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167340</xdr:rowOff>
    </xdr:from>
    <xdr:ext cx="378565" cy="259045"/>
    <xdr:sp macro="" textlink="">
      <xdr:nvSpPr>
        <xdr:cNvPr id="310" name="労働費該当値テキスト"/>
        <xdr:cNvSpPr txBox="1"/>
      </xdr:nvSpPr>
      <xdr:spPr>
        <a:xfrm>
          <a:off x="10528300" y="6168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33465</xdr:rowOff>
    </xdr:from>
    <xdr:to>
      <xdr:col>14</xdr:col>
      <xdr:colOff>79375</xdr:colOff>
      <xdr:row>36</xdr:row>
      <xdr:rowOff>135065</xdr:rowOff>
    </xdr:to>
    <xdr:sp macro="" textlink="">
      <xdr:nvSpPr>
        <xdr:cNvPr id="311" name="円/楕円 310"/>
        <xdr:cNvSpPr/>
      </xdr:nvSpPr>
      <xdr:spPr>
        <a:xfrm>
          <a:off x="9588500" y="62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126192</xdr:rowOff>
    </xdr:from>
    <xdr:ext cx="378565" cy="259045"/>
    <xdr:sp macro="" textlink="">
      <xdr:nvSpPr>
        <xdr:cNvPr id="312" name="テキスト ボックス 311"/>
        <xdr:cNvSpPr txBox="1"/>
      </xdr:nvSpPr>
      <xdr:spPr>
        <a:xfrm>
          <a:off x="9450017" y="6298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24321</xdr:rowOff>
    </xdr:from>
    <xdr:to>
      <xdr:col>12</xdr:col>
      <xdr:colOff>561975</xdr:colOff>
      <xdr:row>36</xdr:row>
      <xdr:rowOff>125921</xdr:rowOff>
    </xdr:to>
    <xdr:sp macro="" textlink="">
      <xdr:nvSpPr>
        <xdr:cNvPr id="313" name="円/楕円 312"/>
        <xdr:cNvSpPr/>
      </xdr:nvSpPr>
      <xdr:spPr>
        <a:xfrm>
          <a:off x="8699500" y="619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117048</xdr:rowOff>
    </xdr:from>
    <xdr:ext cx="378565" cy="259045"/>
    <xdr:sp macro="" textlink="">
      <xdr:nvSpPr>
        <xdr:cNvPr id="314" name="テキスト ボックス 313"/>
        <xdr:cNvSpPr txBox="1"/>
      </xdr:nvSpPr>
      <xdr:spPr>
        <a:xfrm>
          <a:off x="8561017" y="6289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27178</xdr:rowOff>
    </xdr:from>
    <xdr:to>
      <xdr:col>11</xdr:col>
      <xdr:colOff>358775</xdr:colOff>
      <xdr:row>36</xdr:row>
      <xdr:rowOff>128778</xdr:rowOff>
    </xdr:to>
    <xdr:sp macro="" textlink="">
      <xdr:nvSpPr>
        <xdr:cNvPr id="315" name="円/楕円 314"/>
        <xdr:cNvSpPr/>
      </xdr:nvSpPr>
      <xdr:spPr>
        <a:xfrm>
          <a:off x="7810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119905</xdr:rowOff>
    </xdr:from>
    <xdr:ext cx="378565" cy="259045"/>
    <xdr:sp macro="" textlink="">
      <xdr:nvSpPr>
        <xdr:cNvPr id="316" name="テキスト ボックス 315"/>
        <xdr:cNvSpPr txBox="1"/>
      </xdr:nvSpPr>
      <xdr:spPr>
        <a:xfrm>
          <a:off x="7672017" y="6292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138049</xdr:rowOff>
    </xdr:from>
    <xdr:to>
      <xdr:col>10</xdr:col>
      <xdr:colOff>155575</xdr:colOff>
      <xdr:row>36</xdr:row>
      <xdr:rowOff>68199</xdr:rowOff>
    </xdr:to>
    <xdr:sp macro="" textlink="">
      <xdr:nvSpPr>
        <xdr:cNvPr id="317" name="円/楕円 316"/>
        <xdr:cNvSpPr/>
      </xdr:nvSpPr>
      <xdr:spPr>
        <a:xfrm>
          <a:off x="6921500" y="61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36</xdr:row>
      <xdr:rowOff>59326</xdr:rowOff>
    </xdr:from>
    <xdr:ext cx="378565" cy="259045"/>
    <xdr:sp macro="" textlink="">
      <xdr:nvSpPr>
        <xdr:cNvPr id="318" name="テキスト ボックス 317"/>
        <xdr:cNvSpPr txBox="1"/>
      </xdr:nvSpPr>
      <xdr:spPr>
        <a:xfrm>
          <a:off x="6783017" y="6231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73297</xdr:rowOff>
    </xdr:from>
    <xdr:to>
      <xdr:col>15</xdr:col>
      <xdr:colOff>180975</xdr:colOff>
      <xdr:row>56</xdr:row>
      <xdr:rowOff>13861</xdr:rowOff>
    </xdr:to>
    <xdr:cxnSp macro="">
      <xdr:nvCxnSpPr>
        <xdr:cNvPr id="349" name="直線コネクタ 348"/>
        <xdr:cNvCxnSpPr/>
      </xdr:nvCxnSpPr>
      <xdr:spPr>
        <a:xfrm flipV="1">
          <a:off x="9639300" y="9503047"/>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15402</xdr:rowOff>
    </xdr:from>
    <xdr:ext cx="469744" cy="259045"/>
    <xdr:sp macro="" textlink="">
      <xdr:nvSpPr>
        <xdr:cNvPr id="350" name="農林水産業費平均値テキスト"/>
        <xdr:cNvSpPr txBox="1"/>
      </xdr:nvSpPr>
      <xdr:spPr>
        <a:xfrm>
          <a:off x="10528300" y="9788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13861</xdr:rowOff>
    </xdr:from>
    <xdr:to>
      <xdr:col>14</xdr:col>
      <xdr:colOff>28575</xdr:colOff>
      <xdr:row>56</xdr:row>
      <xdr:rowOff>51199</xdr:rowOff>
    </xdr:to>
    <xdr:cxnSp macro="">
      <xdr:nvCxnSpPr>
        <xdr:cNvPr id="352" name="直線コネクタ 351"/>
        <xdr:cNvCxnSpPr/>
      </xdr:nvCxnSpPr>
      <xdr:spPr>
        <a:xfrm flipV="1">
          <a:off x="8750300" y="9615061"/>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3" name="フローチャート : 判断 352"/>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95848</xdr:rowOff>
    </xdr:from>
    <xdr:ext cx="469744" cy="259045"/>
    <xdr:sp macro="" textlink="">
      <xdr:nvSpPr>
        <xdr:cNvPr id="354" name="テキスト ボックス 353"/>
        <xdr:cNvSpPr txBox="1"/>
      </xdr:nvSpPr>
      <xdr:spPr>
        <a:xfrm>
          <a:off x="9404427" y="969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162124</xdr:rowOff>
    </xdr:from>
    <xdr:to>
      <xdr:col>12</xdr:col>
      <xdr:colOff>511175</xdr:colOff>
      <xdr:row>56</xdr:row>
      <xdr:rowOff>51199</xdr:rowOff>
    </xdr:to>
    <xdr:cxnSp macro="">
      <xdr:nvCxnSpPr>
        <xdr:cNvPr id="355" name="直線コネクタ 354"/>
        <xdr:cNvCxnSpPr/>
      </xdr:nvCxnSpPr>
      <xdr:spPr>
        <a:xfrm>
          <a:off x="7861300" y="9591874"/>
          <a:ext cx="889000" cy="6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6" name="フローチャート : 判断 355"/>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59417</xdr:rowOff>
    </xdr:from>
    <xdr:ext cx="469744" cy="259045"/>
    <xdr:sp macro="" textlink="">
      <xdr:nvSpPr>
        <xdr:cNvPr id="357" name="テキスト ボックス 356"/>
        <xdr:cNvSpPr txBox="1"/>
      </xdr:nvSpPr>
      <xdr:spPr>
        <a:xfrm>
          <a:off x="8515427" y="93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162124</xdr:rowOff>
    </xdr:from>
    <xdr:to>
      <xdr:col>11</xdr:col>
      <xdr:colOff>307975</xdr:colOff>
      <xdr:row>56</xdr:row>
      <xdr:rowOff>65895</xdr:rowOff>
    </xdr:to>
    <xdr:cxnSp macro="">
      <xdr:nvCxnSpPr>
        <xdr:cNvPr id="358" name="直線コネクタ 357"/>
        <xdr:cNvCxnSpPr/>
      </xdr:nvCxnSpPr>
      <xdr:spPr>
        <a:xfrm flipV="1">
          <a:off x="6972300" y="9591874"/>
          <a:ext cx="889000" cy="7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59" name="フローチャート : 判断 358"/>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94976</xdr:rowOff>
    </xdr:from>
    <xdr:ext cx="469744" cy="259045"/>
    <xdr:sp macro="" textlink="">
      <xdr:nvSpPr>
        <xdr:cNvPr id="360" name="テキスト ボックス 359"/>
        <xdr:cNvSpPr txBox="1"/>
      </xdr:nvSpPr>
      <xdr:spPr>
        <a:xfrm>
          <a:off x="7626427" y="96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1" name="フローチャート : 判断 360"/>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103068</xdr:rowOff>
    </xdr:from>
    <xdr:ext cx="469744" cy="259045"/>
    <xdr:sp macro="" textlink="">
      <xdr:nvSpPr>
        <xdr:cNvPr id="362" name="テキスト ボックス 361"/>
        <xdr:cNvSpPr txBox="1"/>
      </xdr:nvSpPr>
      <xdr:spPr>
        <a:xfrm>
          <a:off x="6737427" y="93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22497</xdr:rowOff>
    </xdr:from>
    <xdr:to>
      <xdr:col>15</xdr:col>
      <xdr:colOff>231775</xdr:colOff>
      <xdr:row>55</xdr:row>
      <xdr:rowOff>124097</xdr:rowOff>
    </xdr:to>
    <xdr:sp macro="" textlink="">
      <xdr:nvSpPr>
        <xdr:cNvPr id="368" name="円/楕円 367"/>
        <xdr:cNvSpPr/>
      </xdr:nvSpPr>
      <xdr:spPr>
        <a:xfrm>
          <a:off x="10426700" y="94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45374</xdr:rowOff>
    </xdr:from>
    <xdr:ext cx="469744" cy="259045"/>
    <xdr:sp macro="" textlink="">
      <xdr:nvSpPr>
        <xdr:cNvPr id="369" name="農林水産業費該当値テキスト"/>
        <xdr:cNvSpPr txBox="1"/>
      </xdr:nvSpPr>
      <xdr:spPr>
        <a:xfrm>
          <a:off x="10528300" y="930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134511</xdr:rowOff>
    </xdr:from>
    <xdr:to>
      <xdr:col>14</xdr:col>
      <xdr:colOff>79375</xdr:colOff>
      <xdr:row>56</xdr:row>
      <xdr:rowOff>64661</xdr:rowOff>
    </xdr:to>
    <xdr:sp macro="" textlink="">
      <xdr:nvSpPr>
        <xdr:cNvPr id="370" name="円/楕円 369"/>
        <xdr:cNvSpPr/>
      </xdr:nvSpPr>
      <xdr:spPr>
        <a:xfrm>
          <a:off x="9588500" y="9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81188</xdr:rowOff>
    </xdr:from>
    <xdr:ext cx="469744" cy="259045"/>
    <xdr:sp macro="" textlink="">
      <xdr:nvSpPr>
        <xdr:cNvPr id="371" name="テキスト ボックス 370"/>
        <xdr:cNvSpPr txBox="1"/>
      </xdr:nvSpPr>
      <xdr:spPr>
        <a:xfrm>
          <a:off x="9404427" y="93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399</xdr:rowOff>
    </xdr:from>
    <xdr:to>
      <xdr:col>12</xdr:col>
      <xdr:colOff>561975</xdr:colOff>
      <xdr:row>56</xdr:row>
      <xdr:rowOff>101999</xdr:rowOff>
    </xdr:to>
    <xdr:sp macro="" textlink="">
      <xdr:nvSpPr>
        <xdr:cNvPr id="372" name="円/楕円 371"/>
        <xdr:cNvSpPr/>
      </xdr:nvSpPr>
      <xdr:spPr>
        <a:xfrm>
          <a:off x="8699500" y="96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93126</xdr:rowOff>
    </xdr:from>
    <xdr:ext cx="469744" cy="259045"/>
    <xdr:sp macro="" textlink="">
      <xdr:nvSpPr>
        <xdr:cNvPr id="373" name="テキスト ボックス 372"/>
        <xdr:cNvSpPr txBox="1"/>
      </xdr:nvSpPr>
      <xdr:spPr>
        <a:xfrm>
          <a:off x="8515427" y="969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111324</xdr:rowOff>
    </xdr:from>
    <xdr:to>
      <xdr:col>11</xdr:col>
      <xdr:colOff>358775</xdr:colOff>
      <xdr:row>56</xdr:row>
      <xdr:rowOff>41474</xdr:rowOff>
    </xdr:to>
    <xdr:sp macro="" textlink="">
      <xdr:nvSpPr>
        <xdr:cNvPr id="374" name="円/楕円 373"/>
        <xdr:cNvSpPr/>
      </xdr:nvSpPr>
      <xdr:spPr>
        <a:xfrm>
          <a:off x="7810500" y="95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58001</xdr:rowOff>
    </xdr:from>
    <xdr:ext cx="469744" cy="259045"/>
    <xdr:sp macro="" textlink="">
      <xdr:nvSpPr>
        <xdr:cNvPr id="375" name="テキスト ボックス 374"/>
        <xdr:cNvSpPr txBox="1"/>
      </xdr:nvSpPr>
      <xdr:spPr>
        <a:xfrm>
          <a:off x="7626427" y="931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15095</xdr:rowOff>
    </xdr:from>
    <xdr:to>
      <xdr:col>10</xdr:col>
      <xdr:colOff>155575</xdr:colOff>
      <xdr:row>56</xdr:row>
      <xdr:rowOff>116695</xdr:rowOff>
    </xdr:to>
    <xdr:sp macro="" textlink="">
      <xdr:nvSpPr>
        <xdr:cNvPr id="376" name="円/楕円 375"/>
        <xdr:cNvSpPr/>
      </xdr:nvSpPr>
      <xdr:spPr>
        <a:xfrm>
          <a:off x="6921500" y="96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107822</xdr:rowOff>
    </xdr:from>
    <xdr:ext cx="469744" cy="259045"/>
    <xdr:sp macro="" textlink="">
      <xdr:nvSpPr>
        <xdr:cNvPr id="377" name="テキスト ボックス 376"/>
        <xdr:cNvSpPr txBox="1"/>
      </xdr:nvSpPr>
      <xdr:spPr>
        <a:xfrm>
          <a:off x="6737427" y="970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73406</xdr:rowOff>
    </xdr:from>
    <xdr:to>
      <xdr:col>15</xdr:col>
      <xdr:colOff>180975</xdr:colOff>
      <xdr:row>78</xdr:row>
      <xdr:rowOff>120231</xdr:rowOff>
    </xdr:to>
    <xdr:cxnSp macro="">
      <xdr:nvCxnSpPr>
        <xdr:cNvPr id="406" name="直線コネクタ 405"/>
        <xdr:cNvCxnSpPr/>
      </xdr:nvCxnSpPr>
      <xdr:spPr>
        <a:xfrm flipV="1">
          <a:off x="9639300" y="13446506"/>
          <a:ext cx="8382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88155</xdr:rowOff>
    </xdr:from>
    <xdr:ext cx="469744" cy="259045"/>
    <xdr:sp macro="" textlink="">
      <xdr:nvSpPr>
        <xdr:cNvPr id="407" name="商工費平均値テキスト"/>
        <xdr:cNvSpPr txBox="1"/>
      </xdr:nvSpPr>
      <xdr:spPr>
        <a:xfrm>
          <a:off x="10528300" y="1311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116611</xdr:rowOff>
    </xdr:from>
    <xdr:to>
      <xdr:col>14</xdr:col>
      <xdr:colOff>28575</xdr:colOff>
      <xdr:row>78</xdr:row>
      <xdr:rowOff>120231</xdr:rowOff>
    </xdr:to>
    <xdr:cxnSp macro="">
      <xdr:nvCxnSpPr>
        <xdr:cNvPr id="409" name="直線コネクタ 408"/>
        <xdr:cNvCxnSpPr/>
      </xdr:nvCxnSpPr>
      <xdr:spPr>
        <a:xfrm>
          <a:off x="8750300" y="13489711"/>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0" name="フローチャート : 判断 409"/>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137304</xdr:rowOff>
    </xdr:from>
    <xdr:ext cx="469744" cy="259045"/>
    <xdr:sp macro="" textlink="">
      <xdr:nvSpPr>
        <xdr:cNvPr id="411" name="テキスト ボックス 410"/>
        <xdr:cNvSpPr txBox="1"/>
      </xdr:nvSpPr>
      <xdr:spPr>
        <a:xfrm>
          <a:off x="9404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111240</xdr:rowOff>
    </xdr:from>
    <xdr:to>
      <xdr:col>12</xdr:col>
      <xdr:colOff>511175</xdr:colOff>
      <xdr:row>78</xdr:row>
      <xdr:rowOff>116611</xdr:rowOff>
    </xdr:to>
    <xdr:cxnSp macro="">
      <xdr:nvCxnSpPr>
        <xdr:cNvPr id="412" name="直線コネクタ 411"/>
        <xdr:cNvCxnSpPr/>
      </xdr:nvCxnSpPr>
      <xdr:spPr>
        <a:xfrm>
          <a:off x="7861300" y="13484340"/>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3" name="フローチャート : 判断 412"/>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149344</xdr:rowOff>
    </xdr:from>
    <xdr:ext cx="469744" cy="259045"/>
    <xdr:sp macro="" textlink="">
      <xdr:nvSpPr>
        <xdr:cNvPr id="414" name="テキスト ボックス 413"/>
        <xdr:cNvSpPr txBox="1"/>
      </xdr:nvSpPr>
      <xdr:spPr>
        <a:xfrm>
          <a:off x="8515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110744</xdr:rowOff>
    </xdr:from>
    <xdr:to>
      <xdr:col>11</xdr:col>
      <xdr:colOff>307975</xdr:colOff>
      <xdr:row>78</xdr:row>
      <xdr:rowOff>111240</xdr:rowOff>
    </xdr:to>
    <xdr:cxnSp macro="">
      <xdr:nvCxnSpPr>
        <xdr:cNvPr id="415" name="直線コネクタ 414"/>
        <xdr:cNvCxnSpPr/>
      </xdr:nvCxnSpPr>
      <xdr:spPr>
        <a:xfrm>
          <a:off x="6972300" y="13483844"/>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6" name="フローチャート : 判断 415"/>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154791</xdr:rowOff>
    </xdr:from>
    <xdr:ext cx="469744" cy="259045"/>
    <xdr:sp macro="" textlink="">
      <xdr:nvSpPr>
        <xdr:cNvPr id="417" name="テキスト ボックス 416"/>
        <xdr:cNvSpPr txBox="1"/>
      </xdr:nvSpPr>
      <xdr:spPr>
        <a:xfrm>
          <a:off x="7626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8" name="フローチャート : 判断 417"/>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125302</xdr:rowOff>
    </xdr:from>
    <xdr:ext cx="469744" cy="259045"/>
    <xdr:sp macro="" textlink="">
      <xdr:nvSpPr>
        <xdr:cNvPr id="419" name="テキスト ボックス 418"/>
        <xdr:cNvSpPr txBox="1"/>
      </xdr:nvSpPr>
      <xdr:spPr>
        <a:xfrm>
          <a:off x="6737427" y="12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22606</xdr:rowOff>
    </xdr:from>
    <xdr:to>
      <xdr:col>15</xdr:col>
      <xdr:colOff>231775</xdr:colOff>
      <xdr:row>78</xdr:row>
      <xdr:rowOff>124206</xdr:rowOff>
    </xdr:to>
    <xdr:sp macro="" textlink="">
      <xdr:nvSpPr>
        <xdr:cNvPr id="425" name="円/楕円 424"/>
        <xdr:cNvSpPr/>
      </xdr:nvSpPr>
      <xdr:spPr>
        <a:xfrm>
          <a:off x="10426700" y="133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108983</xdr:rowOff>
    </xdr:from>
    <xdr:ext cx="469744" cy="259045"/>
    <xdr:sp macro="" textlink="">
      <xdr:nvSpPr>
        <xdr:cNvPr id="426" name="商工費該当値テキスト"/>
        <xdr:cNvSpPr txBox="1"/>
      </xdr:nvSpPr>
      <xdr:spPr>
        <a:xfrm>
          <a:off x="10528300" y="1331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69431</xdr:rowOff>
    </xdr:from>
    <xdr:to>
      <xdr:col>14</xdr:col>
      <xdr:colOff>79375</xdr:colOff>
      <xdr:row>78</xdr:row>
      <xdr:rowOff>171031</xdr:rowOff>
    </xdr:to>
    <xdr:sp macro="" textlink="">
      <xdr:nvSpPr>
        <xdr:cNvPr id="427" name="円/楕円 426"/>
        <xdr:cNvSpPr/>
      </xdr:nvSpPr>
      <xdr:spPr>
        <a:xfrm>
          <a:off x="9588500" y="134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162158</xdr:rowOff>
    </xdr:from>
    <xdr:ext cx="469744" cy="259045"/>
    <xdr:sp macro="" textlink="">
      <xdr:nvSpPr>
        <xdr:cNvPr id="428" name="テキスト ボックス 427"/>
        <xdr:cNvSpPr txBox="1"/>
      </xdr:nvSpPr>
      <xdr:spPr>
        <a:xfrm>
          <a:off x="9404427" y="1353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65811</xdr:rowOff>
    </xdr:from>
    <xdr:to>
      <xdr:col>12</xdr:col>
      <xdr:colOff>561975</xdr:colOff>
      <xdr:row>78</xdr:row>
      <xdr:rowOff>167411</xdr:rowOff>
    </xdr:to>
    <xdr:sp macro="" textlink="">
      <xdr:nvSpPr>
        <xdr:cNvPr id="429" name="円/楕円 428"/>
        <xdr:cNvSpPr/>
      </xdr:nvSpPr>
      <xdr:spPr>
        <a:xfrm>
          <a:off x="8699500" y="134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158538</xdr:rowOff>
    </xdr:from>
    <xdr:ext cx="469744" cy="259045"/>
    <xdr:sp macro="" textlink="">
      <xdr:nvSpPr>
        <xdr:cNvPr id="430" name="テキスト ボックス 429"/>
        <xdr:cNvSpPr txBox="1"/>
      </xdr:nvSpPr>
      <xdr:spPr>
        <a:xfrm>
          <a:off x="8515427" y="135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60440</xdr:rowOff>
    </xdr:from>
    <xdr:to>
      <xdr:col>11</xdr:col>
      <xdr:colOff>358775</xdr:colOff>
      <xdr:row>78</xdr:row>
      <xdr:rowOff>162040</xdr:rowOff>
    </xdr:to>
    <xdr:sp macro="" textlink="">
      <xdr:nvSpPr>
        <xdr:cNvPr id="431" name="円/楕円 430"/>
        <xdr:cNvSpPr/>
      </xdr:nvSpPr>
      <xdr:spPr>
        <a:xfrm>
          <a:off x="7810500" y="134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153167</xdr:rowOff>
    </xdr:from>
    <xdr:ext cx="469744" cy="259045"/>
    <xdr:sp macro="" textlink="">
      <xdr:nvSpPr>
        <xdr:cNvPr id="432" name="テキスト ボックス 431"/>
        <xdr:cNvSpPr txBox="1"/>
      </xdr:nvSpPr>
      <xdr:spPr>
        <a:xfrm>
          <a:off x="7626427" y="135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59944</xdr:rowOff>
    </xdr:from>
    <xdr:to>
      <xdr:col>10</xdr:col>
      <xdr:colOff>155575</xdr:colOff>
      <xdr:row>78</xdr:row>
      <xdr:rowOff>161544</xdr:rowOff>
    </xdr:to>
    <xdr:sp macro="" textlink="">
      <xdr:nvSpPr>
        <xdr:cNvPr id="433" name="円/楕円 432"/>
        <xdr:cNvSpPr/>
      </xdr:nvSpPr>
      <xdr:spPr>
        <a:xfrm>
          <a:off x="6921500" y="1343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152671</xdr:rowOff>
    </xdr:from>
    <xdr:ext cx="469744" cy="259045"/>
    <xdr:sp macro="" textlink="">
      <xdr:nvSpPr>
        <xdr:cNvPr id="434" name="テキスト ボックス 433"/>
        <xdr:cNvSpPr txBox="1"/>
      </xdr:nvSpPr>
      <xdr:spPr>
        <a:xfrm>
          <a:off x="6737427" y="1352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167909</xdr:rowOff>
    </xdr:from>
    <xdr:to>
      <xdr:col>15</xdr:col>
      <xdr:colOff>180975</xdr:colOff>
      <xdr:row>96</xdr:row>
      <xdr:rowOff>49952</xdr:rowOff>
    </xdr:to>
    <xdr:cxnSp macro="">
      <xdr:nvCxnSpPr>
        <xdr:cNvPr id="462" name="直線コネクタ 461"/>
        <xdr:cNvCxnSpPr/>
      </xdr:nvCxnSpPr>
      <xdr:spPr>
        <a:xfrm>
          <a:off x="9639300" y="16455659"/>
          <a:ext cx="8382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7435</xdr:rowOff>
    </xdr:from>
    <xdr:ext cx="534377" cy="259045"/>
    <xdr:sp macro="" textlink="">
      <xdr:nvSpPr>
        <xdr:cNvPr id="463" name="土木費平均値テキスト"/>
        <xdr:cNvSpPr txBox="1"/>
      </xdr:nvSpPr>
      <xdr:spPr>
        <a:xfrm>
          <a:off x="10528300" y="16466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163040</xdr:rowOff>
    </xdr:from>
    <xdr:to>
      <xdr:col>14</xdr:col>
      <xdr:colOff>28575</xdr:colOff>
      <xdr:row>95</xdr:row>
      <xdr:rowOff>167909</xdr:rowOff>
    </xdr:to>
    <xdr:cxnSp macro="">
      <xdr:nvCxnSpPr>
        <xdr:cNvPr id="465" name="直線コネクタ 464"/>
        <xdr:cNvCxnSpPr/>
      </xdr:nvCxnSpPr>
      <xdr:spPr>
        <a:xfrm>
          <a:off x="8750300" y="16450790"/>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6" name="フローチャート : 判断 465"/>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108658</xdr:rowOff>
    </xdr:from>
    <xdr:ext cx="534377" cy="259045"/>
    <xdr:sp macro="" textlink="">
      <xdr:nvSpPr>
        <xdr:cNvPr id="467" name="テキスト ボックス 466"/>
        <xdr:cNvSpPr txBox="1"/>
      </xdr:nvSpPr>
      <xdr:spPr>
        <a:xfrm>
          <a:off x="9372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163040</xdr:rowOff>
    </xdr:from>
    <xdr:to>
      <xdr:col>12</xdr:col>
      <xdr:colOff>511175</xdr:colOff>
      <xdr:row>96</xdr:row>
      <xdr:rowOff>81476</xdr:rowOff>
    </xdr:to>
    <xdr:cxnSp macro="">
      <xdr:nvCxnSpPr>
        <xdr:cNvPr id="468" name="直線コネクタ 467"/>
        <xdr:cNvCxnSpPr/>
      </xdr:nvCxnSpPr>
      <xdr:spPr>
        <a:xfrm flipV="1">
          <a:off x="7861300" y="16450790"/>
          <a:ext cx="889000" cy="8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69" name="フローチャート : 判断 468"/>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76219</xdr:rowOff>
    </xdr:from>
    <xdr:ext cx="534377" cy="259045"/>
    <xdr:sp macro="" textlink="">
      <xdr:nvSpPr>
        <xdr:cNvPr id="470" name="テキスト ボックス 469"/>
        <xdr:cNvSpPr txBox="1"/>
      </xdr:nvSpPr>
      <xdr:spPr>
        <a:xfrm>
          <a:off x="8483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40328</xdr:rowOff>
    </xdr:from>
    <xdr:to>
      <xdr:col>11</xdr:col>
      <xdr:colOff>307975</xdr:colOff>
      <xdr:row>96</xdr:row>
      <xdr:rowOff>81476</xdr:rowOff>
    </xdr:to>
    <xdr:cxnSp macro="">
      <xdr:nvCxnSpPr>
        <xdr:cNvPr id="471" name="直線コネクタ 470"/>
        <xdr:cNvCxnSpPr/>
      </xdr:nvCxnSpPr>
      <xdr:spPr>
        <a:xfrm>
          <a:off x="6972300" y="16328078"/>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2" name="フローチャート : 判断 471"/>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118330</xdr:rowOff>
    </xdr:from>
    <xdr:ext cx="534377" cy="259045"/>
    <xdr:sp macro="" textlink="">
      <xdr:nvSpPr>
        <xdr:cNvPr id="473" name="テキスト ボックス 472"/>
        <xdr:cNvSpPr txBox="1"/>
      </xdr:nvSpPr>
      <xdr:spPr>
        <a:xfrm>
          <a:off x="7594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4" name="フローチャート : 判断 473"/>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115812</xdr:rowOff>
    </xdr:from>
    <xdr:ext cx="534377" cy="259045"/>
    <xdr:sp macro="" textlink="">
      <xdr:nvSpPr>
        <xdr:cNvPr id="475" name="テキスト ボックス 474"/>
        <xdr:cNvSpPr txBox="1"/>
      </xdr:nvSpPr>
      <xdr:spPr>
        <a:xfrm>
          <a:off x="6705111" y="1657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170602</xdr:rowOff>
    </xdr:from>
    <xdr:to>
      <xdr:col>15</xdr:col>
      <xdr:colOff>231775</xdr:colOff>
      <xdr:row>96</xdr:row>
      <xdr:rowOff>100752</xdr:rowOff>
    </xdr:to>
    <xdr:sp macro="" textlink="">
      <xdr:nvSpPr>
        <xdr:cNvPr id="481" name="円/楕円 480"/>
        <xdr:cNvSpPr/>
      </xdr:nvSpPr>
      <xdr:spPr>
        <a:xfrm>
          <a:off x="10426700" y="164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22029</xdr:rowOff>
    </xdr:from>
    <xdr:ext cx="534377" cy="259045"/>
    <xdr:sp macro="" textlink="">
      <xdr:nvSpPr>
        <xdr:cNvPr id="482" name="土木費該当値テキスト"/>
        <xdr:cNvSpPr txBox="1"/>
      </xdr:nvSpPr>
      <xdr:spPr>
        <a:xfrm>
          <a:off x="10528300" y="1630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38,926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117109</xdr:rowOff>
    </xdr:from>
    <xdr:to>
      <xdr:col>14</xdr:col>
      <xdr:colOff>79375</xdr:colOff>
      <xdr:row>96</xdr:row>
      <xdr:rowOff>47259</xdr:rowOff>
    </xdr:to>
    <xdr:sp macro="" textlink="">
      <xdr:nvSpPr>
        <xdr:cNvPr id="483" name="円/楕円 482"/>
        <xdr:cNvSpPr/>
      </xdr:nvSpPr>
      <xdr:spPr>
        <a:xfrm>
          <a:off x="9588500" y="1640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63786</xdr:rowOff>
    </xdr:from>
    <xdr:ext cx="534377" cy="259045"/>
    <xdr:sp macro="" textlink="">
      <xdr:nvSpPr>
        <xdr:cNvPr id="484" name="テキスト ボックス 483"/>
        <xdr:cNvSpPr txBox="1"/>
      </xdr:nvSpPr>
      <xdr:spPr>
        <a:xfrm>
          <a:off x="9372111" y="1618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112240</xdr:rowOff>
    </xdr:from>
    <xdr:to>
      <xdr:col>12</xdr:col>
      <xdr:colOff>561975</xdr:colOff>
      <xdr:row>96</xdr:row>
      <xdr:rowOff>42390</xdr:rowOff>
    </xdr:to>
    <xdr:sp macro="" textlink="">
      <xdr:nvSpPr>
        <xdr:cNvPr id="485" name="円/楕円 484"/>
        <xdr:cNvSpPr/>
      </xdr:nvSpPr>
      <xdr:spPr>
        <a:xfrm>
          <a:off x="8699500" y="163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58917</xdr:rowOff>
    </xdr:from>
    <xdr:ext cx="534377" cy="259045"/>
    <xdr:sp macro="" textlink="">
      <xdr:nvSpPr>
        <xdr:cNvPr id="486" name="テキスト ボックス 485"/>
        <xdr:cNvSpPr txBox="1"/>
      </xdr:nvSpPr>
      <xdr:spPr>
        <a:xfrm>
          <a:off x="8483111" y="1617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30676</xdr:rowOff>
    </xdr:from>
    <xdr:to>
      <xdr:col>11</xdr:col>
      <xdr:colOff>358775</xdr:colOff>
      <xdr:row>96</xdr:row>
      <xdr:rowOff>132276</xdr:rowOff>
    </xdr:to>
    <xdr:sp macro="" textlink="">
      <xdr:nvSpPr>
        <xdr:cNvPr id="487" name="円/楕円 486"/>
        <xdr:cNvSpPr/>
      </xdr:nvSpPr>
      <xdr:spPr>
        <a:xfrm>
          <a:off x="7810500" y="1648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123403</xdr:rowOff>
    </xdr:from>
    <xdr:ext cx="534377" cy="259045"/>
    <xdr:sp macro="" textlink="">
      <xdr:nvSpPr>
        <xdr:cNvPr id="488" name="テキスト ボックス 487"/>
        <xdr:cNvSpPr txBox="1"/>
      </xdr:nvSpPr>
      <xdr:spPr>
        <a:xfrm>
          <a:off x="7594111" y="165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37,547</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160978</xdr:rowOff>
    </xdr:from>
    <xdr:to>
      <xdr:col>10</xdr:col>
      <xdr:colOff>155575</xdr:colOff>
      <xdr:row>95</xdr:row>
      <xdr:rowOff>91128</xdr:rowOff>
    </xdr:to>
    <xdr:sp macro="" textlink="">
      <xdr:nvSpPr>
        <xdr:cNvPr id="489" name="円/楕円 488"/>
        <xdr:cNvSpPr/>
      </xdr:nvSpPr>
      <xdr:spPr>
        <a:xfrm>
          <a:off x="6921500" y="162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107655</xdr:rowOff>
    </xdr:from>
    <xdr:ext cx="534377" cy="259045"/>
    <xdr:sp macro="" textlink="">
      <xdr:nvSpPr>
        <xdr:cNvPr id="490" name="テキスト ボックス 489"/>
        <xdr:cNvSpPr txBox="1"/>
      </xdr:nvSpPr>
      <xdr:spPr>
        <a:xfrm>
          <a:off x="6705111" y="1605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106716</xdr:rowOff>
    </xdr:from>
    <xdr:to>
      <xdr:col>23</xdr:col>
      <xdr:colOff>517525</xdr:colOff>
      <xdr:row>36</xdr:row>
      <xdr:rowOff>28557</xdr:rowOff>
    </xdr:to>
    <xdr:cxnSp macro="">
      <xdr:nvCxnSpPr>
        <xdr:cNvPr id="522" name="直線コネクタ 521"/>
        <xdr:cNvCxnSpPr/>
      </xdr:nvCxnSpPr>
      <xdr:spPr>
        <a:xfrm flipV="1">
          <a:off x="15481300" y="6107466"/>
          <a:ext cx="838200" cy="9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45265</xdr:rowOff>
    </xdr:from>
    <xdr:ext cx="534377" cy="259045"/>
    <xdr:sp macro="" textlink="">
      <xdr:nvSpPr>
        <xdr:cNvPr id="523" name="消防費平均値テキスト"/>
        <xdr:cNvSpPr txBox="1"/>
      </xdr:nvSpPr>
      <xdr:spPr>
        <a:xfrm>
          <a:off x="16370300" y="5874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28557</xdr:rowOff>
    </xdr:from>
    <xdr:to>
      <xdr:col>22</xdr:col>
      <xdr:colOff>365125</xdr:colOff>
      <xdr:row>36</xdr:row>
      <xdr:rowOff>109546</xdr:rowOff>
    </xdr:to>
    <xdr:cxnSp macro="">
      <xdr:nvCxnSpPr>
        <xdr:cNvPr id="525" name="直線コネクタ 524"/>
        <xdr:cNvCxnSpPr/>
      </xdr:nvCxnSpPr>
      <xdr:spPr>
        <a:xfrm flipV="1">
          <a:off x="14592300" y="6200757"/>
          <a:ext cx="889000" cy="8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6" name="フローチャート : 判断 525"/>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41238</xdr:rowOff>
    </xdr:from>
    <xdr:ext cx="534377" cy="259045"/>
    <xdr:sp macro="" textlink="">
      <xdr:nvSpPr>
        <xdr:cNvPr id="527" name="テキスト ボックス 526"/>
        <xdr:cNvSpPr txBox="1"/>
      </xdr:nvSpPr>
      <xdr:spPr>
        <a:xfrm>
          <a:off x="15214111" y="56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137849</xdr:rowOff>
    </xdr:from>
    <xdr:to>
      <xdr:col>21</xdr:col>
      <xdr:colOff>161925</xdr:colOff>
      <xdr:row>36</xdr:row>
      <xdr:rowOff>109546</xdr:rowOff>
    </xdr:to>
    <xdr:cxnSp macro="">
      <xdr:nvCxnSpPr>
        <xdr:cNvPr id="528" name="直線コネクタ 527"/>
        <xdr:cNvCxnSpPr/>
      </xdr:nvCxnSpPr>
      <xdr:spPr>
        <a:xfrm>
          <a:off x="13703300" y="5795699"/>
          <a:ext cx="889000" cy="48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29" name="フローチャート : 判断 528"/>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72371</xdr:rowOff>
    </xdr:from>
    <xdr:ext cx="534377" cy="259045"/>
    <xdr:sp macro="" textlink="">
      <xdr:nvSpPr>
        <xdr:cNvPr id="530" name="テキスト ボックス 529"/>
        <xdr:cNvSpPr txBox="1"/>
      </xdr:nvSpPr>
      <xdr:spPr>
        <a:xfrm>
          <a:off x="14325111" y="57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137849</xdr:rowOff>
    </xdr:from>
    <xdr:to>
      <xdr:col>19</xdr:col>
      <xdr:colOff>644525</xdr:colOff>
      <xdr:row>36</xdr:row>
      <xdr:rowOff>57513</xdr:rowOff>
    </xdr:to>
    <xdr:cxnSp macro="">
      <xdr:nvCxnSpPr>
        <xdr:cNvPr id="531" name="直線コネクタ 530"/>
        <xdr:cNvCxnSpPr/>
      </xdr:nvCxnSpPr>
      <xdr:spPr>
        <a:xfrm flipV="1">
          <a:off x="12814300" y="5795699"/>
          <a:ext cx="889000" cy="43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2" name="フローチャート : 判断 531"/>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72879</xdr:rowOff>
    </xdr:from>
    <xdr:ext cx="534377" cy="259045"/>
    <xdr:sp macro="" textlink="">
      <xdr:nvSpPr>
        <xdr:cNvPr id="533" name="テキスト ボックス 532"/>
        <xdr:cNvSpPr txBox="1"/>
      </xdr:nvSpPr>
      <xdr:spPr>
        <a:xfrm>
          <a:off x="13436111" y="607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4" name="フローチャート : 判断 533"/>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107967</xdr:rowOff>
    </xdr:from>
    <xdr:ext cx="534377" cy="259045"/>
    <xdr:sp macro="" textlink="">
      <xdr:nvSpPr>
        <xdr:cNvPr id="535" name="テキスト ボックス 534"/>
        <xdr:cNvSpPr txBox="1"/>
      </xdr:nvSpPr>
      <xdr:spPr>
        <a:xfrm>
          <a:off x="12547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55916</xdr:rowOff>
    </xdr:from>
    <xdr:to>
      <xdr:col>23</xdr:col>
      <xdr:colOff>568325</xdr:colOff>
      <xdr:row>35</xdr:row>
      <xdr:rowOff>157516</xdr:rowOff>
    </xdr:to>
    <xdr:sp macro="" textlink="">
      <xdr:nvSpPr>
        <xdr:cNvPr id="541" name="円/楕円 540"/>
        <xdr:cNvSpPr/>
      </xdr:nvSpPr>
      <xdr:spPr>
        <a:xfrm>
          <a:off x="16268700" y="605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34343</xdr:rowOff>
    </xdr:from>
    <xdr:ext cx="534377" cy="259045"/>
    <xdr:sp macro="" textlink="">
      <xdr:nvSpPr>
        <xdr:cNvPr id="542" name="消防費該当値テキスト"/>
        <xdr:cNvSpPr txBox="1"/>
      </xdr:nvSpPr>
      <xdr:spPr>
        <a:xfrm>
          <a:off x="16370300" y="603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149207</xdr:rowOff>
    </xdr:from>
    <xdr:to>
      <xdr:col>22</xdr:col>
      <xdr:colOff>415925</xdr:colOff>
      <xdr:row>36</xdr:row>
      <xdr:rowOff>79357</xdr:rowOff>
    </xdr:to>
    <xdr:sp macro="" textlink="">
      <xdr:nvSpPr>
        <xdr:cNvPr id="543" name="円/楕円 542"/>
        <xdr:cNvSpPr/>
      </xdr:nvSpPr>
      <xdr:spPr>
        <a:xfrm>
          <a:off x="15430500" y="614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70484</xdr:rowOff>
    </xdr:from>
    <xdr:ext cx="534377" cy="259045"/>
    <xdr:sp macro="" textlink="">
      <xdr:nvSpPr>
        <xdr:cNvPr id="544" name="テキスト ボックス 543"/>
        <xdr:cNvSpPr txBox="1"/>
      </xdr:nvSpPr>
      <xdr:spPr>
        <a:xfrm>
          <a:off x="15214111" y="62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58746</xdr:rowOff>
    </xdr:from>
    <xdr:to>
      <xdr:col>21</xdr:col>
      <xdr:colOff>212725</xdr:colOff>
      <xdr:row>36</xdr:row>
      <xdr:rowOff>160346</xdr:rowOff>
    </xdr:to>
    <xdr:sp macro="" textlink="">
      <xdr:nvSpPr>
        <xdr:cNvPr id="545" name="円/楕円 544"/>
        <xdr:cNvSpPr/>
      </xdr:nvSpPr>
      <xdr:spPr>
        <a:xfrm>
          <a:off x="14541500" y="623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151473</xdr:rowOff>
    </xdr:from>
    <xdr:ext cx="534377" cy="259045"/>
    <xdr:sp macro="" textlink="">
      <xdr:nvSpPr>
        <xdr:cNvPr id="546" name="テキスト ボックス 545"/>
        <xdr:cNvSpPr txBox="1"/>
      </xdr:nvSpPr>
      <xdr:spPr>
        <a:xfrm>
          <a:off x="14325111" y="63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10,627</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87049</xdr:rowOff>
    </xdr:from>
    <xdr:to>
      <xdr:col>20</xdr:col>
      <xdr:colOff>9525</xdr:colOff>
      <xdr:row>34</xdr:row>
      <xdr:rowOff>17199</xdr:rowOff>
    </xdr:to>
    <xdr:sp macro="" textlink="">
      <xdr:nvSpPr>
        <xdr:cNvPr id="547" name="円/楕円 546"/>
        <xdr:cNvSpPr/>
      </xdr:nvSpPr>
      <xdr:spPr>
        <a:xfrm>
          <a:off x="13652500" y="574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33726</xdr:rowOff>
    </xdr:from>
    <xdr:ext cx="534377" cy="259045"/>
    <xdr:sp macro="" textlink="">
      <xdr:nvSpPr>
        <xdr:cNvPr id="548" name="テキスト ボックス 547"/>
        <xdr:cNvSpPr txBox="1"/>
      </xdr:nvSpPr>
      <xdr:spPr>
        <a:xfrm>
          <a:off x="13436111" y="55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6713</xdr:rowOff>
    </xdr:from>
    <xdr:to>
      <xdr:col>18</xdr:col>
      <xdr:colOff>492125</xdr:colOff>
      <xdr:row>36</xdr:row>
      <xdr:rowOff>108313</xdr:rowOff>
    </xdr:to>
    <xdr:sp macro="" textlink="">
      <xdr:nvSpPr>
        <xdr:cNvPr id="549" name="円/楕円 548"/>
        <xdr:cNvSpPr/>
      </xdr:nvSpPr>
      <xdr:spPr>
        <a:xfrm>
          <a:off x="12763500" y="617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99440</xdr:rowOff>
    </xdr:from>
    <xdr:ext cx="534377" cy="259045"/>
    <xdr:sp macro="" textlink="">
      <xdr:nvSpPr>
        <xdr:cNvPr id="550" name="テキスト ボックス 549"/>
        <xdr:cNvSpPr txBox="1"/>
      </xdr:nvSpPr>
      <xdr:spPr>
        <a:xfrm>
          <a:off x="12547111" y="627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153050</xdr:rowOff>
    </xdr:from>
    <xdr:to>
      <xdr:col>23</xdr:col>
      <xdr:colOff>517525</xdr:colOff>
      <xdr:row>56</xdr:row>
      <xdr:rowOff>23411</xdr:rowOff>
    </xdr:to>
    <xdr:cxnSp macro="">
      <xdr:nvCxnSpPr>
        <xdr:cNvPr id="578" name="直線コネクタ 577"/>
        <xdr:cNvCxnSpPr/>
      </xdr:nvCxnSpPr>
      <xdr:spPr>
        <a:xfrm flipV="1">
          <a:off x="15481300" y="9582800"/>
          <a:ext cx="838200" cy="4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164093</xdr:rowOff>
    </xdr:from>
    <xdr:ext cx="534377" cy="259045"/>
    <xdr:sp macro="" textlink="">
      <xdr:nvSpPr>
        <xdr:cNvPr id="579" name="教育費平均値テキスト"/>
        <xdr:cNvSpPr txBox="1"/>
      </xdr:nvSpPr>
      <xdr:spPr>
        <a:xfrm>
          <a:off x="16370300" y="9593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23411</xdr:rowOff>
    </xdr:from>
    <xdr:to>
      <xdr:col>22</xdr:col>
      <xdr:colOff>365125</xdr:colOff>
      <xdr:row>56</xdr:row>
      <xdr:rowOff>98163</xdr:rowOff>
    </xdr:to>
    <xdr:cxnSp macro="">
      <xdr:nvCxnSpPr>
        <xdr:cNvPr id="581" name="直線コネクタ 580"/>
        <xdr:cNvCxnSpPr/>
      </xdr:nvCxnSpPr>
      <xdr:spPr>
        <a:xfrm flipV="1">
          <a:off x="14592300" y="9624611"/>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2" name="フローチャート : 判断 581"/>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90441</xdr:rowOff>
    </xdr:from>
    <xdr:ext cx="534377" cy="259045"/>
    <xdr:sp macro="" textlink="">
      <xdr:nvSpPr>
        <xdr:cNvPr id="583" name="テキスト ボックス 582"/>
        <xdr:cNvSpPr txBox="1"/>
      </xdr:nvSpPr>
      <xdr:spPr>
        <a:xfrm>
          <a:off x="15214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98163</xdr:rowOff>
    </xdr:from>
    <xdr:to>
      <xdr:col>21</xdr:col>
      <xdr:colOff>161925</xdr:colOff>
      <xdr:row>57</xdr:row>
      <xdr:rowOff>93843</xdr:rowOff>
    </xdr:to>
    <xdr:cxnSp macro="">
      <xdr:nvCxnSpPr>
        <xdr:cNvPr id="584" name="直線コネクタ 583"/>
        <xdr:cNvCxnSpPr/>
      </xdr:nvCxnSpPr>
      <xdr:spPr>
        <a:xfrm flipV="1">
          <a:off x="13703300" y="9699363"/>
          <a:ext cx="889000" cy="16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5" name="フローチャート : 判断 584"/>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148369</xdr:rowOff>
    </xdr:from>
    <xdr:ext cx="534377" cy="259045"/>
    <xdr:sp macro="" textlink="">
      <xdr:nvSpPr>
        <xdr:cNvPr id="586" name="テキスト ボックス 585"/>
        <xdr:cNvSpPr txBox="1"/>
      </xdr:nvSpPr>
      <xdr:spPr>
        <a:xfrm>
          <a:off x="14325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93843</xdr:rowOff>
    </xdr:from>
    <xdr:to>
      <xdr:col>19</xdr:col>
      <xdr:colOff>644525</xdr:colOff>
      <xdr:row>57</xdr:row>
      <xdr:rowOff>114646</xdr:rowOff>
    </xdr:to>
    <xdr:cxnSp macro="">
      <xdr:nvCxnSpPr>
        <xdr:cNvPr id="587" name="直線コネクタ 586"/>
        <xdr:cNvCxnSpPr/>
      </xdr:nvCxnSpPr>
      <xdr:spPr>
        <a:xfrm flipV="1">
          <a:off x="12814300" y="9866493"/>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88" name="フローチャート : 判断 587"/>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162244</xdr:rowOff>
    </xdr:from>
    <xdr:ext cx="534377" cy="259045"/>
    <xdr:sp macro="" textlink="">
      <xdr:nvSpPr>
        <xdr:cNvPr id="589" name="テキスト ボックス 588"/>
        <xdr:cNvSpPr txBox="1"/>
      </xdr:nvSpPr>
      <xdr:spPr>
        <a:xfrm>
          <a:off x="13436111" y="9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0" name="フローチャート : 判断 589"/>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131658</xdr:rowOff>
    </xdr:from>
    <xdr:ext cx="534377" cy="259045"/>
    <xdr:sp macro="" textlink="">
      <xdr:nvSpPr>
        <xdr:cNvPr id="591" name="テキスト ボックス 590"/>
        <xdr:cNvSpPr txBox="1"/>
      </xdr:nvSpPr>
      <xdr:spPr>
        <a:xfrm>
          <a:off x="12547111" y="93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102250</xdr:rowOff>
    </xdr:from>
    <xdr:to>
      <xdr:col>23</xdr:col>
      <xdr:colOff>568325</xdr:colOff>
      <xdr:row>56</xdr:row>
      <xdr:rowOff>32400</xdr:rowOff>
    </xdr:to>
    <xdr:sp macro="" textlink="">
      <xdr:nvSpPr>
        <xdr:cNvPr id="597" name="円/楕円 596"/>
        <xdr:cNvSpPr/>
      </xdr:nvSpPr>
      <xdr:spPr>
        <a:xfrm>
          <a:off x="16268700" y="95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125127</xdr:rowOff>
    </xdr:from>
    <xdr:ext cx="534377" cy="259045"/>
    <xdr:sp macro="" textlink="">
      <xdr:nvSpPr>
        <xdr:cNvPr id="598" name="教育費該当値テキスト"/>
        <xdr:cNvSpPr txBox="1"/>
      </xdr:nvSpPr>
      <xdr:spPr>
        <a:xfrm>
          <a:off x="16370300" y="938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41,916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144061</xdr:rowOff>
    </xdr:from>
    <xdr:to>
      <xdr:col>22</xdr:col>
      <xdr:colOff>415925</xdr:colOff>
      <xdr:row>56</xdr:row>
      <xdr:rowOff>74211</xdr:rowOff>
    </xdr:to>
    <xdr:sp macro="" textlink="">
      <xdr:nvSpPr>
        <xdr:cNvPr id="599" name="円/楕円 598"/>
        <xdr:cNvSpPr/>
      </xdr:nvSpPr>
      <xdr:spPr>
        <a:xfrm>
          <a:off x="15430500" y="95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65338</xdr:rowOff>
    </xdr:from>
    <xdr:ext cx="534377" cy="259045"/>
    <xdr:sp macro="" textlink="">
      <xdr:nvSpPr>
        <xdr:cNvPr id="600" name="テキスト ボックス 599"/>
        <xdr:cNvSpPr txBox="1"/>
      </xdr:nvSpPr>
      <xdr:spPr>
        <a:xfrm>
          <a:off x="15214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47363</xdr:rowOff>
    </xdr:from>
    <xdr:to>
      <xdr:col>21</xdr:col>
      <xdr:colOff>212725</xdr:colOff>
      <xdr:row>56</xdr:row>
      <xdr:rowOff>148963</xdr:rowOff>
    </xdr:to>
    <xdr:sp macro="" textlink="">
      <xdr:nvSpPr>
        <xdr:cNvPr id="601" name="円/楕円 600"/>
        <xdr:cNvSpPr/>
      </xdr:nvSpPr>
      <xdr:spPr>
        <a:xfrm>
          <a:off x="14541500" y="964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140090</xdr:rowOff>
    </xdr:from>
    <xdr:ext cx="534377" cy="259045"/>
    <xdr:sp macro="" textlink="">
      <xdr:nvSpPr>
        <xdr:cNvPr id="602" name="テキスト ボックス 601"/>
        <xdr:cNvSpPr txBox="1"/>
      </xdr:nvSpPr>
      <xdr:spPr>
        <a:xfrm>
          <a:off x="14325111" y="974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43043</xdr:rowOff>
    </xdr:from>
    <xdr:to>
      <xdr:col>20</xdr:col>
      <xdr:colOff>9525</xdr:colOff>
      <xdr:row>57</xdr:row>
      <xdr:rowOff>144643</xdr:rowOff>
    </xdr:to>
    <xdr:sp macro="" textlink="">
      <xdr:nvSpPr>
        <xdr:cNvPr id="603" name="円/楕円 602"/>
        <xdr:cNvSpPr/>
      </xdr:nvSpPr>
      <xdr:spPr>
        <a:xfrm>
          <a:off x="13652500" y="981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135770</xdr:rowOff>
    </xdr:from>
    <xdr:ext cx="534377" cy="259045"/>
    <xdr:sp macro="" textlink="">
      <xdr:nvSpPr>
        <xdr:cNvPr id="604" name="テキスト ボックス 603"/>
        <xdr:cNvSpPr txBox="1"/>
      </xdr:nvSpPr>
      <xdr:spPr>
        <a:xfrm>
          <a:off x="13436111" y="990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63846</xdr:rowOff>
    </xdr:from>
    <xdr:to>
      <xdr:col>18</xdr:col>
      <xdr:colOff>492125</xdr:colOff>
      <xdr:row>57</xdr:row>
      <xdr:rowOff>165446</xdr:rowOff>
    </xdr:to>
    <xdr:sp macro="" textlink="">
      <xdr:nvSpPr>
        <xdr:cNvPr id="605" name="円/楕円 604"/>
        <xdr:cNvSpPr/>
      </xdr:nvSpPr>
      <xdr:spPr>
        <a:xfrm>
          <a:off x="12763500" y="983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156573</xdr:rowOff>
    </xdr:from>
    <xdr:ext cx="534377" cy="259045"/>
    <xdr:sp macro="" textlink="">
      <xdr:nvSpPr>
        <xdr:cNvPr id="606" name="テキスト ボックス 605"/>
        <xdr:cNvSpPr txBox="1"/>
      </xdr:nvSpPr>
      <xdr:spPr>
        <a:xfrm>
          <a:off x="12547111" y="992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138237</xdr:rowOff>
    </xdr:from>
    <xdr:to>
      <xdr:col>23</xdr:col>
      <xdr:colOff>517525</xdr:colOff>
      <xdr:row>78</xdr:row>
      <xdr:rowOff>139700</xdr:rowOff>
    </xdr:to>
    <xdr:cxnSp macro="">
      <xdr:nvCxnSpPr>
        <xdr:cNvPr id="633" name="直線コネクタ 632"/>
        <xdr:cNvCxnSpPr/>
      </xdr:nvCxnSpPr>
      <xdr:spPr>
        <a:xfrm flipV="1">
          <a:off x="15481300" y="13511337"/>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33436</xdr:rowOff>
    </xdr:from>
    <xdr:ext cx="469744" cy="259045"/>
    <xdr:sp macro="" textlink="">
      <xdr:nvSpPr>
        <xdr:cNvPr id="634" name="災害復旧費平均値テキスト"/>
        <xdr:cNvSpPr txBox="1"/>
      </xdr:nvSpPr>
      <xdr:spPr>
        <a:xfrm>
          <a:off x="16370300" y="13235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136979</xdr:rowOff>
    </xdr:from>
    <xdr:to>
      <xdr:col>22</xdr:col>
      <xdr:colOff>365125</xdr:colOff>
      <xdr:row>78</xdr:row>
      <xdr:rowOff>139700</xdr:rowOff>
    </xdr:to>
    <xdr:cxnSp macro="">
      <xdr:nvCxnSpPr>
        <xdr:cNvPr id="636" name="直線コネクタ 635"/>
        <xdr:cNvCxnSpPr/>
      </xdr:nvCxnSpPr>
      <xdr:spPr>
        <a:xfrm>
          <a:off x="14592300" y="13510079"/>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7" name="フローチャート : 判断 636"/>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164324</xdr:rowOff>
    </xdr:from>
    <xdr:ext cx="469744" cy="259045"/>
    <xdr:sp macro="" textlink="">
      <xdr:nvSpPr>
        <xdr:cNvPr id="638" name="テキスト ボックス 637"/>
        <xdr:cNvSpPr txBox="1"/>
      </xdr:nvSpPr>
      <xdr:spPr>
        <a:xfrm>
          <a:off x="15246427" y="131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103901</xdr:rowOff>
    </xdr:from>
    <xdr:to>
      <xdr:col>21</xdr:col>
      <xdr:colOff>161925</xdr:colOff>
      <xdr:row>78</xdr:row>
      <xdr:rowOff>136979</xdr:rowOff>
    </xdr:to>
    <xdr:cxnSp macro="">
      <xdr:nvCxnSpPr>
        <xdr:cNvPr id="639" name="直線コネクタ 638"/>
        <xdr:cNvCxnSpPr/>
      </xdr:nvCxnSpPr>
      <xdr:spPr>
        <a:xfrm>
          <a:off x="13703300" y="13477001"/>
          <a:ext cx="889000" cy="3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0" name="フローチャート : 判断 639"/>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134173</xdr:rowOff>
    </xdr:from>
    <xdr:ext cx="469744" cy="259045"/>
    <xdr:sp macro="" textlink="">
      <xdr:nvSpPr>
        <xdr:cNvPr id="641" name="テキスト ボックス 640"/>
        <xdr:cNvSpPr txBox="1"/>
      </xdr:nvSpPr>
      <xdr:spPr>
        <a:xfrm>
          <a:off x="14357427" y="13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60468</xdr:rowOff>
    </xdr:from>
    <xdr:to>
      <xdr:col>19</xdr:col>
      <xdr:colOff>644525</xdr:colOff>
      <xdr:row>78</xdr:row>
      <xdr:rowOff>103901</xdr:rowOff>
    </xdr:to>
    <xdr:cxnSp macro="">
      <xdr:nvCxnSpPr>
        <xdr:cNvPr id="642" name="直線コネクタ 641"/>
        <xdr:cNvCxnSpPr/>
      </xdr:nvCxnSpPr>
      <xdr:spPr>
        <a:xfrm>
          <a:off x="12814300" y="13433568"/>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3" name="フローチャート : 判断 642"/>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134698</xdr:rowOff>
    </xdr:from>
    <xdr:ext cx="469744" cy="259045"/>
    <xdr:sp macro="" textlink="">
      <xdr:nvSpPr>
        <xdr:cNvPr id="644" name="テキスト ボックス 643"/>
        <xdr:cNvSpPr txBox="1"/>
      </xdr:nvSpPr>
      <xdr:spPr>
        <a:xfrm>
          <a:off x="13468427" y="1316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5" name="フローチャート : 判断 644"/>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116431</xdr:rowOff>
    </xdr:from>
    <xdr:ext cx="469744" cy="259045"/>
    <xdr:sp macro="" textlink="">
      <xdr:nvSpPr>
        <xdr:cNvPr id="646" name="テキスト ボックス 645"/>
        <xdr:cNvSpPr txBox="1"/>
      </xdr:nvSpPr>
      <xdr:spPr>
        <a:xfrm>
          <a:off x="12579427" y="134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87437</xdr:rowOff>
    </xdr:from>
    <xdr:to>
      <xdr:col>23</xdr:col>
      <xdr:colOff>568325</xdr:colOff>
      <xdr:row>79</xdr:row>
      <xdr:rowOff>17587</xdr:rowOff>
    </xdr:to>
    <xdr:sp macro="" textlink="">
      <xdr:nvSpPr>
        <xdr:cNvPr id="652" name="円/楕円 651"/>
        <xdr:cNvSpPr/>
      </xdr:nvSpPr>
      <xdr:spPr>
        <a:xfrm>
          <a:off x="16268700" y="134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2364</xdr:rowOff>
    </xdr:from>
    <xdr:ext cx="313932" cy="259045"/>
    <xdr:sp macro="" textlink="">
      <xdr:nvSpPr>
        <xdr:cNvPr id="653" name="災害復旧費該当値テキスト"/>
        <xdr:cNvSpPr txBox="1"/>
      </xdr:nvSpPr>
      <xdr:spPr>
        <a:xfrm>
          <a:off x="16370300" y="13375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4" name="円/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5" name="テキスト ボックス 654"/>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86179</xdr:rowOff>
    </xdr:from>
    <xdr:to>
      <xdr:col>21</xdr:col>
      <xdr:colOff>212725</xdr:colOff>
      <xdr:row>79</xdr:row>
      <xdr:rowOff>16329</xdr:rowOff>
    </xdr:to>
    <xdr:sp macro="" textlink="">
      <xdr:nvSpPr>
        <xdr:cNvPr id="656" name="円/楕円 655"/>
        <xdr:cNvSpPr/>
      </xdr:nvSpPr>
      <xdr:spPr>
        <a:xfrm>
          <a:off x="14541500" y="134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7456</xdr:rowOff>
    </xdr:from>
    <xdr:ext cx="378565" cy="259045"/>
    <xdr:sp macro="" textlink="">
      <xdr:nvSpPr>
        <xdr:cNvPr id="657" name="テキスト ボックス 656"/>
        <xdr:cNvSpPr txBox="1"/>
      </xdr:nvSpPr>
      <xdr:spPr>
        <a:xfrm>
          <a:off x="14403017" y="13552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53101</xdr:rowOff>
    </xdr:from>
    <xdr:to>
      <xdr:col>20</xdr:col>
      <xdr:colOff>9525</xdr:colOff>
      <xdr:row>78</xdr:row>
      <xdr:rowOff>154701</xdr:rowOff>
    </xdr:to>
    <xdr:sp macro="" textlink="">
      <xdr:nvSpPr>
        <xdr:cNvPr id="658" name="円/楕円 657"/>
        <xdr:cNvSpPr/>
      </xdr:nvSpPr>
      <xdr:spPr>
        <a:xfrm>
          <a:off x="13652500" y="1342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145828</xdr:rowOff>
    </xdr:from>
    <xdr:ext cx="469744" cy="259045"/>
    <xdr:sp macro="" textlink="">
      <xdr:nvSpPr>
        <xdr:cNvPr id="659" name="テキスト ボックス 658"/>
        <xdr:cNvSpPr txBox="1"/>
      </xdr:nvSpPr>
      <xdr:spPr>
        <a:xfrm>
          <a:off x="13468427" y="1351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9668</xdr:rowOff>
    </xdr:from>
    <xdr:to>
      <xdr:col>18</xdr:col>
      <xdr:colOff>492125</xdr:colOff>
      <xdr:row>78</xdr:row>
      <xdr:rowOff>111268</xdr:rowOff>
    </xdr:to>
    <xdr:sp macro="" textlink="">
      <xdr:nvSpPr>
        <xdr:cNvPr id="660" name="円/楕円 659"/>
        <xdr:cNvSpPr/>
      </xdr:nvSpPr>
      <xdr:spPr>
        <a:xfrm>
          <a:off x="12763500" y="1338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127795</xdr:rowOff>
    </xdr:from>
    <xdr:ext cx="469744" cy="259045"/>
    <xdr:sp macro="" textlink="">
      <xdr:nvSpPr>
        <xdr:cNvPr id="661" name="テキスト ボックス 660"/>
        <xdr:cNvSpPr txBox="1"/>
      </xdr:nvSpPr>
      <xdr:spPr>
        <a:xfrm>
          <a:off x="12579427"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140249</xdr:rowOff>
    </xdr:from>
    <xdr:to>
      <xdr:col>23</xdr:col>
      <xdr:colOff>517525</xdr:colOff>
      <xdr:row>97</xdr:row>
      <xdr:rowOff>5741</xdr:rowOff>
    </xdr:to>
    <xdr:cxnSp macro="">
      <xdr:nvCxnSpPr>
        <xdr:cNvPr id="689" name="直線コネクタ 688"/>
        <xdr:cNvCxnSpPr/>
      </xdr:nvCxnSpPr>
      <xdr:spPr>
        <a:xfrm>
          <a:off x="15481300" y="16599449"/>
          <a:ext cx="8382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43256</xdr:rowOff>
    </xdr:from>
    <xdr:ext cx="534377" cy="259045"/>
    <xdr:sp macro="" textlink="">
      <xdr:nvSpPr>
        <xdr:cNvPr id="690" name="公債費平均値テキスト"/>
        <xdr:cNvSpPr txBox="1"/>
      </xdr:nvSpPr>
      <xdr:spPr>
        <a:xfrm>
          <a:off x="16370300" y="1667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140249</xdr:rowOff>
    </xdr:from>
    <xdr:to>
      <xdr:col>22</xdr:col>
      <xdr:colOff>365125</xdr:colOff>
      <xdr:row>96</xdr:row>
      <xdr:rowOff>154468</xdr:rowOff>
    </xdr:to>
    <xdr:cxnSp macro="">
      <xdr:nvCxnSpPr>
        <xdr:cNvPr id="692" name="直線コネクタ 691"/>
        <xdr:cNvCxnSpPr/>
      </xdr:nvCxnSpPr>
      <xdr:spPr>
        <a:xfrm flipV="1">
          <a:off x="14592300" y="16599449"/>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3" name="フローチャート : 判断 692"/>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72379</xdr:rowOff>
    </xdr:from>
    <xdr:ext cx="534377" cy="259045"/>
    <xdr:sp macro="" textlink="">
      <xdr:nvSpPr>
        <xdr:cNvPr id="694" name="テキスト ボックス 693"/>
        <xdr:cNvSpPr txBox="1"/>
      </xdr:nvSpPr>
      <xdr:spPr>
        <a:xfrm>
          <a:off x="15214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154468</xdr:rowOff>
    </xdr:from>
    <xdr:to>
      <xdr:col>21</xdr:col>
      <xdr:colOff>161925</xdr:colOff>
      <xdr:row>97</xdr:row>
      <xdr:rowOff>8713</xdr:rowOff>
    </xdr:to>
    <xdr:cxnSp macro="">
      <xdr:nvCxnSpPr>
        <xdr:cNvPr id="695" name="直線コネクタ 694"/>
        <xdr:cNvCxnSpPr/>
      </xdr:nvCxnSpPr>
      <xdr:spPr>
        <a:xfrm flipV="1">
          <a:off x="13703300" y="16613668"/>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6" name="フローチャート : 判断 695"/>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52148</xdr:rowOff>
    </xdr:from>
    <xdr:ext cx="534377" cy="259045"/>
    <xdr:sp macro="" textlink="">
      <xdr:nvSpPr>
        <xdr:cNvPr id="697" name="テキスト ボックス 696"/>
        <xdr:cNvSpPr txBox="1"/>
      </xdr:nvSpPr>
      <xdr:spPr>
        <a:xfrm>
          <a:off x="14325111" y="166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8713</xdr:rowOff>
    </xdr:from>
    <xdr:to>
      <xdr:col>19</xdr:col>
      <xdr:colOff>644525</xdr:colOff>
      <xdr:row>97</xdr:row>
      <xdr:rowOff>14153</xdr:rowOff>
    </xdr:to>
    <xdr:cxnSp macro="">
      <xdr:nvCxnSpPr>
        <xdr:cNvPr id="698" name="直線コネクタ 697"/>
        <xdr:cNvCxnSpPr/>
      </xdr:nvCxnSpPr>
      <xdr:spPr>
        <a:xfrm flipV="1">
          <a:off x="12814300" y="16639363"/>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699" name="フローチャート : 判断 698"/>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67443</xdr:rowOff>
    </xdr:from>
    <xdr:ext cx="534377" cy="259045"/>
    <xdr:sp macro="" textlink="">
      <xdr:nvSpPr>
        <xdr:cNvPr id="700" name="テキスト ボックス 699"/>
        <xdr:cNvSpPr txBox="1"/>
      </xdr:nvSpPr>
      <xdr:spPr>
        <a:xfrm>
          <a:off x="13436111" y="163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1" name="フローチャート : 判断 700"/>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34869</xdr:rowOff>
    </xdr:from>
    <xdr:ext cx="534377" cy="259045"/>
    <xdr:sp macro="" textlink="">
      <xdr:nvSpPr>
        <xdr:cNvPr id="702" name="テキスト ボックス 701"/>
        <xdr:cNvSpPr txBox="1"/>
      </xdr:nvSpPr>
      <xdr:spPr>
        <a:xfrm>
          <a:off x="12547111" y="163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126391</xdr:rowOff>
    </xdr:from>
    <xdr:to>
      <xdr:col>23</xdr:col>
      <xdr:colOff>568325</xdr:colOff>
      <xdr:row>97</xdr:row>
      <xdr:rowOff>56541</xdr:rowOff>
    </xdr:to>
    <xdr:sp macro="" textlink="">
      <xdr:nvSpPr>
        <xdr:cNvPr id="708" name="円/楕円 707"/>
        <xdr:cNvSpPr/>
      </xdr:nvSpPr>
      <xdr:spPr>
        <a:xfrm>
          <a:off x="16268700" y="165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149268</xdr:rowOff>
    </xdr:from>
    <xdr:ext cx="534377" cy="259045"/>
    <xdr:sp macro="" textlink="">
      <xdr:nvSpPr>
        <xdr:cNvPr id="709" name="公債費該当値テキスト"/>
        <xdr:cNvSpPr txBox="1"/>
      </xdr:nvSpPr>
      <xdr:spPr>
        <a:xfrm>
          <a:off x="16370300" y="1643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33,360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89449</xdr:rowOff>
    </xdr:from>
    <xdr:to>
      <xdr:col>22</xdr:col>
      <xdr:colOff>415925</xdr:colOff>
      <xdr:row>97</xdr:row>
      <xdr:rowOff>19599</xdr:rowOff>
    </xdr:to>
    <xdr:sp macro="" textlink="">
      <xdr:nvSpPr>
        <xdr:cNvPr id="710" name="円/楕円 709"/>
        <xdr:cNvSpPr/>
      </xdr:nvSpPr>
      <xdr:spPr>
        <a:xfrm>
          <a:off x="15430500" y="1654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36126</xdr:rowOff>
    </xdr:from>
    <xdr:ext cx="534377" cy="259045"/>
    <xdr:sp macro="" textlink="">
      <xdr:nvSpPr>
        <xdr:cNvPr id="711" name="テキスト ボックス 710"/>
        <xdr:cNvSpPr txBox="1"/>
      </xdr:nvSpPr>
      <xdr:spPr>
        <a:xfrm>
          <a:off x="15214111" y="1632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103668</xdr:rowOff>
    </xdr:from>
    <xdr:to>
      <xdr:col>21</xdr:col>
      <xdr:colOff>212725</xdr:colOff>
      <xdr:row>97</xdr:row>
      <xdr:rowOff>33818</xdr:rowOff>
    </xdr:to>
    <xdr:sp macro="" textlink="">
      <xdr:nvSpPr>
        <xdr:cNvPr id="712" name="円/楕円 711"/>
        <xdr:cNvSpPr/>
      </xdr:nvSpPr>
      <xdr:spPr>
        <a:xfrm>
          <a:off x="14541500" y="1656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50345</xdr:rowOff>
    </xdr:from>
    <xdr:ext cx="534377" cy="259045"/>
    <xdr:sp macro="" textlink="">
      <xdr:nvSpPr>
        <xdr:cNvPr id="713" name="テキスト ボックス 712"/>
        <xdr:cNvSpPr txBox="1"/>
      </xdr:nvSpPr>
      <xdr:spPr>
        <a:xfrm>
          <a:off x="14325111" y="1633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129363</xdr:rowOff>
    </xdr:from>
    <xdr:to>
      <xdr:col>20</xdr:col>
      <xdr:colOff>9525</xdr:colOff>
      <xdr:row>97</xdr:row>
      <xdr:rowOff>59513</xdr:rowOff>
    </xdr:to>
    <xdr:sp macro="" textlink="">
      <xdr:nvSpPr>
        <xdr:cNvPr id="714" name="円/楕円 713"/>
        <xdr:cNvSpPr/>
      </xdr:nvSpPr>
      <xdr:spPr>
        <a:xfrm>
          <a:off x="13652500" y="165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50640</xdr:rowOff>
    </xdr:from>
    <xdr:ext cx="534377" cy="259045"/>
    <xdr:sp macro="" textlink="">
      <xdr:nvSpPr>
        <xdr:cNvPr id="715" name="テキスト ボックス 714"/>
        <xdr:cNvSpPr txBox="1"/>
      </xdr:nvSpPr>
      <xdr:spPr>
        <a:xfrm>
          <a:off x="13436111" y="1668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134803</xdr:rowOff>
    </xdr:from>
    <xdr:to>
      <xdr:col>18</xdr:col>
      <xdr:colOff>492125</xdr:colOff>
      <xdr:row>97</xdr:row>
      <xdr:rowOff>64953</xdr:rowOff>
    </xdr:to>
    <xdr:sp macro="" textlink="">
      <xdr:nvSpPr>
        <xdr:cNvPr id="716" name="円/楕円 715"/>
        <xdr:cNvSpPr/>
      </xdr:nvSpPr>
      <xdr:spPr>
        <a:xfrm>
          <a:off x="12763500" y="1659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56080</xdr:rowOff>
    </xdr:from>
    <xdr:ext cx="534377" cy="259045"/>
    <xdr:sp macro="" textlink="">
      <xdr:nvSpPr>
        <xdr:cNvPr id="717" name="テキスト ボックス 716"/>
        <xdr:cNvSpPr txBox="1"/>
      </xdr:nvSpPr>
      <xdr:spPr>
        <a:xfrm>
          <a:off x="12547111" y="1668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70057</xdr:rowOff>
    </xdr:from>
    <xdr:ext cx="378565" cy="259045"/>
    <xdr:sp macro="" textlink="">
      <xdr:nvSpPr>
        <xdr:cNvPr id="743" name="諸支出金平均値テキスト"/>
        <xdr:cNvSpPr txBox="1"/>
      </xdr:nvSpPr>
      <xdr:spPr>
        <a:xfrm>
          <a:off x="22212300" y="6242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6" name="フローチャート : 判断 745"/>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116159</xdr:rowOff>
    </xdr:from>
    <xdr:ext cx="378565" cy="259045"/>
    <xdr:sp macro="" textlink="">
      <xdr:nvSpPr>
        <xdr:cNvPr id="747" name="テキスト ボックス 746"/>
        <xdr:cNvSpPr txBox="1"/>
      </xdr:nvSpPr>
      <xdr:spPr>
        <a:xfrm>
          <a:off x="21134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49" name="フローチャート : 判断 748"/>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153306</xdr:rowOff>
    </xdr:from>
    <xdr:ext cx="378565" cy="259045"/>
    <xdr:sp macro="" textlink="">
      <xdr:nvSpPr>
        <xdr:cNvPr id="750" name="テキスト ボックス 749"/>
        <xdr:cNvSpPr txBox="1"/>
      </xdr:nvSpPr>
      <xdr:spPr>
        <a:xfrm>
          <a:off x="20245017"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2" name="フローチャート : 判断 751"/>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140733</xdr:rowOff>
    </xdr:from>
    <xdr:ext cx="378565" cy="259045"/>
    <xdr:sp macro="" textlink="">
      <xdr:nvSpPr>
        <xdr:cNvPr id="753" name="テキスト ボックス 752"/>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4" name="フローチャート : 判断 753"/>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112730</xdr:rowOff>
    </xdr:from>
    <xdr:ext cx="378565" cy="259045"/>
    <xdr:sp macro="" textlink="">
      <xdr:nvSpPr>
        <xdr:cNvPr id="755" name="テキスト ボックス 754"/>
        <xdr:cNvSpPr txBox="1"/>
      </xdr:nvSpPr>
      <xdr:spPr>
        <a:xfrm>
          <a:off x="18467017" y="611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1" name="円/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2"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3" name="円/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4" name="テキスト ボックス 76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5" name="円/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6" name="テキスト ボックス 76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7" name="円/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8" name="テキスト ボックス 76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9" name="円/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0" name="テキスト ボックス 76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総務費は、住民一人当たり</a:t>
          </a:r>
          <a:r>
            <a:rPr kumimoji="1" lang="en-US" altLang="ja-JP" sz="1300">
              <a:latin typeface="ＭＳ Ｐゴシック"/>
            </a:rPr>
            <a:t>35,166</a:t>
          </a:r>
          <a:r>
            <a:rPr kumimoji="1" lang="ja-JP" altLang="en-US" sz="1300">
              <a:latin typeface="ＭＳ Ｐゴシック"/>
            </a:rPr>
            <a:t>円となっており、類似団体より低い水準にあるのは、行政改革大綱実施計画に基づく職員削減計画により、人件費を削減してきたことが主な要因である。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民生費は、住民一人当たり</a:t>
          </a:r>
          <a:r>
            <a:rPr kumimoji="1" lang="en-US" altLang="ja-JP" sz="1300">
              <a:latin typeface="ＭＳ Ｐゴシック"/>
            </a:rPr>
            <a:t>122,378</a:t>
          </a:r>
          <a:r>
            <a:rPr kumimoji="1" lang="ja-JP" altLang="en-US" sz="1300">
              <a:latin typeface="ＭＳ Ｐゴシック"/>
            </a:rPr>
            <a:t>円となっており、類似団体より低い水準にあるが、年々上昇傾向にあり、今後も子ども医療費助成金の対象者拡大に伴う増加や高齢化による社会保障関係費の増加などが見込まれることから、引き続き給付の適正化を図り、真に必要な給付の推進に努め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農林水産業費は、住民一人当たり</a:t>
          </a:r>
          <a:r>
            <a:rPr kumimoji="1" lang="en-US" altLang="ja-JP" sz="1300">
              <a:latin typeface="ＭＳ Ｐゴシック"/>
            </a:rPr>
            <a:t>6,535</a:t>
          </a:r>
          <a:r>
            <a:rPr kumimoji="1" lang="ja-JP" altLang="en-US" sz="1300">
              <a:latin typeface="ＭＳ Ｐゴシック"/>
            </a:rPr>
            <a:t>円となっており、類似団体より高い水準にあるのは、黒酢米等の農産物ブランド化事業や関宿落掘水質改善事業など市独自の施策を行っていることが主な要因である。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土木費は、住民一人当たり</a:t>
          </a:r>
          <a:r>
            <a:rPr kumimoji="1" lang="en-US" altLang="ja-JP" sz="1300">
              <a:latin typeface="ＭＳ Ｐゴシック"/>
            </a:rPr>
            <a:t>38,926</a:t>
          </a:r>
          <a:r>
            <a:rPr kumimoji="1" lang="ja-JP" altLang="en-US" sz="1300">
              <a:latin typeface="ＭＳ Ｐゴシック"/>
            </a:rPr>
            <a:t>円となっており、類似団体より高い水準にあるのは、六丁四反排水路改修事業や川間駅北口駅前広場整備事業などの合併関連事業を合併特例債を有効活用して推進していることが主な要因である。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教育費は、住民一人当たり</a:t>
          </a:r>
          <a:r>
            <a:rPr kumimoji="1" lang="en-US" altLang="ja-JP" sz="1300">
              <a:latin typeface="ＭＳ Ｐゴシック"/>
            </a:rPr>
            <a:t>41,916</a:t>
          </a:r>
          <a:r>
            <a:rPr kumimoji="1" lang="ja-JP" altLang="en-US" sz="1300">
              <a:latin typeface="ＭＳ Ｐゴシック"/>
            </a:rPr>
            <a:t>円となっており、年々増加傾向にあって、</a:t>
          </a:r>
          <a:r>
            <a:rPr kumimoji="1" lang="en-US" altLang="ja-JP" sz="1300">
              <a:latin typeface="ＭＳ Ｐゴシック"/>
            </a:rPr>
            <a:t>27</a:t>
          </a:r>
          <a:r>
            <a:rPr kumimoji="1" lang="ja-JP" altLang="en-US" sz="1300">
              <a:latin typeface="ＭＳ Ｐゴシック"/>
            </a:rPr>
            <a:t>年度は類似団体より高い水準となったのは、</a:t>
          </a:r>
          <a:r>
            <a:rPr kumimoji="1" lang="en-US" altLang="ja-JP" sz="1300">
              <a:latin typeface="ＭＳ Ｐゴシック"/>
            </a:rPr>
            <a:t>27</a:t>
          </a:r>
          <a:r>
            <a:rPr kumimoji="1" lang="ja-JP" altLang="en-US" sz="1300">
              <a:latin typeface="ＭＳ Ｐゴシック"/>
            </a:rPr>
            <a:t>年度が最終年度となった小中学校の耐震補強事業や土曜授業など市独自の施策を行っていることが主な要因である。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公債費は、住民一人当たり</a:t>
          </a:r>
          <a:r>
            <a:rPr kumimoji="1" lang="en-US" altLang="ja-JP" sz="1300">
              <a:latin typeface="ＭＳ Ｐゴシック"/>
            </a:rPr>
            <a:t>33,360</a:t>
          </a:r>
          <a:r>
            <a:rPr kumimoji="1" lang="ja-JP" altLang="en-US" sz="1300">
              <a:latin typeface="ＭＳ Ｐゴシック"/>
            </a:rPr>
            <a:t>円となっており、類似団体より高い水準にあるのは、普通交付税の代替である臨時財政対策債の累積と合併特例債を有効活用して合併関連事業を推進していることが主な要因である。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千葉県野田市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財政調整基金残高は増加傾向にあったが、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年度は年度途中に緊急で実施した新江川排水機場ポンプ等修繕工事などの臨時財政需要があったことから、前年度決算余剰金等の積立てを上回る取崩しを行っており、比率が落ちている。</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税率引上げの影響が平年度化した地方消費税交付金が景気の影響等により予算額を大きく上回ったことから増加しているが、財政調整基金は積立てを上回る取崩しがあったため、その点を考慮した実質単年度収支ではほぼ横ばいとなっている。　</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今後は、実質単年度収支の黒字を引き続き確保するとともに、柔軟で安定した財政運営を可能とするため財政調整基金の増強に努める。</a:t>
          </a:r>
          <a:r>
            <a:rPr kumimoji="1" lang="ja-JP" altLang="en-US" sz="1100">
              <a:latin typeface="ＭＳ ゴシック" pitchFamily="49" charset="-128"/>
              <a:ea typeface="ＭＳ ゴシック" pitchFamily="49" charset="-128"/>
            </a:rPr>
            <a:t>　</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千葉県野田市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事業会計の事業収益については、給水収益及び受託工事収益は若干増加しているものの、給水申込納付金や他会計補助金が減少していること、さらに会計制度改正に伴うその他特別利益が皆減となっており、収益全体では減となっている。なお、収支差引では収益幅が小さくなっているものの、今年度も利益を計上でき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は、税率引上げの影響が平年度化した地方消費税交付金が景気の影響により予算額を大きく上回ったことから、黒字額が増加しており、その他の特別会計についても下水道事業特別会計を除いて黒字額が増加しているため、全体の連結実質黒字額は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今後も全会計において黒字を維持し、財政の健全化に努める。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51967448</v>
      </c>
      <c r="BO4" s="409"/>
      <c r="BP4" s="409"/>
      <c r="BQ4" s="409"/>
      <c r="BR4" s="409"/>
      <c r="BS4" s="409"/>
      <c r="BT4" s="409"/>
      <c r="BU4" s="410"/>
      <c r="BV4" s="408">
        <v>51447643</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6.6</v>
      </c>
      <c r="CU4" s="586"/>
      <c r="CV4" s="586"/>
      <c r="CW4" s="586"/>
      <c r="CX4" s="586"/>
      <c r="CY4" s="586"/>
      <c r="CZ4" s="586"/>
      <c r="DA4" s="587"/>
      <c r="DB4" s="585">
        <v>5.2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49825946</v>
      </c>
      <c r="BO5" s="414"/>
      <c r="BP5" s="414"/>
      <c r="BQ5" s="414"/>
      <c r="BR5" s="414"/>
      <c r="BS5" s="414"/>
      <c r="BT5" s="414"/>
      <c r="BU5" s="415"/>
      <c r="BV5" s="413">
        <v>49566899</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93.9</v>
      </c>
      <c r="CU5" s="384"/>
      <c r="CV5" s="384"/>
      <c r="CW5" s="384"/>
      <c r="CX5" s="384"/>
      <c r="CY5" s="384"/>
      <c r="CZ5" s="384"/>
      <c r="DA5" s="385"/>
      <c r="DB5" s="383">
        <v>93.9</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2141502</v>
      </c>
      <c r="BO6" s="414"/>
      <c r="BP6" s="414"/>
      <c r="BQ6" s="414"/>
      <c r="BR6" s="414"/>
      <c r="BS6" s="414"/>
      <c r="BT6" s="414"/>
      <c r="BU6" s="415"/>
      <c r="BV6" s="413">
        <v>1880744</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99.7</v>
      </c>
      <c r="CU6" s="560"/>
      <c r="CV6" s="560"/>
      <c r="CW6" s="560"/>
      <c r="CX6" s="560"/>
      <c r="CY6" s="560"/>
      <c r="CZ6" s="560"/>
      <c r="DA6" s="561"/>
      <c r="DB6" s="559">
        <v>101.4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89</v>
      </c>
      <c r="AV7" s="471"/>
      <c r="AW7" s="471"/>
      <c r="AX7" s="471"/>
      <c r="AY7" s="393" t="s">
        <v>90</v>
      </c>
      <c r="AZ7" s="394"/>
      <c r="BA7" s="394"/>
      <c r="BB7" s="394"/>
      <c r="BC7" s="394"/>
      <c r="BD7" s="394"/>
      <c r="BE7" s="394"/>
      <c r="BF7" s="394"/>
      <c r="BG7" s="394"/>
      <c r="BH7" s="394"/>
      <c r="BI7" s="394"/>
      <c r="BJ7" s="394"/>
      <c r="BK7" s="394"/>
      <c r="BL7" s="394"/>
      <c r="BM7" s="395"/>
      <c r="BN7" s="413">
        <v>154984</v>
      </c>
      <c r="BO7" s="414"/>
      <c r="BP7" s="414"/>
      <c r="BQ7" s="414"/>
      <c r="BR7" s="414"/>
      <c r="BS7" s="414"/>
      <c r="BT7" s="414"/>
      <c r="BU7" s="415"/>
      <c r="BV7" s="413">
        <v>336450</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30015830</v>
      </c>
      <c r="CU7" s="414"/>
      <c r="CV7" s="414"/>
      <c r="CW7" s="414"/>
      <c r="CX7" s="414"/>
      <c r="CY7" s="414"/>
      <c r="CZ7" s="414"/>
      <c r="DA7" s="415"/>
      <c r="DB7" s="413">
        <v>29738328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1986518</v>
      </c>
      <c r="BO8" s="414"/>
      <c r="BP8" s="414"/>
      <c r="BQ8" s="414"/>
      <c r="BR8" s="414"/>
      <c r="BS8" s="414"/>
      <c r="BT8" s="414"/>
      <c r="BU8" s="415"/>
      <c r="BV8" s="413">
        <v>1544294</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0.87</v>
      </c>
      <c r="CU8" s="523"/>
      <c r="CV8" s="523"/>
      <c r="CW8" s="523"/>
      <c r="CX8" s="523"/>
      <c r="CY8" s="523"/>
      <c r="CZ8" s="523"/>
      <c r="DA8" s="524"/>
      <c r="DB8" s="522">
        <v>0.86</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153583</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442224</v>
      </c>
      <c r="BO9" s="414"/>
      <c r="BP9" s="414"/>
      <c r="BQ9" s="414"/>
      <c r="BR9" s="414"/>
      <c r="BS9" s="414"/>
      <c r="BT9" s="414"/>
      <c r="BU9" s="415"/>
      <c r="BV9" s="413">
        <v>-385902</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14.3</v>
      </c>
      <c r="CU9" s="384"/>
      <c r="CV9" s="384"/>
      <c r="CW9" s="384"/>
      <c r="CX9" s="384"/>
      <c r="CY9" s="384"/>
      <c r="CZ9" s="384"/>
      <c r="DA9" s="385"/>
      <c r="DB9" s="383">
        <v>15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155491</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903031</v>
      </c>
      <c r="BO10" s="414"/>
      <c r="BP10" s="414"/>
      <c r="BQ10" s="414"/>
      <c r="BR10" s="414"/>
      <c r="BS10" s="414"/>
      <c r="BT10" s="414"/>
      <c r="BU10" s="415"/>
      <c r="BV10" s="413">
        <v>1494026</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155295</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1120000</v>
      </c>
      <c r="BO12" s="414"/>
      <c r="BP12" s="414"/>
      <c r="BQ12" s="414"/>
      <c r="BR12" s="414"/>
      <c r="BS12" s="414"/>
      <c r="BT12" s="414"/>
      <c r="BU12" s="415"/>
      <c r="BV12" s="413">
        <v>890000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153161</v>
      </c>
      <c r="S13" s="515"/>
      <c r="T13" s="515"/>
      <c r="U13" s="515"/>
      <c r="V13" s="516"/>
      <c r="W13" s="502" t="s">
        <v>121</v>
      </c>
      <c r="X13" s="426"/>
      <c r="Y13" s="426"/>
      <c r="Z13" s="426"/>
      <c r="AA13" s="426"/>
      <c r="AB13" s="427"/>
      <c r="AC13" s="389">
        <v>1530</v>
      </c>
      <c r="AD13" s="390"/>
      <c r="AE13" s="390"/>
      <c r="AF13" s="390"/>
      <c r="AG13" s="391"/>
      <c r="AH13" s="389">
        <v>2259</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225255</v>
      </c>
      <c r="BO13" s="414"/>
      <c r="BP13" s="414"/>
      <c r="BQ13" s="414"/>
      <c r="BR13" s="414"/>
      <c r="BS13" s="414"/>
      <c r="BT13" s="414"/>
      <c r="BU13" s="415"/>
      <c r="BV13" s="413">
        <v>218124</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9.3000000000000007</v>
      </c>
      <c r="CU13" s="384"/>
      <c r="CV13" s="384"/>
      <c r="CW13" s="384"/>
      <c r="CX13" s="384"/>
      <c r="CY13" s="384"/>
      <c r="CZ13" s="384"/>
      <c r="DA13" s="385"/>
      <c r="DB13" s="383">
        <v>9.5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155900</v>
      </c>
      <c r="S14" s="515"/>
      <c r="T14" s="515"/>
      <c r="U14" s="515"/>
      <c r="V14" s="516"/>
      <c r="W14" s="517"/>
      <c r="X14" s="429"/>
      <c r="Y14" s="429"/>
      <c r="Z14" s="429"/>
      <c r="AA14" s="429"/>
      <c r="AB14" s="430"/>
      <c r="AC14" s="507">
        <v>2.2000000000000002</v>
      </c>
      <c r="AD14" s="508"/>
      <c r="AE14" s="508"/>
      <c r="AF14" s="508"/>
      <c r="AG14" s="509"/>
      <c r="AH14" s="507">
        <v>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61.1</v>
      </c>
      <c r="CU14" s="486"/>
      <c r="CV14" s="486"/>
      <c r="CW14" s="486"/>
      <c r="CX14" s="486"/>
      <c r="CY14" s="486"/>
      <c r="CZ14" s="486"/>
      <c r="DA14" s="487"/>
      <c r="DB14" s="518">
        <v>68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153938</v>
      </c>
      <c r="S15" s="515"/>
      <c r="T15" s="515"/>
      <c r="U15" s="515"/>
      <c r="V15" s="516"/>
      <c r="W15" s="502" t="s">
        <v>128</v>
      </c>
      <c r="X15" s="426"/>
      <c r="Y15" s="426"/>
      <c r="Z15" s="426"/>
      <c r="AA15" s="426"/>
      <c r="AB15" s="427"/>
      <c r="AC15" s="389">
        <v>19287</v>
      </c>
      <c r="AD15" s="390"/>
      <c r="AE15" s="390"/>
      <c r="AF15" s="390"/>
      <c r="AG15" s="391"/>
      <c r="AH15" s="389">
        <v>22448</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19082296</v>
      </c>
      <c r="BO15" s="409"/>
      <c r="BP15" s="409"/>
      <c r="BQ15" s="409"/>
      <c r="BR15" s="409"/>
      <c r="BS15" s="409"/>
      <c r="BT15" s="409"/>
      <c r="BU15" s="410"/>
      <c r="BV15" s="408">
        <v>18159623</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27.5</v>
      </c>
      <c r="AD16" s="508"/>
      <c r="AE16" s="508"/>
      <c r="AF16" s="508"/>
      <c r="AG16" s="509"/>
      <c r="AH16" s="507">
        <v>29.6</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21819909</v>
      </c>
      <c r="BO16" s="414"/>
      <c r="BP16" s="414"/>
      <c r="BQ16" s="414"/>
      <c r="BR16" s="414"/>
      <c r="BS16" s="414"/>
      <c r="BT16" s="414"/>
      <c r="BU16" s="415"/>
      <c r="BV16" s="413">
        <v>20905112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49400</v>
      </c>
      <c r="AD17" s="390"/>
      <c r="AE17" s="390"/>
      <c r="AF17" s="390"/>
      <c r="AG17" s="391"/>
      <c r="AH17" s="389">
        <v>48939</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24403091</v>
      </c>
      <c r="BO17" s="414"/>
      <c r="BP17" s="414"/>
      <c r="BQ17" s="414"/>
      <c r="BR17" s="414"/>
      <c r="BS17" s="414"/>
      <c r="BT17" s="414"/>
      <c r="BU17" s="415"/>
      <c r="BV17" s="413">
        <v>23474704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103.55</v>
      </c>
      <c r="M18" s="478"/>
      <c r="N18" s="478"/>
      <c r="O18" s="478"/>
      <c r="P18" s="478"/>
      <c r="Q18" s="478"/>
      <c r="R18" s="479"/>
      <c r="S18" s="479"/>
      <c r="T18" s="479"/>
      <c r="U18" s="479"/>
      <c r="V18" s="480"/>
      <c r="W18" s="494"/>
      <c r="X18" s="495"/>
      <c r="Y18" s="495"/>
      <c r="Z18" s="495"/>
      <c r="AA18" s="495"/>
      <c r="AB18" s="503"/>
      <c r="AC18" s="377">
        <v>70.400000000000006</v>
      </c>
      <c r="AD18" s="378"/>
      <c r="AE18" s="378"/>
      <c r="AF18" s="378"/>
      <c r="AG18" s="481"/>
      <c r="AH18" s="377">
        <v>64.599999999999994</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28844023</v>
      </c>
      <c r="BO18" s="414"/>
      <c r="BP18" s="414"/>
      <c r="BQ18" s="414"/>
      <c r="BR18" s="414"/>
      <c r="BS18" s="414"/>
      <c r="BT18" s="414"/>
      <c r="BU18" s="415"/>
      <c r="BV18" s="413">
        <v>28626544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1483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35908783</v>
      </c>
      <c r="BO19" s="414"/>
      <c r="BP19" s="414"/>
      <c r="BQ19" s="414"/>
      <c r="BR19" s="414"/>
      <c r="BS19" s="414"/>
      <c r="BT19" s="414"/>
      <c r="BU19" s="415"/>
      <c r="BV19" s="413">
        <v>35952380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59712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46331115</v>
      </c>
      <c r="BO23" s="414"/>
      <c r="BP23" s="414"/>
      <c r="BQ23" s="414"/>
      <c r="BR23" s="414"/>
      <c r="BS23" s="414"/>
      <c r="BT23" s="414"/>
      <c r="BU23" s="415"/>
      <c r="BV23" s="413">
        <v>46510688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9720</v>
      </c>
      <c r="R24" s="390"/>
      <c r="S24" s="390"/>
      <c r="T24" s="390"/>
      <c r="U24" s="390"/>
      <c r="V24" s="391"/>
      <c r="W24" s="455"/>
      <c r="X24" s="446"/>
      <c r="Y24" s="447"/>
      <c r="Z24" s="386" t="s">
        <v>152</v>
      </c>
      <c r="AA24" s="387"/>
      <c r="AB24" s="387"/>
      <c r="AC24" s="387"/>
      <c r="AD24" s="387"/>
      <c r="AE24" s="387"/>
      <c r="AF24" s="387"/>
      <c r="AG24" s="388"/>
      <c r="AH24" s="389">
        <v>897</v>
      </c>
      <c r="AI24" s="390"/>
      <c r="AJ24" s="390"/>
      <c r="AK24" s="390"/>
      <c r="AL24" s="391"/>
      <c r="AM24" s="389">
        <v>3014817</v>
      </c>
      <c r="AN24" s="390"/>
      <c r="AO24" s="390"/>
      <c r="AP24" s="390"/>
      <c r="AQ24" s="390"/>
      <c r="AR24" s="391"/>
      <c r="AS24" s="389">
        <v>3361</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32051543</v>
      </c>
      <c r="BO24" s="414"/>
      <c r="BP24" s="414"/>
      <c r="BQ24" s="414"/>
      <c r="BR24" s="414"/>
      <c r="BS24" s="414"/>
      <c r="BT24" s="414"/>
      <c r="BU24" s="415"/>
      <c r="BV24" s="413">
        <v>31621019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8310</v>
      </c>
      <c r="R25" s="390"/>
      <c r="S25" s="390"/>
      <c r="T25" s="390"/>
      <c r="U25" s="390"/>
      <c r="V25" s="391"/>
      <c r="W25" s="455"/>
      <c r="X25" s="446"/>
      <c r="Y25" s="447"/>
      <c r="Z25" s="386" t="s">
        <v>155</v>
      </c>
      <c r="AA25" s="387"/>
      <c r="AB25" s="387"/>
      <c r="AC25" s="387"/>
      <c r="AD25" s="387"/>
      <c r="AE25" s="387"/>
      <c r="AF25" s="387"/>
      <c r="AG25" s="388"/>
      <c r="AH25" s="389">
        <v>168</v>
      </c>
      <c r="AI25" s="390"/>
      <c r="AJ25" s="390"/>
      <c r="AK25" s="390"/>
      <c r="AL25" s="391"/>
      <c r="AM25" s="389">
        <v>546336</v>
      </c>
      <c r="AN25" s="390"/>
      <c r="AO25" s="390"/>
      <c r="AP25" s="390"/>
      <c r="AQ25" s="390"/>
      <c r="AR25" s="391"/>
      <c r="AS25" s="389">
        <v>3252</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12103648</v>
      </c>
      <c r="BO25" s="409"/>
      <c r="BP25" s="409"/>
      <c r="BQ25" s="409"/>
      <c r="BR25" s="409"/>
      <c r="BS25" s="409"/>
      <c r="BT25" s="409"/>
      <c r="BU25" s="410"/>
      <c r="BV25" s="408">
        <v>10932218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7500</v>
      </c>
      <c r="R26" s="390"/>
      <c r="S26" s="390"/>
      <c r="T26" s="390"/>
      <c r="U26" s="390"/>
      <c r="V26" s="391"/>
      <c r="W26" s="455"/>
      <c r="X26" s="446"/>
      <c r="Y26" s="447"/>
      <c r="Z26" s="386" t="s">
        <v>158</v>
      </c>
      <c r="AA26" s="468"/>
      <c r="AB26" s="468"/>
      <c r="AC26" s="468"/>
      <c r="AD26" s="468"/>
      <c r="AE26" s="468"/>
      <c r="AF26" s="468"/>
      <c r="AG26" s="469"/>
      <c r="AH26" s="389">
        <v>54</v>
      </c>
      <c r="AI26" s="390"/>
      <c r="AJ26" s="390"/>
      <c r="AK26" s="390"/>
      <c r="AL26" s="391"/>
      <c r="AM26" s="389">
        <v>193914</v>
      </c>
      <c r="AN26" s="390"/>
      <c r="AO26" s="390"/>
      <c r="AP26" s="390"/>
      <c r="AQ26" s="390"/>
      <c r="AR26" s="391"/>
      <c r="AS26" s="389">
        <v>3591</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5470</v>
      </c>
      <c r="R27" s="390"/>
      <c r="S27" s="390"/>
      <c r="T27" s="390"/>
      <c r="U27" s="390"/>
      <c r="V27" s="391"/>
      <c r="W27" s="455"/>
      <c r="X27" s="446"/>
      <c r="Y27" s="447"/>
      <c r="Z27" s="386" t="s">
        <v>161</v>
      </c>
      <c r="AA27" s="387"/>
      <c r="AB27" s="387"/>
      <c r="AC27" s="387"/>
      <c r="AD27" s="387"/>
      <c r="AE27" s="387"/>
      <c r="AF27" s="387"/>
      <c r="AG27" s="388"/>
      <c r="AH27" s="389">
        <v>34</v>
      </c>
      <c r="AI27" s="390"/>
      <c r="AJ27" s="390"/>
      <c r="AK27" s="390"/>
      <c r="AL27" s="391"/>
      <c r="AM27" s="389">
        <v>127254</v>
      </c>
      <c r="AN27" s="390"/>
      <c r="AO27" s="390"/>
      <c r="AP27" s="390"/>
      <c r="AQ27" s="390"/>
      <c r="AR27" s="391"/>
      <c r="AS27" s="389">
        <v>3743</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1127144</v>
      </c>
      <c r="BO27" s="417"/>
      <c r="BP27" s="417"/>
      <c r="BQ27" s="417"/>
      <c r="BR27" s="417"/>
      <c r="BS27" s="417"/>
      <c r="BT27" s="417"/>
      <c r="BU27" s="418"/>
      <c r="BV27" s="416">
        <v>1125884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4920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2630001</v>
      </c>
      <c r="BO28" s="409"/>
      <c r="BP28" s="409"/>
      <c r="BQ28" s="409"/>
      <c r="BR28" s="409"/>
      <c r="BS28" s="409"/>
      <c r="BT28" s="409"/>
      <c r="BU28" s="410"/>
      <c r="BV28" s="408">
        <v>2846970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26</v>
      </c>
      <c r="M29" s="390"/>
      <c r="N29" s="390"/>
      <c r="O29" s="390"/>
      <c r="P29" s="391"/>
      <c r="Q29" s="389">
        <v>4500</v>
      </c>
      <c r="R29" s="390"/>
      <c r="S29" s="390"/>
      <c r="T29" s="390"/>
      <c r="U29" s="390"/>
      <c r="V29" s="391"/>
      <c r="W29" s="456"/>
      <c r="X29" s="457"/>
      <c r="Y29" s="458"/>
      <c r="Z29" s="386" t="s">
        <v>168</v>
      </c>
      <c r="AA29" s="387"/>
      <c r="AB29" s="387"/>
      <c r="AC29" s="387"/>
      <c r="AD29" s="387"/>
      <c r="AE29" s="387"/>
      <c r="AF29" s="387"/>
      <c r="AG29" s="388"/>
      <c r="AH29" s="389">
        <v>931</v>
      </c>
      <c r="AI29" s="390"/>
      <c r="AJ29" s="390"/>
      <c r="AK29" s="390"/>
      <c r="AL29" s="391"/>
      <c r="AM29" s="389">
        <v>3142071</v>
      </c>
      <c r="AN29" s="390"/>
      <c r="AO29" s="390"/>
      <c r="AP29" s="390"/>
      <c r="AQ29" s="390"/>
      <c r="AR29" s="391"/>
      <c r="AS29" s="389">
        <v>3375</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123097</v>
      </c>
      <c r="BO29" s="414"/>
      <c r="BP29" s="414"/>
      <c r="BQ29" s="414"/>
      <c r="BR29" s="414"/>
      <c r="BS29" s="414"/>
      <c r="BT29" s="414"/>
      <c r="BU29" s="415"/>
      <c r="BV29" s="413">
        <v>122965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99.9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2347827</v>
      </c>
      <c r="BO30" s="417"/>
      <c r="BP30" s="417"/>
      <c r="BQ30" s="417"/>
      <c r="BR30" s="417"/>
      <c r="BS30" s="417"/>
      <c r="BT30" s="417"/>
      <c r="BU30" s="418"/>
      <c r="BV30" s="416">
        <v>2184673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北千葉広域水道企業団（水道用水供給事業会計）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野田市開発協会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用地取得特別会計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千葉県市町村総合事務組合（一般会計）</v>
      </c>
      <c r="BZ35" s="372"/>
      <c r="CA35" s="372"/>
      <c r="CB35" s="372"/>
      <c r="CC35" s="372"/>
      <c r="CD35" s="372"/>
      <c r="CE35" s="372"/>
      <c r="CF35" s="372"/>
      <c r="CG35" s="372"/>
      <c r="CH35" s="372"/>
      <c r="CI35" s="372"/>
      <c r="CJ35" s="372"/>
      <c r="CK35" s="372"/>
      <c r="CL35" s="372"/>
      <c r="CM35" s="372"/>
      <c r="CN35" s="165"/>
      <c r="CO35" s="373">
        <f t="shared" ref="CO35:CO43" si="3">IF(CQ35="","",CO34+1)</f>
        <v>17</v>
      </c>
      <c r="CP35" s="373"/>
      <c r="CQ35" s="372" t="str">
        <f>IF('各会計、関係団体の財政状況及び健全化判断比率'!BS8="","",'各会計、関係団体の財政状況及び健全化判断比率'!BS8)</f>
        <v>野田業務サービス</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次木親野井特定土地区画整理事業特別会計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千葉県市町村総合事務組合（千葉県自治会館管理運営特別会計）</v>
      </c>
      <c r="BZ36" s="372"/>
      <c r="CA36" s="372"/>
      <c r="CB36" s="372"/>
      <c r="CC36" s="372"/>
      <c r="CD36" s="372"/>
      <c r="CE36" s="372"/>
      <c r="CF36" s="372"/>
      <c r="CG36" s="372"/>
      <c r="CH36" s="372"/>
      <c r="CI36" s="372"/>
      <c r="CJ36" s="372"/>
      <c r="CK36" s="372"/>
      <c r="CL36" s="372"/>
      <c r="CM36" s="372"/>
      <c r="CN36" s="165"/>
      <c r="CO36" s="373">
        <f t="shared" si="3"/>
        <v>18</v>
      </c>
      <c r="CP36" s="373"/>
      <c r="CQ36" s="372" t="str">
        <f>IF('各会計、関係団体の財政状況及び健全化判断比率'!BS9="","",'各会計、関係団体の財政状況及び健全化判断比率'!BS9)</f>
        <v>野田市土地開発公社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千葉県市町村総合事務組合（千葉県自治研修センター特別会計）</v>
      </c>
      <c r="BZ37" s="372"/>
      <c r="CA37" s="372"/>
      <c r="CB37" s="372"/>
      <c r="CC37" s="372"/>
      <c r="CD37" s="372"/>
      <c r="CE37" s="372"/>
      <c r="CF37" s="372"/>
      <c r="CG37" s="372"/>
      <c r="CH37" s="372"/>
      <c r="CI37" s="372"/>
      <c r="CJ37" s="372"/>
      <c r="CK37" s="372"/>
      <c r="CL37" s="372"/>
      <c r="CM37" s="372"/>
      <c r="CN37" s="165"/>
      <c r="CO37" s="373">
        <f t="shared" si="3"/>
        <v>19</v>
      </c>
      <c r="CP37" s="373"/>
      <c r="CQ37" s="372" t="str">
        <f>IF('各会計、関係団体の財政状況及び健全化判断比率'!BS10="","",'各会計、関係団体の財政状況及び健全化判断比率'!BS10)</f>
        <v>野田自然共生ファーム</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千葉県市町村総合事務組合（千葉県市町村交通災害共済特別会計）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千葉県後期高齢者医療広域連合（一般会計）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千葉県後期高齢者医療広域連合（後期高齢者医療特別会計）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524</v>
      </c>
      <c r="D34" s="1181"/>
      <c r="E34" s="1182"/>
      <c r="F34" s="32">
        <v>19.670000000000002</v>
      </c>
      <c r="G34" s="33">
        <v>20.45</v>
      </c>
      <c r="H34" s="33">
        <v>20.34</v>
      </c>
      <c r="I34" s="33">
        <v>20.55</v>
      </c>
      <c r="J34" s="34">
        <v>19.28</v>
      </c>
      <c r="K34" s="22"/>
      <c r="L34" s="22"/>
      <c r="M34" s="22"/>
      <c r="N34" s="22"/>
      <c r="O34" s="22"/>
      <c r="P34" s="22"/>
    </row>
    <row r="35" spans="1:16" ht="39" customHeight="1">
      <c r="A35" s="22"/>
      <c r="B35" s="35"/>
      <c r="C35" s="1175" t="s">
        <v>525</v>
      </c>
      <c r="D35" s="1176"/>
      <c r="E35" s="1177"/>
      <c r="F35" s="36">
        <v>5.51</v>
      </c>
      <c r="G35" s="37">
        <v>4.8899999999999997</v>
      </c>
      <c r="H35" s="37">
        <v>6.16</v>
      </c>
      <c r="I35" s="37">
        <v>5.0599999999999996</v>
      </c>
      <c r="J35" s="38">
        <v>6.26</v>
      </c>
      <c r="K35" s="22"/>
      <c r="L35" s="22"/>
      <c r="M35" s="22"/>
      <c r="N35" s="22"/>
      <c r="O35" s="22"/>
      <c r="P35" s="22"/>
    </row>
    <row r="36" spans="1:16" ht="39" customHeight="1">
      <c r="A36" s="22"/>
      <c r="B36" s="35"/>
      <c r="C36" s="1175" t="s">
        <v>526</v>
      </c>
      <c r="D36" s="1176"/>
      <c r="E36" s="1177"/>
      <c r="F36" s="36">
        <v>3.05</v>
      </c>
      <c r="G36" s="37">
        <v>3.3</v>
      </c>
      <c r="H36" s="37">
        <v>3.43</v>
      </c>
      <c r="I36" s="37">
        <v>2.99</v>
      </c>
      <c r="J36" s="38">
        <v>3.26</v>
      </c>
      <c r="K36" s="22"/>
      <c r="L36" s="22"/>
      <c r="M36" s="22"/>
      <c r="N36" s="22"/>
      <c r="O36" s="22"/>
      <c r="P36" s="22"/>
    </row>
    <row r="37" spans="1:16" ht="39" customHeight="1">
      <c r="A37" s="22"/>
      <c r="B37" s="35"/>
      <c r="C37" s="1175" t="s">
        <v>527</v>
      </c>
      <c r="D37" s="1176"/>
      <c r="E37" s="1177"/>
      <c r="F37" s="36">
        <v>0.26</v>
      </c>
      <c r="G37" s="37">
        <v>0.26</v>
      </c>
      <c r="H37" s="37">
        <v>0.28999999999999998</v>
      </c>
      <c r="I37" s="37">
        <v>0.12</v>
      </c>
      <c r="J37" s="38">
        <v>0.35</v>
      </c>
      <c r="K37" s="22"/>
      <c r="L37" s="22"/>
      <c r="M37" s="22"/>
      <c r="N37" s="22"/>
      <c r="O37" s="22"/>
      <c r="P37" s="22"/>
    </row>
    <row r="38" spans="1:16" ht="39" customHeight="1">
      <c r="A38" s="22"/>
      <c r="B38" s="35"/>
      <c r="C38" s="1175" t="s">
        <v>528</v>
      </c>
      <c r="D38" s="1176"/>
      <c r="E38" s="1177"/>
      <c r="F38" s="36">
        <v>0.08</v>
      </c>
      <c r="G38" s="37">
        <v>0.17</v>
      </c>
      <c r="H38" s="37">
        <v>0.16</v>
      </c>
      <c r="I38" s="37">
        <v>0.17</v>
      </c>
      <c r="J38" s="38">
        <v>0.16</v>
      </c>
      <c r="K38" s="22"/>
      <c r="L38" s="22"/>
      <c r="M38" s="22"/>
      <c r="N38" s="22"/>
      <c r="O38" s="22"/>
      <c r="P38" s="22"/>
    </row>
    <row r="39" spans="1:16" ht="39" customHeight="1">
      <c r="A39" s="22"/>
      <c r="B39" s="35"/>
      <c r="C39" s="1175" t="s">
        <v>529</v>
      </c>
      <c r="D39" s="1176"/>
      <c r="E39" s="1177"/>
      <c r="F39" s="36">
        <v>0.19</v>
      </c>
      <c r="G39" s="37">
        <v>0.23</v>
      </c>
      <c r="H39" s="37">
        <v>0.14000000000000001</v>
      </c>
      <c r="I39" s="37">
        <v>0</v>
      </c>
      <c r="J39" s="38">
        <v>0.04</v>
      </c>
      <c r="K39" s="22"/>
      <c r="L39" s="22"/>
      <c r="M39" s="22"/>
      <c r="N39" s="22"/>
      <c r="O39" s="22"/>
      <c r="P39" s="22"/>
    </row>
    <row r="40" spans="1:16" ht="39" customHeight="1">
      <c r="A40" s="22"/>
      <c r="B40" s="35"/>
      <c r="C40" s="1175" t="s">
        <v>530</v>
      </c>
      <c r="D40" s="1176"/>
      <c r="E40" s="1177"/>
      <c r="F40" s="36">
        <v>0</v>
      </c>
      <c r="G40" s="37">
        <v>0</v>
      </c>
      <c r="H40" s="37">
        <v>0</v>
      </c>
      <c r="I40" s="37">
        <v>0.01</v>
      </c>
      <c r="J40" s="38">
        <v>0.03</v>
      </c>
      <c r="K40" s="22"/>
      <c r="L40" s="22"/>
      <c r="M40" s="22"/>
      <c r="N40" s="22"/>
      <c r="O40" s="22"/>
      <c r="P40" s="22"/>
    </row>
    <row r="41" spans="1:16" ht="39" customHeight="1">
      <c r="A41" s="22"/>
      <c r="B41" s="35"/>
      <c r="C41" s="1175" t="s">
        <v>531</v>
      </c>
      <c r="D41" s="1176"/>
      <c r="E41" s="1177"/>
      <c r="F41" s="36">
        <v>0</v>
      </c>
      <c r="G41" s="37">
        <v>0</v>
      </c>
      <c r="H41" s="37">
        <v>0</v>
      </c>
      <c r="I41" s="37">
        <v>0</v>
      </c>
      <c r="J41" s="38">
        <v>0</v>
      </c>
      <c r="K41" s="22"/>
      <c r="L41" s="22"/>
      <c r="M41" s="22"/>
      <c r="N41" s="22"/>
      <c r="O41" s="22"/>
      <c r="P41" s="22"/>
    </row>
    <row r="42" spans="1:16" ht="39" customHeight="1">
      <c r="A42" s="22"/>
      <c r="B42" s="39"/>
      <c r="C42" s="1175" t="s">
        <v>532</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533</v>
      </c>
      <c r="D43" s="1179"/>
      <c r="E43" s="1180"/>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11</v>
      </c>
      <c r="C45" s="1192"/>
      <c r="D45" s="58"/>
      <c r="E45" s="1197" t="s">
        <v>12</v>
      </c>
      <c r="F45" s="1197"/>
      <c r="G45" s="1197"/>
      <c r="H45" s="1197"/>
      <c r="I45" s="1197"/>
      <c r="J45" s="1198"/>
      <c r="K45" s="59">
        <v>5128</v>
      </c>
      <c r="L45" s="60">
        <v>5210</v>
      </c>
      <c r="M45" s="60">
        <v>5374</v>
      </c>
      <c r="N45" s="60">
        <v>5452</v>
      </c>
      <c r="O45" s="61">
        <v>5182</v>
      </c>
      <c r="P45" s="48"/>
      <c r="Q45" s="48"/>
      <c r="R45" s="48"/>
      <c r="S45" s="48"/>
      <c r="T45" s="48"/>
      <c r="U45" s="48"/>
    </row>
    <row r="46" spans="1:21" ht="30.75" customHeight="1">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15</v>
      </c>
      <c r="F48" s="1185"/>
      <c r="G48" s="1185"/>
      <c r="H48" s="1185"/>
      <c r="I48" s="1185"/>
      <c r="J48" s="1186"/>
      <c r="K48" s="63">
        <v>1411</v>
      </c>
      <c r="L48" s="64">
        <v>1359</v>
      </c>
      <c r="M48" s="64">
        <v>1333</v>
      </c>
      <c r="N48" s="64">
        <v>1361</v>
      </c>
      <c r="O48" s="65">
        <v>1346</v>
      </c>
      <c r="P48" s="48"/>
      <c r="Q48" s="48"/>
      <c r="R48" s="48"/>
      <c r="S48" s="48"/>
      <c r="T48" s="48"/>
      <c r="U48" s="48"/>
    </row>
    <row r="49" spans="1:21" ht="30.75" customHeight="1">
      <c r="A49" s="48"/>
      <c r="B49" s="1193"/>
      <c r="C49" s="1194"/>
      <c r="D49" s="62"/>
      <c r="E49" s="1185" t="s">
        <v>16</v>
      </c>
      <c r="F49" s="1185"/>
      <c r="G49" s="1185"/>
      <c r="H49" s="1185"/>
      <c r="I49" s="1185"/>
      <c r="J49" s="1186"/>
      <c r="K49" s="63">
        <v>11</v>
      </c>
      <c r="L49" s="64">
        <v>9</v>
      </c>
      <c r="M49" s="64">
        <v>9</v>
      </c>
      <c r="N49" s="64">
        <v>9</v>
      </c>
      <c r="O49" s="65">
        <v>7</v>
      </c>
      <c r="P49" s="48"/>
      <c r="Q49" s="48"/>
      <c r="R49" s="48"/>
      <c r="S49" s="48"/>
      <c r="T49" s="48"/>
      <c r="U49" s="48"/>
    </row>
    <row r="50" spans="1:21" ht="30.75" customHeight="1">
      <c r="A50" s="48"/>
      <c r="B50" s="1193"/>
      <c r="C50" s="1194"/>
      <c r="D50" s="62"/>
      <c r="E50" s="1185" t="s">
        <v>17</v>
      </c>
      <c r="F50" s="1185"/>
      <c r="G50" s="1185"/>
      <c r="H50" s="1185"/>
      <c r="I50" s="1185"/>
      <c r="J50" s="1186"/>
      <c r="K50" s="63">
        <v>344</v>
      </c>
      <c r="L50" s="64">
        <v>368</v>
      </c>
      <c r="M50" s="64">
        <v>452</v>
      </c>
      <c r="N50" s="64">
        <v>466</v>
      </c>
      <c r="O50" s="65">
        <v>448</v>
      </c>
      <c r="P50" s="48"/>
      <c r="Q50" s="48"/>
      <c r="R50" s="48"/>
      <c r="S50" s="48"/>
      <c r="T50" s="48"/>
      <c r="U50" s="48"/>
    </row>
    <row r="51" spans="1:21" ht="30.75" customHeight="1">
      <c r="A51" s="48"/>
      <c r="B51" s="1195"/>
      <c r="C51" s="1196"/>
      <c r="D51" s="66"/>
      <c r="E51" s="1185" t="s">
        <v>18</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c r="A52" s="48"/>
      <c r="B52" s="1183" t="s">
        <v>19</v>
      </c>
      <c r="C52" s="1184"/>
      <c r="D52" s="66"/>
      <c r="E52" s="1185" t="s">
        <v>20</v>
      </c>
      <c r="F52" s="1185"/>
      <c r="G52" s="1185"/>
      <c r="H52" s="1185"/>
      <c r="I52" s="1185"/>
      <c r="J52" s="1186"/>
      <c r="K52" s="63">
        <v>4510</v>
      </c>
      <c r="L52" s="64">
        <v>4578</v>
      </c>
      <c r="M52" s="64">
        <v>4642</v>
      </c>
      <c r="N52" s="64">
        <v>4870</v>
      </c>
      <c r="O52" s="65">
        <v>4703</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2384</v>
      </c>
      <c r="L53" s="69">
        <v>2368</v>
      </c>
      <c r="M53" s="69">
        <v>2526</v>
      </c>
      <c r="N53" s="69">
        <v>2418</v>
      </c>
      <c r="O53" s="70">
        <v>2280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1" t="s">
        <v>24</v>
      </c>
      <c r="C41" s="1212"/>
      <c r="D41" s="81"/>
      <c r="E41" s="1213" t="s">
        <v>25</v>
      </c>
      <c r="F41" s="1213"/>
      <c r="G41" s="1213"/>
      <c r="H41" s="1214"/>
      <c r="I41" s="82">
        <v>45719</v>
      </c>
      <c r="J41" s="83">
        <v>46348</v>
      </c>
      <c r="K41" s="83">
        <v>46377</v>
      </c>
      <c r="L41" s="83">
        <v>46518</v>
      </c>
      <c r="M41" s="84">
        <v>46337</v>
      </c>
    </row>
    <row r="42" spans="2:13" ht="27.75" customHeight="1">
      <c r="B42" s="1201"/>
      <c r="C42" s="1202"/>
      <c r="D42" s="85"/>
      <c r="E42" s="1205" t="s">
        <v>26</v>
      </c>
      <c r="F42" s="1205"/>
      <c r="G42" s="1205"/>
      <c r="H42" s="1206"/>
      <c r="I42" s="86">
        <v>3065</v>
      </c>
      <c r="J42" s="87">
        <v>2605</v>
      </c>
      <c r="K42" s="87">
        <v>3041</v>
      </c>
      <c r="L42" s="87">
        <v>2471</v>
      </c>
      <c r="M42" s="88">
        <v>2059</v>
      </c>
    </row>
    <row r="43" spans="2:13" ht="27.75" customHeight="1">
      <c r="B43" s="1201"/>
      <c r="C43" s="1202"/>
      <c r="D43" s="85"/>
      <c r="E43" s="1205" t="s">
        <v>27</v>
      </c>
      <c r="F43" s="1205"/>
      <c r="G43" s="1205"/>
      <c r="H43" s="1206"/>
      <c r="I43" s="86">
        <v>15678</v>
      </c>
      <c r="J43" s="87">
        <v>15502</v>
      </c>
      <c r="K43" s="87">
        <v>14746</v>
      </c>
      <c r="L43" s="87">
        <v>13899</v>
      </c>
      <c r="M43" s="88">
        <v>13049</v>
      </c>
    </row>
    <row r="44" spans="2:13" ht="27.75" customHeight="1">
      <c r="B44" s="1201"/>
      <c r="C44" s="1202"/>
      <c r="D44" s="85"/>
      <c r="E44" s="1205" t="s">
        <v>28</v>
      </c>
      <c r="F44" s="1205"/>
      <c r="G44" s="1205"/>
      <c r="H44" s="1206"/>
      <c r="I44" s="86">
        <v>52</v>
      </c>
      <c r="J44" s="87">
        <v>40</v>
      </c>
      <c r="K44" s="87">
        <v>29</v>
      </c>
      <c r="L44" s="87">
        <v>17</v>
      </c>
      <c r="M44" s="88">
        <v>9</v>
      </c>
    </row>
    <row r="45" spans="2:13" ht="27.75" customHeight="1">
      <c r="B45" s="1201"/>
      <c r="C45" s="1202"/>
      <c r="D45" s="85"/>
      <c r="E45" s="1205" t="s">
        <v>29</v>
      </c>
      <c r="F45" s="1205"/>
      <c r="G45" s="1205"/>
      <c r="H45" s="1206"/>
      <c r="I45" s="86">
        <v>11156</v>
      </c>
      <c r="J45" s="87">
        <v>10785</v>
      </c>
      <c r="K45" s="87">
        <v>10576</v>
      </c>
      <c r="L45" s="87">
        <v>9939</v>
      </c>
      <c r="M45" s="88">
        <v>9374</v>
      </c>
    </row>
    <row r="46" spans="2:13" ht="27.75" customHeight="1">
      <c r="B46" s="1201"/>
      <c r="C46" s="1202"/>
      <c r="D46" s="85"/>
      <c r="E46" s="1205" t="s">
        <v>30</v>
      </c>
      <c r="F46" s="1205"/>
      <c r="G46" s="1205"/>
      <c r="H46" s="1206"/>
      <c r="I46" s="86">
        <v>957</v>
      </c>
      <c r="J46" s="87">
        <v>565</v>
      </c>
      <c r="K46" s="87">
        <v>200</v>
      </c>
      <c r="L46" s="87">
        <v>172</v>
      </c>
      <c r="M46" s="88">
        <v>154</v>
      </c>
    </row>
    <row r="47" spans="2:13" ht="27.75" customHeight="1">
      <c r="B47" s="1201"/>
      <c r="C47" s="1202"/>
      <c r="D47" s="85"/>
      <c r="E47" s="1205" t="s">
        <v>31</v>
      </c>
      <c r="F47" s="1205"/>
      <c r="G47" s="1205"/>
      <c r="H47" s="1206"/>
      <c r="I47" s="86" t="s">
        <v>479</v>
      </c>
      <c r="J47" s="87" t="s">
        <v>479</v>
      </c>
      <c r="K47" s="87" t="s">
        <v>479</v>
      </c>
      <c r="L47" s="87" t="s">
        <v>479</v>
      </c>
      <c r="M47" s="88" t="s">
        <v>479</v>
      </c>
    </row>
    <row r="48" spans="2:13" ht="27.75" customHeight="1">
      <c r="B48" s="1203"/>
      <c r="C48" s="1204"/>
      <c r="D48" s="85"/>
      <c r="E48" s="1205" t="s">
        <v>32</v>
      </c>
      <c r="F48" s="1205"/>
      <c r="G48" s="1205"/>
      <c r="H48" s="1206"/>
      <c r="I48" s="86" t="s">
        <v>479</v>
      </c>
      <c r="J48" s="87" t="s">
        <v>479</v>
      </c>
      <c r="K48" s="87" t="s">
        <v>479</v>
      </c>
      <c r="L48" s="87" t="s">
        <v>479</v>
      </c>
      <c r="M48" s="88" t="s">
        <v>479</v>
      </c>
    </row>
    <row r="49" spans="2:13" ht="27.75" customHeight="1">
      <c r="B49" s="1199" t="s">
        <v>33</v>
      </c>
      <c r="C49" s="1200"/>
      <c r="D49" s="89"/>
      <c r="E49" s="1205" t="s">
        <v>34</v>
      </c>
      <c r="F49" s="1205"/>
      <c r="G49" s="1205"/>
      <c r="H49" s="1206"/>
      <c r="I49" s="86">
        <v>5100</v>
      </c>
      <c r="J49" s="87">
        <v>5495</v>
      </c>
      <c r="K49" s="87">
        <v>5533</v>
      </c>
      <c r="L49" s="87">
        <v>6171</v>
      </c>
      <c r="M49" s="88">
        <v>6473</v>
      </c>
    </row>
    <row r="50" spans="2:13" ht="27.75" customHeight="1">
      <c r="B50" s="1201"/>
      <c r="C50" s="1202"/>
      <c r="D50" s="85"/>
      <c r="E50" s="1205" t="s">
        <v>35</v>
      </c>
      <c r="F50" s="1205"/>
      <c r="G50" s="1205"/>
      <c r="H50" s="1206"/>
      <c r="I50" s="86">
        <v>8558</v>
      </c>
      <c r="J50" s="87">
        <v>8303</v>
      </c>
      <c r="K50" s="87">
        <v>6932</v>
      </c>
      <c r="L50" s="87">
        <v>5919</v>
      </c>
      <c r="M50" s="88">
        <v>5176</v>
      </c>
    </row>
    <row r="51" spans="2:13" ht="27.75" customHeight="1">
      <c r="B51" s="1203"/>
      <c r="C51" s="1204"/>
      <c r="D51" s="85"/>
      <c r="E51" s="1205" t="s">
        <v>36</v>
      </c>
      <c r="F51" s="1205"/>
      <c r="G51" s="1205"/>
      <c r="H51" s="1206"/>
      <c r="I51" s="86">
        <v>41731</v>
      </c>
      <c r="J51" s="87">
        <v>42895</v>
      </c>
      <c r="K51" s="87">
        <v>43848</v>
      </c>
      <c r="L51" s="87">
        <v>43532</v>
      </c>
      <c r="M51" s="88">
        <v>43435</v>
      </c>
    </row>
    <row r="52" spans="2:13" ht="27.75" customHeight="1" thickBot="1">
      <c r="B52" s="1207" t="s">
        <v>37</v>
      </c>
      <c r="C52" s="1208"/>
      <c r="D52" s="90"/>
      <c r="E52" s="1209" t="s">
        <v>38</v>
      </c>
      <c r="F52" s="1209"/>
      <c r="G52" s="1209"/>
      <c r="H52" s="1210"/>
      <c r="I52" s="91">
        <v>21238</v>
      </c>
      <c r="J52" s="92">
        <v>19152</v>
      </c>
      <c r="K52" s="92">
        <v>18657</v>
      </c>
      <c r="L52" s="92">
        <v>17394</v>
      </c>
      <c r="M52" s="93">
        <v>15898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E51" zoomScaleNormal="100" zoomScaleSheetLayoutView="55" workbookViewId="0">
      <selection activeCell="G64" sqref="G64"/>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556</v>
      </c>
      <c r="C41" s="246"/>
      <c r="D41" s="246"/>
      <c r="E41" s="246"/>
      <c r="F41" s="246"/>
      <c r="G41" s="246"/>
      <c r="H41" s="246"/>
      <c r="I41" s="246"/>
      <c r="J41" s="246"/>
      <c r="K41" s="246"/>
      <c r="L41" s="246"/>
      <c r="M41" s="246"/>
      <c r="N41" s="246"/>
      <c r="O41" s="246"/>
      <c r="P41" s="247"/>
    </row>
    <row r="42" spans="2:17">
      <c r="B42" s="248"/>
      <c r="C42" s="244"/>
      <c r="D42" s="244"/>
      <c r="E42" s="244"/>
      <c r="F42" s="244"/>
      <c r="G42" s="351" t="s">
        <v>557</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558</v>
      </c>
    </row>
    <row r="50" spans="1:17">
      <c r="B50" s="248"/>
      <c r="C50" s="244"/>
      <c r="D50" s="244"/>
      <c r="E50" s="244"/>
      <c r="F50" s="244"/>
      <c r="G50" s="1224"/>
      <c r="H50" s="1225"/>
      <c r="I50" s="1225"/>
      <c r="J50" s="1226"/>
      <c r="K50" s="354" t="s">
        <v>519</v>
      </c>
      <c r="L50" s="354" t="s">
        <v>520</v>
      </c>
      <c r="M50" s="354" t="s">
        <v>521</v>
      </c>
      <c r="N50" s="354" t="s">
        <v>522</v>
      </c>
      <c r="O50" s="354" t="s">
        <v>523</v>
      </c>
    </row>
    <row r="51" spans="1:17">
      <c r="B51" s="248"/>
      <c r="C51" s="244"/>
      <c r="D51" s="244"/>
      <c r="E51" s="244"/>
      <c r="F51" s="244"/>
      <c r="G51" s="1227" t="s">
        <v>559</v>
      </c>
      <c r="H51" s="1228"/>
      <c r="I51" s="1233" t="s">
        <v>560</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561</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562</v>
      </c>
      <c r="H55" s="1241"/>
      <c r="I55" s="1237" t="s">
        <v>560</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561</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563</v>
      </c>
      <c r="C63" s="244"/>
      <c r="D63" s="244"/>
      <c r="E63" s="244"/>
      <c r="F63" s="244"/>
      <c r="G63" s="244"/>
      <c r="H63" s="244"/>
      <c r="I63" s="244"/>
      <c r="J63" s="244"/>
      <c r="K63" s="244"/>
      <c r="L63" s="244"/>
      <c r="M63" s="244"/>
      <c r="N63" s="244"/>
      <c r="O63" s="244"/>
    </row>
    <row r="64" spans="1:17">
      <c r="B64" s="248"/>
      <c r="C64" s="244"/>
      <c r="D64" s="244"/>
      <c r="E64" s="244"/>
      <c r="F64" s="244"/>
      <c r="G64" s="351" t="s">
        <v>557</v>
      </c>
      <c r="I64" s="352"/>
      <c r="J64" s="352"/>
      <c r="K64" s="352"/>
      <c r="L64" s="244"/>
      <c r="M64" s="244"/>
      <c r="N64" s="244"/>
      <c r="O64" s="244"/>
    </row>
    <row r="65" spans="2:30">
      <c r="B65" s="248"/>
      <c r="C65" s="244"/>
      <c r="D65" s="244"/>
      <c r="E65" s="244"/>
      <c r="F65" s="244"/>
      <c r="G65" s="1247" t="s">
        <v>566</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24"/>
      <c r="H72" s="1225"/>
      <c r="I72" s="1225"/>
      <c r="J72" s="1226"/>
      <c r="K72" s="354" t="s">
        <v>519</v>
      </c>
      <c r="L72" s="354" t="s">
        <v>520</v>
      </c>
      <c r="M72" s="354" t="s">
        <v>521</v>
      </c>
      <c r="N72" s="354" t="s">
        <v>522</v>
      </c>
      <c r="O72" s="354" t="s">
        <v>523</v>
      </c>
    </row>
    <row r="73" spans="2:30">
      <c r="B73" s="248"/>
      <c r="C73" s="244"/>
      <c r="D73" s="244"/>
      <c r="E73" s="244"/>
      <c r="F73" s="244"/>
      <c r="G73" s="1227" t="s">
        <v>559</v>
      </c>
      <c r="H73" s="1228"/>
      <c r="I73" s="1233" t="s">
        <v>560</v>
      </c>
      <c r="J73" s="1233"/>
      <c r="K73" s="1248">
        <v>82.3</v>
      </c>
      <c r="L73" s="1248">
        <v>75.400000000000006</v>
      </c>
      <c r="M73" s="1236">
        <v>71.900000000000006</v>
      </c>
      <c r="N73" s="1236">
        <v>68</v>
      </c>
      <c r="O73" s="1236">
        <v>61.1</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565</v>
      </c>
      <c r="J75" s="1237"/>
      <c r="K75" s="1249">
        <v>9.8000000000000007</v>
      </c>
      <c r="L75" s="1249">
        <v>9.4</v>
      </c>
      <c r="M75" s="1249">
        <v>9.4</v>
      </c>
      <c r="N75" s="1249">
        <v>9.5</v>
      </c>
      <c r="O75" s="1249">
        <v>9.3000000000000007</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562</v>
      </c>
      <c r="H77" s="1241"/>
      <c r="I77" s="1237" t="s">
        <v>560</v>
      </c>
      <c r="J77" s="1237"/>
      <c r="K77" s="1248">
        <v>53.1</v>
      </c>
      <c r="L77" s="1248">
        <v>42</v>
      </c>
      <c r="M77" s="1236">
        <v>32.6</v>
      </c>
      <c r="N77" s="1236">
        <v>30.5</v>
      </c>
      <c r="O77" s="1236">
        <v>25.4</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565</v>
      </c>
      <c r="J79" s="1246"/>
      <c r="K79" s="1251">
        <v>7.6</v>
      </c>
      <c r="L79" s="1251">
        <v>6.8</v>
      </c>
      <c r="M79" s="1251">
        <v>5.9</v>
      </c>
      <c r="N79" s="1251">
        <v>5.2</v>
      </c>
      <c r="O79" s="1251">
        <v>4.8</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36103</v>
      </c>
      <c r="E3" s="116"/>
      <c r="F3" s="117">
        <v>38606</v>
      </c>
      <c r="G3" s="118"/>
      <c r="H3" s="119"/>
    </row>
    <row r="4" spans="1:8">
      <c r="A4" s="120"/>
      <c r="B4" s="121"/>
      <c r="C4" s="122"/>
      <c r="D4" s="123">
        <v>20823</v>
      </c>
      <c r="E4" s="124"/>
      <c r="F4" s="125">
        <v>22435</v>
      </c>
      <c r="G4" s="126"/>
      <c r="H4" s="127"/>
    </row>
    <row r="5" spans="1:8">
      <c r="A5" s="108" t="s">
        <v>513</v>
      </c>
      <c r="B5" s="113"/>
      <c r="C5" s="114"/>
      <c r="D5" s="115">
        <v>41992</v>
      </c>
      <c r="E5" s="116"/>
      <c r="F5" s="117">
        <v>39425</v>
      </c>
      <c r="G5" s="118"/>
      <c r="H5" s="119"/>
    </row>
    <row r="6" spans="1:8">
      <c r="A6" s="120"/>
      <c r="B6" s="121"/>
      <c r="C6" s="122"/>
      <c r="D6" s="123">
        <v>23623</v>
      </c>
      <c r="E6" s="124"/>
      <c r="F6" s="125">
        <v>22414</v>
      </c>
      <c r="G6" s="126"/>
      <c r="H6" s="127"/>
    </row>
    <row r="7" spans="1:8">
      <c r="A7" s="108" t="s">
        <v>514</v>
      </c>
      <c r="B7" s="113"/>
      <c r="C7" s="114"/>
      <c r="D7" s="115">
        <v>40082</v>
      </c>
      <c r="E7" s="116"/>
      <c r="F7" s="117">
        <v>43141</v>
      </c>
      <c r="G7" s="118"/>
      <c r="H7" s="119"/>
    </row>
    <row r="8" spans="1:8">
      <c r="A8" s="120"/>
      <c r="B8" s="121"/>
      <c r="C8" s="122"/>
      <c r="D8" s="123">
        <v>23465</v>
      </c>
      <c r="E8" s="124"/>
      <c r="F8" s="125">
        <v>21887</v>
      </c>
      <c r="G8" s="126"/>
      <c r="H8" s="127"/>
    </row>
    <row r="9" spans="1:8">
      <c r="A9" s="108" t="s">
        <v>515</v>
      </c>
      <c r="B9" s="113"/>
      <c r="C9" s="114"/>
      <c r="D9" s="115">
        <v>42232</v>
      </c>
      <c r="E9" s="116"/>
      <c r="F9" s="117">
        <v>45117</v>
      </c>
      <c r="G9" s="118"/>
      <c r="H9" s="119"/>
    </row>
    <row r="10" spans="1:8">
      <c r="A10" s="120"/>
      <c r="B10" s="121"/>
      <c r="C10" s="122"/>
      <c r="D10" s="123">
        <v>22001</v>
      </c>
      <c r="E10" s="124"/>
      <c r="F10" s="125">
        <v>25589</v>
      </c>
      <c r="G10" s="126"/>
      <c r="H10" s="127"/>
    </row>
    <row r="11" spans="1:8">
      <c r="A11" s="108" t="s">
        <v>516</v>
      </c>
      <c r="B11" s="113"/>
      <c r="C11" s="114"/>
      <c r="D11" s="115">
        <v>42373</v>
      </c>
      <c r="E11" s="116"/>
      <c r="F11" s="117">
        <v>39951</v>
      </c>
      <c r="G11" s="118"/>
      <c r="H11" s="119"/>
    </row>
    <row r="12" spans="1:8">
      <c r="A12" s="120"/>
      <c r="B12" s="121"/>
      <c r="C12" s="128"/>
      <c r="D12" s="123">
        <v>23485</v>
      </c>
      <c r="E12" s="124"/>
      <c r="F12" s="125">
        <v>22555</v>
      </c>
      <c r="G12" s="126"/>
      <c r="H12" s="127"/>
    </row>
    <row r="13" spans="1:8">
      <c r="A13" s="108"/>
      <c r="B13" s="113"/>
      <c r="C13" s="129"/>
      <c r="D13" s="130">
        <v>40556</v>
      </c>
      <c r="E13" s="131"/>
      <c r="F13" s="132">
        <v>41248</v>
      </c>
      <c r="G13" s="133"/>
      <c r="H13" s="119"/>
    </row>
    <row r="14" spans="1:8">
      <c r="A14" s="120"/>
      <c r="B14" s="121"/>
      <c r="C14" s="122"/>
      <c r="D14" s="123">
        <v>22679</v>
      </c>
      <c r="E14" s="124"/>
      <c r="F14" s="125">
        <v>22976</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5.78</v>
      </c>
      <c r="C19" s="134">
        <f>ROUND(VALUE(SUBSTITUTE(実質収支比率等に係る経年分析!G$48,"▲","-")),2)</f>
        <v>5.16</v>
      </c>
      <c r="D19" s="134">
        <f>ROUND(VALUE(SUBSTITUTE(実質収支比率等に係る経年分析!H$48,"▲","-")),2)</f>
        <v>6.46</v>
      </c>
      <c r="E19" s="134">
        <f>ROUND(VALUE(SUBSTITUTE(実質収支比率等に係る経年分析!I$48,"▲","-")),2)</f>
        <v>5.19</v>
      </c>
      <c r="F19" s="134">
        <f>ROUND(VALUE(SUBSTITUTE(実質収支比率等に係る経年分析!J$48,"▲","-")),2)</f>
        <v>6.62</v>
      </c>
    </row>
    <row r="20" spans="1:11">
      <c r="A20" s="134" t="s">
        <v>43</v>
      </c>
      <c r="B20" s="134">
        <f>ROUND(VALUE(SUBSTITUTE(実質収支比率等に係る経年分析!F$47,"▲","-")),2)</f>
        <v>5.73</v>
      </c>
      <c r="C20" s="134">
        <f>ROUND(VALUE(SUBSTITUTE(実質収支比率等に係る経年分析!G$47,"▲","-")),2)</f>
        <v>7.03</v>
      </c>
      <c r="D20" s="134">
        <f>ROUND(VALUE(SUBSTITUTE(実質収支比率等に係る経年分析!H$47,"▲","-")),2)</f>
        <v>7.51</v>
      </c>
      <c r="E20" s="134">
        <f>ROUND(VALUE(SUBSTITUTE(実質収支比率等に係る経年分析!I$47,"▲","-")),2)</f>
        <v>9.57</v>
      </c>
      <c r="F20" s="134">
        <f>ROUND(VALUE(SUBSTITUTE(実質収支比率等に係る経年分析!J$47,"▲","-")),2)</f>
        <v>8.76</v>
      </c>
    </row>
    <row r="21" spans="1:11">
      <c r="A21" s="134" t="s">
        <v>44</v>
      </c>
      <c r="B21" s="134">
        <f>IF(ISNUMBER(VALUE(SUBSTITUTE(実質収支比率等に係る経年分析!F$49,"▲","-"))),ROUND(VALUE(SUBSTITUTE(実質収支比率等に係る経年分析!F$49,"▲","-")),2),NA())</f>
        <v>1.81</v>
      </c>
      <c r="C21" s="134">
        <f>IF(ISNUMBER(VALUE(SUBSTITUTE(実質収支比率等に係る経年分析!G$49,"▲","-"))),ROUND(VALUE(SUBSTITUTE(実質収支比率等に係る経年分析!G$49,"▲","-")),2),NA())</f>
        <v>0.56000000000000005</v>
      </c>
      <c r="D21" s="134">
        <f>IF(ISNUMBER(VALUE(SUBSTITUTE(実質収支比率等に係る経年分析!H$49,"▲","-"))),ROUND(VALUE(SUBSTITUTE(実質収支比率等に係る経年分析!H$49,"▲","-")),2),NA())</f>
        <v>2.04</v>
      </c>
      <c r="E21" s="134">
        <f>IF(ISNUMBER(VALUE(SUBSTITUTE(実質収支比率等に係る経年分析!I$49,"▲","-"))),ROUND(VALUE(SUBSTITUTE(実質収支比率等に係る経年分析!I$49,"▲","-")),2),NA())</f>
        <v>0.73</v>
      </c>
      <c r="F21" s="134">
        <f>IF(ISNUMBER(VALUE(SUBSTITUTE(実質収支比率等に係る経年分析!J$49,"▲","-"))),ROUND(VALUE(SUBSTITUTE(実質収支比率等に係る経年分析!J$49,"▲","-")),2),NA())</f>
        <v>0.75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次木親野井特定土地区画整理事業特別会計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用地取得特別会計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4.8899999999999997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5.0599999999999996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19.670000000000002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20.45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20.55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19.28</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4510</v>
      </c>
      <c r="E42" s="136"/>
      <c r="F42" s="136"/>
      <c r="G42" s="136">
        <f>'実質公債費比率（分子）の構造'!L$52</f>
        <v>4578</v>
      </c>
      <c r="H42" s="136"/>
      <c r="I42" s="136"/>
      <c r="J42" s="136">
        <f>'実質公債費比率（分子）の構造'!M$52</f>
        <v>4642</v>
      </c>
      <c r="K42" s="136"/>
      <c r="L42" s="136"/>
      <c r="M42" s="136">
        <f>'実質公債費比率（分子）の構造'!N$52</f>
        <v>4870</v>
      </c>
      <c r="N42" s="136"/>
      <c r="O42" s="136"/>
      <c r="P42" s="136">
        <f>'実質公債費比率（分子）の構造'!O$52</f>
        <v>4703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344</v>
      </c>
      <c r="C44" s="136"/>
      <c r="D44" s="136"/>
      <c r="E44" s="136">
        <f>'実質公債費比率（分子）の構造'!L$50</f>
        <v>368</v>
      </c>
      <c r="F44" s="136"/>
      <c r="G44" s="136"/>
      <c r="H44" s="136">
        <f>'実質公債費比率（分子）の構造'!M$50</f>
        <v>452</v>
      </c>
      <c r="I44" s="136"/>
      <c r="J44" s="136"/>
      <c r="K44" s="136">
        <f>'実質公債費比率（分子）の構造'!N$50</f>
        <v>466</v>
      </c>
      <c r="L44" s="136"/>
      <c r="M44" s="136"/>
      <c r="N44" s="136">
        <f>'実質公債費比率（分子）の構造'!O$50</f>
        <v>448</v>
      </c>
      <c r="O44" s="136"/>
      <c r="P44" s="136"/>
    </row>
    <row r="45" spans="1:16">
      <c r="A45" s="136" t="s">
        <v>54</v>
      </c>
      <c r="B45" s="136">
        <f>'実質公債費比率（分子）の構造'!K$49</f>
        <v>11</v>
      </c>
      <c r="C45" s="136"/>
      <c r="D45" s="136"/>
      <c r="E45" s="136">
        <f>'実質公債費比率（分子）の構造'!L$49</f>
        <v>9</v>
      </c>
      <c r="F45" s="136"/>
      <c r="G45" s="136"/>
      <c r="H45" s="136">
        <f>'実質公債費比率（分子）の構造'!M$49</f>
        <v>9</v>
      </c>
      <c r="I45" s="136"/>
      <c r="J45" s="136"/>
      <c r="K45" s="136">
        <f>'実質公債費比率（分子）の構造'!N$49</f>
        <v>9</v>
      </c>
      <c r="L45" s="136"/>
      <c r="M45" s="136"/>
      <c r="N45" s="136">
        <f>'実質公債費比率（分子）の構造'!O$49</f>
        <v>7</v>
      </c>
      <c r="O45" s="136"/>
      <c r="P45" s="136"/>
    </row>
    <row r="46" spans="1:16">
      <c r="A46" s="136" t="s">
        <v>55</v>
      </c>
      <c r="B46" s="136">
        <f>'実質公債費比率（分子）の構造'!K$48</f>
        <v>1411</v>
      </c>
      <c r="C46" s="136"/>
      <c r="D46" s="136"/>
      <c r="E46" s="136">
        <f>'実質公債費比率（分子）の構造'!L$48</f>
        <v>1359</v>
      </c>
      <c r="F46" s="136"/>
      <c r="G46" s="136"/>
      <c r="H46" s="136">
        <f>'実質公債費比率（分子）の構造'!M$48</f>
        <v>1333</v>
      </c>
      <c r="I46" s="136"/>
      <c r="J46" s="136"/>
      <c r="K46" s="136">
        <f>'実質公債費比率（分子）の構造'!N$48</f>
        <v>1361</v>
      </c>
      <c r="L46" s="136"/>
      <c r="M46" s="136"/>
      <c r="N46" s="136">
        <f>'実質公債費比率（分子）の構造'!O$48</f>
        <v>1346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5128</v>
      </c>
      <c r="C49" s="136"/>
      <c r="D49" s="136"/>
      <c r="E49" s="136">
        <f>'実質公債費比率（分子）の構造'!L$45</f>
        <v>5210</v>
      </c>
      <c r="F49" s="136"/>
      <c r="G49" s="136"/>
      <c r="H49" s="136">
        <f>'実質公債費比率（分子）の構造'!M$45</f>
        <v>5374</v>
      </c>
      <c r="I49" s="136"/>
      <c r="J49" s="136"/>
      <c r="K49" s="136">
        <f>'実質公債費比率（分子）の構造'!N$45</f>
        <v>5452</v>
      </c>
      <c r="L49" s="136"/>
      <c r="M49" s="136"/>
      <c r="N49" s="136">
        <f>'実質公債費比率（分子）の構造'!O$45</f>
        <v>5182</v>
      </c>
      <c r="O49" s="136"/>
      <c r="P49" s="136"/>
    </row>
    <row r="50" spans="1:16">
      <c r="A50" s="136" t="s">
        <v>59</v>
      </c>
      <c r="B50" s="136" t="e">
        <f>NA()</f>
        <v>#N/A</v>
      </c>
      <c r="C50" s="136">
        <f>IF(ISNUMBER('実質公債費比率（分子）の構造'!K$53),'実質公債費比率（分子）の構造'!K$53,NA())</f>
        <v>2384</v>
      </c>
      <c r="D50" s="136" t="e">
        <f>NA()</f>
        <v>#N/A</v>
      </c>
      <c r="E50" s="136" t="e">
        <f>NA()</f>
        <v>#N/A</v>
      </c>
      <c r="F50" s="136">
        <f>IF(ISNUMBER('実質公債費比率（分子）の構造'!L$53),'実質公債費比率（分子）の構造'!L$53,NA())</f>
        <v>2368</v>
      </c>
      <c r="G50" s="136" t="e">
        <f>NA()</f>
        <v>#N/A</v>
      </c>
      <c r="H50" s="136" t="e">
        <f>NA()</f>
        <v>#N/A</v>
      </c>
      <c r="I50" s="136">
        <f>IF(ISNUMBER('実質公債費比率（分子）の構造'!M$53),'実質公債費比率（分子）の構造'!M$53,NA())</f>
        <v>2526</v>
      </c>
      <c r="J50" s="136" t="e">
        <f>NA()</f>
        <v>#N/A</v>
      </c>
      <c r="K50" s="136" t="e">
        <f>NA()</f>
        <v>#N/A</v>
      </c>
      <c r="L50" s="136">
        <f>IF(ISNUMBER('実質公債費比率（分子）の構造'!N$53),'実質公債費比率（分子）の構造'!N$53,NA())</f>
        <v>2418</v>
      </c>
      <c r="M50" s="136" t="e">
        <f>NA()</f>
        <v>#N/A</v>
      </c>
      <c r="N50" s="136" t="e">
        <f>NA()</f>
        <v>#N/A</v>
      </c>
      <c r="O50" s="136">
        <f>IF(ISNUMBER('実質公債費比率（分子）の構造'!O$53),'実質公債費比率（分子）の構造'!O$53,NA())</f>
        <v>2280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41731</v>
      </c>
      <c r="E56" s="135"/>
      <c r="F56" s="135"/>
      <c r="G56" s="135">
        <f>'将来負担比率（分子）の構造'!J$51</f>
        <v>42895</v>
      </c>
      <c r="H56" s="135"/>
      <c r="I56" s="135"/>
      <c r="J56" s="135">
        <f>'将来負担比率（分子）の構造'!K$51</f>
        <v>43848</v>
      </c>
      <c r="K56" s="135"/>
      <c r="L56" s="135"/>
      <c r="M56" s="135">
        <f>'将来負担比率（分子）の構造'!L$51</f>
        <v>43532</v>
      </c>
      <c r="N56" s="135"/>
      <c r="O56" s="135"/>
      <c r="P56" s="135">
        <f>'将来負担比率（分子）の構造'!M$51</f>
        <v>43435</v>
      </c>
    </row>
    <row r="57" spans="1:16">
      <c r="A57" s="135" t="s">
        <v>35</v>
      </c>
      <c r="B57" s="135"/>
      <c r="C57" s="135"/>
      <c r="D57" s="135">
        <f>'将来負担比率（分子）の構造'!I$50</f>
        <v>8558</v>
      </c>
      <c r="E57" s="135"/>
      <c r="F57" s="135"/>
      <c r="G57" s="135">
        <f>'将来負担比率（分子）の構造'!J$50</f>
        <v>8303</v>
      </c>
      <c r="H57" s="135"/>
      <c r="I57" s="135"/>
      <c r="J57" s="135">
        <f>'将来負担比率（分子）の構造'!K$50</f>
        <v>6932</v>
      </c>
      <c r="K57" s="135"/>
      <c r="L57" s="135"/>
      <c r="M57" s="135">
        <f>'将来負担比率（分子）の構造'!L$50</f>
        <v>5919</v>
      </c>
      <c r="N57" s="135"/>
      <c r="O57" s="135"/>
      <c r="P57" s="135">
        <f>'将来負担比率（分子）の構造'!M$50</f>
        <v>5176</v>
      </c>
    </row>
    <row r="58" spans="1:16">
      <c r="A58" s="135" t="s">
        <v>34</v>
      </c>
      <c r="B58" s="135"/>
      <c r="C58" s="135"/>
      <c r="D58" s="135">
        <f>'将来負担比率（分子）の構造'!I$49</f>
        <v>5100</v>
      </c>
      <c r="E58" s="135"/>
      <c r="F58" s="135"/>
      <c r="G58" s="135">
        <f>'将来負担比率（分子）の構造'!J$49</f>
        <v>5495</v>
      </c>
      <c r="H58" s="135"/>
      <c r="I58" s="135"/>
      <c r="J58" s="135">
        <f>'将来負担比率（分子）の構造'!K$49</f>
        <v>5533</v>
      </c>
      <c r="K58" s="135"/>
      <c r="L58" s="135"/>
      <c r="M58" s="135">
        <f>'将来負担比率（分子）の構造'!L$49</f>
        <v>6171</v>
      </c>
      <c r="N58" s="135"/>
      <c r="O58" s="135"/>
      <c r="P58" s="135">
        <f>'将来負担比率（分子）の構造'!M$49</f>
        <v>6473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957</v>
      </c>
      <c r="C61" s="135"/>
      <c r="D61" s="135"/>
      <c r="E61" s="135">
        <f>'将来負担比率（分子）の構造'!J$46</f>
        <v>565</v>
      </c>
      <c r="F61" s="135"/>
      <c r="G61" s="135"/>
      <c r="H61" s="135">
        <f>'将来負担比率（分子）の構造'!K$46</f>
        <v>200</v>
      </c>
      <c r="I61" s="135"/>
      <c r="J61" s="135"/>
      <c r="K61" s="135">
        <f>'将来負担比率（分子）の構造'!L$46</f>
        <v>172</v>
      </c>
      <c r="L61" s="135"/>
      <c r="M61" s="135"/>
      <c r="N61" s="135">
        <f>'将来負担比率（分子）の構造'!M$46</f>
        <v>154</v>
      </c>
      <c r="O61" s="135"/>
      <c r="P61" s="135"/>
    </row>
    <row r="62" spans="1:16">
      <c r="A62" s="135" t="s">
        <v>29</v>
      </c>
      <c r="B62" s="135">
        <f>'将来負担比率（分子）の構造'!I$45</f>
        <v>11156</v>
      </c>
      <c r="C62" s="135"/>
      <c r="D62" s="135"/>
      <c r="E62" s="135">
        <f>'将来負担比率（分子）の構造'!J$45</f>
        <v>10785</v>
      </c>
      <c r="F62" s="135"/>
      <c r="G62" s="135"/>
      <c r="H62" s="135">
        <f>'将来負担比率（分子）の構造'!K$45</f>
        <v>10576</v>
      </c>
      <c r="I62" s="135"/>
      <c r="J62" s="135"/>
      <c r="K62" s="135">
        <f>'将来負担比率（分子）の構造'!L$45</f>
        <v>9939</v>
      </c>
      <c r="L62" s="135"/>
      <c r="M62" s="135"/>
      <c r="N62" s="135">
        <f>'将来負担比率（分子）の構造'!M$45</f>
        <v>9374</v>
      </c>
      <c r="O62" s="135"/>
      <c r="P62" s="135"/>
    </row>
    <row r="63" spans="1:16">
      <c r="A63" s="135" t="s">
        <v>28</v>
      </c>
      <c r="B63" s="135">
        <f>'将来負担比率（分子）の構造'!I$44</f>
        <v>52</v>
      </c>
      <c r="C63" s="135"/>
      <c r="D63" s="135"/>
      <c r="E63" s="135">
        <f>'将来負担比率（分子）の構造'!J$44</f>
        <v>40</v>
      </c>
      <c r="F63" s="135"/>
      <c r="G63" s="135"/>
      <c r="H63" s="135">
        <f>'将来負担比率（分子）の構造'!K$44</f>
        <v>29</v>
      </c>
      <c r="I63" s="135"/>
      <c r="J63" s="135"/>
      <c r="K63" s="135">
        <f>'将来負担比率（分子）の構造'!L$44</f>
        <v>17</v>
      </c>
      <c r="L63" s="135"/>
      <c r="M63" s="135"/>
      <c r="N63" s="135">
        <f>'将来負担比率（分子）の構造'!M$44</f>
        <v>9</v>
      </c>
      <c r="O63" s="135"/>
      <c r="P63" s="135"/>
    </row>
    <row r="64" spans="1:16">
      <c r="A64" s="135" t="s">
        <v>27</v>
      </c>
      <c r="B64" s="135">
        <f>'将来負担比率（分子）の構造'!I$43</f>
        <v>15678</v>
      </c>
      <c r="C64" s="135"/>
      <c r="D64" s="135"/>
      <c r="E64" s="135">
        <f>'将来負担比率（分子）の構造'!J$43</f>
        <v>15502</v>
      </c>
      <c r="F64" s="135"/>
      <c r="G64" s="135"/>
      <c r="H64" s="135">
        <f>'将来負担比率（分子）の構造'!K$43</f>
        <v>14746</v>
      </c>
      <c r="I64" s="135"/>
      <c r="J64" s="135"/>
      <c r="K64" s="135">
        <f>'将来負担比率（分子）の構造'!L$43</f>
        <v>13899</v>
      </c>
      <c r="L64" s="135"/>
      <c r="M64" s="135"/>
      <c r="N64" s="135">
        <f>'将来負担比率（分子）の構造'!M$43</f>
        <v>13049</v>
      </c>
      <c r="O64" s="135"/>
      <c r="P64" s="135"/>
    </row>
    <row r="65" spans="1:16">
      <c r="A65" s="135" t="s">
        <v>26</v>
      </c>
      <c r="B65" s="135">
        <f>'将来負担比率（分子）の構造'!I$42</f>
        <v>3065</v>
      </c>
      <c r="C65" s="135"/>
      <c r="D65" s="135"/>
      <c r="E65" s="135">
        <f>'将来負担比率（分子）の構造'!J$42</f>
        <v>2605</v>
      </c>
      <c r="F65" s="135"/>
      <c r="G65" s="135"/>
      <c r="H65" s="135">
        <f>'将来負担比率（分子）の構造'!K$42</f>
        <v>3041</v>
      </c>
      <c r="I65" s="135"/>
      <c r="J65" s="135"/>
      <c r="K65" s="135">
        <f>'将来負担比率（分子）の構造'!L$42</f>
        <v>2471</v>
      </c>
      <c r="L65" s="135"/>
      <c r="M65" s="135"/>
      <c r="N65" s="135">
        <f>'将来負担比率（分子）の構造'!M$42</f>
        <v>2059</v>
      </c>
      <c r="O65" s="135"/>
      <c r="P65" s="135"/>
    </row>
    <row r="66" spans="1:16">
      <c r="A66" s="135" t="s">
        <v>25</v>
      </c>
      <c r="B66" s="135">
        <f>'将来負担比率（分子）の構造'!I$41</f>
        <v>45719</v>
      </c>
      <c r="C66" s="135"/>
      <c r="D66" s="135"/>
      <c r="E66" s="135">
        <f>'将来負担比率（分子）の構造'!J$41</f>
        <v>46348</v>
      </c>
      <c r="F66" s="135"/>
      <c r="G66" s="135"/>
      <c r="H66" s="135">
        <f>'将来負担比率（分子）の構造'!K$41</f>
        <v>46377</v>
      </c>
      <c r="I66" s="135"/>
      <c r="J66" s="135"/>
      <c r="K66" s="135">
        <f>'将来負担比率（分子）の構造'!L$41</f>
        <v>46518</v>
      </c>
      <c r="L66" s="135"/>
      <c r="M66" s="135"/>
      <c r="N66" s="135">
        <f>'将来負担比率（分子）の構造'!M$41</f>
        <v>46337</v>
      </c>
      <c r="O66" s="135"/>
      <c r="P66" s="135"/>
    </row>
    <row r="67" spans="1:16">
      <c r="A67" s="135" t="s">
        <v>63</v>
      </c>
      <c r="B67" s="135" t="e">
        <f>NA()</f>
        <v>#N/A</v>
      </c>
      <c r="C67" s="135">
        <f>IF(ISNUMBER('将来負担比率（分子）の構造'!I$52), IF('将来負担比率（分子）の構造'!I$52 &lt; 0, 0, '将来負担比率（分子）の構造'!I$52), NA())</f>
        <v>21238</v>
      </c>
      <c r="D67" s="135" t="e">
        <f>NA()</f>
        <v>#N/A</v>
      </c>
      <c r="E67" s="135" t="e">
        <f>NA()</f>
        <v>#N/A</v>
      </c>
      <c r="F67" s="135">
        <f>IF(ISNUMBER('将来負担比率（分子）の構造'!J$52), IF('将来負担比率（分子）の構造'!J$52 &lt; 0, 0, '将来負担比率（分子）の構造'!J$52), NA())</f>
        <v>19152</v>
      </c>
      <c r="G67" s="135" t="e">
        <f>NA()</f>
        <v>#N/A</v>
      </c>
      <c r="H67" s="135" t="e">
        <f>NA()</f>
        <v>#N/A</v>
      </c>
      <c r="I67" s="135">
        <f>IF(ISNUMBER('将来負担比率（分子）の構造'!K$52), IF('将来負担比率（分子）の構造'!K$52 &lt; 0, 0, '将来負担比率（分子）の構造'!K$52), NA())</f>
        <v>18657</v>
      </c>
      <c r="J67" s="135" t="e">
        <f>NA()</f>
        <v>#N/A</v>
      </c>
      <c r="K67" s="135" t="e">
        <f>NA()</f>
        <v>#N/A</v>
      </c>
      <c r="L67" s="135">
        <f>IF(ISNUMBER('将来負担比率（分子）の構造'!L$52), IF('将来負担比率（分子）の構造'!L$52 &lt; 0, 0, '将来負担比率（分子）の構造'!L$52), NA())</f>
        <v>17394</v>
      </c>
      <c r="M67" s="135" t="e">
        <f>NA()</f>
        <v>#N/A</v>
      </c>
      <c r="N67" s="135" t="e">
        <f>NA()</f>
        <v>#N/A</v>
      </c>
      <c r="O67" s="135">
        <f>IF(ISNUMBER('将来負担比率（分子）の構造'!M$52), IF('将来負担比率（分子）の構造'!M$52 &lt; 0, 0, '将来負担比率（分子）の構造'!M$52), NA())</f>
        <v>15898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22187059</v>
      </c>
      <c r="S5" s="669"/>
      <c r="T5" s="669"/>
      <c r="U5" s="669"/>
      <c r="V5" s="669"/>
      <c r="W5" s="669"/>
      <c r="X5" s="669"/>
      <c r="Y5" s="716"/>
      <c r="Z5" s="729">
        <v>42.7</v>
      </c>
      <c r="AA5" s="729"/>
      <c r="AB5" s="729"/>
      <c r="AC5" s="729"/>
      <c r="AD5" s="730">
        <v>21151339</v>
      </c>
      <c r="AE5" s="730"/>
      <c r="AF5" s="730"/>
      <c r="AG5" s="730"/>
      <c r="AH5" s="730"/>
      <c r="AI5" s="730"/>
      <c r="AJ5" s="730"/>
      <c r="AK5" s="730"/>
      <c r="AL5" s="717">
        <v>73.099999999999994</v>
      </c>
      <c r="AM5" s="686"/>
      <c r="AN5" s="686"/>
      <c r="AO5" s="718"/>
      <c r="AP5" s="705" t="s">
        <v>207</v>
      </c>
      <c r="AQ5" s="706"/>
      <c r="AR5" s="706"/>
      <c r="AS5" s="706"/>
      <c r="AT5" s="706"/>
      <c r="AU5" s="706"/>
      <c r="AV5" s="706"/>
      <c r="AW5" s="706"/>
      <c r="AX5" s="706"/>
      <c r="AY5" s="706"/>
      <c r="AZ5" s="706"/>
      <c r="BA5" s="706"/>
      <c r="BB5" s="706"/>
      <c r="BC5" s="706"/>
      <c r="BD5" s="706"/>
      <c r="BE5" s="706"/>
      <c r="BF5" s="707"/>
      <c r="BG5" s="618">
        <v>21151339</v>
      </c>
      <c r="BH5" s="619"/>
      <c r="BI5" s="619"/>
      <c r="BJ5" s="619"/>
      <c r="BK5" s="619"/>
      <c r="BL5" s="619"/>
      <c r="BM5" s="619"/>
      <c r="BN5" s="620"/>
      <c r="BO5" s="671">
        <v>95.3</v>
      </c>
      <c r="BP5" s="671"/>
      <c r="BQ5" s="671"/>
      <c r="BR5" s="671"/>
      <c r="BS5" s="672">
        <v>290609</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420116</v>
      </c>
      <c r="S6" s="619"/>
      <c r="T6" s="619"/>
      <c r="U6" s="619"/>
      <c r="V6" s="619"/>
      <c r="W6" s="619"/>
      <c r="X6" s="619"/>
      <c r="Y6" s="620"/>
      <c r="Z6" s="671">
        <v>0.8</v>
      </c>
      <c r="AA6" s="671"/>
      <c r="AB6" s="671"/>
      <c r="AC6" s="671"/>
      <c r="AD6" s="672">
        <v>420116</v>
      </c>
      <c r="AE6" s="672"/>
      <c r="AF6" s="672"/>
      <c r="AG6" s="672"/>
      <c r="AH6" s="672"/>
      <c r="AI6" s="672"/>
      <c r="AJ6" s="672"/>
      <c r="AK6" s="672"/>
      <c r="AL6" s="641">
        <v>1.5</v>
      </c>
      <c r="AM6" s="673"/>
      <c r="AN6" s="673"/>
      <c r="AO6" s="674"/>
      <c r="AP6" s="615" t="s">
        <v>212</v>
      </c>
      <c r="AQ6" s="616"/>
      <c r="AR6" s="616"/>
      <c r="AS6" s="616"/>
      <c r="AT6" s="616"/>
      <c r="AU6" s="616"/>
      <c r="AV6" s="616"/>
      <c r="AW6" s="616"/>
      <c r="AX6" s="616"/>
      <c r="AY6" s="616"/>
      <c r="AZ6" s="616"/>
      <c r="BA6" s="616"/>
      <c r="BB6" s="616"/>
      <c r="BC6" s="616"/>
      <c r="BD6" s="616"/>
      <c r="BE6" s="616"/>
      <c r="BF6" s="617"/>
      <c r="BG6" s="618">
        <v>21151339</v>
      </c>
      <c r="BH6" s="619"/>
      <c r="BI6" s="619"/>
      <c r="BJ6" s="619"/>
      <c r="BK6" s="619"/>
      <c r="BL6" s="619"/>
      <c r="BM6" s="619"/>
      <c r="BN6" s="620"/>
      <c r="BO6" s="671">
        <v>95.3</v>
      </c>
      <c r="BP6" s="671"/>
      <c r="BQ6" s="671"/>
      <c r="BR6" s="671"/>
      <c r="BS6" s="672">
        <v>290609</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409512</v>
      </c>
      <c r="CS6" s="619"/>
      <c r="CT6" s="619"/>
      <c r="CU6" s="619"/>
      <c r="CV6" s="619"/>
      <c r="CW6" s="619"/>
      <c r="CX6" s="619"/>
      <c r="CY6" s="620"/>
      <c r="CZ6" s="671">
        <v>0.8</v>
      </c>
      <c r="DA6" s="671"/>
      <c r="DB6" s="671"/>
      <c r="DC6" s="671"/>
      <c r="DD6" s="624" t="s">
        <v>214</v>
      </c>
      <c r="DE6" s="619"/>
      <c r="DF6" s="619"/>
      <c r="DG6" s="619"/>
      <c r="DH6" s="619"/>
      <c r="DI6" s="619"/>
      <c r="DJ6" s="619"/>
      <c r="DK6" s="619"/>
      <c r="DL6" s="619"/>
      <c r="DM6" s="619"/>
      <c r="DN6" s="619"/>
      <c r="DO6" s="619"/>
      <c r="DP6" s="620"/>
      <c r="DQ6" s="624">
        <v>409493</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31705</v>
      </c>
      <c r="S7" s="619"/>
      <c r="T7" s="619"/>
      <c r="U7" s="619"/>
      <c r="V7" s="619"/>
      <c r="W7" s="619"/>
      <c r="X7" s="619"/>
      <c r="Y7" s="620"/>
      <c r="Z7" s="671">
        <v>0.1</v>
      </c>
      <c r="AA7" s="671"/>
      <c r="AB7" s="671"/>
      <c r="AC7" s="671"/>
      <c r="AD7" s="672">
        <v>31705</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9704958</v>
      </c>
      <c r="BH7" s="619"/>
      <c r="BI7" s="619"/>
      <c r="BJ7" s="619"/>
      <c r="BK7" s="619"/>
      <c r="BL7" s="619"/>
      <c r="BM7" s="619"/>
      <c r="BN7" s="620"/>
      <c r="BO7" s="671">
        <v>43.7</v>
      </c>
      <c r="BP7" s="671"/>
      <c r="BQ7" s="671"/>
      <c r="BR7" s="671"/>
      <c r="BS7" s="672">
        <v>290609</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5461166</v>
      </c>
      <c r="CS7" s="619"/>
      <c r="CT7" s="619"/>
      <c r="CU7" s="619"/>
      <c r="CV7" s="619"/>
      <c r="CW7" s="619"/>
      <c r="CX7" s="619"/>
      <c r="CY7" s="620"/>
      <c r="CZ7" s="671">
        <v>11</v>
      </c>
      <c r="DA7" s="671"/>
      <c r="DB7" s="671"/>
      <c r="DC7" s="671"/>
      <c r="DD7" s="624">
        <v>199737</v>
      </c>
      <c r="DE7" s="619"/>
      <c r="DF7" s="619"/>
      <c r="DG7" s="619"/>
      <c r="DH7" s="619"/>
      <c r="DI7" s="619"/>
      <c r="DJ7" s="619"/>
      <c r="DK7" s="619"/>
      <c r="DL7" s="619"/>
      <c r="DM7" s="619"/>
      <c r="DN7" s="619"/>
      <c r="DO7" s="619"/>
      <c r="DP7" s="620"/>
      <c r="DQ7" s="624">
        <v>4823653</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116104</v>
      </c>
      <c r="S8" s="619"/>
      <c r="T8" s="619"/>
      <c r="U8" s="619"/>
      <c r="V8" s="619"/>
      <c r="W8" s="619"/>
      <c r="X8" s="619"/>
      <c r="Y8" s="620"/>
      <c r="Z8" s="671">
        <v>0.2</v>
      </c>
      <c r="AA8" s="671"/>
      <c r="AB8" s="671"/>
      <c r="AC8" s="671"/>
      <c r="AD8" s="672">
        <v>116104</v>
      </c>
      <c r="AE8" s="672"/>
      <c r="AF8" s="672"/>
      <c r="AG8" s="672"/>
      <c r="AH8" s="672"/>
      <c r="AI8" s="672"/>
      <c r="AJ8" s="672"/>
      <c r="AK8" s="672"/>
      <c r="AL8" s="641">
        <v>0.4</v>
      </c>
      <c r="AM8" s="673"/>
      <c r="AN8" s="673"/>
      <c r="AO8" s="674"/>
      <c r="AP8" s="615" t="s">
        <v>219</v>
      </c>
      <c r="AQ8" s="616"/>
      <c r="AR8" s="616"/>
      <c r="AS8" s="616"/>
      <c r="AT8" s="616"/>
      <c r="AU8" s="616"/>
      <c r="AV8" s="616"/>
      <c r="AW8" s="616"/>
      <c r="AX8" s="616"/>
      <c r="AY8" s="616"/>
      <c r="AZ8" s="616"/>
      <c r="BA8" s="616"/>
      <c r="BB8" s="616"/>
      <c r="BC8" s="616"/>
      <c r="BD8" s="616"/>
      <c r="BE8" s="616"/>
      <c r="BF8" s="617"/>
      <c r="BG8" s="618">
        <v>258021</v>
      </c>
      <c r="BH8" s="619"/>
      <c r="BI8" s="619"/>
      <c r="BJ8" s="619"/>
      <c r="BK8" s="619"/>
      <c r="BL8" s="619"/>
      <c r="BM8" s="619"/>
      <c r="BN8" s="620"/>
      <c r="BO8" s="671">
        <v>1.2</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19004755</v>
      </c>
      <c r="CS8" s="619"/>
      <c r="CT8" s="619"/>
      <c r="CU8" s="619"/>
      <c r="CV8" s="619"/>
      <c r="CW8" s="619"/>
      <c r="CX8" s="619"/>
      <c r="CY8" s="620"/>
      <c r="CZ8" s="671">
        <v>38.1</v>
      </c>
      <c r="DA8" s="671"/>
      <c r="DB8" s="671"/>
      <c r="DC8" s="671"/>
      <c r="DD8" s="624">
        <v>398756</v>
      </c>
      <c r="DE8" s="619"/>
      <c r="DF8" s="619"/>
      <c r="DG8" s="619"/>
      <c r="DH8" s="619"/>
      <c r="DI8" s="619"/>
      <c r="DJ8" s="619"/>
      <c r="DK8" s="619"/>
      <c r="DL8" s="619"/>
      <c r="DM8" s="619"/>
      <c r="DN8" s="619"/>
      <c r="DO8" s="619"/>
      <c r="DP8" s="620"/>
      <c r="DQ8" s="624">
        <v>9565309</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121863</v>
      </c>
      <c r="S9" s="619"/>
      <c r="T9" s="619"/>
      <c r="U9" s="619"/>
      <c r="V9" s="619"/>
      <c r="W9" s="619"/>
      <c r="X9" s="619"/>
      <c r="Y9" s="620"/>
      <c r="Z9" s="671">
        <v>0.2</v>
      </c>
      <c r="AA9" s="671"/>
      <c r="AB9" s="671"/>
      <c r="AC9" s="671"/>
      <c r="AD9" s="672">
        <v>121863</v>
      </c>
      <c r="AE9" s="672"/>
      <c r="AF9" s="672"/>
      <c r="AG9" s="672"/>
      <c r="AH9" s="672"/>
      <c r="AI9" s="672"/>
      <c r="AJ9" s="672"/>
      <c r="AK9" s="672"/>
      <c r="AL9" s="641">
        <v>0.4</v>
      </c>
      <c r="AM9" s="673"/>
      <c r="AN9" s="673"/>
      <c r="AO9" s="674"/>
      <c r="AP9" s="615" t="s">
        <v>222</v>
      </c>
      <c r="AQ9" s="616"/>
      <c r="AR9" s="616"/>
      <c r="AS9" s="616"/>
      <c r="AT9" s="616"/>
      <c r="AU9" s="616"/>
      <c r="AV9" s="616"/>
      <c r="AW9" s="616"/>
      <c r="AX9" s="616"/>
      <c r="AY9" s="616"/>
      <c r="AZ9" s="616"/>
      <c r="BA9" s="616"/>
      <c r="BB9" s="616"/>
      <c r="BC9" s="616"/>
      <c r="BD9" s="616"/>
      <c r="BE9" s="616"/>
      <c r="BF9" s="617"/>
      <c r="BG9" s="618">
        <v>7708165</v>
      </c>
      <c r="BH9" s="619"/>
      <c r="BI9" s="619"/>
      <c r="BJ9" s="619"/>
      <c r="BK9" s="619"/>
      <c r="BL9" s="619"/>
      <c r="BM9" s="619"/>
      <c r="BN9" s="620"/>
      <c r="BO9" s="671">
        <v>34.700000000000003</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3629226</v>
      </c>
      <c r="CS9" s="619"/>
      <c r="CT9" s="619"/>
      <c r="CU9" s="619"/>
      <c r="CV9" s="619"/>
      <c r="CW9" s="619"/>
      <c r="CX9" s="619"/>
      <c r="CY9" s="620"/>
      <c r="CZ9" s="671">
        <v>7.3</v>
      </c>
      <c r="DA9" s="671"/>
      <c r="DB9" s="671"/>
      <c r="DC9" s="671"/>
      <c r="DD9" s="624">
        <v>316881</v>
      </c>
      <c r="DE9" s="619"/>
      <c r="DF9" s="619"/>
      <c r="DG9" s="619"/>
      <c r="DH9" s="619"/>
      <c r="DI9" s="619"/>
      <c r="DJ9" s="619"/>
      <c r="DK9" s="619"/>
      <c r="DL9" s="619"/>
      <c r="DM9" s="619"/>
      <c r="DN9" s="619"/>
      <c r="DO9" s="619"/>
      <c r="DP9" s="620"/>
      <c r="DQ9" s="624">
        <v>3141991</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2710744</v>
      </c>
      <c r="S10" s="619"/>
      <c r="T10" s="619"/>
      <c r="U10" s="619"/>
      <c r="V10" s="619"/>
      <c r="W10" s="619"/>
      <c r="X10" s="619"/>
      <c r="Y10" s="620"/>
      <c r="Z10" s="671">
        <v>5.2</v>
      </c>
      <c r="AA10" s="671"/>
      <c r="AB10" s="671"/>
      <c r="AC10" s="671"/>
      <c r="AD10" s="672">
        <v>2710744</v>
      </c>
      <c r="AE10" s="672"/>
      <c r="AF10" s="672"/>
      <c r="AG10" s="672"/>
      <c r="AH10" s="672"/>
      <c r="AI10" s="672"/>
      <c r="AJ10" s="672"/>
      <c r="AK10" s="672"/>
      <c r="AL10" s="641">
        <v>9.4</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494638</v>
      </c>
      <c r="BH10" s="619"/>
      <c r="BI10" s="619"/>
      <c r="BJ10" s="619"/>
      <c r="BK10" s="619"/>
      <c r="BL10" s="619"/>
      <c r="BM10" s="619"/>
      <c r="BN10" s="620"/>
      <c r="BO10" s="671">
        <v>2.2000000000000002</v>
      </c>
      <c r="BP10" s="671"/>
      <c r="BQ10" s="671"/>
      <c r="BR10" s="671"/>
      <c r="BS10" s="624">
        <v>82395</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81458</v>
      </c>
      <c r="CS10" s="619"/>
      <c r="CT10" s="619"/>
      <c r="CU10" s="619"/>
      <c r="CV10" s="619"/>
      <c r="CW10" s="619"/>
      <c r="CX10" s="619"/>
      <c r="CY10" s="620"/>
      <c r="CZ10" s="671">
        <v>0.2</v>
      </c>
      <c r="DA10" s="671"/>
      <c r="DB10" s="671"/>
      <c r="DC10" s="671"/>
      <c r="DD10" s="624">
        <v>590</v>
      </c>
      <c r="DE10" s="619"/>
      <c r="DF10" s="619"/>
      <c r="DG10" s="619"/>
      <c r="DH10" s="619"/>
      <c r="DI10" s="619"/>
      <c r="DJ10" s="619"/>
      <c r="DK10" s="619"/>
      <c r="DL10" s="619"/>
      <c r="DM10" s="619"/>
      <c r="DN10" s="619"/>
      <c r="DO10" s="619"/>
      <c r="DP10" s="620"/>
      <c r="DQ10" s="624">
        <v>80617</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165074</v>
      </c>
      <c r="S11" s="619"/>
      <c r="T11" s="619"/>
      <c r="U11" s="619"/>
      <c r="V11" s="619"/>
      <c r="W11" s="619"/>
      <c r="X11" s="619"/>
      <c r="Y11" s="620"/>
      <c r="Z11" s="671">
        <v>0.3</v>
      </c>
      <c r="AA11" s="671"/>
      <c r="AB11" s="671"/>
      <c r="AC11" s="671"/>
      <c r="AD11" s="672">
        <v>165074</v>
      </c>
      <c r="AE11" s="672"/>
      <c r="AF11" s="672"/>
      <c r="AG11" s="672"/>
      <c r="AH11" s="672"/>
      <c r="AI11" s="672"/>
      <c r="AJ11" s="672"/>
      <c r="AK11" s="672"/>
      <c r="AL11" s="641">
        <v>0.6</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1244134</v>
      </c>
      <c r="BH11" s="619"/>
      <c r="BI11" s="619"/>
      <c r="BJ11" s="619"/>
      <c r="BK11" s="619"/>
      <c r="BL11" s="619"/>
      <c r="BM11" s="619"/>
      <c r="BN11" s="620"/>
      <c r="BO11" s="671">
        <v>5.6</v>
      </c>
      <c r="BP11" s="671"/>
      <c r="BQ11" s="671"/>
      <c r="BR11" s="671"/>
      <c r="BS11" s="624">
        <v>208214</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1014913</v>
      </c>
      <c r="CS11" s="619"/>
      <c r="CT11" s="619"/>
      <c r="CU11" s="619"/>
      <c r="CV11" s="619"/>
      <c r="CW11" s="619"/>
      <c r="CX11" s="619"/>
      <c r="CY11" s="620"/>
      <c r="CZ11" s="671">
        <v>2</v>
      </c>
      <c r="DA11" s="671"/>
      <c r="DB11" s="671"/>
      <c r="DC11" s="671"/>
      <c r="DD11" s="624">
        <v>418633</v>
      </c>
      <c r="DE11" s="619"/>
      <c r="DF11" s="619"/>
      <c r="DG11" s="619"/>
      <c r="DH11" s="619"/>
      <c r="DI11" s="619"/>
      <c r="DJ11" s="619"/>
      <c r="DK11" s="619"/>
      <c r="DL11" s="619"/>
      <c r="DM11" s="619"/>
      <c r="DN11" s="619"/>
      <c r="DO11" s="619"/>
      <c r="DP11" s="620"/>
      <c r="DQ11" s="624">
        <v>752938</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10029220</v>
      </c>
      <c r="BH12" s="619"/>
      <c r="BI12" s="619"/>
      <c r="BJ12" s="619"/>
      <c r="BK12" s="619"/>
      <c r="BL12" s="619"/>
      <c r="BM12" s="619"/>
      <c r="BN12" s="620"/>
      <c r="BO12" s="671">
        <v>45.2</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580860</v>
      </c>
      <c r="CS12" s="619"/>
      <c r="CT12" s="619"/>
      <c r="CU12" s="619"/>
      <c r="CV12" s="619"/>
      <c r="CW12" s="619"/>
      <c r="CX12" s="619"/>
      <c r="CY12" s="620"/>
      <c r="CZ12" s="671">
        <v>1.2</v>
      </c>
      <c r="DA12" s="671"/>
      <c r="DB12" s="671"/>
      <c r="DC12" s="671"/>
      <c r="DD12" s="624">
        <v>5071</v>
      </c>
      <c r="DE12" s="619"/>
      <c r="DF12" s="619"/>
      <c r="DG12" s="619"/>
      <c r="DH12" s="619"/>
      <c r="DI12" s="619"/>
      <c r="DJ12" s="619"/>
      <c r="DK12" s="619"/>
      <c r="DL12" s="619"/>
      <c r="DM12" s="619"/>
      <c r="DN12" s="619"/>
      <c r="DO12" s="619"/>
      <c r="DP12" s="620"/>
      <c r="DQ12" s="624">
        <v>368905</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111784</v>
      </c>
      <c r="S13" s="619"/>
      <c r="T13" s="619"/>
      <c r="U13" s="619"/>
      <c r="V13" s="619"/>
      <c r="W13" s="619"/>
      <c r="X13" s="619"/>
      <c r="Y13" s="620"/>
      <c r="Z13" s="671">
        <v>0.2</v>
      </c>
      <c r="AA13" s="671"/>
      <c r="AB13" s="671"/>
      <c r="AC13" s="671"/>
      <c r="AD13" s="672">
        <v>111784</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10007282</v>
      </c>
      <c r="BH13" s="619"/>
      <c r="BI13" s="619"/>
      <c r="BJ13" s="619"/>
      <c r="BK13" s="619"/>
      <c r="BL13" s="619"/>
      <c r="BM13" s="619"/>
      <c r="BN13" s="620"/>
      <c r="BO13" s="671">
        <v>45.1</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6045012</v>
      </c>
      <c r="CS13" s="619"/>
      <c r="CT13" s="619"/>
      <c r="CU13" s="619"/>
      <c r="CV13" s="619"/>
      <c r="CW13" s="619"/>
      <c r="CX13" s="619"/>
      <c r="CY13" s="620"/>
      <c r="CZ13" s="671">
        <v>12.1</v>
      </c>
      <c r="DA13" s="671"/>
      <c r="DB13" s="671"/>
      <c r="DC13" s="671"/>
      <c r="DD13" s="624">
        <v>2960754</v>
      </c>
      <c r="DE13" s="619"/>
      <c r="DF13" s="619"/>
      <c r="DG13" s="619"/>
      <c r="DH13" s="619"/>
      <c r="DI13" s="619"/>
      <c r="DJ13" s="619"/>
      <c r="DK13" s="619"/>
      <c r="DL13" s="619"/>
      <c r="DM13" s="619"/>
      <c r="DN13" s="619"/>
      <c r="DO13" s="619"/>
      <c r="DP13" s="620"/>
      <c r="DQ13" s="624">
        <v>3903301</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259396</v>
      </c>
      <c r="BH14" s="619"/>
      <c r="BI14" s="619"/>
      <c r="BJ14" s="619"/>
      <c r="BK14" s="619"/>
      <c r="BL14" s="619"/>
      <c r="BM14" s="619"/>
      <c r="BN14" s="620"/>
      <c r="BO14" s="671">
        <v>1.2</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1898978</v>
      </c>
      <c r="CS14" s="619"/>
      <c r="CT14" s="619"/>
      <c r="CU14" s="619"/>
      <c r="CV14" s="619"/>
      <c r="CW14" s="619"/>
      <c r="CX14" s="619"/>
      <c r="CY14" s="620"/>
      <c r="CZ14" s="671">
        <v>3.8</v>
      </c>
      <c r="DA14" s="671"/>
      <c r="DB14" s="671"/>
      <c r="DC14" s="671"/>
      <c r="DD14" s="624">
        <v>239063</v>
      </c>
      <c r="DE14" s="619"/>
      <c r="DF14" s="619"/>
      <c r="DG14" s="619"/>
      <c r="DH14" s="619"/>
      <c r="DI14" s="619"/>
      <c r="DJ14" s="619"/>
      <c r="DK14" s="619"/>
      <c r="DL14" s="619"/>
      <c r="DM14" s="619"/>
      <c r="DN14" s="619"/>
      <c r="DO14" s="619"/>
      <c r="DP14" s="620"/>
      <c r="DQ14" s="624">
        <v>1667321</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109985</v>
      </c>
      <c r="S15" s="619"/>
      <c r="T15" s="619"/>
      <c r="U15" s="619"/>
      <c r="V15" s="619"/>
      <c r="W15" s="619"/>
      <c r="X15" s="619"/>
      <c r="Y15" s="620"/>
      <c r="Z15" s="671">
        <v>0.2</v>
      </c>
      <c r="AA15" s="671"/>
      <c r="AB15" s="671"/>
      <c r="AC15" s="671"/>
      <c r="AD15" s="672">
        <v>109985</v>
      </c>
      <c r="AE15" s="672"/>
      <c r="AF15" s="672"/>
      <c r="AG15" s="672"/>
      <c r="AH15" s="672"/>
      <c r="AI15" s="672"/>
      <c r="AJ15" s="672"/>
      <c r="AK15" s="672"/>
      <c r="AL15" s="641">
        <v>0.4</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1157765</v>
      </c>
      <c r="BH15" s="619"/>
      <c r="BI15" s="619"/>
      <c r="BJ15" s="619"/>
      <c r="BK15" s="619"/>
      <c r="BL15" s="619"/>
      <c r="BM15" s="619"/>
      <c r="BN15" s="620"/>
      <c r="BO15" s="671">
        <v>5.2</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6509360</v>
      </c>
      <c r="CS15" s="619"/>
      <c r="CT15" s="619"/>
      <c r="CU15" s="619"/>
      <c r="CV15" s="619"/>
      <c r="CW15" s="619"/>
      <c r="CX15" s="619"/>
      <c r="CY15" s="620"/>
      <c r="CZ15" s="671">
        <v>13.1</v>
      </c>
      <c r="DA15" s="671"/>
      <c r="DB15" s="671"/>
      <c r="DC15" s="671"/>
      <c r="DD15" s="624">
        <v>2040829</v>
      </c>
      <c r="DE15" s="619"/>
      <c r="DF15" s="619"/>
      <c r="DG15" s="619"/>
      <c r="DH15" s="619"/>
      <c r="DI15" s="619"/>
      <c r="DJ15" s="619"/>
      <c r="DK15" s="619"/>
      <c r="DL15" s="619"/>
      <c r="DM15" s="619"/>
      <c r="DN15" s="619"/>
      <c r="DO15" s="619"/>
      <c r="DP15" s="620"/>
      <c r="DQ15" s="624">
        <v>3904670</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4588778</v>
      </c>
      <c r="S16" s="619"/>
      <c r="T16" s="619"/>
      <c r="U16" s="619"/>
      <c r="V16" s="619"/>
      <c r="W16" s="619"/>
      <c r="X16" s="619"/>
      <c r="Y16" s="620"/>
      <c r="Z16" s="671">
        <v>8.8000000000000007</v>
      </c>
      <c r="AA16" s="671"/>
      <c r="AB16" s="671"/>
      <c r="AC16" s="671"/>
      <c r="AD16" s="672">
        <v>3848813</v>
      </c>
      <c r="AE16" s="672"/>
      <c r="AF16" s="672"/>
      <c r="AG16" s="672"/>
      <c r="AH16" s="672"/>
      <c r="AI16" s="672"/>
      <c r="AJ16" s="672"/>
      <c r="AK16" s="672"/>
      <c r="AL16" s="641">
        <v>13.3</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10005</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v>8067</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3848813</v>
      </c>
      <c r="S17" s="619"/>
      <c r="T17" s="619"/>
      <c r="U17" s="619"/>
      <c r="V17" s="619"/>
      <c r="W17" s="619"/>
      <c r="X17" s="619"/>
      <c r="Y17" s="620"/>
      <c r="Z17" s="671">
        <v>7.4</v>
      </c>
      <c r="AA17" s="671"/>
      <c r="AB17" s="671"/>
      <c r="AC17" s="671"/>
      <c r="AD17" s="672">
        <v>3848813</v>
      </c>
      <c r="AE17" s="672"/>
      <c r="AF17" s="672"/>
      <c r="AG17" s="672"/>
      <c r="AH17" s="672"/>
      <c r="AI17" s="672"/>
      <c r="AJ17" s="672"/>
      <c r="AK17" s="672"/>
      <c r="AL17" s="641">
        <v>13.3</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5180701</v>
      </c>
      <c r="CS17" s="619"/>
      <c r="CT17" s="619"/>
      <c r="CU17" s="619"/>
      <c r="CV17" s="619"/>
      <c r="CW17" s="619"/>
      <c r="CX17" s="619"/>
      <c r="CY17" s="620"/>
      <c r="CZ17" s="671">
        <v>10.4</v>
      </c>
      <c r="DA17" s="671"/>
      <c r="DB17" s="671"/>
      <c r="DC17" s="671"/>
      <c r="DD17" s="624" t="s">
        <v>109</v>
      </c>
      <c r="DE17" s="619"/>
      <c r="DF17" s="619"/>
      <c r="DG17" s="619"/>
      <c r="DH17" s="619"/>
      <c r="DI17" s="619"/>
      <c r="DJ17" s="619"/>
      <c r="DK17" s="619"/>
      <c r="DL17" s="619"/>
      <c r="DM17" s="619"/>
      <c r="DN17" s="619"/>
      <c r="DO17" s="619"/>
      <c r="DP17" s="620"/>
      <c r="DQ17" s="624">
        <v>5141016</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676920</v>
      </c>
      <c r="S18" s="619"/>
      <c r="T18" s="619"/>
      <c r="U18" s="619"/>
      <c r="V18" s="619"/>
      <c r="W18" s="619"/>
      <c r="X18" s="619"/>
      <c r="Y18" s="620"/>
      <c r="Z18" s="671">
        <v>1.3</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63045</v>
      </c>
      <c r="S19" s="619"/>
      <c r="T19" s="619"/>
      <c r="U19" s="619"/>
      <c r="V19" s="619"/>
      <c r="W19" s="619"/>
      <c r="X19" s="619"/>
      <c r="Y19" s="620"/>
      <c r="Z19" s="671">
        <v>0.1</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1035720</v>
      </c>
      <c r="BH19" s="619"/>
      <c r="BI19" s="619"/>
      <c r="BJ19" s="619"/>
      <c r="BK19" s="619"/>
      <c r="BL19" s="619"/>
      <c r="BM19" s="619"/>
      <c r="BN19" s="620"/>
      <c r="BO19" s="671">
        <v>4.7</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30563212</v>
      </c>
      <c r="S20" s="619"/>
      <c r="T20" s="619"/>
      <c r="U20" s="619"/>
      <c r="V20" s="619"/>
      <c r="W20" s="619"/>
      <c r="X20" s="619"/>
      <c r="Y20" s="620"/>
      <c r="Z20" s="671">
        <v>58.8</v>
      </c>
      <c r="AA20" s="671"/>
      <c r="AB20" s="671"/>
      <c r="AC20" s="671"/>
      <c r="AD20" s="672">
        <v>28787527</v>
      </c>
      <c r="AE20" s="672"/>
      <c r="AF20" s="672"/>
      <c r="AG20" s="672"/>
      <c r="AH20" s="672"/>
      <c r="AI20" s="672"/>
      <c r="AJ20" s="672"/>
      <c r="AK20" s="672"/>
      <c r="AL20" s="641">
        <v>99.5</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1035720</v>
      </c>
      <c r="BH20" s="619"/>
      <c r="BI20" s="619"/>
      <c r="BJ20" s="619"/>
      <c r="BK20" s="619"/>
      <c r="BL20" s="619"/>
      <c r="BM20" s="619"/>
      <c r="BN20" s="620"/>
      <c r="BO20" s="671">
        <v>4.7</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49825946</v>
      </c>
      <c r="CS20" s="619"/>
      <c r="CT20" s="619"/>
      <c r="CU20" s="619"/>
      <c r="CV20" s="619"/>
      <c r="CW20" s="619"/>
      <c r="CX20" s="619"/>
      <c r="CY20" s="620"/>
      <c r="CZ20" s="671">
        <v>100</v>
      </c>
      <c r="DA20" s="671"/>
      <c r="DB20" s="671"/>
      <c r="DC20" s="671"/>
      <c r="DD20" s="624">
        <v>6580314</v>
      </c>
      <c r="DE20" s="619"/>
      <c r="DF20" s="619"/>
      <c r="DG20" s="619"/>
      <c r="DH20" s="619"/>
      <c r="DI20" s="619"/>
      <c r="DJ20" s="619"/>
      <c r="DK20" s="619"/>
      <c r="DL20" s="619"/>
      <c r="DM20" s="619"/>
      <c r="DN20" s="619"/>
      <c r="DO20" s="619"/>
      <c r="DP20" s="620"/>
      <c r="DQ20" s="624">
        <v>33767281</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20860</v>
      </c>
      <c r="S21" s="619"/>
      <c r="T21" s="619"/>
      <c r="U21" s="619"/>
      <c r="V21" s="619"/>
      <c r="W21" s="619"/>
      <c r="X21" s="619"/>
      <c r="Y21" s="620"/>
      <c r="Z21" s="671">
        <v>0</v>
      </c>
      <c r="AA21" s="671"/>
      <c r="AB21" s="671"/>
      <c r="AC21" s="671"/>
      <c r="AD21" s="672">
        <v>20860</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35820</v>
      </c>
      <c r="S22" s="619"/>
      <c r="T22" s="619"/>
      <c r="U22" s="619"/>
      <c r="V22" s="619"/>
      <c r="W22" s="619"/>
      <c r="X22" s="619"/>
      <c r="Y22" s="620"/>
      <c r="Z22" s="671">
        <v>0.1</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1218454</v>
      </c>
      <c r="S23" s="619"/>
      <c r="T23" s="619"/>
      <c r="U23" s="619"/>
      <c r="V23" s="619"/>
      <c r="W23" s="619"/>
      <c r="X23" s="619"/>
      <c r="Y23" s="620"/>
      <c r="Z23" s="671">
        <v>2.2999999999999998</v>
      </c>
      <c r="AA23" s="671"/>
      <c r="AB23" s="671"/>
      <c r="AC23" s="671"/>
      <c r="AD23" s="672">
        <v>124600</v>
      </c>
      <c r="AE23" s="672"/>
      <c r="AF23" s="672"/>
      <c r="AG23" s="672"/>
      <c r="AH23" s="672"/>
      <c r="AI23" s="672"/>
      <c r="AJ23" s="672"/>
      <c r="AK23" s="672"/>
      <c r="AL23" s="641">
        <v>0.4</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1035720</v>
      </c>
      <c r="BH23" s="619"/>
      <c r="BI23" s="619"/>
      <c r="BJ23" s="619"/>
      <c r="BK23" s="619"/>
      <c r="BL23" s="619"/>
      <c r="BM23" s="619"/>
      <c r="BN23" s="620"/>
      <c r="BO23" s="671">
        <v>4.7</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425987</v>
      </c>
      <c r="S24" s="619"/>
      <c r="T24" s="619"/>
      <c r="U24" s="619"/>
      <c r="V24" s="619"/>
      <c r="W24" s="619"/>
      <c r="X24" s="619"/>
      <c r="Y24" s="620"/>
      <c r="Z24" s="671">
        <v>0.8</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24210014</v>
      </c>
      <c r="CS24" s="669"/>
      <c r="CT24" s="669"/>
      <c r="CU24" s="669"/>
      <c r="CV24" s="669"/>
      <c r="CW24" s="669"/>
      <c r="CX24" s="669"/>
      <c r="CY24" s="716"/>
      <c r="CZ24" s="720">
        <v>48.6</v>
      </c>
      <c r="DA24" s="721"/>
      <c r="DB24" s="721"/>
      <c r="DC24" s="722"/>
      <c r="DD24" s="715">
        <v>16967448</v>
      </c>
      <c r="DE24" s="669"/>
      <c r="DF24" s="669"/>
      <c r="DG24" s="669"/>
      <c r="DH24" s="669"/>
      <c r="DI24" s="669"/>
      <c r="DJ24" s="669"/>
      <c r="DK24" s="716"/>
      <c r="DL24" s="715">
        <v>16758367</v>
      </c>
      <c r="DM24" s="669"/>
      <c r="DN24" s="669"/>
      <c r="DO24" s="669"/>
      <c r="DP24" s="669"/>
      <c r="DQ24" s="669"/>
      <c r="DR24" s="669"/>
      <c r="DS24" s="669"/>
      <c r="DT24" s="669"/>
      <c r="DU24" s="669"/>
      <c r="DV24" s="716"/>
      <c r="DW24" s="717">
        <v>54.6</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7547433</v>
      </c>
      <c r="S25" s="619"/>
      <c r="T25" s="619"/>
      <c r="U25" s="619"/>
      <c r="V25" s="619"/>
      <c r="W25" s="619"/>
      <c r="X25" s="619"/>
      <c r="Y25" s="620"/>
      <c r="Z25" s="671">
        <v>14.5</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8415651</v>
      </c>
      <c r="CS25" s="637"/>
      <c r="CT25" s="637"/>
      <c r="CU25" s="637"/>
      <c r="CV25" s="637"/>
      <c r="CW25" s="637"/>
      <c r="CX25" s="637"/>
      <c r="CY25" s="638"/>
      <c r="CZ25" s="621">
        <v>16.899999999999999</v>
      </c>
      <c r="DA25" s="639"/>
      <c r="DB25" s="639"/>
      <c r="DC25" s="640"/>
      <c r="DD25" s="624">
        <v>7892917</v>
      </c>
      <c r="DE25" s="637"/>
      <c r="DF25" s="637"/>
      <c r="DG25" s="637"/>
      <c r="DH25" s="637"/>
      <c r="DI25" s="637"/>
      <c r="DJ25" s="637"/>
      <c r="DK25" s="638"/>
      <c r="DL25" s="624">
        <v>7686536</v>
      </c>
      <c r="DM25" s="637"/>
      <c r="DN25" s="637"/>
      <c r="DO25" s="637"/>
      <c r="DP25" s="637"/>
      <c r="DQ25" s="637"/>
      <c r="DR25" s="637"/>
      <c r="DS25" s="637"/>
      <c r="DT25" s="637"/>
      <c r="DU25" s="637"/>
      <c r="DV25" s="638"/>
      <c r="DW25" s="641">
        <v>25</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5929995</v>
      </c>
      <c r="CS26" s="619"/>
      <c r="CT26" s="619"/>
      <c r="CU26" s="619"/>
      <c r="CV26" s="619"/>
      <c r="CW26" s="619"/>
      <c r="CX26" s="619"/>
      <c r="CY26" s="620"/>
      <c r="CZ26" s="621">
        <v>11.9</v>
      </c>
      <c r="DA26" s="639"/>
      <c r="DB26" s="639"/>
      <c r="DC26" s="640"/>
      <c r="DD26" s="624">
        <v>5417626</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3021206</v>
      </c>
      <c r="S27" s="619"/>
      <c r="T27" s="619"/>
      <c r="U27" s="619"/>
      <c r="V27" s="619"/>
      <c r="W27" s="619"/>
      <c r="X27" s="619"/>
      <c r="Y27" s="620"/>
      <c r="Z27" s="671">
        <v>5.8</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22187059</v>
      </c>
      <c r="BH27" s="619"/>
      <c r="BI27" s="619"/>
      <c r="BJ27" s="619"/>
      <c r="BK27" s="619"/>
      <c r="BL27" s="619"/>
      <c r="BM27" s="619"/>
      <c r="BN27" s="620"/>
      <c r="BO27" s="671">
        <v>100</v>
      </c>
      <c r="BP27" s="671"/>
      <c r="BQ27" s="671"/>
      <c r="BR27" s="671"/>
      <c r="BS27" s="624">
        <v>290609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10613662</v>
      </c>
      <c r="CS27" s="637"/>
      <c r="CT27" s="637"/>
      <c r="CU27" s="637"/>
      <c r="CV27" s="637"/>
      <c r="CW27" s="637"/>
      <c r="CX27" s="637"/>
      <c r="CY27" s="638"/>
      <c r="CZ27" s="621">
        <v>21.3</v>
      </c>
      <c r="DA27" s="639"/>
      <c r="DB27" s="639"/>
      <c r="DC27" s="640"/>
      <c r="DD27" s="624">
        <v>3933515</v>
      </c>
      <c r="DE27" s="637"/>
      <c r="DF27" s="637"/>
      <c r="DG27" s="637"/>
      <c r="DH27" s="637"/>
      <c r="DI27" s="637"/>
      <c r="DJ27" s="637"/>
      <c r="DK27" s="638"/>
      <c r="DL27" s="624">
        <v>3930815</v>
      </c>
      <c r="DM27" s="637"/>
      <c r="DN27" s="637"/>
      <c r="DO27" s="637"/>
      <c r="DP27" s="637"/>
      <c r="DQ27" s="637"/>
      <c r="DR27" s="637"/>
      <c r="DS27" s="637"/>
      <c r="DT27" s="637"/>
      <c r="DU27" s="637"/>
      <c r="DV27" s="638"/>
      <c r="DW27" s="641">
        <v>12.8</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18821</v>
      </c>
      <c r="S28" s="619"/>
      <c r="T28" s="619"/>
      <c r="U28" s="619"/>
      <c r="V28" s="619"/>
      <c r="W28" s="619"/>
      <c r="X28" s="619"/>
      <c r="Y28" s="620"/>
      <c r="Z28" s="671">
        <v>0</v>
      </c>
      <c r="AA28" s="671"/>
      <c r="AB28" s="671"/>
      <c r="AC28" s="671"/>
      <c r="AD28" s="672">
        <v>6011</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5180701</v>
      </c>
      <c r="CS28" s="619"/>
      <c r="CT28" s="619"/>
      <c r="CU28" s="619"/>
      <c r="CV28" s="619"/>
      <c r="CW28" s="619"/>
      <c r="CX28" s="619"/>
      <c r="CY28" s="620"/>
      <c r="CZ28" s="621">
        <v>10.4</v>
      </c>
      <c r="DA28" s="639"/>
      <c r="DB28" s="639"/>
      <c r="DC28" s="640"/>
      <c r="DD28" s="624">
        <v>5141016</v>
      </c>
      <c r="DE28" s="619"/>
      <c r="DF28" s="619"/>
      <c r="DG28" s="619"/>
      <c r="DH28" s="619"/>
      <c r="DI28" s="619"/>
      <c r="DJ28" s="619"/>
      <c r="DK28" s="620"/>
      <c r="DL28" s="624">
        <v>5141016</v>
      </c>
      <c r="DM28" s="619"/>
      <c r="DN28" s="619"/>
      <c r="DO28" s="619"/>
      <c r="DP28" s="619"/>
      <c r="DQ28" s="619"/>
      <c r="DR28" s="619"/>
      <c r="DS28" s="619"/>
      <c r="DT28" s="619"/>
      <c r="DU28" s="619"/>
      <c r="DV28" s="620"/>
      <c r="DW28" s="641">
        <v>16.7</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29387</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5180701</v>
      </c>
      <c r="CS29" s="637"/>
      <c r="CT29" s="637"/>
      <c r="CU29" s="637"/>
      <c r="CV29" s="637"/>
      <c r="CW29" s="637"/>
      <c r="CX29" s="637"/>
      <c r="CY29" s="638"/>
      <c r="CZ29" s="621">
        <v>10.4</v>
      </c>
      <c r="DA29" s="639"/>
      <c r="DB29" s="639"/>
      <c r="DC29" s="640"/>
      <c r="DD29" s="624">
        <v>5141016</v>
      </c>
      <c r="DE29" s="637"/>
      <c r="DF29" s="637"/>
      <c r="DG29" s="637"/>
      <c r="DH29" s="637"/>
      <c r="DI29" s="637"/>
      <c r="DJ29" s="637"/>
      <c r="DK29" s="638"/>
      <c r="DL29" s="624">
        <v>5141016</v>
      </c>
      <c r="DM29" s="637"/>
      <c r="DN29" s="637"/>
      <c r="DO29" s="637"/>
      <c r="DP29" s="637"/>
      <c r="DQ29" s="637"/>
      <c r="DR29" s="637"/>
      <c r="DS29" s="637"/>
      <c r="DT29" s="637"/>
      <c r="DU29" s="637"/>
      <c r="DV29" s="638"/>
      <c r="DW29" s="641">
        <v>16.7</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1357085</v>
      </c>
      <c r="S30" s="619"/>
      <c r="T30" s="619"/>
      <c r="U30" s="619"/>
      <c r="V30" s="619"/>
      <c r="W30" s="619"/>
      <c r="X30" s="619"/>
      <c r="Y30" s="620"/>
      <c r="Z30" s="671">
        <v>2.6</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98.2</v>
      </c>
      <c r="BH30" s="685"/>
      <c r="BI30" s="685"/>
      <c r="BJ30" s="685"/>
      <c r="BK30" s="685"/>
      <c r="BL30" s="685"/>
      <c r="BM30" s="686">
        <v>91.9</v>
      </c>
      <c r="BN30" s="685"/>
      <c r="BO30" s="685"/>
      <c r="BP30" s="685"/>
      <c r="BQ30" s="687"/>
      <c r="BR30" s="684">
        <v>97.9</v>
      </c>
      <c r="BS30" s="685"/>
      <c r="BT30" s="685"/>
      <c r="BU30" s="685"/>
      <c r="BV30" s="685"/>
      <c r="BW30" s="685"/>
      <c r="BX30" s="686">
        <v>91.5</v>
      </c>
      <c r="BY30" s="685"/>
      <c r="BZ30" s="685"/>
      <c r="CA30" s="685"/>
      <c r="CB30" s="687"/>
      <c r="CD30" s="690"/>
      <c r="CE30" s="691"/>
      <c r="CF30" s="655" t="s">
        <v>291</v>
      </c>
      <c r="CG30" s="652"/>
      <c r="CH30" s="652"/>
      <c r="CI30" s="652"/>
      <c r="CJ30" s="652"/>
      <c r="CK30" s="652"/>
      <c r="CL30" s="652"/>
      <c r="CM30" s="652"/>
      <c r="CN30" s="652"/>
      <c r="CO30" s="652"/>
      <c r="CP30" s="652"/>
      <c r="CQ30" s="653"/>
      <c r="CR30" s="618">
        <v>4698973</v>
      </c>
      <c r="CS30" s="619"/>
      <c r="CT30" s="619"/>
      <c r="CU30" s="619"/>
      <c r="CV30" s="619"/>
      <c r="CW30" s="619"/>
      <c r="CX30" s="619"/>
      <c r="CY30" s="620"/>
      <c r="CZ30" s="621">
        <v>9.4</v>
      </c>
      <c r="DA30" s="639"/>
      <c r="DB30" s="639"/>
      <c r="DC30" s="640"/>
      <c r="DD30" s="624">
        <v>4659288</v>
      </c>
      <c r="DE30" s="619"/>
      <c r="DF30" s="619"/>
      <c r="DG30" s="619"/>
      <c r="DH30" s="619"/>
      <c r="DI30" s="619"/>
      <c r="DJ30" s="619"/>
      <c r="DK30" s="620"/>
      <c r="DL30" s="624">
        <v>4659288</v>
      </c>
      <c r="DM30" s="619"/>
      <c r="DN30" s="619"/>
      <c r="DO30" s="619"/>
      <c r="DP30" s="619"/>
      <c r="DQ30" s="619"/>
      <c r="DR30" s="619"/>
      <c r="DS30" s="619"/>
      <c r="DT30" s="619"/>
      <c r="DU30" s="619"/>
      <c r="DV30" s="620"/>
      <c r="DW30" s="641">
        <v>15.2</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1880744</v>
      </c>
      <c r="S31" s="619"/>
      <c r="T31" s="619"/>
      <c r="U31" s="619"/>
      <c r="V31" s="619"/>
      <c r="W31" s="619"/>
      <c r="X31" s="619"/>
      <c r="Y31" s="620"/>
      <c r="Z31" s="671">
        <v>3.6</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97.8</v>
      </c>
      <c r="BH31" s="637"/>
      <c r="BI31" s="637"/>
      <c r="BJ31" s="637"/>
      <c r="BK31" s="637"/>
      <c r="BL31" s="637"/>
      <c r="BM31" s="673">
        <v>89.6</v>
      </c>
      <c r="BN31" s="683"/>
      <c r="BO31" s="683"/>
      <c r="BP31" s="683"/>
      <c r="BQ31" s="647"/>
      <c r="BR31" s="682">
        <v>97.3</v>
      </c>
      <c r="BS31" s="637"/>
      <c r="BT31" s="637"/>
      <c r="BU31" s="637"/>
      <c r="BV31" s="637"/>
      <c r="BW31" s="637"/>
      <c r="BX31" s="673">
        <v>89.2</v>
      </c>
      <c r="BY31" s="683"/>
      <c r="BZ31" s="683"/>
      <c r="CA31" s="683"/>
      <c r="CB31" s="647"/>
      <c r="CD31" s="690"/>
      <c r="CE31" s="691"/>
      <c r="CF31" s="655" t="s">
        <v>295</v>
      </c>
      <c r="CG31" s="652"/>
      <c r="CH31" s="652"/>
      <c r="CI31" s="652"/>
      <c r="CJ31" s="652"/>
      <c r="CK31" s="652"/>
      <c r="CL31" s="652"/>
      <c r="CM31" s="652"/>
      <c r="CN31" s="652"/>
      <c r="CO31" s="652"/>
      <c r="CP31" s="652"/>
      <c r="CQ31" s="653"/>
      <c r="CR31" s="618">
        <v>481728</v>
      </c>
      <c r="CS31" s="637"/>
      <c r="CT31" s="637"/>
      <c r="CU31" s="637"/>
      <c r="CV31" s="637"/>
      <c r="CW31" s="637"/>
      <c r="CX31" s="637"/>
      <c r="CY31" s="638"/>
      <c r="CZ31" s="621">
        <v>1</v>
      </c>
      <c r="DA31" s="639"/>
      <c r="DB31" s="639"/>
      <c r="DC31" s="640"/>
      <c r="DD31" s="624">
        <v>481728</v>
      </c>
      <c r="DE31" s="637"/>
      <c r="DF31" s="637"/>
      <c r="DG31" s="637"/>
      <c r="DH31" s="637"/>
      <c r="DI31" s="637"/>
      <c r="DJ31" s="637"/>
      <c r="DK31" s="638"/>
      <c r="DL31" s="624">
        <v>481728</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1329039</v>
      </c>
      <c r="S32" s="619"/>
      <c r="T32" s="619"/>
      <c r="U32" s="619"/>
      <c r="V32" s="619"/>
      <c r="W32" s="619"/>
      <c r="X32" s="619"/>
      <c r="Y32" s="620"/>
      <c r="Z32" s="671">
        <v>2.6</v>
      </c>
      <c r="AA32" s="671"/>
      <c r="AB32" s="671"/>
      <c r="AC32" s="671"/>
      <c r="AD32" s="672">
        <v>1357</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98.4</v>
      </c>
      <c r="BH32" s="603"/>
      <c r="BI32" s="603"/>
      <c r="BJ32" s="603"/>
      <c r="BK32" s="603"/>
      <c r="BL32" s="603"/>
      <c r="BM32" s="666">
        <v>93.1</v>
      </c>
      <c r="BN32" s="603"/>
      <c r="BO32" s="603"/>
      <c r="BP32" s="603"/>
      <c r="BQ32" s="660"/>
      <c r="BR32" s="681">
        <v>98.2</v>
      </c>
      <c r="BS32" s="603"/>
      <c r="BT32" s="603"/>
      <c r="BU32" s="603"/>
      <c r="BV32" s="603"/>
      <c r="BW32" s="603"/>
      <c r="BX32" s="666">
        <v>92.8</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4519400</v>
      </c>
      <c r="S33" s="619"/>
      <c r="T33" s="619"/>
      <c r="U33" s="619"/>
      <c r="V33" s="619"/>
      <c r="W33" s="619"/>
      <c r="X33" s="619"/>
      <c r="Y33" s="620"/>
      <c r="Z33" s="671">
        <v>8.6999999999999993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19025613</v>
      </c>
      <c r="CS33" s="637"/>
      <c r="CT33" s="637"/>
      <c r="CU33" s="637"/>
      <c r="CV33" s="637"/>
      <c r="CW33" s="637"/>
      <c r="CX33" s="637"/>
      <c r="CY33" s="638"/>
      <c r="CZ33" s="621">
        <v>38.200000000000003</v>
      </c>
      <c r="DA33" s="639"/>
      <c r="DB33" s="639"/>
      <c r="DC33" s="640"/>
      <c r="DD33" s="624">
        <v>14663668</v>
      </c>
      <c r="DE33" s="637"/>
      <c r="DF33" s="637"/>
      <c r="DG33" s="637"/>
      <c r="DH33" s="637"/>
      <c r="DI33" s="637"/>
      <c r="DJ33" s="637"/>
      <c r="DK33" s="638"/>
      <c r="DL33" s="624">
        <v>12085656</v>
      </c>
      <c r="DM33" s="637"/>
      <c r="DN33" s="637"/>
      <c r="DO33" s="637"/>
      <c r="DP33" s="637"/>
      <c r="DQ33" s="637"/>
      <c r="DR33" s="637"/>
      <c r="DS33" s="637"/>
      <c r="DT33" s="637"/>
      <c r="DU33" s="637"/>
      <c r="DV33" s="638"/>
      <c r="DW33" s="641">
        <v>39.4</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10214859</v>
      </c>
      <c r="CS34" s="619"/>
      <c r="CT34" s="619"/>
      <c r="CU34" s="619"/>
      <c r="CV34" s="619"/>
      <c r="CW34" s="619"/>
      <c r="CX34" s="619"/>
      <c r="CY34" s="620"/>
      <c r="CZ34" s="621">
        <v>20.5</v>
      </c>
      <c r="DA34" s="639"/>
      <c r="DB34" s="639"/>
      <c r="DC34" s="640"/>
      <c r="DD34" s="624">
        <v>7301989</v>
      </c>
      <c r="DE34" s="619"/>
      <c r="DF34" s="619"/>
      <c r="DG34" s="619"/>
      <c r="DH34" s="619"/>
      <c r="DI34" s="619"/>
      <c r="DJ34" s="619"/>
      <c r="DK34" s="620"/>
      <c r="DL34" s="624">
        <v>6949558</v>
      </c>
      <c r="DM34" s="619"/>
      <c r="DN34" s="619"/>
      <c r="DO34" s="619"/>
      <c r="DP34" s="619"/>
      <c r="DQ34" s="619"/>
      <c r="DR34" s="619"/>
      <c r="DS34" s="619"/>
      <c r="DT34" s="619"/>
      <c r="DU34" s="619"/>
      <c r="DV34" s="620"/>
      <c r="DW34" s="641">
        <v>22.6</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1763900</v>
      </c>
      <c r="S35" s="619"/>
      <c r="T35" s="619"/>
      <c r="U35" s="619"/>
      <c r="V35" s="619"/>
      <c r="W35" s="619"/>
      <c r="X35" s="619"/>
      <c r="Y35" s="620"/>
      <c r="Z35" s="671">
        <v>3.4</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5579763</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980417</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138651</v>
      </c>
      <c r="CS35" s="637"/>
      <c r="CT35" s="637"/>
      <c r="CU35" s="637"/>
      <c r="CV35" s="637"/>
      <c r="CW35" s="637"/>
      <c r="CX35" s="637"/>
      <c r="CY35" s="638"/>
      <c r="CZ35" s="621">
        <v>0.3</v>
      </c>
      <c r="DA35" s="639"/>
      <c r="DB35" s="639"/>
      <c r="DC35" s="640"/>
      <c r="DD35" s="624">
        <v>106789</v>
      </c>
      <c r="DE35" s="637"/>
      <c r="DF35" s="637"/>
      <c r="DG35" s="637"/>
      <c r="DH35" s="637"/>
      <c r="DI35" s="637"/>
      <c r="DJ35" s="637"/>
      <c r="DK35" s="638"/>
      <c r="DL35" s="624">
        <v>106789</v>
      </c>
      <c r="DM35" s="637"/>
      <c r="DN35" s="637"/>
      <c r="DO35" s="637"/>
      <c r="DP35" s="637"/>
      <c r="DQ35" s="637"/>
      <c r="DR35" s="637"/>
      <c r="DS35" s="637"/>
      <c r="DT35" s="637"/>
      <c r="DU35" s="637"/>
      <c r="DV35" s="638"/>
      <c r="DW35" s="641">
        <v>0.3</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51967448</v>
      </c>
      <c r="S36" s="659"/>
      <c r="T36" s="659"/>
      <c r="U36" s="659"/>
      <c r="V36" s="659"/>
      <c r="W36" s="659"/>
      <c r="X36" s="659"/>
      <c r="Y36" s="662"/>
      <c r="Z36" s="663">
        <v>100</v>
      </c>
      <c r="AA36" s="663"/>
      <c r="AB36" s="663"/>
      <c r="AC36" s="663"/>
      <c r="AD36" s="664">
        <v>28940355</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1355500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621124</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1621778</v>
      </c>
      <c r="CS36" s="619"/>
      <c r="CT36" s="619"/>
      <c r="CU36" s="619"/>
      <c r="CV36" s="619"/>
      <c r="CW36" s="619"/>
      <c r="CX36" s="619"/>
      <c r="CY36" s="620"/>
      <c r="CZ36" s="621">
        <v>3.3</v>
      </c>
      <c r="DA36" s="639"/>
      <c r="DB36" s="639"/>
      <c r="DC36" s="640"/>
      <c r="DD36" s="624">
        <v>1304598</v>
      </c>
      <c r="DE36" s="619"/>
      <c r="DF36" s="619"/>
      <c r="DG36" s="619"/>
      <c r="DH36" s="619"/>
      <c r="DI36" s="619"/>
      <c r="DJ36" s="619"/>
      <c r="DK36" s="620"/>
      <c r="DL36" s="624">
        <v>759332</v>
      </c>
      <c r="DM36" s="619"/>
      <c r="DN36" s="619"/>
      <c r="DO36" s="619"/>
      <c r="DP36" s="619"/>
      <c r="DQ36" s="619"/>
      <c r="DR36" s="619"/>
      <c r="DS36" s="619"/>
      <c r="DT36" s="619"/>
      <c r="DU36" s="619"/>
      <c r="DV36" s="620"/>
      <c r="DW36" s="641">
        <v>2.5</v>
      </c>
      <c r="DX36" s="642"/>
      <c r="DY36" s="642"/>
      <c r="DZ36" s="642"/>
      <c r="EA36" s="642"/>
      <c r="EB36" s="642"/>
      <c r="EC36" s="643"/>
    </row>
    <row r="37" spans="2:133" ht="11.25" customHeight="1">
      <c r="AQ37" s="644" t="s">
        <v>313</v>
      </c>
      <c r="AR37" s="645"/>
      <c r="AS37" s="645"/>
      <c r="AT37" s="645"/>
      <c r="AU37" s="645"/>
      <c r="AV37" s="645"/>
      <c r="AW37" s="645"/>
      <c r="AX37" s="645"/>
      <c r="AY37" s="646"/>
      <c r="AZ37" s="618">
        <v>63003</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26800</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30079</v>
      </c>
      <c r="CS37" s="637"/>
      <c r="CT37" s="637"/>
      <c r="CU37" s="637"/>
      <c r="CV37" s="637"/>
      <c r="CW37" s="637"/>
      <c r="CX37" s="637"/>
      <c r="CY37" s="638"/>
      <c r="CZ37" s="621">
        <v>0.1</v>
      </c>
      <c r="DA37" s="639"/>
      <c r="DB37" s="639"/>
      <c r="DC37" s="640"/>
      <c r="DD37" s="624">
        <v>29771</v>
      </c>
      <c r="DE37" s="637"/>
      <c r="DF37" s="637"/>
      <c r="DG37" s="637"/>
      <c r="DH37" s="637"/>
      <c r="DI37" s="637"/>
      <c r="DJ37" s="637"/>
      <c r="DK37" s="638"/>
      <c r="DL37" s="624">
        <v>24715</v>
      </c>
      <c r="DM37" s="637"/>
      <c r="DN37" s="637"/>
      <c r="DO37" s="637"/>
      <c r="DP37" s="637"/>
      <c r="DQ37" s="637"/>
      <c r="DR37" s="637"/>
      <c r="DS37" s="637"/>
      <c r="DT37" s="637"/>
      <c r="DU37" s="637"/>
      <c r="DV37" s="638"/>
      <c r="DW37" s="641">
        <v>0.1</v>
      </c>
      <c r="DX37" s="642"/>
      <c r="DY37" s="642"/>
      <c r="DZ37" s="642"/>
      <c r="EA37" s="642"/>
      <c r="EB37" s="642"/>
      <c r="EC37" s="643"/>
    </row>
    <row r="38" spans="2:133" ht="11.25" customHeight="1">
      <c r="AQ38" s="644" t="s">
        <v>316</v>
      </c>
      <c r="AR38" s="645"/>
      <c r="AS38" s="645"/>
      <c r="AT38" s="645"/>
      <c r="AU38" s="645"/>
      <c r="AV38" s="645"/>
      <c r="AW38" s="645"/>
      <c r="AX38" s="645"/>
      <c r="AY38" s="646"/>
      <c r="AZ38" s="618">
        <v>10165</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46651</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5516760</v>
      </c>
      <c r="CS38" s="619"/>
      <c r="CT38" s="619"/>
      <c r="CU38" s="619"/>
      <c r="CV38" s="619"/>
      <c r="CW38" s="619"/>
      <c r="CX38" s="619"/>
      <c r="CY38" s="620"/>
      <c r="CZ38" s="621">
        <v>11.1</v>
      </c>
      <c r="DA38" s="639"/>
      <c r="DB38" s="639"/>
      <c r="DC38" s="640"/>
      <c r="DD38" s="624">
        <v>4663939</v>
      </c>
      <c r="DE38" s="619"/>
      <c r="DF38" s="619"/>
      <c r="DG38" s="619"/>
      <c r="DH38" s="619"/>
      <c r="DI38" s="619"/>
      <c r="DJ38" s="619"/>
      <c r="DK38" s="620"/>
      <c r="DL38" s="624">
        <v>4269977</v>
      </c>
      <c r="DM38" s="619"/>
      <c r="DN38" s="619"/>
      <c r="DO38" s="619"/>
      <c r="DP38" s="619"/>
      <c r="DQ38" s="619"/>
      <c r="DR38" s="619"/>
      <c r="DS38" s="619"/>
      <c r="DT38" s="619"/>
      <c r="DU38" s="619"/>
      <c r="DV38" s="620"/>
      <c r="DW38" s="641">
        <v>13.9</v>
      </c>
      <c r="DX38" s="642"/>
      <c r="DY38" s="642"/>
      <c r="DZ38" s="642"/>
      <c r="EA38" s="642"/>
      <c r="EB38" s="642"/>
      <c r="EC38" s="643"/>
    </row>
    <row r="39" spans="2:133" ht="11.25" customHeight="1">
      <c r="AQ39" s="644" t="s">
        <v>319</v>
      </c>
      <c r="AR39" s="645"/>
      <c r="AS39" s="645"/>
      <c r="AT39" s="645"/>
      <c r="AU39" s="645"/>
      <c r="AV39" s="645"/>
      <c r="AW39" s="645"/>
      <c r="AX39" s="645"/>
      <c r="AY39" s="646"/>
      <c r="AZ39" s="618">
        <v>3574</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102</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1303369</v>
      </c>
      <c r="CS39" s="637"/>
      <c r="CT39" s="637"/>
      <c r="CU39" s="637"/>
      <c r="CV39" s="637"/>
      <c r="CW39" s="637"/>
      <c r="CX39" s="637"/>
      <c r="CY39" s="638"/>
      <c r="CZ39" s="621">
        <v>2.6</v>
      </c>
      <c r="DA39" s="639"/>
      <c r="DB39" s="639"/>
      <c r="DC39" s="640"/>
      <c r="DD39" s="624">
        <v>1270957</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1345524</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93</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230196</v>
      </c>
      <c r="CS40" s="619"/>
      <c r="CT40" s="619"/>
      <c r="CU40" s="619"/>
      <c r="CV40" s="619"/>
      <c r="CW40" s="619"/>
      <c r="CX40" s="619"/>
      <c r="CY40" s="620"/>
      <c r="CZ40" s="621">
        <v>0.5</v>
      </c>
      <c r="DA40" s="639"/>
      <c r="DB40" s="639"/>
      <c r="DC40" s="640"/>
      <c r="DD40" s="624">
        <v>15396</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2801997</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298</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6590319</v>
      </c>
      <c r="CS42" s="619"/>
      <c r="CT42" s="619"/>
      <c r="CU42" s="619"/>
      <c r="CV42" s="619"/>
      <c r="CW42" s="619"/>
      <c r="CX42" s="619"/>
      <c r="CY42" s="620"/>
      <c r="CZ42" s="621">
        <v>13.2</v>
      </c>
      <c r="DA42" s="622"/>
      <c r="DB42" s="622"/>
      <c r="DC42" s="623"/>
      <c r="DD42" s="624">
        <v>2136165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287927</v>
      </c>
      <c r="CS43" s="637"/>
      <c r="CT43" s="637"/>
      <c r="CU43" s="637"/>
      <c r="CV43" s="637"/>
      <c r="CW43" s="637"/>
      <c r="CX43" s="637"/>
      <c r="CY43" s="638"/>
      <c r="CZ43" s="621">
        <v>0.6</v>
      </c>
      <c r="DA43" s="639"/>
      <c r="DB43" s="639"/>
      <c r="DC43" s="640"/>
      <c r="DD43" s="624">
        <v>287927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6580314</v>
      </c>
      <c r="CS44" s="619"/>
      <c r="CT44" s="619"/>
      <c r="CU44" s="619"/>
      <c r="CV44" s="619"/>
      <c r="CW44" s="619"/>
      <c r="CX44" s="619"/>
      <c r="CY44" s="620"/>
      <c r="CZ44" s="621">
        <v>13.2</v>
      </c>
      <c r="DA44" s="622"/>
      <c r="DB44" s="622"/>
      <c r="DC44" s="623"/>
      <c r="DD44" s="624">
        <v>2128098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2821310</v>
      </c>
      <c r="CS45" s="637"/>
      <c r="CT45" s="637"/>
      <c r="CU45" s="637"/>
      <c r="CV45" s="637"/>
      <c r="CW45" s="637"/>
      <c r="CX45" s="637"/>
      <c r="CY45" s="638"/>
      <c r="CZ45" s="621">
        <v>5.7</v>
      </c>
      <c r="DA45" s="639"/>
      <c r="DB45" s="639"/>
      <c r="DC45" s="640"/>
      <c r="DD45" s="624">
        <v>194568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3647057</v>
      </c>
      <c r="CS46" s="619"/>
      <c r="CT46" s="619"/>
      <c r="CU46" s="619"/>
      <c r="CV46" s="619"/>
      <c r="CW46" s="619"/>
      <c r="CX46" s="619"/>
      <c r="CY46" s="620"/>
      <c r="CZ46" s="621">
        <v>7.3</v>
      </c>
      <c r="DA46" s="622"/>
      <c r="DB46" s="622"/>
      <c r="DC46" s="623"/>
      <c r="DD46" s="624">
        <v>1906183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10005</v>
      </c>
      <c r="CS47" s="637"/>
      <c r="CT47" s="637"/>
      <c r="CU47" s="637"/>
      <c r="CV47" s="637"/>
      <c r="CW47" s="637"/>
      <c r="CX47" s="637"/>
      <c r="CY47" s="638"/>
      <c r="CZ47" s="621">
        <v>0</v>
      </c>
      <c r="DA47" s="639"/>
      <c r="DB47" s="639"/>
      <c r="DC47" s="640"/>
      <c r="DD47" s="624">
        <v>8067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49825946</v>
      </c>
      <c r="CS49" s="603"/>
      <c r="CT49" s="603"/>
      <c r="CU49" s="603"/>
      <c r="CV49" s="603"/>
      <c r="CW49" s="603"/>
      <c r="CX49" s="603"/>
      <c r="CY49" s="604"/>
      <c r="CZ49" s="605">
        <v>100</v>
      </c>
      <c r="DA49" s="606"/>
      <c r="DB49" s="606"/>
      <c r="DC49" s="607"/>
      <c r="DD49" s="608">
        <v>33767281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51891</v>
      </c>
      <c r="R7" s="1131"/>
      <c r="S7" s="1131"/>
      <c r="T7" s="1131"/>
      <c r="U7" s="1131"/>
      <c r="V7" s="1131">
        <v>49886</v>
      </c>
      <c r="W7" s="1131"/>
      <c r="X7" s="1131"/>
      <c r="Y7" s="1131"/>
      <c r="Z7" s="1131"/>
      <c r="AA7" s="1131">
        <v>2005</v>
      </c>
      <c r="AB7" s="1131"/>
      <c r="AC7" s="1131"/>
      <c r="AD7" s="1131"/>
      <c r="AE7" s="1132"/>
      <c r="AF7" s="1133">
        <v>1881</v>
      </c>
      <c r="AG7" s="1134"/>
      <c r="AH7" s="1134"/>
      <c r="AI7" s="1134"/>
      <c r="AJ7" s="1135"/>
      <c r="AK7" s="1117">
        <v>1357</v>
      </c>
      <c r="AL7" s="1118"/>
      <c r="AM7" s="1118"/>
      <c r="AN7" s="1118"/>
      <c r="AO7" s="1118"/>
      <c r="AP7" s="1118">
        <v>45693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554</v>
      </c>
      <c r="BS7" s="1121" t="s">
        <v>547</v>
      </c>
      <c r="BT7" s="1122"/>
      <c r="BU7" s="1122"/>
      <c r="BV7" s="1122"/>
      <c r="BW7" s="1122"/>
      <c r="BX7" s="1122"/>
      <c r="BY7" s="1122"/>
      <c r="BZ7" s="1122"/>
      <c r="CA7" s="1122"/>
      <c r="CB7" s="1122"/>
      <c r="CC7" s="1122"/>
      <c r="CD7" s="1122"/>
      <c r="CE7" s="1122"/>
      <c r="CF7" s="1122"/>
      <c r="CG7" s="1123"/>
      <c r="CH7" s="1114">
        <v>89</v>
      </c>
      <c r="CI7" s="1115"/>
      <c r="CJ7" s="1115"/>
      <c r="CK7" s="1115"/>
      <c r="CL7" s="1116"/>
      <c r="CM7" s="1114">
        <v>102</v>
      </c>
      <c r="CN7" s="1115"/>
      <c r="CO7" s="1115"/>
      <c r="CP7" s="1115"/>
      <c r="CQ7" s="1116"/>
      <c r="CR7" s="1114">
        <v>36</v>
      </c>
      <c r="CS7" s="1115"/>
      <c r="CT7" s="1115"/>
      <c r="CU7" s="1115"/>
      <c r="CV7" s="1116"/>
      <c r="CW7" s="1114" t="s">
        <v>545</v>
      </c>
      <c r="CX7" s="1115"/>
      <c r="CY7" s="1115"/>
      <c r="CZ7" s="1115"/>
      <c r="DA7" s="1116"/>
      <c r="DB7" s="1114" t="s">
        <v>545</v>
      </c>
      <c r="DC7" s="1115"/>
      <c r="DD7" s="1115"/>
      <c r="DE7" s="1115"/>
      <c r="DF7" s="1116"/>
      <c r="DG7" s="1114" t="s">
        <v>544</v>
      </c>
      <c r="DH7" s="1115"/>
      <c r="DI7" s="1115"/>
      <c r="DJ7" s="1115"/>
      <c r="DK7" s="1116"/>
      <c r="DL7" s="1114">
        <v>1498</v>
      </c>
      <c r="DM7" s="1115"/>
      <c r="DN7" s="1115"/>
      <c r="DO7" s="1115"/>
      <c r="DP7" s="1116"/>
      <c r="DQ7" s="1114">
        <v>150</v>
      </c>
      <c r="DR7" s="1115"/>
      <c r="DS7" s="1115"/>
      <c r="DT7" s="1115"/>
      <c r="DU7" s="1116"/>
      <c r="DV7" s="1141"/>
      <c r="DW7" s="1142"/>
      <c r="DX7" s="1142"/>
      <c r="DY7" s="1142"/>
      <c r="DZ7" s="1143"/>
      <c r="EA7" s="205"/>
    </row>
    <row r="8" spans="1:131" s="206" customFormat="1" ht="26.25" customHeight="1">
      <c r="A8" s="212">
        <v>2</v>
      </c>
      <c r="B8" s="1063" t="s">
        <v>363</v>
      </c>
      <c r="C8" s="1064"/>
      <c r="D8" s="1064"/>
      <c r="E8" s="1064"/>
      <c r="F8" s="1064"/>
      <c r="G8" s="1064"/>
      <c r="H8" s="1064"/>
      <c r="I8" s="1064"/>
      <c r="J8" s="1064"/>
      <c r="K8" s="1064"/>
      <c r="L8" s="1064"/>
      <c r="M8" s="1064"/>
      <c r="N8" s="1064"/>
      <c r="O8" s="1064"/>
      <c r="P8" s="1065"/>
      <c r="Q8" s="1069">
        <v>190</v>
      </c>
      <c r="R8" s="1070"/>
      <c r="S8" s="1070"/>
      <c r="T8" s="1070"/>
      <c r="U8" s="1070"/>
      <c r="V8" s="1070">
        <v>73</v>
      </c>
      <c r="W8" s="1070"/>
      <c r="X8" s="1070"/>
      <c r="Y8" s="1070"/>
      <c r="Z8" s="1070"/>
      <c r="AA8" s="1070">
        <v>117</v>
      </c>
      <c r="AB8" s="1070"/>
      <c r="AC8" s="1070"/>
      <c r="AD8" s="1070"/>
      <c r="AE8" s="1071"/>
      <c r="AF8" s="1045">
        <v>106</v>
      </c>
      <c r="AG8" s="1046"/>
      <c r="AH8" s="1046"/>
      <c r="AI8" s="1046"/>
      <c r="AJ8" s="1047"/>
      <c r="AK8" s="1112" t="s">
        <v>534</v>
      </c>
      <c r="AL8" s="1113"/>
      <c r="AM8" s="1113"/>
      <c r="AN8" s="1113"/>
      <c r="AO8" s="1113"/>
      <c r="AP8" s="1113" t="s">
        <v>534</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548</v>
      </c>
      <c r="BT8" s="1041"/>
      <c r="BU8" s="1041"/>
      <c r="BV8" s="1041"/>
      <c r="BW8" s="1041"/>
      <c r="BX8" s="1041"/>
      <c r="BY8" s="1041"/>
      <c r="BZ8" s="1041"/>
      <c r="CA8" s="1041"/>
      <c r="CB8" s="1041"/>
      <c r="CC8" s="1041"/>
      <c r="CD8" s="1041"/>
      <c r="CE8" s="1041"/>
      <c r="CF8" s="1041"/>
      <c r="CG8" s="1042"/>
      <c r="CH8" s="1015">
        <v>1</v>
      </c>
      <c r="CI8" s="1016"/>
      <c r="CJ8" s="1016"/>
      <c r="CK8" s="1016"/>
      <c r="CL8" s="1017"/>
      <c r="CM8" s="1015">
        <v>28</v>
      </c>
      <c r="CN8" s="1016"/>
      <c r="CO8" s="1016"/>
      <c r="CP8" s="1016"/>
      <c r="CQ8" s="1017"/>
      <c r="CR8" s="1015">
        <v>7</v>
      </c>
      <c r="CS8" s="1016"/>
      <c r="CT8" s="1016"/>
      <c r="CU8" s="1016"/>
      <c r="CV8" s="1017"/>
      <c r="CW8" s="1015" t="s">
        <v>551</v>
      </c>
      <c r="CX8" s="1016"/>
      <c r="CY8" s="1016"/>
      <c r="CZ8" s="1016"/>
      <c r="DA8" s="1017"/>
      <c r="DB8" s="1015" t="s">
        <v>545</v>
      </c>
      <c r="DC8" s="1016"/>
      <c r="DD8" s="1016"/>
      <c r="DE8" s="1016"/>
      <c r="DF8" s="1017"/>
      <c r="DG8" s="1015" t="s">
        <v>545</v>
      </c>
      <c r="DH8" s="1016"/>
      <c r="DI8" s="1016"/>
      <c r="DJ8" s="1016"/>
      <c r="DK8" s="1017"/>
      <c r="DL8" s="1015" t="s">
        <v>545</v>
      </c>
      <c r="DM8" s="1016"/>
      <c r="DN8" s="1016"/>
      <c r="DO8" s="1016"/>
      <c r="DP8" s="1017"/>
      <c r="DQ8" s="1015" t="s">
        <v>545</v>
      </c>
      <c r="DR8" s="1016"/>
      <c r="DS8" s="1016"/>
      <c r="DT8" s="1016"/>
      <c r="DU8" s="1017"/>
      <c r="DV8" s="1018"/>
      <c r="DW8" s="1019"/>
      <c r="DX8" s="1019"/>
      <c r="DY8" s="1019"/>
      <c r="DZ8" s="1020"/>
      <c r="EA8" s="205"/>
    </row>
    <row r="9" spans="1:131" s="206" customFormat="1" ht="26.25" customHeight="1">
      <c r="A9" s="212">
        <v>3</v>
      </c>
      <c r="B9" s="1063" t="s">
        <v>364</v>
      </c>
      <c r="C9" s="1064"/>
      <c r="D9" s="1064"/>
      <c r="E9" s="1064"/>
      <c r="F9" s="1064"/>
      <c r="G9" s="1064"/>
      <c r="H9" s="1064"/>
      <c r="I9" s="1064"/>
      <c r="J9" s="1064"/>
      <c r="K9" s="1064"/>
      <c r="L9" s="1064"/>
      <c r="M9" s="1064"/>
      <c r="N9" s="1064"/>
      <c r="O9" s="1064"/>
      <c r="P9" s="1065"/>
      <c r="Q9" s="1069">
        <v>304</v>
      </c>
      <c r="R9" s="1070"/>
      <c r="S9" s="1070"/>
      <c r="T9" s="1070"/>
      <c r="U9" s="1070"/>
      <c r="V9" s="1070">
        <v>284</v>
      </c>
      <c r="W9" s="1070"/>
      <c r="X9" s="1070"/>
      <c r="Y9" s="1070"/>
      <c r="Z9" s="1070"/>
      <c r="AA9" s="1070">
        <v>21</v>
      </c>
      <c r="AB9" s="1070"/>
      <c r="AC9" s="1070"/>
      <c r="AD9" s="1070"/>
      <c r="AE9" s="1071"/>
      <c r="AF9" s="1045">
        <v>1</v>
      </c>
      <c r="AG9" s="1046"/>
      <c r="AH9" s="1046"/>
      <c r="AI9" s="1046"/>
      <c r="AJ9" s="1047"/>
      <c r="AK9" s="1112">
        <v>279</v>
      </c>
      <c r="AL9" s="1113"/>
      <c r="AM9" s="1113"/>
      <c r="AN9" s="1113"/>
      <c r="AO9" s="1113"/>
      <c r="AP9" s="1113">
        <v>644</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549</v>
      </c>
      <c r="BT9" s="1041"/>
      <c r="BU9" s="1041"/>
      <c r="BV9" s="1041"/>
      <c r="BW9" s="1041"/>
      <c r="BX9" s="1041"/>
      <c r="BY9" s="1041"/>
      <c r="BZ9" s="1041"/>
      <c r="CA9" s="1041"/>
      <c r="CB9" s="1041"/>
      <c r="CC9" s="1041"/>
      <c r="CD9" s="1041"/>
      <c r="CE9" s="1041"/>
      <c r="CF9" s="1041"/>
      <c r="CG9" s="1042"/>
      <c r="CH9" s="1015">
        <v>-20</v>
      </c>
      <c r="CI9" s="1016"/>
      <c r="CJ9" s="1016"/>
      <c r="CK9" s="1016"/>
      <c r="CL9" s="1017"/>
      <c r="CM9" s="1015">
        <v>836</v>
      </c>
      <c r="CN9" s="1016"/>
      <c r="CO9" s="1016"/>
      <c r="CP9" s="1016"/>
      <c r="CQ9" s="1017"/>
      <c r="CR9" s="1015">
        <v>5</v>
      </c>
      <c r="CS9" s="1016"/>
      <c r="CT9" s="1016"/>
      <c r="CU9" s="1016"/>
      <c r="CV9" s="1017"/>
      <c r="CW9" s="1015" t="s">
        <v>545</v>
      </c>
      <c r="CX9" s="1016"/>
      <c r="CY9" s="1016"/>
      <c r="CZ9" s="1016"/>
      <c r="DA9" s="1017"/>
      <c r="DB9" s="1015" t="s">
        <v>545</v>
      </c>
      <c r="DC9" s="1016"/>
      <c r="DD9" s="1016"/>
      <c r="DE9" s="1016"/>
      <c r="DF9" s="1017"/>
      <c r="DG9" s="1015">
        <v>511</v>
      </c>
      <c r="DH9" s="1016"/>
      <c r="DI9" s="1016"/>
      <c r="DJ9" s="1016"/>
      <c r="DK9" s="1017"/>
      <c r="DL9" s="1015" t="s">
        <v>545</v>
      </c>
      <c r="DM9" s="1016"/>
      <c r="DN9" s="1016"/>
      <c r="DO9" s="1016"/>
      <c r="DP9" s="1017"/>
      <c r="DQ9" s="1015" t="s">
        <v>545</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550</v>
      </c>
      <c r="BT10" s="1041"/>
      <c r="BU10" s="1041"/>
      <c r="BV10" s="1041"/>
      <c r="BW10" s="1041"/>
      <c r="BX10" s="1041"/>
      <c r="BY10" s="1041"/>
      <c r="BZ10" s="1041"/>
      <c r="CA10" s="1041"/>
      <c r="CB10" s="1041"/>
      <c r="CC10" s="1041"/>
      <c r="CD10" s="1041"/>
      <c r="CE10" s="1041"/>
      <c r="CF10" s="1041"/>
      <c r="CG10" s="1042"/>
      <c r="CH10" s="1015">
        <v>21</v>
      </c>
      <c r="CI10" s="1016"/>
      <c r="CJ10" s="1016"/>
      <c r="CK10" s="1016"/>
      <c r="CL10" s="1017"/>
      <c r="CM10" s="1015">
        <v>301</v>
      </c>
      <c r="CN10" s="1016"/>
      <c r="CO10" s="1016"/>
      <c r="CP10" s="1016"/>
      <c r="CQ10" s="1017"/>
      <c r="CR10" s="1015">
        <v>310</v>
      </c>
      <c r="CS10" s="1016"/>
      <c r="CT10" s="1016"/>
      <c r="CU10" s="1016"/>
      <c r="CV10" s="1017"/>
      <c r="CW10" s="1015">
        <v>8</v>
      </c>
      <c r="CX10" s="1016"/>
      <c r="CY10" s="1016"/>
      <c r="CZ10" s="1016"/>
      <c r="DA10" s="1017"/>
      <c r="DB10" s="1015" t="s">
        <v>545</v>
      </c>
      <c r="DC10" s="1016"/>
      <c r="DD10" s="1016"/>
      <c r="DE10" s="1016"/>
      <c r="DF10" s="1017"/>
      <c r="DG10" s="1015" t="s">
        <v>545</v>
      </c>
      <c r="DH10" s="1016"/>
      <c r="DI10" s="1016"/>
      <c r="DJ10" s="1016"/>
      <c r="DK10" s="1017"/>
      <c r="DL10" s="1015" t="s">
        <v>545</v>
      </c>
      <c r="DM10" s="1016"/>
      <c r="DN10" s="1016"/>
      <c r="DO10" s="1016"/>
      <c r="DP10" s="1017"/>
      <c r="DQ10" s="1015" t="s">
        <v>545</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4">
        <v>52036</v>
      </c>
      <c r="R23" s="1095"/>
      <c r="S23" s="1095"/>
      <c r="T23" s="1095"/>
      <c r="U23" s="1095"/>
      <c r="V23" s="1095">
        <v>49893</v>
      </c>
      <c r="W23" s="1095"/>
      <c r="X23" s="1095"/>
      <c r="Y23" s="1095"/>
      <c r="Z23" s="1095"/>
      <c r="AA23" s="1095">
        <v>2143</v>
      </c>
      <c r="AB23" s="1095"/>
      <c r="AC23" s="1095"/>
      <c r="AD23" s="1095"/>
      <c r="AE23" s="1096"/>
      <c r="AF23" s="1097">
        <v>1988</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23391</v>
      </c>
      <c r="R28" s="1080"/>
      <c r="S28" s="1080"/>
      <c r="T28" s="1080"/>
      <c r="U28" s="1080"/>
      <c r="V28" s="1080">
        <v>22411</v>
      </c>
      <c r="W28" s="1080"/>
      <c r="X28" s="1080"/>
      <c r="Y28" s="1080"/>
      <c r="Z28" s="1080"/>
      <c r="AA28" s="1080">
        <v>980</v>
      </c>
      <c r="AB28" s="1080"/>
      <c r="AC28" s="1080"/>
      <c r="AD28" s="1080"/>
      <c r="AE28" s="1081"/>
      <c r="AF28" s="1082">
        <v>980</v>
      </c>
      <c r="AG28" s="1080"/>
      <c r="AH28" s="1080"/>
      <c r="AI28" s="1080"/>
      <c r="AJ28" s="1083"/>
      <c r="AK28" s="1084">
        <v>1773</v>
      </c>
      <c r="AL28" s="1072"/>
      <c r="AM28" s="1072"/>
      <c r="AN28" s="1072"/>
      <c r="AO28" s="1072"/>
      <c r="AP28" s="1072" t="s">
        <v>535</v>
      </c>
      <c r="AQ28" s="1072"/>
      <c r="AR28" s="1072"/>
      <c r="AS28" s="1072"/>
      <c r="AT28" s="1072"/>
      <c r="AU28" s="1072" t="s">
        <v>535</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379</v>
      </c>
      <c r="C29" s="1064"/>
      <c r="D29" s="1064"/>
      <c r="E29" s="1064"/>
      <c r="F29" s="1064"/>
      <c r="G29" s="1064"/>
      <c r="H29" s="1064"/>
      <c r="I29" s="1064"/>
      <c r="J29" s="1064"/>
      <c r="K29" s="1064"/>
      <c r="L29" s="1064"/>
      <c r="M29" s="1064"/>
      <c r="N29" s="1064"/>
      <c r="O29" s="1064"/>
      <c r="P29" s="1065"/>
      <c r="Q29" s="1069">
        <v>9527</v>
      </c>
      <c r="R29" s="1070"/>
      <c r="S29" s="1070"/>
      <c r="T29" s="1070"/>
      <c r="U29" s="1070"/>
      <c r="V29" s="1070">
        <v>9513</v>
      </c>
      <c r="W29" s="1070"/>
      <c r="X29" s="1070"/>
      <c r="Y29" s="1070"/>
      <c r="Z29" s="1070"/>
      <c r="AA29" s="1070">
        <v>14</v>
      </c>
      <c r="AB29" s="1070"/>
      <c r="AC29" s="1070"/>
      <c r="AD29" s="1070"/>
      <c r="AE29" s="1071"/>
      <c r="AF29" s="1045">
        <v>14</v>
      </c>
      <c r="AG29" s="1046"/>
      <c r="AH29" s="1046"/>
      <c r="AI29" s="1046"/>
      <c r="AJ29" s="1047"/>
      <c r="AK29" s="1006">
        <v>1384</v>
      </c>
      <c r="AL29" s="997"/>
      <c r="AM29" s="997"/>
      <c r="AN29" s="997"/>
      <c r="AO29" s="997"/>
      <c r="AP29" s="997" t="s">
        <v>535</v>
      </c>
      <c r="AQ29" s="997"/>
      <c r="AR29" s="997"/>
      <c r="AS29" s="997"/>
      <c r="AT29" s="997"/>
      <c r="AU29" s="997" t="s">
        <v>535</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380</v>
      </c>
      <c r="C30" s="1064"/>
      <c r="D30" s="1064"/>
      <c r="E30" s="1064"/>
      <c r="F30" s="1064"/>
      <c r="G30" s="1064"/>
      <c r="H30" s="1064"/>
      <c r="I30" s="1064"/>
      <c r="J30" s="1064"/>
      <c r="K30" s="1064"/>
      <c r="L30" s="1064"/>
      <c r="M30" s="1064"/>
      <c r="N30" s="1064"/>
      <c r="O30" s="1064"/>
      <c r="P30" s="1065"/>
      <c r="Q30" s="1069">
        <v>1321</v>
      </c>
      <c r="R30" s="1070"/>
      <c r="S30" s="1070"/>
      <c r="T30" s="1070"/>
      <c r="U30" s="1070"/>
      <c r="V30" s="1070">
        <v>1310</v>
      </c>
      <c r="W30" s="1070"/>
      <c r="X30" s="1070"/>
      <c r="Y30" s="1070"/>
      <c r="Z30" s="1070"/>
      <c r="AA30" s="1070">
        <v>11</v>
      </c>
      <c r="AB30" s="1070"/>
      <c r="AC30" s="1070"/>
      <c r="AD30" s="1070"/>
      <c r="AE30" s="1071"/>
      <c r="AF30" s="1045">
        <v>11</v>
      </c>
      <c r="AG30" s="1046"/>
      <c r="AH30" s="1046"/>
      <c r="AI30" s="1046"/>
      <c r="AJ30" s="1047"/>
      <c r="AK30" s="1006">
        <v>247</v>
      </c>
      <c r="AL30" s="997"/>
      <c r="AM30" s="997"/>
      <c r="AN30" s="997"/>
      <c r="AO30" s="997"/>
      <c r="AP30" s="997" t="s">
        <v>535</v>
      </c>
      <c r="AQ30" s="997"/>
      <c r="AR30" s="997"/>
      <c r="AS30" s="997"/>
      <c r="AT30" s="997"/>
      <c r="AU30" s="997" t="s">
        <v>535</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3228</v>
      </c>
      <c r="R31" s="1070"/>
      <c r="S31" s="1070"/>
      <c r="T31" s="1070"/>
      <c r="U31" s="1070"/>
      <c r="V31" s="1070">
        <v>2834</v>
      </c>
      <c r="W31" s="1070"/>
      <c r="X31" s="1070"/>
      <c r="Y31" s="1070"/>
      <c r="Z31" s="1070"/>
      <c r="AA31" s="1070">
        <v>395</v>
      </c>
      <c r="AB31" s="1070"/>
      <c r="AC31" s="1070"/>
      <c r="AD31" s="1070"/>
      <c r="AE31" s="1071"/>
      <c r="AF31" s="1045">
        <v>5787</v>
      </c>
      <c r="AG31" s="1046"/>
      <c r="AH31" s="1046"/>
      <c r="AI31" s="1046"/>
      <c r="AJ31" s="1047"/>
      <c r="AK31" s="1006">
        <v>53</v>
      </c>
      <c r="AL31" s="997"/>
      <c r="AM31" s="997"/>
      <c r="AN31" s="997"/>
      <c r="AO31" s="997"/>
      <c r="AP31" s="997">
        <v>2922</v>
      </c>
      <c r="AQ31" s="997"/>
      <c r="AR31" s="997"/>
      <c r="AS31" s="997"/>
      <c r="AT31" s="997"/>
      <c r="AU31" s="997">
        <v>362</v>
      </c>
      <c r="AV31" s="997"/>
      <c r="AW31" s="997"/>
      <c r="AX31" s="997"/>
      <c r="AY31" s="997"/>
      <c r="AZ31" s="1068" t="s">
        <v>536</v>
      </c>
      <c r="BA31" s="1068"/>
      <c r="BB31" s="1068"/>
      <c r="BC31" s="1068"/>
      <c r="BD31" s="1068"/>
      <c r="BE31" s="1058" t="s">
        <v>382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383</v>
      </c>
      <c r="C32" s="1064"/>
      <c r="D32" s="1064"/>
      <c r="E32" s="1064"/>
      <c r="F32" s="1064"/>
      <c r="G32" s="1064"/>
      <c r="H32" s="1064"/>
      <c r="I32" s="1064"/>
      <c r="J32" s="1064"/>
      <c r="K32" s="1064"/>
      <c r="L32" s="1064"/>
      <c r="M32" s="1064"/>
      <c r="N32" s="1064"/>
      <c r="O32" s="1064"/>
      <c r="P32" s="1065"/>
      <c r="Q32" s="1069">
        <v>3192</v>
      </c>
      <c r="R32" s="1070"/>
      <c r="S32" s="1070"/>
      <c r="T32" s="1070"/>
      <c r="U32" s="1070"/>
      <c r="V32" s="1070">
        <v>3141</v>
      </c>
      <c r="W32" s="1070"/>
      <c r="X32" s="1070"/>
      <c r="Y32" s="1070"/>
      <c r="Z32" s="1070"/>
      <c r="AA32" s="1070">
        <v>51</v>
      </c>
      <c r="AB32" s="1070"/>
      <c r="AC32" s="1070"/>
      <c r="AD32" s="1070"/>
      <c r="AE32" s="1071"/>
      <c r="AF32" s="1045">
        <v>50</v>
      </c>
      <c r="AG32" s="1046"/>
      <c r="AH32" s="1046"/>
      <c r="AI32" s="1046"/>
      <c r="AJ32" s="1047"/>
      <c r="AK32" s="1006">
        <v>1356</v>
      </c>
      <c r="AL32" s="997"/>
      <c r="AM32" s="997"/>
      <c r="AN32" s="997"/>
      <c r="AO32" s="997"/>
      <c r="AP32" s="997">
        <v>16714</v>
      </c>
      <c r="AQ32" s="997"/>
      <c r="AR32" s="997"/>
      <c r="AS32" s="997"/>
      <c r="AT32" s="997"/>
      <c r="AU32" s="997">
        <v>12686</v>
      </c>
      <c r="AV32" s="997"/>
      <c r="AW32" s="997"/>
      <c r="AX32" s="997"/>
      <c r="AY32" s="997"/>
      <c r="AZ32" s="1068" t="s">
        <v>535</v>
      </c>
      <c r="BA32" s="1068"/>
      <c r="BB32" s="1068"/>
      <c r="BC32" s="1068"/>
      <c r="BD32" s="1068"/>
      <c r="BE32" s="1058" t="s">
        <v>384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366</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6842</v>
      </c>
      <c r="AG63" s="985"/>
      <c r="AH63" s="985"/>
      <c r="AI63" s="985"/>
      <c r="AJ63" s="1056"/>
      <c r="AK63" s="1057"/>
      <c r="AL63" s="989"/>
      <c r="AM63" s="989"/>
      <c r="AN63" s="989"/>
      <c r="AO63" s="989"/>
      <c r="AP63" s="985">
        <v>19636</v>
      </c>
      <c r="AQ63" s="985"/>
      <c r="AR63" s="985"/>
      <c r="AS63" s="985"/>
      <c r="AT63" s="985"/>
      <c r="AU63" s="985">
        <v>13049</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389</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537</v>
      </c>
      <c r="C68" s="1012"/>
      <c r="D68" s="1012"/>
      <c r="E68" s="1012"/>
      <c r="F68" s="1012"/>
      <c r="G68" s="1012"/>
      <c r="H68" s="1012"/>
      <c r="I68" s="1012"/>
      <c r="J68" s="1012"/>
      <c r="K68" s="1012"/>
      <c r="L68" s="1012"/>
      <c r="M68" s="1012"/>
      <c r="N68" s="1012"/>
      <c r="O68" s="1012"/>
      <c r="P68" s="1013"/>
      <c r="Q68" s="1014">
        <v>12062</v>
      </c>
      <c r="R68" s="1008"/>
      <c r="S68" s="1008"/>
      <c r="T68" s="1008"/>
      <c r="U68" s="1008"/>
      <c r="V68" s="1008">
        <v>9613</v>
      </c>
      <c r="W68" s="1008"/>
      <c r="X68" s="1008"/>
      <c r="Y68" s="1008"/>
      <c r="Z68" s="1008"/>
      <c r="AA68" s="1008">
        <v>2449</v>
      </c>
      <c r="AB68" s="1008"/>
      <c r="AC68" s="1008"/>
      <c r="AD68" s="1008"/>
      <c r="AE68" s="1008"/>
      <c r="AF68" s="1008">
        <v>12944</v>
      </c>
      <c r="AG68" s="1008"/>
      <c r="AH68" s="1008"/>
      <c r="AI68" s="1008"/>
      <c r="AJ68" s="1008"/>
      <c r="AK68" s="1008">
        <v>114</v>
      </c>
      <c r="AL68" s="1008"/>
      <c r="AM68" s="1008"/>
      <c r="AN68" s="1008"/>
      <c r="AO68" s="1008"/>
      <c r="AP68" s="1008">
        <v>37923</v>
      </c>
      <c r="AQ68" s="1008"/>
      <c r="AR68" s="1008"/>
      <c r="AS68" s="1008"/>
      <c r="AT68" s="1008"/>
      <c r="AU68" s="1008">
        <v>9</v>
      </c>
      <c r="AV68" s="1008"/>
      <c r="AW68" s="1008"/>
      <c r="AX68" s="1008"/>
      <c r="AY68" s="1008"/>
      <c r="AZ68" s="1009" t="s">
        <v>553</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538</v>
      </c>
      <c r="C69" s="1001"/>
      <c r="D69" s="1001"/>
      <c r="E69" s="1001"/>
      <c r="F69" s="1001"/>
      <c r="G69" s="1001"/>
      <c r="H69" s="1001"/>
      <c r="I69" s="1001"/>
      <c r="J69" s="1001"/>
      <c r="K69" s="1001"/>
      <c r="L69" s="1001"/>
      <c r="M69" s="1001"/>
      <c r="N69" s="1001"/>
      <c r="O69" s="1001"/>
      <c r="P69" s="1002"/>
      <c r="Q69" s="1003">
        <v>26273</v>
      </c>
      <c r="R69" s="997"/>
      <c r="S69" s="997"/>
      <c r="T69" s="997"/>
      <c r="U69" s="997"/>
      <c r="V69" s="997">
        <v>25836</v>
      </c>
      <c r="W69" s="997"/>
      <c r="X69" s="997"/>
      <c r="Y69" s="997"/>
      <c r="Z69" s="997"/>
      <c r="AA69" s="997">
        <v>437</v>
      </c>
      <c r="AB69" s="997"/>
      <c r="AC69" s="997"/>
      <c r="AD69" s="997"/>
      <c r="AE69" s="997"/>
      <c r="AF69" s="997">
        <v>437</v>
      </c>
      <c r="AG69" s="997"/>
      <c r="AH69" s="997"/>
      <c r="AI69" s="997"/>
      <c r="AJ69" s="997"/>
      <c r="AK69" s="997">
        <v>2695</v>
      </c>
      <c r="AL69" s="997"/>
      <c r="AM69" s="997"/>
      <c r="AN69" s="997"/>
      <c r="AO69" s="997"/>
      <c r="AP69" s="997" t="s">
        <v>545</v>
      </c>
      <c r="AQ69" s="997"/>
      <c r="AR69" s="997"/>
      <c r="AS69" s="997"/>
      <c r="AT69" s="997"/>
      <c r="AU69" s="997" t="s">
        <v>545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541</v>
      </c>
      <c r="C70" s="1001"/>
      <c r="D70" s="1001"/>
      <c r="E70" s="1001"/>
      <c r="F70" s="1001"/>
      <c r="G70" s="1001"/>
      <c r="H70" s="1001"/>
      <c r="I70" s="1001"/>
      <c r="J70" s="1001"/>
      <c r="K70" s="1001"/>
      <c r="L70" s="1001"/>
      <c r="M70" s="1001"/>
      <c r="N70" s="1001"/>
      <c r="O70" s="1001"/>
      <c r="P70" s="1002"/>
      <c r="Q70" s="1003">
        <v>199</v>
      </c>
      <c r="R70" s="997"/>
      <c r="S70" s="997"/>
      <c r="T70" s="997"/>
      <c r="U70" s="997"/>
      <c r="V70" s="997">
        <v>159</v>
      </c>
      <c r="W70" s="997"/>
      <c r="X70" s="997"/>
      <c r="Y70" s="997"/>
      <c r="Z70" s="997"/>
      <c r="AA70" s="997">
        <v>40</v>
      </c>
      <c r="AB70" s="997"/>
      <c r="AC70" s="997"/>
      <c r="AD70" s="997"/>
      <c r="AE70" s="997"/>
      <c r="AF70" s="997">
        <v>40</v>
      </c>
      <c r="AG70" s="997"/>
      <c r="AH70" s="997"/>
      <c r="AI70" s="997"/>
      <c r="AJ70" s="997"/>
      <c r="AK70" s="997" t="s">
        <v>546</v>
      </c>
      <c r="AL70" s="997"/>
      <c r="AM70" s="997"/>
      <c r="AN70" s="997"/>
      <c r="AO70" s="997"/>
      <c r="AP70" s="997" t="s">
        <v>545</v>
      </c>
      <c r="AQ70" s="997"/>
      <c r="AR70" s="997"/>
      <c r="AS70" s="997"/>
      <c r="AT70" s="997"/>
      <c r="AU70" s="997" t="s">
        <v>545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539</v>
      </c>
      <c r="C71" s="1001"/>
      <c r="D71" s="1001"/>
      <c r="E71" s="1001"/>
      <c r="F71" s="1001"/>
      <c r="G71" s="1001"/>
      <c r="H71" s="1001"/>
      <c r="I71" s="1001"/>
      <c r="J71" s="1001"/>
      <c r="K71" s="1001"/>
      <c r="L71" s="1001"/>
      <c r="M71" s="1001"/>
      <c r="N71" s="1001"/>
      <c r="O71" s="1001"/>
      <c r="P71" s="1002"/>
      <c r="Q71" s="1003">
        <v>111</v>
      </c>
      <c r="R71" s="997"/>
      <c r="S71" s="997"/>
      <c r="T71" s="997"/>
      <c r="U71" s="997"/>
      <c r="V71" s="997">
        <v>104</v>
      </c>
      <c r="W71" s="997"/>
      <c r="X71" s="997"/>
      <c r="Y71" s="997"/>
      <c r="Z71" s="997"/>
      <c r="AA71" s="997">
        <v>7</v>
      </c>
      <c r="AB71" s="997"/>
      <c r="AC71" s="997"/>
      <c r="AD71" s="997"/>
      <c r="AE71" s="997"/>
      <c r="AF71" s="997">
        <v>7</v>
      </c>
      <c r="AG71" s="997"/>
      <c r="AH71" s="997"/>
      <c r="AI71" s="997"/>
      <c r="AJ71" s="997"/>
      <c r="AK71" s="997">
        <v>2</v>
      </c>
      <c r="AL71" s="997"/>
      <c r="AM71" s="997"/>
      <c r="AN71" s="997"/>
      <c r="AO71" s="997"/>
      <c r="AP71" s="997" t="s">
        <v>545</v>
      </c>
      <c r="AQ71" s="997"/>
      <c r="AR71" s="997"/>
      <c r="AS71" s="997"/>
      <c r="AT71" s="997"/>
      <c r="AU71" s="997" t="s">
        <v>545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540</v>
      </c>
      <c r="C72" s="1001"/>
      <c r="D72" s="1001"/>
      <c r="E72" s="1001"/>
      <c r="F72" s="1001"/>
      <c r="G72" s="1001"/>
      <c r="H72" s="1001"/>
      <c r="I72" s="1001"/>
      <c r="J72" s="1001"/>
      <c r="K72" s="1001"/>
      <c r="L72" s="1001"/>
      <c r="M72" s="1001"/>
      <c r="N72" s="1001"/>
      <c r="O72" s="1001"/>
      <c r="P72" s="1002"/>
      <c r="Q72" s="1003">
        <v>127</v>
      </c>
      <c r="R72" s="997"/>
      <c r="S72" s="997"/>
      <c r="T72" s="997"/>
      <c r="U72" s="997"/>
      <c r="V72" s="997">
        <v>104</v>
      </c>
      <c r="W72" s="997"/>
      <c r="X72" s="997"/>
      <c r="Y72" s="997"/>
      <c r="Z72" s="997"/>
      <c r="AA72" s="997">
        <v>23</v>
      </c>
      <c r="AB72" s="997"/>
      <c r="AC72" s="997"/>
      <c r="AD72" s="997"/>
      <c r="AE72" s="997"/>
      <c r="AF72" s="997">
        <v>23</v>
      </c>
      <c r="AG72" s="997"/>
      <c r="AH72" s="997"/>
      <c r="AI72" s="997"/>
      <c r="AJ72" s="997"/>
      <c r="AK72" s="997" t="s">
        <v>545</v>
      </c>
      <c r="AL72" s="997"/>
      <c r="AM72" s="997"/>
      <c r="AN72" s="997"/>
      <c r="AO72" s="997"/>
      <c r="AP72" s="997" t="s">
        <v>545</v>
      </c>
      <c r="AQ72" s="997"/>
      <c r="AR72" s="997"/>
      <c r="AS72" s="997"/>
      <c r="AT72" s="997"/>
      <c r="AU72" s="997" t="s">
        <v>545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542</v>
      </c>
      <c r="C73" s="1001"/>
      <c r="D73" s="1001"/>
      <c r="E73" s="1001"/>
      <c r="F73" s="1001"/>
      <c r="G73" s="1001"/>
      <c r="H73" s="1001"/>
      <c r="I73" s="1001"/>
      <c r="J73" s="1001"/>
      <c r="K73" s="1001"/>
      <c r="L73" s="1001"/>
      <c r="M73" s="1001"/>
      <c r="N73" s="1001"/>
      <c r="O73" s="1001"/>
      <c r="P73" s="1002"/>
      <c r="Q73" s="1003">
        <v>4685</v>
      </c>
      <c r="R73" s="997"/>
      <c r="S73" s="997"/>
      <c r="T73" s="997"/>
      <c r="U73" s="997"/>
      <c r="V73" s="997">
        <v>4539</v>
      </c>
      <c r="W73" s="997"/>
      <c r="X73" s="997"/>
      <c r="Y73" s="997"/>
      <c r="Z73" s="997"/>
      <c r="AA73" s="997">
        <v>145</v>
      </c>
      <c r="AB73" s="997"/>
      <c r="AC73" s="997"/>
      <c r="AD73" s="997"/>
      <c r="AE73" s="997"/>
      <c r="AF73" s="997">
        <v>145</v>
      </c>
      <c r="AG73" s="997"/>
      <c r="AH73" s="997"/>
      <c r="AI73" s="997"/>
      <c r="AJ73" s="997"/>
      <c r="AK73" s="997">
        <v>73</v>
      </c>
      <c r="AL73" s="997"/>
      <c r="AM73" s="997"/>
      <c r="AN73" s="997"/>
      <c r="AO73" s="997"/>
      <c r="AP73" s="997" t="s">
        <v>545</v>
      </c>
      <c r="AQ73" s="997"/>
      <c r="AR73" s="997"/>
      <c r="AS73" s="997"/>
      <c r="AT73" s="997"/>
      <c r="AU73" s="997" t="s">
        <v>545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543</v>
      </c>
      <c r="C74" s="1001"/>
      <c r="D74" s="1001"/>
      <c r="E74" s="1001"/>
      <c r="F74" s="1001"/>
      <c r="G74" s="1001"/>
      <c r="H74" s="1001"/>
      <c r="I74" s="1001"/>
      <c r="J74" s="1001"/>
      <c r="K74" s="1001"/>
      <c r="L74" s="1001"/>
      <c r="M74" s="1001"/>
      <c r="N74" s="1001"/>
      <c r="O74" s="1001"/>
      <c r="P74" s="1002"/>
      <c r="Q74" s="1003">
        <v>546090</v>
      </c>
      <c r="R74" s="997"/>
      <c r="S74" s="997"/>
      <c r="T74" s="997"/>
      <c r="U74" s="997"/>
      <c r="V74" s="997">
        <v>535514</v>
      </c>
      <c r="W74" s="997"/>
      <c r="X74" s="997"/>
      <c r="Y74" s="997"/>
      <c r="Z74" s="997"/>
      <c r="AA74" s="997">
        <v>10576</v>
      </c>
      <c r="AB74" s="997"/>
      <c r="AC74" s="997"/>
      <c r="AD74" s="997"/>
      <c r="AE74" s="997"/>
      <c r="AF74" s="997">
        <v>10576</v>
      </c>
      <c r="AG74" s="997"/>
      <c r="AH74" s="997"/>
      <c r="AI74" s="997"/>
      <c r="AJ74" s="997"/>
      <c r="AK74" s="997">
        <v>7248</v>
      </c>
      <c r="AL74" s="997"/>
      <c r="AM74" s="997"/>
      <c r="AN74" s="997"/>
      <c r="AO74" s="997"/>
      <c r="AP74" s="997" t="s">
        <v>545</v>
      </c>
      <c r="AQ74" s="997"/>
      <c r="AR74" s="997"/>
      <c r="AS74" s="997"/>
      <c r="AT74" s="997"/>
      <c r="AU74" s="997" t="s">
        <v>545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24172</v>
      </c>
      <c r="AG88" s="985"/>
      <c r="AH88" s="985"/>
      <c r="AI88" s="985"/>
      <c r="AJ88" s="985"/>
      <c r="AK88" s="989"/>
      <c r="AL88" s="989"/>
      <c r="AM88" s="989"/>
      <c r="AN88" s="989"/>
      <c r="AO88" s="989"/>
      <c r="AP88" s="985">
        <v>37923</v>
      </c>
      <c r="AQ88" s="985"/>
      <c r="AR88" s="985"/>
      <c r="AS88" s="985"/>
      <c r="AT88" s="985"/>
      <c r="AU88" s="985">
        <v>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358</v>
      </c>
      <c r="CS102" s="977"/>
      <c r="CT102" s="977"/>
      <c r="CU102" s="977"/>
      <c r="CV102" s="978"/>
      <c r="CW102" s="976">
        <v>8</v>
      </c>
      <c r="CX102" s="977"/>
      <c r="CY102" s="977"/>
      <c r="CZ102" s="977"/>
      <c r="DA102" s="978"/>
      <c r="DB102" s="976" t="s">
        <v>552</v>
      </c>
      <c r="DC102" s="977"/>
      <c r="DD102" s="977"/>
      <c r="DE102" s="977"/>
      <c r="DF102" s="978"/>
      <c r="DG102" s="976">
        <v>511</v>
      </c>
      <c r="DH102" s="977"/>
      <c r="DI102" s="977"/>
      <c r="DJ102" s="977"/>
      <c r="DK102" s="978"/>
      <c r="DL102" s="976">
        <v>1498</v>
      </c>
      <c r="DM102" s="977"/>
      <c r="DN102" s="977"/>
      <c r="DO102" s="977"/>
      <c r="DP102" s="978"/>
      <c r="DQ102" s="976">
        <v>150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285</v>
      </c>
      <c r="AG109" s="918"/>
      <c r="AH109" s="918"/>
      <c r="AI109" s="918"/>
      <c r="AJ109" s="919"/>
      <c r="AK109" s="920" t="s">
        <v>284</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285</v>
      </c>
      <c r="BW109" s="918"/>
      <c r="BX109" s="918"/>
      <c r="BY109" s="918"/>
      <c r="BZ109" s="919"/>
      <c r="CA109" s="920" t="s">
        <v>284</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285</v>
      </c>
      <c r="DM109" s="918"/>
      <c r="DN109" s="918"/>
      <c r="DO109" s="918"/>
      <c r="DP109" s="919"/>
      <c r="DQ109" s="920" t="s">
        <v>284</v>
      </c>
      <c r="DR109" s="918"/>
      <c r="DS109" s="918"/>
      <c r="DT109" s="918"/>
      <c r="DU109" s="919"/>
      <c r="DV109" s="920" t="s">
        <v>400</v>
      </c>
      <c r="DW109" s="918"/>
      <c r="DX109" s="918"/>
      <c r="DY109" s="918"/>
      <c r="DZ109" s="949"/>
    </row>
    <row r="110" spans="1:131"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5374377</v>
      </c>
      <c r="AB110" s="903"/>
      <c r="AC110" s="903"/>
      <c r="AD110" s="903"/>
      <c r="AE110" s="904"/>
      <c r="AF110" s="905">
        <v>5451625</v>
      </c>
      <c r="AG110" s="903"/>
      <c r="AH110" s="903"/>
      <c r="AI110" s="903"/>
      <c r="AJ110" s="904"/>
      <c r="AK110" s="905">
        <v>5182251</v>
      </c>
      <c r="AL110" s="903"/>
      <c r="AM110" s="903"/>
      <c r="AN110" s="903"/>
      <c r="AO110" s="904"/>
      <c r="AP110" s="906">
        <v>19.899999999999999</v>
      </c>
      <c r="AQ110" s="907"/>
      <c r="AR110" s="907"/>
      <c r="AS110" s="907"/>
      <c r="AT110" s="908"/>
      <c r="AU110" s="950" t="s">
        <v>61</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46376905</v>
      </c>
      <c r="BR110" s="830"/>
      <c r="BS110" s="830"/>
      <c r="BT110" s="830"/>
      <c r="BU110" s="830"/>
      <c r="BV110" s="830">
        <v>46517775</v>
      </c>
      <c r="BW110" s="830"/>
      <c r="BX110" s="830"/>
      <c r="BY110" s="830"/>
      <c r="BZ110" s="830"/>
      <c r="CA110" s="830">
        <v>46336787</v>
      </c>
      <c r="CB110" s="830"/>
      <c r="CC110" s="830"/>
      <c r="CD110" s="830"/>
      <c r="CE110" s="830"/>
      <c r="CF110" s="891">
        <v>178.1</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408</v>
      </c>
      <c r="AB111" s="939"/>
      <c r="AC111" s="939"/>
      <c r="AD111" s="939"/>
      <c r="AE111" s="940"/>
      <c r="AF111" s="941" t="s">
        <v>408</v>
      </c>
      <c r="AG111" s="939"/>
      <c r="AH111" s="939"/>
      <c r="AI111" s="939"/>
      <c r="AJ111" s="940"/>
      <c r="AK111" s="941" t="s">
        <v>408</v>
      </c>
      <c r="AL111" s="939"/>
      <c r="AM111" s="939"/>
      <c r="AN111" s="939"/>
      <c r="AO111" s="940"/>
      <c r="AP111" s="942" t="s">
        <v>408</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3040967</v>
      </c>
      <c r="BR111" s="801"/>
      <c r="BS111" s="801"/>
      <c r="BT111" s="801"/>
      <c r="BU111" s="801"/>
      <c r="BV111" s="801">
        <v>2470673</v>
      </c>
      <c r="BW111" s="801"/>
      <c r="BX111" s="801"/>
      <c r="BY111" s="801"/>
      <c r="BZ111" s="801"/>
      <c r="CA111" s="801">
        <v>2058760</v>
      </c>
      <c r="CB111" s="801"/>
      <c r="CC111" s="801"/>
      <c r="CD111" s="801"/>
      <c r="CE111" s="801"/>
      <c r="CF111" s="878">
        <v>7.9</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368008</v>
      </c>
      <c r="DH111" s="801"/>
      <c r="DI111" s="801"/>
      <c r="DJ111" s="801"/>
      <c r="DK111" s="801"/>
      <c r="DL111" s="801">
        <v>343498</v>
      </c>
      <c r="DM111" s="801"/>
      <c r="DN111" s="801"/>
      <c r="DO111" s="801"/>
      <c r="DP111" s="801"/>
      <c r="DQ111" s="801">
        <v>318614</v>
      </c>
      <c r="DR111" s="801"/>
      <c r="DS111" s="801"/>
      <c r="DT111" s="801"/>
      <c r="DU111" s="801"/>
      <c r="DV111" s="853">
        <v>1.2</v>
      </c>
      <c r="DW111" s="853"/>
      <c r="DX111" s="853"/>
      <c r="DY111" s="853"/>
      <c r="DZ111" s="854"/>
    </row>
    <row r="112" spans="1:131"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413</v>
      </c>
      <c r="AB112" s="814"/>
      <c r="AC112" s="814"/>
      <c r="AD112" s="814"/>
      <c r="AE112" s="815"/>
      <c r="AF112" s="816" t="s">
        <v>413</v>
      </c>
      <c r="AG112" s="814"/>
      <c r="AH112" s="814"/>
      <c r="AI112" s="814"/>
      <c r="AJ112" s="815"/>
      <c r="AK112" s="816" t="s">
        <v>413</v>
      </c>
      <c r="AL112" s="814"/>
      <c r="AM112" s="814"/>
      <c r="AN112" s="814"/>
      <c r="AO112" s="815"/>
      <c r="AP112" s="784" t="s">
        <v>413</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14746168</v>
      </c>
      <c r="BR112" s="801"/>
      <c r="BS112" s="801"/>
      <c r="BT112" s="801"/>
      <c r="BU112" s="801"/>
      <c r="BV112" s="801">
        <v>13898937</v>
      </c>
      <c r="BW112" s="801"/>
      <c r="BX112" s="801"/>
      <c r="BY112" s="801"/>
      <c r="BZ112" s="801"/>
      <c r="CA112" s="801">
        <v>13048533</v>
      </c>
      <c r="CB112" s="801"/>
      <c r="CC112" s="801"/>
      <c r="CD112" s="801"/>
      <c r="CE112" s="801"/>
      <c r="CF112" s="878">
        <v>50.2</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413</v>
      </c>
      <c r="DH112" s="801"/>
      <c r="DI112" s="801"/>
      <c r="DJ112" s="801"/>
      <c r="DK112" s="801"/>
      <c r="DL112" s="801" t="s">
        <v>413</v>
      </c>
      <c r="DM112" s="801"/>
      <c r="DN112" s="801"/>
      <c r="DO112" s="801"/>
      <c r="DP112" s="801"/>
      <c r="DQ112" s="801" t="s">
        <v>413</v>
      </c>
      <c r="DR112" s="801"/>
      <c r="DS112" s="801"/>
      <c r="DT112" s="801"/>
      <c r="DU112" s="801"/>
      <c r="DV112" s="853" t="s">
        <v>413</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1333367</v>
      </c>
      <c r="AB113" s="939"/>
      <c r="AC113" s="939"/>
      <c r="AD113" s="939"/>
      <c r="AE113" s="940"/>
      <c r="AF113" s="941">
        <v>1360686</v>
      </c>
      <c r="AG113" s="939"/>
      <c r="AH113" s="939"/>
      <c r="AI113" s="939"/>
      <c r="AJ113" s="940"/>
      <c r="AK113" s="941">
        <v>1345843</v>
      </c>
      <c r="AL113" s="939"/>
      <c r="AM113" s="939"/>
      <c r="AN113" s="939"/>
      <c r="AO113" s="940"/>
      <c r="AP113" s="942">
        <v>5.2</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28864</v>
      </c>
      <c r="BR113" s="801"/>
      <c r="BS113" s="801"/>
      <c r="BT113" s="801"/>
      <c r="BU113" s="801"/>
      <c r="BV113" s="801">
        <v>17433</v>
      </c>
      <c r="BW113" s="801"/>
      <c r="BX113" s="801"/>
      <c r="BY113" s="801"/>
      <c r="BZ113" s="801"/>
      <c r="CA113" s="801">
        <v>9057</v>
      </c>
      <c r="CB113" s="801"/>
      <c r="CC113" s="801"/>
      <c r="CD113" s="801"/>
      <c r="CE113" s="801"/>
      <c r="CF113" s="878">
        <v>0</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413</v>
      </c>
      <c r="DH113" s="814"/>
      <c r="DI113" s="814"/>
      <c r="DJ113" s="814"/>
      <c r="DK113" s="815"/>
      <c r="DL113" s="816" t="s">
        <v>413</v>
      </c>
      <c r="DM113" s="814"/>
      <c r="DN113" s="814"/>
      <c r="DO113" s="814"/>
      <c r="DP113" s="815"/>
      <c r="DQ113" s="816" t="s">
        <v>413</v>
      </c>
      <c r="DR113" s="814"/>
      <c r="DS113" s="814"/>
      <c r="DT113" s="814"/>
      <c r="DU113" s="815"/>
      <c r="DV113" s="784" t="s">
        <v>413</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9205</v>
      </c>
      <c r="AB114" s="814"/>
      <c r="AC114" s="814"/>
      <c r="AD114" s="814"/>
      <c r="AE114" s="815"/>
      <c r="AF114" s="816">
        <v>8998</v>
      </c>
      <c r="AG114" s="814"/>
      <c r="AH114" s="814"/>
      <c r="AI114" s="814"/>
      <c r="AJ114" s="815"/>
      <c r="AK114" s="816">
        <v>6587</v>
      </c>
      <c r="AL114" s="814"/>
      <c r="AM114" s="814"/>
      <c r="AN114" s="814"/>
      <c r="AO114" s="815"/>
      <c r="AP114" s="784">
        <v>0</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10576172</v>
      </c>
      <c r="BR114" s="801"/>
      <c r="BS114" s="801"/>
      <c r="BT114" s="801"/>
      <c r="BU114" s="801"/>
      <c r="BV114" s="801">
        <v>9938753</v>
      </c>
      <c r="BW114" s="801"/>
      <c r="BX114" s="801"/>
      <c r="BY114" s="801"/>
      <c r="BZ114" s="801"/>
      <c r="CA114" s="801">
        <v>9373970</v>
      </c>
      <c r="CB114" s="801"/>
      <c r="CC114" s="801"/>
      <c r="CD114" s="801"/>
      <c r="CE114" s="801"/>
      <c r="CF114" s="878">
        <v>36</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413</v>
      </c>
      <c r="DH114" s="814"/>
      <c r="DI114" s="814"/>
      <c r="DJ114" s="814"/>
      <c r="DK114" s="815"/>
      <c r="DL114" s="816" t="s">
        <v>413</v>
      </c>
      <c r="DM114" s="814"/>
      <c r="DN114" s="814"/>
      <c r="DO114" s="814"/>
      <c r="DP114" s="815"/>
      <c r="DQ114" s="816" t="s">
        <v>413</v>
      </c>
      <c r="DR114" s="814"/>
      <c r="DS114" s="814"/>
      <c r="DT114" s="814"/>
      <c r="DU114" s="815"/>
      <c r="DV114" s="784" t="s">
        <v>413</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451672</v>
      </c>
      <c r="AB115" s="939"/>
      <c r="AC115" s="939"/>
      <c r="AD115" s="939"/>
      <c r="AE115" s="940"/>
      <c r="AF115" s="941">
        <v>465917</v>
      </c>
      <c r="AG115" s="939"/>
      <c r="AH115" s="939"/>
      <c r="AI115" s="939"/>
      <c r="AJ115" s="940"/>
      <c r="AK115" s="941">
        <v>448137</v>
      </c>
      <c r="AL115" s="939"/>
      <c r="AM115" s="939"/>
      <c r="AN115" s="939"/>
      <c r="AO115" s="940"/>
      <c r="AP115" s="942">
        <v>1.7</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v>200373</v>
      </c>
      <c r="BR115" s="801"/>
      <c r="BS115" s="801"/>
      <c r="BT115" s="801"/>
      <c r="BU115" s="801"/>
      <c r="BV115" s="801">
        <v>171560</v>
      </c>
      <c r="BW115" s="801"/>
      <c r="BX115" s="801"/>
      <c r="BY115" s="801"/>
      <c r="BZ115" s="801"/>
      <c r="CA115" s="801">
        <v>154287</v>
      </c>
      <c r="CB115" s="801"/>
      <c r="CC115" s="801"/>
      <c r="CD115" s="801"/>
      <c r="CE115" s="801"/>
      <c r="CF115" s="878">
        <v>0.6</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862868</v>
      </c>
      <c r="DH115" s="814"/>
      <c r="DI115" s="814"/>
      <c r="DJ115" s="814"/>
      <c r="DK115" s="815"/>
      <c r="DL115" s="816">
        <v>609776</v>
      </c>
      <c r="DM115" s="814"/>
      <c r="DN115" s="814"/>
      <c r="DO115" s="814"/>
      <c r="DP115" s="815"/>
      <c r="DQ115" s="816">
        <v>510752</v>
      </c>
      <c r="DR115" s="814"/>
      <c r="DS115" s="814"/>
      <c r="DT115" s="814"/>
      <c r="DU115" s="815"/>
      <c r="DV115" s="784">
        <v>2</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413</v>
      </c>
      <c r="AB116" s="814"/>
      <c r="AC116" s="814"/>
      <c r="AD116" s="814"/>
      <c r="AE116" s="815"/>
      <c r="AF116" s="816" t="s">
        <v>413</v>
      </c>
      <c r="AG116" s="814"/>
      <c r="AH116" s="814"/>
      <c r="AI116" s="814"/>
      <c r="AJ116" s="815"/>
      <c r="AK116" s="816" t="s">
        <v>413</v>
      </c>
      <c r="AL116" s="814"/>
      <c r="AM116" s="814"/>
      <c r="AN116" s="814"/>
      <c r="AO116" s="815"/>
      <c r="AP116" s="784" t="s">
        <v>413</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413</v>
      </c>
      <c r="BR116" s="801"/>
      <c r="BS116" s="801"/>
      <c r="BT116" s="801"/>
      <c r="BU116" s="801"/>
      <c r="BV116" s="801" t="s">
        <v>413</v>
      </c>
      <c r="BW116" s="801"/>
      <c r="BX116" s="801"/>
      <c r="BY116" s="801"/>
      <c r="BZ116" s="801"/>
      <c r="CA116" s="801" t="s">
        <v>413</v>
      </c>
      <c r="CB116" s="801"/>
      <c r="CC116" s="801"/>
      <c r="CD116" s="801"/>
      <c r="CE116" s="801"/>
      <c r="CF116" s="878" t="s">
        <v>413</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413</v>
      </c>
      <c r="DH116" s="814"/>
      <c r="DI116" s="814"/>
      <c r="DJ116" s="814"/>
      <c r="DK116" s="815"/>
      <c r="DL116" s="816" t="s">
        <v>413</v>
      </c>
      <c r="DM116" s="814"/>
      <c r="DN116" s="814"/>
      <c r="DO116" s="814"/>
      <c r="DP116" s="815"/>
      <c r="DQ116" s="816" t="s">
        <v>413</v>
      </c>
      <c r="DR116" s="814"/>
      <c r="DS116" s="814"/>
      <c r="DT116" s="814"/>
      <c r="DU116" s="815"/>
      <c r="DV116" s="784" t="s">
        <v>413</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7168621</v>
      </c>
      <c r="AB117" s="925"/>
      <c r="AC117" s="925"/>
      <c r="AD117" s="925"/>
      <c r="AE117" s="926"/>
      <c r="AF117" s="928">
        <v>7287226</v>
      </c>
      <c r="AG117" s="925"/>
      <c r="AH117" s="925"/>
      <c r="AI117" s="925"/>
      <c r="AJ117" s="926"/>
      <c r="AK117" s="928">
        <v>6982818</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285</v>
      </c>
      <c r="AG118" s="918"/>
      <c r="AH118" s="918"/>
      <c r="AI118" s="918"/>
      <c r="AJ118" s="919"/>
      <c r="AK118" s="920" t="s">
        <v>284</v>
      </c>
      <c r="AL118" s="918"/>
      <c r="AM118" s="918"/>
      <c r="AN118" s="918"/>
      <c r="AO118" s="919"/>
      <c r="AP118" s="921" t="s">
        <v>400</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431</v>
      </c>
      <c r="BP118" s="868"/>
      <c r="BQ118" s="887">
        <v>74969449</v>
      </c>
      <c r="BR118" s="888"/>
      <c r="BS118" s="888"/>
      <c r="BT118" s="888"/>
      <c r="BU118" s="888"/>
      <c r="BV118" s="888">
        <v>73015131</v>
      </c>
      <c r="BW118" s="888"/>
      <c r="BX118" s="888"/>
      <c r="BY118" s="888"/>
      <c r="BZ118" s="888"/>
      <c r="CA118" s="888">
        <v>70981394</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5533024</v>
      </c>
      <c r="BR119" s="830"/>
      <c r="BS119" s="830"/>
      <c r="BT119" s="830"/>
      <c r="BU119" s="830"/>
      <c r="BV119" s="830">
        <v>6170693</v>
      </c>
      <c r="BW119" s="830"/>
      <c r="BX119" s="830"/>
      <c r="BY119" s="830"/>
      <c r="BZ119" s="830"/>
      <c r="CA119" s="830">
        <v>6472824</v>
      </c>
      <c r="CB119" s="830"/>
      <c r="CC119" s="830"/>
      <c r="CD119" s="830"/>
      <c r="CE119" s="830"/>
      <c r="CF119" s="891">
        <v>24.9</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1810091</v>
      </c>
      <c r="DH119" s="747"/>
      <c r="DI119" s="747"/>
      <c r="DJ119" s="747"/>
      <c r="DK119" s="748"/>
      <c r="DL119" s="749">
        <v>1517399</v>
      </c>
      <c r="DM119" s="747"/>
      <c r="DN119" s="747"/>
      <c r="DO119" s="747"/>
      <c r="DP119" s="748"/>
      <c r="DQ119" s="749">
        <v>1229394</v>
      </c>
      <c r="DR119" s="747"/>
      <c r="DS119" s="747"/>
      <c r="DT119" s="747"/>
      <c r="DU119" s="748"/>
      <c r="DV119" s="837">
        <v>4.7</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24145</v>
      </c>
      <c r="AB120" s="814"/>
      <c r="AC120" s="814"/>
      <c r="AD120" s="814"/>
      <c r="AE120" s="815"/>
      <c r="AF120" s="816">
        <v>24510</v>
      </c>
      <c r="AG120" s="814"/>
      <c r="AH120" s="814"/>
      <c r="AI120" s="814"/>
      <c r="AJ120" s="815"/>
      <c r="AK120" s="816">
        <v>24883</v>
      </c>
      <c r="AL120" s="814"/>
      <c r="AM120" s="814"/>
      <c r="AN120" s="814"/>
      <c r="AO120" s="815"/>
      <c r="AP120" s="784">
        <v>0.1</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6931551</v>
      </c>
      <c r="BR120" s="801"/>
      <c r="BS120" s="801"/>
      <c r="BT120" s="801"/>
      <c r="BU120" s="801"/>
      <c r="BV120" s="801">
        <v>5918721</v>
      </c>
      <c r="BW120" s="801"/>
      <c r="BX120" s="801"/>
      <c r="BY120" s="801"/>
      <c r="BZ120" s="801"/>
      <c r="CA120" s="801">
        <v>5175545</v>
      </c>
      <c r="CB120" s="801"/>
      <c r="CC120" s="801"/>
      <c r="CD120" s="801"/>
      <c r="CE120" s="801"/>
      <c r="CF120" s="878">
        <v>19.899999999999999</v>
      </c>
      <c r="CG120" s="879"/>
      <c r="CH120" s="879"/>
      <c r="CI120" s="879"/>
      <c r="CJ120" s="879"/>
      <c r="CK120" s="880" t="s">
        <v>437</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14111111</v>
      </c>
      <c r="DH120" s="830"/>
      <c r="DI120" s="830"/>
      <c r="DJ120" s="830"/>
      <c r="DK120" s="830"/>
      <c r="DL120" s="830">
        <v>13401607</v>
      </c>
      <c r="DM120" s="830"/>
      <c r="DN120" s="830"/>
      <c r="DO120" s="830"/>
      <c r="DP120" s="830"/>
      <c r="DQ120" s="830">
        <v>12686250</v>
      </c>
      <c r="DR120" s="830"/>
      <c r="DS120" s="830"/>
      <c r="DT120" s="830"/>
      <c r="DU120" s="830"/>
      <c r="DV120" s="831">
        <v>48.8</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43847956</v>
      </c>
      <c r="BR121" s="888"/>
      <c r="BS121" s="888"/>
      <c r="BT121" s="888"/>
      <c r="BU121" s="888"/>
      <c r="BV121" s="888">
        <v>43531677</v>
      </c>
      <c r="BW121" s="888"/>
      <c r="BX121" s="888"/>
      <c r="BY121" s="888"/>
      <c r="BZ121" s="888"/>
      <c r="CA121" s="888">
        <v>43435327</v>
      </c>
      <c r="CB121" s="888"/>
      <c r="CC121" s="888"/>
      <c r="CD121" s="888"/>
      <c r="CE121" s="888"/>
      <c r="CF121" s="889">
        <v>166.9</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635057</v>
      </c>
      <c r="DH121" s="801"/>
      <c r="DI121" s="801"/>
      <c r="DJ121" s="801"/>
      <c r="DK121" s="801"/>
      <c r="DL121" s="801">
        <v>497330</v>
      </c>
      <c r="DM121" s="801"/>
      <c r="DN121" s="801"/>
      <c r="DO121" s="801"/>
      <c r="DP121" s="801"/>
      <c r="DQ121" s="801">
        <v>362283</v>
      </c>
      <c r="DR121" s="801"/>
      <c r="DS121" s="801"/>
      <c r="DT121" s="801"/>
      <c r="DU121" s="801"/>
      <c r="DV121" s="853">
        <v>1.4</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440</v>
      </c>
      <c r="BP122" s="868"/>
      <c r="BQ122" s="869">
        <v>56312531</v>
      </c>
      <c r="BR122" s="870"/>
      <c r="BS122" s="870"/>
      <c r="BT122" s="870"/>
      <c r="BU122" s="870"/>
      <c r="BV122" s="870">
        <v>55621091</v>
      </c>
      <c r="BW122" s="870"/>
      <c r="BX122" s="870"/>
      <c r="BY122" s="870"/>
      <c r="BZ122" s="870"/>
      <c r="CA122" s="870">
        <v>55083696</v>
      </c>
      <c r="CB122" s="870"/>
      <c r="CC122" s="870"/>
      <c r="CD122" s="870"/>
      <c r="CE122" s="870"/>
      <c r="CF122" s="773"/>
      <c r="CG122" s="774"/>
      <c r="CH122" s="774"/>
      <c r="CI122" s="774"/>
      <c r="CJ122" s="871"/>
      <c r="CK122" s="881"/>
      <c r="CL122" s="842"/>
      <c r="CM122" s="842"/>
      <c r="CN122" s="842"/>
      <c r="CO122" s="843"/>
      <c r="CP122" s="858" t="s">
        <v>379</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71.900000000000006</v>
      </c>
      <c r="BR123" s="862"/>
      <c r="BS123" s="862"/>
      <c r="BT123" s="862"/>
      <c r="BU123" s="862"/>
      <c r="BV123" s="862">
        <v>68</v>
      </c>
      <c r="BW123" s="862"/>
      <c r="BX123" s="862"/>
      <c r="BY123" s="862"/>
      <c r="BZ123" s="862"/>
      <c r="CA123" s="862">
        <v>61.1</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t="s">
        <v>443</v>
      </c>
      <c r="DH123" s="814"/>
      <c r="DI123" s="814"/>
      <c r="DJ123" s="814"/>
      <c r="DK123" s="815"/>
      <c r="DL123" s="816" t="s">
        <v>443</v>
      </c>
      <c r="DM123" s="814"/>
      <c r="DN123" s="814"/>
      <c r="DO123" s="814"/>
      <c r="DP123" s="815"/>
      <c r="DQ123" s="816" t="s">
        <v>443</v>
      </c>
      <c r="DR123" s="814"/>
      <c r="DS123" s="814"/>
      <c r="DT123" s="814"/>
      <c r="DU123" s="815"/>
      <c r="DV123" s="784" t="s">
        <v>443</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443</v>
      </c>
      <c r="AB124" s="814"/>
      <c r="AC124" s="814"/>
      <c r="AD124" s="814"/>
      <c r="AE124" s="815"/>
      <c r="AF124" s="816" t="s">
        <v>443</v>
      </c>
      <c r="AG124" s="814"/>
      <c r="AH124" s="814"/>
      <c r="AI124" s="814"/>
      <c r="AJ124" s="815"/>
      <c r="AK124" s="816" t="s">
        <v>443</v>
      </c>
      <c r="AL124" s="814"/>
      <c r="AM124" s="814"/>
      <c r="AN124" s="814"/>
      <c r="AO124" s="815"/>
      <c r="AP124" s="784" t="s">
        <v>443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443</v>
      </c>
      <c r="DH124" s="747"/>
      <c r="DI124" s="747"/>
      <c r="DJ124" s="747"/>
      <c r="DK124" s="748"/>
      <c r="DL124" s="749" t="s">
        <v>443</v>
      </c>
      <c r="DM124" s="747"/>
      <c r="DN124" s="747"/>
      <c r="DO124" s="747"/>
      <c r="DP124" s="748"/>
      <c r="DQ124" s="749" t="s">
        <v>443</v>
      </c>
      <c r="DR124" s="747"/>
      <c r="DS124" s="747"/>
      <c r="DT124" s="747"/>
      <c r="DU124" s="748"/>
      <c r="DV124" s="837" t="s">
        <v>443</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443</v>
      </c>
      <c r="AB125" s="814"/>
      <c r="AC125" s="814"/>
      <c r="AD125" s="814"/>
      <c r="AE125" s="815"/>
      <c r="AF125" s="816" t="s">
        <v>443</v>
      </c>
      <c r="AG125" s="814"/>
      <c r="AH125" s="814"/>
      <c r="AI125" s="814"/>
      <c r="AJ125" s="815"/>
      <c r="AK125" s="816" t="s">
        <v>443</v>
      </c>
      <c r="AL125" s="814"/>
      <c r="AM125" s="814"/>
      <c r="AN125" s="814"/>
      <c r="AO125" s="815"/>
      <c r="AP125" s="784" t="s">
        <v>443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443</v>
      </c>
      <c r="DH125" s="830"/>
      <c r="DI125" s="830"/>
      <c r="DJ125" s="830"/>
      <c r="DK125" s="830"/>
      <c r="DL125" s="830" t="s">
        <v>443</v>
      </c>
      <c r="DM125" s="830"/>
      <c r="DN125" s="830"/>
      <c r="DO125" s="830"/>
      <c r="DP125" s="830"/>
      <c r="DQ125" s="830" t="s">
        <v>443</v>
      </c>
      <c r="DR125" s="830"/>
      <c r="DS125" s="830"/>
      <c r="DT125" s="830"/>
      <c r="DU125" s="830"/>
      <c r="DV125" s="831" t="s">
        <v>443</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206134</v>
      </c>
      <c r="AB126" s="814"/>
      <c r="AC126" s="814"/>
      <c r="AD126" s="814"/>
      <c r="AE126" s="815"/>
      <c r="AF126" s="816">
        <v>294334</v>
      </c>
      <c r="AG126" s="814"/>
      <c r="AH126" s="814"/>
      <c r="AI126" s="814"/>
      <c r="AJ126" s="815"/>
      <c r="AK126" s="816">
        <v>294161</v>
      </c>
      <c r="AL126" s="814"/>
      <c r="AM126" s="814"/>
      <c r="AN126" s="814"/>
      <c r="AO126" s="815"/>
      <c r="AP126" s="784">
        <v>1.1000000000000001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443</v>
      </c>
      <c r="DH126" s="801"/>
      <c r="DI126" s="801"/>
      <c r="DJ126" s="801"/>
      <c r="DK126" s="801"/>
      <c r="DL126" s="801" t="s">
        <v>443</v>
      </c>
      <c r="DM126" s="801"/>
      <c r="DN126" s="801"/>
      <c r="DO126" s="801"/>
      <c r="DP126" s="801"/>
      <c r="DQ126" s="801" t="s">
        <v>443</v>
      </c>
      <c r="DR126" s="801"/>
      <c r="DS126" s="801"/>
      <c r="DT126" s="801"/>
      <c r="DU126" s="801"/>
      <c r="DV126" s="853" t="s">
        <v>443</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221393</v>
      </c>
      <c r="AB127" s="814"/>
      <c r="AC127" s="814"/>
      <c r="AD127" s="814"/>
      <c r="AE127" s="815"/>
      <c r="AF127" s="816">
        <v>147073</v>
      </c>
      <c r="AG127" s="814"/>
      <c r="AH127" s="814"/>
      <c r="AI127" s="814"/>
      <c r="AJ127" s="815"/>
      <c r="AK127" s="816">
        <v>129093</v>
      </c>
      <c r="AL127" s="814"/>
      <c r="AM127" s="814"/>
      <c r="AN127" s="814"/>
      <c r="AO127" s="815"/>
      <c r="AP127" s="784">
        <v>0.5</v>
      </c>
      <c r="AQ127" s="785"/>
      <c r="AR127" s="785"/>
      <c r="AS127" s="785"/>
      <c r="AT127" s="786"/>
      <c r="AU127" s="233"/>
      <c r="AV127" s="233"/>
      <c r="AW127" s="233"/>
      <c r="AX127" s="787" t="s">
        <v>453</v>
      </c>
      <c r="AY127" s="788"/>
      <c r="AZ127" s="788"/>
      <c r="BA127" s="788"/>
      <c r="BB127" s="788"/>
      <c r="BC127" s="788"/>
      <c r="BD127" s="788"/>
      <c r="BE127" s="789"/>
      <c r="BF127" s="790" t="s">
        <v>443</v>
      </c>
      <c r="BG127" s="791"/>
      <c r="BH127" s="791"/>
      <c r="BI127" s="791"/>
      <c r="BJ127" s="791"/>
      <c r="BK127" s="791"/>
      <c r="BL127" s="792"/>
      <c r="BM127" s="790">
        <v>11.8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v>200373</v>
      </c>
      <c r="DH127" s="850"/>
      <c r="DI127" s="850"/>
      <c r="DJ127" s="850"/>
      <c r="DK127" s="850"/>
      <c r="DL127" s="850">
        <v>171560</v>
      </c>
      <c r="DM127" s="850"/>
      <c r="DN127" s="850"/>
      <c r="DO127" s="850"/>
      <c r="DP127" s="850"/>
      <c r="DQ127" s="850">
        <v>154287</v>
      </c>
      <c r="DR127" s="850"/>
      <c r="DS127" s="850"/>
      <c r="DT127" s="850"/>
      <c r="DU127" s="850"/>
      <c r="DV127" s="851">
        <v>0.6</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686347</v>
      </c>
      <c r="AB128" s="754"/>
      <c r="AC128" s="754"/>
      <c r="AD128" s="754"/>
      <c r="AE128" s="755"/>
      <c r="AF128" s="756">
        <v>701291</v>
      </c>
      <c r="AG128" s="754"/>
      <c r="AH128" s="754"/>
      <c r="AI128" s="754"/>
      <c r="AJ128" s="755"/>
      <c r="AK128" s="756">
        <v>705427</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16.8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29877213</v>
      </c>
      <c r="AB129" s="814"/>
      <c r="AC129" s="814"/>
      <c r="AD129" s="814"/>
      <c r="AE129" s="815"/>
      <c r="AF129" s="816">
        <v>29738328</v>
      </c>
      <c r="AG129" s="814"/>
      <c r="AH129" s="814"/>
      <c r="AI129" s="814"/>
      <c r="AJ129" s="815"/>
      <c r="AK129" s="816">
        <v>30015830</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9.3000000000000007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3955262</v>
      </c>
      <c r="AB130" s="814"/>
      <c r="AC130" s="814"/>
      <c r="AD130" s="814"/>
      <c r="AE130" s="815"/>
      <c r="AF130" s="816">
        <v>4169451</v>
      </c>
      <c r="AG130" s="814"/>
      <c r="AH130" s="814"/>
      <c r="AI130" s="814"/>
      <c r="AJ130" s="815"/>
      <c r="AK130" s="816">
        <v>3997643</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61.1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25921951</v>
      </c>
      <c r="AB131" s="747"/>
      <c r="AC131" s="747"/>
      <c r="AD131" s="747"/>
      <c r="AE131" s="748"/>
      <c r="AF131" s="749">
        <v>25568877</v>
      </c>
      <c r="AG131" s="747"/>
      <c r="AH131" s="747"/>
      <c r="AI131" s="747"/>
      <c r="AJ131" s="748"/>
      <c r="AK131" s="749">
        <v>26018187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9.7485409179999998</v>
      </c>
      <c r="AB132" s="770"/>
      <c r="AC132" s="770"/>
      <c r="AD132" s="770"/>
      <c r="AE132" s="771"/>
      <c r="AF132" s="772">
        <v>9.4508804590000004</v>
      </c>
      <c r="AG132" s="770"/>
      <c r="AH132" s="770"/>
      <c r="AI132" s="770"/>
      <c r="AJ132" s="771"/>
      <c r="AK132" s="772">
        <v>8.7621324269999992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9.4</v>
      </c>
      <c r="AB133" s="779"/>
      <c r="AC133" s="779"/>
      <c r="AD133" s="779"/>
      <c r="AE133" s="780"/>
      <c r="AF133" s="778">
        <v>9.5</v>
      </c>
      <c r="AG133" s="779"/>
      <c r="AH133" s="779"/>
      <c r="AI133" s="779"/>
      <c r="AJ133" s="780"/>
      <c r="AK133" s="778">
        <v>9.3000000000000007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3"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9" t="s">
        <v>470</v>
      </c>
      <c r="L7" s="254"/>
      <c r="M7" s="255" t="s">
        <v>471</v>
      </c>
      <c r="N7" s="256"/>
    </row>
    <row r="8" spans="1:16">
      <c r="A8" s="248"/>
      <c r="B8" s="244"/>
      <c r="C8" s="244"/>
      <c r="D8" s="244"/>
      <c r="E8" s="244"/>
      <c r="F8" s="244"/>
      <c r="G8" s="257"/>
      <c r="H8" s="258"/>
      <c r="I8" s="258"/>
      <c r="J8" s="259"/>
      <c r="K8" s="1150"/>
      <c r="L8" s="260" t="s">
        <v>472</v>
      </c>
      <c r="M8" s="261" t="s">
        <v>473</v>
      </c>
      <c r="N8" s="262" t="s">
        <v>474</v>
      </c>
    </row>
    <row r="9" spans="1:16">
      <c r="A9" s="248"/>
      <c r="B9" s="244"/>
      <c r="C9" s="244"/>
      <c r="D9" s="244"/>
      <c r="E9" s="244"/>
      <c r="F9" s="244"/>
      <c r="G9" s="1163" t="s">
        <v>475</v>
      </c>
      <c r="H9" s="1164"/>
      <c r="I9" s="1164"/>
      <c r="J9" s="1165"/>
      <c r="K9" s="263">
        <v>8415651</v>
      </c>
      <c r="L9" s="264">
        <v>54191</v>
      </c>
      <c r="M9" s="265">
        <v>57502</v>
      </c>
      <c r="N9" s="266">
        <v>-5.8</v>
      </c>
    </row>
    <row r="10" spans="1:16">
      <c r="A10" s="248"/>
      <c r="B10" s="244"/>
      <c r="C10" s="244"/>
      <c r="D10" s="244"/>
      <c r="E10" s="244"/>
      <c r="F10" s="244"/>
      <c r="G10" s="1163" t="s">
        <v>476</v>
      </c>
      <c r="H10" s="1164"/>
      <c r="I10" s="1164"/>
      <c r="J10" s="1165"/>
      <c r="K10" s="267">
        <v>555986</v>
      </c>
      <c r="L10" s="268">
        <v>3580</v>
      </c>
      <c r="M10" s="269">
        <v>3770</v>
      </c>
      <c r="N10" s="270">
        <v>-5</v>
      </c>
    </row>
    <row r="11" spans="1:16" ht="13.5" customHeight="1">
      <c r="A11" s="248"/>
      <c r="B11" s="244"/>
      <c r="C11" s="244"/>
      <c r="D11" s="244"/>
      <c r="E11" s="244"/>
      <c r="F11" s="244"/>
      <c r="G11" s="1163" t="s">
        <v>477</v>
      </c>
      <c r="H11" s="1164"/>
      <c r="I11" s="1164"/>
      <c r="J11" s="1165"/>
      <c r="K11" s="267">
        <v>20759</v>
      </c>
      <c r="L11" s="268">
        <v>134</v>
      </c>
      <c r="M11" s="269">
        <v>1760</v>
      </c>
      <c r="N11" s="270">
        <v>-92.4</v>
      </c>
    </row>
    <row r="12" spans="1:16" ht="13.5" customHeight="1">
      <c r="A12" s="248"/>
      <c r="B12" s="244"/>
      <c r="C12" s="244"/>
      <c r="D12" s="244"/>
      <c r="E12" s="244"/>
      <c r="F12" s="244"/>
      <c r="G12" s="1163" t="s">
        <v>478</v>
      </c>
      <c r="H12" s="1164"/>
      <c r="I12" s="1164"/>
      <c r="J12" s="1165"/>
      <c r="K12" s="267" t="s">
        <v>479</v>
      </c>
      <c r="L12" s="268" t="s">
        <v>479</v>
      </c>
      <c r="M12" s="269">
        <v>849</v>
      </c>
      <c r="N12" s="270" t="s">
        <v>479</v>
      </c>
    </row>
    <row r="13" spans="1:16" ht="13.5" customHeight="1">
      <c r="A13" s="248"/>
      <c r="B13" s="244"/>
      <c r="C13" s="244"/>
      <c r="D13" s="244"/>
      <c r="E13" s="244"/>
      <c r="F13" s="244"/>
      <c r="G13" s="1163" t="s">
        <v>480</v>
      </c>
      <c r="H13" s="1164"/>
      <c r="I13" s="1164"/>
      <c r="J13" s="1165"/>
      <c r="K13" s="267" t="s">
        <v>479</v>
      </c>
      <c r="L13" s="268" t="s">
        <v>479</v>
      </c>
      <c r="M13" s="269">
        <v>27</v>
      </c>
      <c r="N13" s="270" t="s">
        <v>479</v>
      </c>
    </row>
    <row r="14" spans="1:16" ht="13.5" customHeight="1">
      <c r="A14" s="248"/>
      <c r="B14" s="244"/>
      <c r="C14" s="244"/>
      <c r="D14" s="244"/>
      <c r="E14" s="244"/>
      <c r="F14" s="244"/>
      <c r="G14" s="1163" t="s">
        <v>481</v>
      </c>
      <c r="H14" s="1164"/>
      <c r="I14" s="1164"/>
      <c r="J14" s="1165"/>
      <c r="K14" s="267">
        <v>285104</v>
      </c>
      <c r="L14" s="268">
        <v>1836</v>
      </c>
      <c r="M14" s="269">
        <v>2523</v>
      </c>
      <c r="N14" s="270">
        <v>-27.2</v>
      </c>
    </row>
    <row r="15" spans="1:16" ht="13.5" customHeight="1">
      <c r="A15" s="248"/>
      <c r="B15" s="244"/>
      <c r="C15" s="244"/>
      <c r="D15" s="244"/>
      <c r="E15" s="244"/>
      <c r="F15" s="244"/>
      <c r="G15" s="1163" t="s">
        <v>482</v>
      </c>
      <c r="H15" s="1164"/>
      <c r="I15" s="1164"/>
      <c r="J15" s="1165"/>
      <c r="K15" s="267">
        <v>287927</v>
      </c>
      <c r="L15" s="268">
        <v>1854</v>
      </c>
      <c r="M15" s="269">
        <v>1457</v>
      </c>
      <c r="N15" s="270">
        <v>27.2</v>
      </c>
    </row>
    <row r="16" spans="1:16">
      <c r="A16" s="248"/>
      <c r="B16" s="244"/>
      <c r="C16" s="244"/>
      <c r="D16" s="244"/>
      <c r="E16" s="244"/>
      <c r="F16" s="244"/>
      <c r="G16" s="1166" t="s">
        <v>483</v>
      </c>
      <c r="H16" s="1167"/>
      <c r="I16" s="1167"/>
      <c r="J16" s="1168"/>
      <c r="K16" s="268">
        <v>-728724</v>
      </c>
      <c r="L16" s="268">
        <v>-4693</v>
      </c>
      <c r="M16" s="269">
        <v>-5099</v>
      </c>
      <c r="N16" s="270">
        <v>-8</v>
      </c>
    </row>
    <row r="17" spans="1:16">
      <c r="A17" s="248"/>
      <c r="B17" s="244"/>
      <c r="C17" s="244"/>
      <c r="D17" s="244"/>
      <c r="E17" s="244"/>
      <c r="F17" s="244"/>
      <c r="G17" s="1166" t="s">
        <v>168</v>
      </c>
      <c r="H17" s="1167"/>
      <c r="I17" s="1167"/>
      <c r="J17" s="1168"/>
      <c r="K17" s="268">
        <v>8836703</v>
      </c>
      <c r="L17" s="268">
        <v>56903</v>
      </c>
      <c r="M17" s="269">
        <v>62790</v>
      </c>
      <c r="N17" s="270">
        <v>-9.4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60" t="s">
        <v>488</v>
      </c>
      <c r="H21" s="1161"/>
      <c r="I21" s="1161"/>
      <c r="J21" s="1162"/>
      <c r="K21" s="280">
        <v>6</v>
      </c>
      <c r="L21" s="281">
        <v>6.21</v>
      </c>
      <c r="M21" s="282">
        <v>-0.21</v>
      </c>
      <c r="N21" s="249"/>
      <c r="O21" s="283"/>
      <c r="P21" s="279"/>
    </row>
    <row r="22" spans="1:16" s="284" customFormat="1">
      <c r="A22" s="279"/>
      <c r="B22" s="249"/>
      <c r="C22" s="249"/>
      <c r="D22" s="249"/>
      <c r="E22" s="249"/>
      <c r="F22" s="249"/>
      <c r="G22" s="1160" t="s">
        <v>489</v>
      </c>
      <c r="H22" s="1161"/>
      <c r="I22" s="1161"/>
      <c r="J22" s="1162"/>
      <c r="K22" s="285">
        <v>99.9</v>
      </c>
      <c r="L22" s="286">
        <v>100.9</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9" t="s">
        <v>470</v>
      </c>
      <c r="L30" s="254"/>
      <c r="M30" s="255" t="s">
        <v>471</v>
      </c>
      <c r="N30" s="256"/>
    </row>
    <row r="31" spans="1:16">
      <c r="A31" s="248"/>
      <c r="B31" s="244"/>
      <c r="C31" s="244"/>
      <c r="D31" s="244"/>
      <c r="E31" s="244"/>
      <c r="F31" s="244"/>
      <c r="G31" s="257"/>
      <c r="H31" s="258"/>
      <c r="I31" s="258"/>
      <c r="J31" s="259"/>
      <c r="K31" s="1150"/>
      <c r="L31" s="260" t="s">
        <v>472</v>
      </c>
      <c r="M31" s="261" t="s">
        <v>473</v>
      </c>
      <c r="N31" s="262" t="s">
        <v>474</v>
      </c>
    </row>
    <row r="32" spans="1:16" ht="27" customHeight="1">
      <c r="A32" s="248"/>
      <c r="B32" s="244"/>
      <c r="C32" s="244"/>
      <c r="D32" s="244"/>
      <c r="E32" s="244"/>
      <c r="F32" s="244"/>
      <c r="G32" s="1151" t="s">
        <v>493</v>
      </c>
      <c r="H32" s="1152"/>
      <c r="I32" s="1152"/>
      <c r="J32" s="1153"/>
      <c r="K32" s="294">
        <v>5182251</v>
      </c>
      <c r="L32" s="294">
        <v>33370</v>
      </c>
      <c r="M32" s="295">
        <v>28154</v>
      </c>
      <c r="N32" s="296">
        <v>18.5</v>
      </c>
    </row>
    <row r="33" spans="1:16" ht="13.5" customHeight="1">
      <c r="A33" s="248"/>
      <c r="B33" s="244"/>
      <c r="C33" s="244"/>
      <c r="D33" s="244"/>
      <c r="E33" s="244"/>
      <c r="F33" s="244"/>
      <c r="G33" s="1151" t="s">
        <v>494</v>
      </c>
      <c r="H33" s="1152"/>
      <c r="I33" s="1152"/>
      <c r="J33" s="1153"/>
      <c r="K33" s="294" t="s">
        <v>479</v>
      </c>
      <c r="L33" s="294" t="s">
        <v>479</v>
      </c>
      <c r="M33" s="295" t="s">
        <v>479</v>
      </c>
      <c r="N33" s="296" t="s">
        <v>479</v>
      </c>
    </row>
    <row r="34" spans="1:16" ht="27" customHeight="1">
      <c r="A34" s="248"/>
      <c r="B34" s="244"/>
      <c r="C34" s="244"/>
      <c r="D34" s="244"/>
      <c r="E34" s="244"/>
      <c r="F34" s="244"/>
      <c r="G34" s="1151" t="s">
        <v>495</v>
      </c>
      <c r="H34" s="1152"/>
      <c r="I34" s="1152"/>
      <c r="J34" s="1153"/>
      <c r="K34" s="294" t="s">
        <v>479</v>
      </c>
      <c r="L34" s="294" t="s">
        <v>479</v>
      </c>
      <c r="M34" s="295">
        <v>58</v>
      </c>
      <c r="N34" s="296" t="s">
        <v>479</v>
      </c>
    </row>
    <row r="35" spans="1:16" ht="27" customHeight="1">
      <c r="A35" s="248"/>
      <c r="B35" s="244"/>
      <c r="C35" s="244"/>
      <c r="D35" s="244"/>
      <c r="E35" s="244"/>
      <c r="F35" s="244"/>
      <c r="G35" s="1151" t="s">
        <v>496</v>
      </c>
      <c r="H35" s="1152"/>
      <c r="I35" s="1152"/>
      <c r="J35" s="1153"/>
      <c r="K35" s="294">
        <v>1345843</v>
      </c>
      <c r="L35" s="294">
        <v>8666</v>
      </c>
      <c r="M35" s="295">
        <v>7772</v>
      </c>
      <c r="N35" s="296">
        <v>11.5</v>
      </c>
    </row>
    <row r="36" spans="1:16" ht="27" customHeight="1">
      <c r="A36" s="248"/>
      <c r="B36" s="244"/>
      <c r="C36" s="244"/>
      <c r="D36" s="244"/>
      <c r="E36" s="244"/>
      <c r="F36" s="244"/>
      <c r="G36" s="1151" t="s">
        <v>497</v>
      </c>
      <c r="H36" s="1152"/>
      <c r="I36" s="1152"/>
      <c r="J36" s="1153"/>
      <c r="K36" s="294">
        <v>6587</v>
      </c>
      <c r="L36" s="294">
        <v>42</v>
      </c>
      <c r="M36" s="295">
        <v>714</v>
      </c>
      <c r="N36" s="296">
        <v>-94.1</v>
      </c>
    </row>
    <row r="37" spans="1:16" ht="13.5" customHeight="1">
      <c r="A37" s="248"/>
      <c r="B37" s="244"/>
      <c r="C37" s="244"/>
      <c r="D37" s="244"/>
      <c r="E37" s="244"/>
      <c r="F37" s="244"/>
      <c r="G37" s="1151" t="s">
        <v>498</v>
      </c>
      <c r="H37" s="1152"/>
      <c r="I37" s="1152"/>
      <c r="J37" s="1153"/>
      <c r="K37" s="294">
        <v>448137</v>
      </c>
      <c r="L37" s="294">
        <v>2886</v>
      </c>
      <c r="M37" s="295">
        <v>1587</v>
      </c>
      <c r="N37" s="296">
        <v>81.900000000000006</v>
      </c>
    </row>
    <row r="38" spans="1:16" ht="27" customHeight="1">
      <c r="A38" s="248"/>
      <c r="B38" s="244"/>
      <c r="C38" s="244"/>
      <c r="D38" s="244"/>
      <c r="E38" s="244"/>
      <c r="F38" s="244"/>
      <c r="G38" s="1154" t="s">
        <v>499</v>
      </c>
      <c r="H38" s="1155"/>
      <c r="I38" s="1155"/>
      <c r="J38" s="1156"/>
      <c r="K38" s="297" t="s">
        <v>479</v>
      </c>
      <c r="L38" s="297" t="s">
        <v>479</v>
      </c>
      <c r="M38" s="298">
        <v>3</v>
      </c>
      <c r="N38" s="299" t="s">
        <v>479</v>
      </c>
      <c r="O38" s="293"/>
    </row>
    <row r="39" spans="1:16">
      <c r="A39" s="248"/>
      <c r="B39" s="244"/>
      <c r="C39" s="244"/>
      <c r="D39" s="244"/>
      <c r="E39" s="244"/>
      <c r="F39" s="244"/>
      <c r="G39" s="1154" t="s">
        <v>500</v>
      </c>
      <c r="H39" s="1155"/>
      <c r="I39" s="1155"/>
      <c r="J39" s="1156"/>
      <c r="K39" s="300">
        <v>-705427</v>
      </c>
      <c r="L39" s="300">
        <v>-4542</v>
      </c>
      <c r="M39" s="301">
        <v>-7908</v>
      </c>
      <c r="N39" s="302">
        <v>-42.6</v>
      </c>
      <c r="O39" s="293"/>
    </row>
    <row r="40" spans="1:16" ht="27" customHeight="1">
      <c r="A40" s="248"/>
      <c r="B40" s="244"/>
      <c r="C40" s="244"/>
      <c r="D40" s="244"/>
      <c r="E40" s="244"/>
      <c r="F40" s="244"/>
      <c r="G40" s="1151" t="s">
        <v>501</v>
      </c>
      <c r="H40" s="1152"/>
      <c r="I40" s="1152"/>
      <c r="J40" s="1153"/>
      <c r="K40" s="300">
        <v>-3997643</v>
      </c>
      <c r="L40" s="300">
        <v>-25742</v>
      </c>
      <c r="M40" s="301">
        <v>-22784</v>
      </c>
      <c r="N40" s="302">
        <v>13</v>
      </c>
      <c r="O40" s="293"/>
    </row>
    <row r="41" spans="1:16">
      <c r="A41" s="248"/>
      <c r="B41" s="244"/>
      <c r="C41" s="244"/>
      <c r="D41" s="244"/>
      <c r="E41" s="244"/>
      <c r="F41" s="244"/>
      <c r="G41" s="1157" t="s">
        <v>279</v>
      </c>
      <c r="H41" s="1158"/>
      <c r="I41" s="1158"/>
      <c r="J41" s="1159"/>
      <c r="K41" s="294">
        <v>2279748</v>
      </c>
      <c r="L41" s="300">
        <v>14680</v>
      </c>
      <c r="M41" s="301">
        <v>7596</v>
      </c>
      <c r="N41" s="302">
        <v>93.3</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44" t="s">
        <v>470</v>
      </c>
      <c r="J49" s="1146" t="s">
        <v>505</v>
      </c>
      <c r="K49" s="1147"/>
      <c r="L49" s="1147"/>
      <c r="M49" s="1147"/>
      <c r="N49" s="1148"/>
    </row>
    <row r="50" spans="1:14">
      <c r="A50" s="248"/>
      <c r="B50" s="244"/>
      <c r="C50" s="244"/>
      <c r="D50" s="244"/>
      <c r="E50" s="244"/>
      <c r="F50" s="244"/>
      <c r="G50" s="312"/>
      <c r="H50" s="313"/>
      <c r="I50" s="1145"/>
      <c r="J50" s="314" t="s">
        <v>506</v>
      </c>
      <c r="K50" s="315" t="s">
        <v>507</v>
      </c>
      <c r="L50" s="316" t="s">
        <v>508</v>
      </c>
      <c r="M50" s="317" t="s">
        <v>509</v>
      </c>
      <c r="N50" s="318" t="s">
        <v>510</v>
      </c>
    </row>
    <row r="51" spans="1:14">
      <c r="A51" s="248"/>
      <c r="B51" s="244"/>
      <c r="C51" s="244"/>
      <c r="D51" s="244"/>
      <c r="E51" s="244"/>
      <c r="F51" s="244"/>
      <c r="G51" s="310" t="s">
        <v>511</v>
      </c>
      <c r="H51" s="311"/>
      <c r="I51" s="319">
        <v>5609409</v>
      </c>
      <c r="J51" s="320">
        <v>36103</v>
      </c>
      <c r="K51" s="321">
        <v>12.4</v>
      </c>
      <c r="L51" s="322">
        <v>38606</v>
      </c>
      <c r="M51" s="323">
        <v>-24</v>
      </c>
      <c r="N51" s="324">
        <v>36.4</v>
      </c>
    </row>
    <row r="52" spans="1:14">
      <c r="A52" s="248"/>
      <c r="B52" s="244"/>
      <c r="C52" s="244"/>
      <c r="D52" s="244"/>
      <c r="E52" s="244"/>
      <c r="F52" s="244"/>
      <c r="G52" s="325"/>
      <c r="H52" s="326" t="s">
        <v>512</v>
      </c>
      <c r="I52" s="327">
        <v>3235361</v>
      </c>
      <c r="J52" s="328">
        <v>20823</v>
      </c>
      <c r="K52" s="329">
        <v>1.2</v>
      </c>
      <c r="L52" s="330">
        <v>22435</v>
      </c>
      <c r="M52" s="331">
        <v>-26.4</v>
      </c>
      <c r="N52" s="332">
        <v>27.6</v>
      </c>
    </row>
    <row r="53" spans="1:14">
      <c r="A53" s="248"/>
      <c r="B53" s="244"/>
      <c r="C53" s="244"/>
      <c r="D53" s="244"/>
      <c r="E53" s="244"/>
      <c r="F53" s="244"/>
      <c r="G53" s="310" t="s">
        <v>513</v>
      </c>
      <c r="H53" s="311"/>
      <c r="I53" s="319">
        <v>6581270</v>
      </c>
      <c r="J53" s="320">
        <v>41992</v>
      </c>
      <c r="K53" s="321">
        <v>16.3</v>
      </c>
      <c r="L53" s="322">
        <v>39425</v>
      </c>
      <c r="M53" s="323">
        <v>2.1</v>
      </c>
      <c r="N53" s="324">
        <v>14.2</v>
      </c>
    </row>
    <row r="54" spans="1:14">
      <c r="A54" s="248"/>
      <c r="B54" s="244"/>
      <c r="C54" s="244"/>
      <c r="D54" s="244"/>
      <c r="E54" s="244"/>
      <c r="F54" s="244"/>
      <c r="G54" s="325"/>
      <c r="H54" s="326" t="s">
        <v>512</v>
      </c>
      <c r="I54" s="327">
        <v>3702345</v>
      </c>
      <c r="J54" s="328">
        <v>23623</v>
      </c>
      <c r="K54" s="329">
        <v>13.4</v>
      </c>
      <c r="L54" s="330">
        <v>22414</v>
      </c>
      <c r="M54" s="331">
        <v>-0.1</v>
      </c>
      <c r="N54" s="332">
        <v>13.5</v>
      </c>
    </row>
    <row r="55" spans="1:14">
      <c r="A55" s="248"/>
      <c r="B55" s="244"/>
      <c r="C55" s="244"/>
      <c r="D55" s="244"/>
      <c r="E55" s="244"/>
      <c r="F55" s="244"/>
      <c r="G55" s="310" t="s">
        <v>514</v>
      </c>
      <c r="H55" s="311"/>
      <c r="I55" s="319">
        <v>6269730</v>
      </c>
      <c r="J55" s="320">
        <v>40082</v>
      </c>
      <c r="K55" s="321">
        <v>-4.5</v>
      </c>
      <c r="L55" s="322">
        <v>43141</v>
      </c>
      <c r="M55" s="323">
        <v>9.4</v>
      </c>
      <c r="N55" s="324">
        <v>-13.9</v>
      </c>
    </row>
    <row r="56" spans="1:14">
      <c r="A56" s="248"/>
      <c r="B56" s="244"/>
      <c r="C56" s="244"/>
      <c r="D56" s="244"/>
      <c r="E56" s="244"/>
      <c r="F56" s="244"/>
      <c r="G56" s="325"/>
      <c r="H56" s="326" t="s">
        <v>512</v>
      </c>
      <c r="I56" s="327">
        <v>3670541</v>
      </c>
      <c r="J56" s="328">
        <v>23465</v>
      </c>
      <c r="K56" s="329">
        <v>-0.7</v>
      </c>
      <c r="L56" s="330">
        <v>21887</v>
      </c>
      <c r="M56" s="331">
        <v>-2.4</v>
      </c>
      <c r="N56" s="332">
        <v>1.7</v>
      </c>
    </row>
    <row r="57" spans="1:14">
      <c r="A57" s="248"/>
      <c r="B57" s="244"/>
      <c r="C57" s="244"/>
      <c r="D57" s="244"/>
      <c r="E57" s="244"/>
      <c r="F57" s="244"/>
      <c r="G57" s="310" t="s">
        <v>515</v>
      </c>
      <c r="H57" s="311"/>
      <c r="I57" s="319">
        <v>6583963</v>
      </c>
      <c r="J57" s="320">
        <v>42232</v>
      </c>
      <c r="K57" s="321">
        <v>5.4</v>
      </c>
      <c r="L57" s="322">
        <v>45117</v>
      </c>
      <c r="M57" s="323">
        <v>4.5999999999999996</v>
      </c>
      <c r="N57" s="324">
        <v>0.8</v>
      </c>
    </row>
    <row r="58" spans="1:14">
      <c r="A58" s="248"/>
      <c r="B58" s="244"/>
      <c r="C58" s="244"/>
      <c r="D58" s="244"/>
      <c r="E58" s="244"/>
      <c r="F58" s="244"/>
      <c r="G58" s="325"/>
      <c r="H58" s="326" t="s">
        <v>512</v>
      </c>
      <c r="I58" s="327">
        <v>3429929</v>
      </c>
      <c r="J58" s="328">
        <v>22001</v>
      </c>
      <c r="K58" s="329">
        <v>-6.2</v>
      </c>
      <c r="L58" s="330">
        <v>25589</v>
      </c>
      <c r="M58" s="331">
        <v>16.899999999999999</v>
      </c>
      <c r="N58" s="332">
        <v>-23.1</v>
      </c>
    </row>
    <row r="59" spans="1:14">
      <c r="A59" s="248"/>
      <c r="B59" s="244"/>
      <c r="C59" s="244"/>
      <c r="D59" s="244"/>
      <c r="E59" s="244"/>
      <c r="F59" s="244"/>
      <c r="G59" s="310" t="s">
        <v>516</v>
      </c>
      <c r="H59" s="311"/>
      <c r="I59" s="319">
        <v>6580314</v>
      </c>
      <c r="J59" s="320">
        <v>42373</v>
      </c>
      <c r="K59" s="321">
        <v>0.3</v>
      </c>
      <c r="L59" s="322">
        <v>39951</v>
      </c>
      <c r="M59" s="323">
        <v>-11.5</v>
      </c>
      <c r="N59" s="324">
        <v>11.8</v>
      </c>
    </row>
    <row r="60" spans="1:14">
      <c r="A60" s="248"/>
      <c r="B60" s="244"/>
      <c r="C60" s="244"/>
      <c r="D60" s="244"/>
      <c r="E60" s="244"/>
      <c r="F60" s="244"/>
      <c r="G60" s="325"/>
      <c r="H60" s="326" t="s">
        <v>512</v>
      </c>
      <c r="I60" s="333">
        <v>3647057</v>
      </c>
      <c r="J60" s="328">
        <v>23485</v>
      </c>
      <c r="K60" s="329">
        <v>6.7</v>
      </c>
      <c r="L60" s="330">
        <v>22555</v>
      </c>
      <c r="M60" s="331">
        <v>-11.9</v>
      </c>
      <c r="N60" s="332">
        <v>18.600000000000001</v>
      </c>
    </row>
    <row r="61" spans="1:14">
      <c r="A61" s="248"/>
      <c r="B61" s="244"/>
      <c r="C61" s="244"/>
      <c r="D61" s="244"/>
      <c r="E61" s="244"/>
      <c r="F61" s="244"/>
      <c r="G61" s="310" t="s">
        <v>517</v>
      </c>
      <c r="H61" s="334"/>
      <c r="I61" s="335">
        <v>6324937</v>
      </c>
      <c r="J61" s="336">
        <v>40556</v>
      </c>
      <c r="K61" s="337">
        <v>6</v>
      </c>
      <c r="L61" s="338">
        <v>41248</v>
      </c>
      <c r="M61" s="339">
        <v>-3.9</v>
      </c>
      <c r="N61" s="324">
        <v>9.9</v>
      </c>
    </row>
    <row r="62" spans="1:14">
      <c r="A62" s="248"/>
      <c r="B62" s="244"/>
      <c r="C62" s="244"/>
      <c r="D62" s="244"/>
      <c r="E62" s="244"/>
      <c r="F62" s="244"/>
      <c r="G62" s="325"/>
      <c r="H62" s="326" t="s">
        <v>512</v>
      </c>
      <c r="I62" s="327">
        <v>3537047</v>
      </c>
      <c r="J62" s="328">
        <v>22679</v>
      </c>
      <c r="K62" s="329">
        <v>2.9</v>
      </c>
      <c r="L62" s="330">
        <v>22976</v>
      </c>
      <c r="M62" s="331">
        <v>-4.8</v>
      </c>
      <c r="N62" s="332">
        <v>7.7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5.73</v>
      </c>
      <c r="G47" s="12">
        <v>7.03</v>
      </c>
      <c r="H47" s="12">
        <v>7.51</v>
      </c>
      <c r="I47" s="12">
        <v>9.57</v>
      </c>
      <c r="J47" s="13">
        <v>8.76</v>
      </c>
    </row>
    <row r="48" spans="2:10" ht="57.75" customHeight="1">
      <c r="B48" s="14"/>
      <c r="C48" s="1171" t="s">
        <v>4</v>
      </c>
      <c r="D48" s="1171"/>
      <c r="E48" s="1172"/>
      <c r="F48" s="15">
        <v>5.78</v>
      </c>
      <c r="G48" s="16">
        <v>5.16</v>
      </c>
      <c r="H48" s="16">
        <v>6.46</v>
      </c>
      <c r="I48" s="16">
        <v>5.19</v>
      </c>
      <c r="J48" s="17">
        <v>6.62</v>
      </c>
    </row>
    <row r="49" spans="2:10" ht="57.75" customHeight="1" thickBot="1">
      <c r="B49" s="18"/>
      <c r="C49" s="1173" t="s">
        <v>5</v>
      </c>
      <c r="D49" s="1173"/>
      <c r="E49" s="1174"/>
      <c r="F49" s="19">
        <v>1.81</v>
      </c>
      <c r="G49" s="20">
        <v>0.56000000000000005</v>
      </c>
      <c r="H49" s="20">
        <v>2.04</v>
      </c>
      <c r="I49" s="20">
        <v>0.73</v>
      </c>
      <c r="J49" s="21">
        <v>0.75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oneworld</cp:lastModifiedBy>
  <cp:lastPrinted>2017-03-31T07:49:47Z</cp:lastPrinted>
  <dcterms:created xsi:type="dcterms:W3CDTF">2017-02-15T17:21:50Z</dcterms:created>
  <dcterms:modified xsi:type="dcterms:W3CDTF">2017-04-21T04:23:38Z</dcterms:modified>
  <cp:category/>
</cp:coreProperties>
</file>