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7597D223-4F60-477C-95C3-D67403A0CDAD}"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U34" i="10" s="1"/>
  <c r="CO37" i="10"/>
  <c r="BE37" i="10"/>
  <c r="AM37" i="10"/>
  <c r="C37" i="10"/>
  <c r="BE36" i="10"/>
  <c r="C36" i="10"/>
  <c r="C35" i="10"/>
  <c r="C34" i="10"/>
  <c r="U35" i="10" l="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E34" i="10"/>
  <c r="BE35" i="10" s="1"/>
  <c r="CO34" i="10" l="1"/>
  <c r="CO35" i="10" s="1"/>
  <c r="CO36" i="10" s="1"/>
</calcChain>
</file>

<file path=xl/sharedStrings.xml><?xml version="1.0" encoding="utf-8"?>
<sst xmlns="http://schemas.openxmlformats.org/spreadsheetml/2006/main" count="1133" uniqueCount="621">
  <si>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</si>
  <si>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</si>
  <si>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</si>
  <si>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</si>
  <si>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</si>
  <si>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</si>
  <si>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</si>
  <si>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</si>
  <si>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</si>
  <si>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</si>
  <si>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</si>
  <si>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</si>
  <si>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</si>
  <si>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</si>
  <si>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</si>
  <si>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</si>
  <si>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</si>
  <si>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</si>
  <si>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</si>
  <si>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</si>
  <si>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</si>
  <si>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</si>
  <si>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</si>
  <si>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</si>
  <si>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</si>
  <si>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</si>
  <si>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</si>
  <si>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</si>
  <si>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</si>
  <si>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</si>
  <si>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</si>
  <si>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</si>
  <si>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</si>
  <si>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</si>
  <si>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</si>
  <si>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</si>
  <si>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</si>
  <si>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</si>
  <si>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</si>
  <si>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</si>
  <si>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</si>
  <si>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</si>
  <si>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</si>
  <si>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</si>
  <si>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</si>
  <si>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</si>
  <si>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</si>
  <si>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</si>
  <si>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</si>
  <si>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</si>
  <si>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</si>
  <si>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</si>
  <si>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</si>
  <si>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</si>
  <si>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</si>
  <si>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</si>
  <si>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</si>
  <si>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</si>
  <si>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</si>
  <si>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</si>
  <si>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</si>
  <si>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</si>
  <si>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</si>
  <si>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</si>
  <si>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</si>
  <si>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</si>
  <si>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</si>
  <si>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</si>
  <si>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</si>
  <si>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</si>
  <si>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</si>
  <si>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</si>
  <si>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</si>
  <si>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</si>
  <si>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</si>
  <si>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</si>
  <si>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</si>
  <si>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</si>
  <si>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</si>
  <si>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</si>
  <si>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</si>
  <si>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</si>
  <si>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</si>
  <si>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</si>
  <si>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</si>
  <si>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</si>
  <si>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</si>
  <si>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</si>
  <si>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</si>
  <si>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</si>
  <si>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</si>
  <si>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</si>
  <si>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</si>
  <si>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</si>
  <si>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</si>
  <si>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</si>
  <si>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</si>
  <si>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松戸市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</si>
  <si>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</si>
  <si>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</si>
  <si>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</si>
  <si>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</si>
  <si>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</si>
  <si>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</si>
  <si>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</si>
  <si>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</si>
  <si>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</si>
  <si>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</si>
  <si>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</si>
  <si>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</si>
  <si>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</si>
  <si>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</si>
  <si>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</si>
  <si>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</si>
  <si>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</si>
  <si>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</si>
  <si>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</si>
  <si>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</si>
  <si>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</si>
  <si>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</si>
  <si>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</si>
  <si>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</si>
  <si>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</si>
  <si>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</si>
  <si>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</si>
  <si>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</si>
  <si>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</si>
  <si>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</si>
  <si>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</si>
  <si>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</si>
  <si>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</si>
  <si>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</si>
  <si>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</si>
  <si>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</si>
  <si>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</si>
  <si>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</si>
  <si>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</si>
  <si>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</si>
  <si>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</si>
  <si>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</si>
  <si>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</si>
  <si>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</si>
  <si>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</si>
  <si>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</si>
  <si>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</si>
  <si>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</si>
  <si>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</si>
  <si>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</si>
  <si>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</si>
  <si>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</si>
  <si>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</si>
  <si>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</si>
  <si>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</si>
  <si>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</si>
  <si>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</si>
  <si>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</si>
  <si>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</si>
  <si>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</si>
  <si>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</si>
  <si>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</si>
  <si>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</si>
  <si>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</si>
  <si>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</si>
  <si>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</si>
  <si>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</si>
  <si>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</si>
  <si>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</si>
  <si>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</si>
  <si>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</si>
  <si>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</si>
  <si>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</si>
  <si>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</si>
  <si>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</si>
  <si>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</si>
  <si>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</si>
  <si>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</si>
  <si>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</si>
  <si>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</si>
  <si>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</si>
  <si>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</si>
  <si>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</si>
  <si>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</si>
  <si>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</si>
  <si>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</si>
  <si>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</si>
  <si>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</si>
  <si>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</si>
  <si>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</si>
  <si>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</si>
  <si>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</si>
  <si>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</si>
  <si>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</si>
  <si>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</si>
  <si>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</si>
  <si>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</si>
  <si>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</si>
  <si>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</si>
  <si>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</si>
  <si>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</si>
  <si>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</si>
  <si>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</si>
  <si>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</si>
  <si>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</si>
  <si>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</si>
  <si>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</si>
  <si>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</si>
  <si>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</si>
  <si>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</si>
  <si>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</si>
  <si>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</si>
  <si>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</si>
  <si>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</si>
  <si>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</si>
  <si>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</si>
  <si>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</si>
  <si>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千葉県松戸市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</si>
  <si>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</si>
  <si>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</si>
  <si>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</si>
  <si>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</si>
  <si>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</si>
  <si>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</si>
  <si>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</si>
  <si>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</si>
  <si>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</si>
  <si>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</si>
  <si>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</si>
  <si>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</si>
  <si>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</si>
  <si>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</si>
  <si>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</si>
  <si>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</si>
  <si>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</si>
  <si>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</si>
  <si>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</si>
  <si>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</si>
  <si>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</si>
  <si>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</si>
  <si>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</si>
  <si>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</si>
  <si>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</si>
  <si>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</si>
  <si>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</si>
  <si>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</si>
  <si>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</si>
  <si>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</si>
  <si>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</si>
  <si>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</si>
  <si>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</si>
  <si>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</si>
  <si>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</si>
  <si>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</si>
  <si>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</si>
  <si>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</si>
  <si>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</si>
  <si>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災害復旧費</t>
  </si>
  <si>
    <t>法人事業税交付金</t>
    <phoneticPr fontId="16"/>
  </si>
  <si>
    <t>公債費</t>
  </si>
  <si>
    <t>地方特例交付金等</t>
    <rPh sb="7" eb="8">
      <t>トウ</t>
    </rPh>
    <phoneticPr fontId="16"/>
  </si>
  <si>
    <t>　法定外普通税</t>
    <phoneticPr fontId="5"/>
  </si>
  <si>
    <t>諸支出金</t>
    <rPh sb="3" eb="4">
      <t>キン</t>
    </rPh>
    <phoneticPr fontId="25"/>
  </si>
  <si>
    <t>目的税</t>
  </si>
  <si>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</si>
  <si>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</si>
  <si>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</si>
  <si>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</si>
  <si>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</si>
  <si>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</si>
  <si>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性質別歳出の状況（単位 千円・％）</t>
    <rPh sb="0" eb="2">
      <t>セイシツ</t>
    </rPh>
    <phoneticPr fontId="5"/>
  </si>
  <si>
    <t>地方交付税</t>
  </si>
  <si>
    <t>決算額</t>
  </si>
  <si>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</si>
  <si>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</si>
  <si>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</si>
  <si>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</si>
  <si>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</si>
  <si>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</si>
  <si>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</si>
  <si>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</si>
  <si>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</si>
  <si>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</si>
  <si>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</si>
  <si>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</si>
  <si>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</si>
  <si>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</si>
  <si>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</si>
  <si>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</si>
  <si>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</si>
  <si>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</si>
  <si>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</si>
  <si>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</si>
  <si>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</si>
  <si>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</si>
  <si>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</si>
  <si>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</si>
  <si>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</si>
  <si>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</si>
  <si>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</si>
  <si>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</si>
  <si>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</si>
  <si>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</si>
  <si>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</si>
  <si>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</si>
  <si>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</si>
  <si>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</si>
  <si>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</si>
  <si>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</si>
  <si>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</si>
  <si>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</si>
  <si>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</si>
  <si>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</si>
  <si>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</si>
  <si>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加入世帯数(世帯)</t>
  </si>
  <si>
    <t>　繰出金</t>
    <phoneticPr fontId="5"/>
  </si>
  <si>
    <t>諸収入</t>
  </si>
  <si>
    <t>市場</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</si>
  <si>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</si>
  <si>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</si>
  <si>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</si>
  <si>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</si>
  <si>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</si>
  <si>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</si>
  <si>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</si>
  <si>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</si>
  <si>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</si>
  <si>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　前年度繰上充用金</t>
    <phoneticPr fontId="5"/>
  </si>
  <si>
    <t>投資的経費計</t>
    <rPh sb="5" eb="6">
      <t>ケイ</t>
    </rPh>
    <phoneticPr fontId="5"/>
  </si>
  <si>
    <t>　　うち人件費</t>
    <phoneticPr fontId="5"/>
  </si>
  <si>
    <t>歳入合計</t>
    <phoneticPr fontId="5"/>
  </si>
  <si>
    <t>普通建設事業費</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</si>
  <si>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</si>
  <si>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</si>
  <si>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</si>
  <si>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</si>
  <si>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</si>
  <si>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</si>
  <si>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(2)各会計、関係団体の財政状況及び健全化判断比率（市町村）</t>
    <rPh sb="26" eb="29">
      <t>シチョウソン</t>
    </rPh>
    <phoneticPr fontId="5"/>
  </si>
  <si>
    <t>令和3年度</t>
  </si>
  <si>
    <t>千葉県松戸市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</si>
  <si>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</si>
  <si>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</si>
  <si>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</si>
  <si>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</si>
  <si>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</si>
  <si>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</si>
  <si>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</si>
  <si>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</si>
  <si>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</si>
  <si>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</si>
  <si>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</si>
  <si>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</si>
  <si>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</si>
  <si>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</si>
  <si>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</si>
  <si>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</si>
  <si>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</si>
  <si>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</si>
  <si>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</si>
  <si>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</si>
  <si>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</si>
  <si>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</si>
  <si>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</si>
  <si>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</si>
  <si>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</si>
  <si>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</si>
  <si>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</si>
  <si>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</si>
  <si>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</si>
  <si>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</si>
  <si>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</si>
  <si>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</si>
  <si>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</si>
  <si>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</si>
  <si>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</si>
  <si>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</si>
  <si>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</si>
  <si>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松戸競輪特別会計</t>
    <phoneticPr fontId="5"/>
  </si>
  <si>
    <t>水道事業会計</t>
    <phoneticPr fontId="5"/>
  </si>
  <si>
    <t>法適用企業</t>
    <phoneticPr fontId="5"/>
  </si>
  <si>
    <t>病院事業会計</t>
    <phoneticPr fontId="5"/>
  </si>
  <si>
    <t>下水道事業会計</t>
    <phoneticPr fontId="5"/>
  </si>
  <si>
    <t>法適用企業</t>
    <phoneticPr fontId="5"/>
  </si>
  <si>
    <t>公設地方卸売市場事業特別会計</t>
    <phoneticPr fontId="5"/>
  </si>
  <si>
    <t>法非適用企業</t>
    <phoneticPr fontId="5"/>
  </si>
  <si>
    <t>松戸都市計画事業新松戸駅東側地区土地区画整理事業特別会計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</si>
  <si>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</si>
  <si>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</si>
  <si>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</si>
  <si>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</si>
  <si>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</si>
  <si>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</si>
  <si>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</si>
  <si>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</si>
  <si>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</si>
  <si>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</si>
  <si>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</si>
  <si>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</si>
  <si>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</si>
  <si>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</si>
  <si>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</si>
  <si>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</si>
  <si>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</si>
  <si>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</si>
  <si>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</si>
  <si>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</si>
  <si>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</si>
  <si>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</si>
  <si>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</si>
  <si>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</si>
  <si>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</si>
  <si>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</si>
  <si>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</si>
  <si>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</si>
  <si>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</si>
  <si>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</si>
  <si>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</si>
  <si>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</si>
  <si>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</si>
  <si>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</si>
  <si>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</si>
  <si>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</si>
  <si>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</si>
  <si>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</si>
  <si>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</si>
  <si>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</si>
  <si>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</si>
  <si>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</si>
  <si>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</si>
  <si>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</si>
  <si>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</si>
  <si>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</si>
  <si>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</si>
  <si>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</si>
  <si>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</si>
  <si>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</si>
  <si>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</si>
  <si>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</si>
  <si>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</si>
  <si>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</si>
  <si>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</si>
  <si>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</si>
  <si>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</si>
  <si>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</si>
  <si>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</si>
  <si>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</si>
  <si>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</si>
  <si>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</si>
  <si>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</si>
  <si>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</si>
  <si>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</si>
  <si>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</si>
  <si>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</si>
  <si>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</si>
  <si>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</si>
  <si>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</si>
  <si>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</si>
  <si>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</si>
  <si>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</si>
  <si>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</si>
  <si>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</si>
  <si>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</si>
  <si>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</si>
  <si>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</si>
  <si>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</si>
  <si>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</si>
  <si>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</si>
  <si>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</si>
  <si>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</si>
  <si>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</si>
  <si>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</si>
  <si>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</si>
  <si>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</si>
  <si>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</si>
  <si>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</si>
  <si>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</si>
  <si>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</si>
  <si>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</si>
  <si>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</si>
  <si>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</si>
  <si>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</si>
  <si>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</si>
  <si>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</si>
  <si>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</si>
  <si>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</si>
  <si>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</si>
  <si>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</si>
  <si>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</si>
  <si>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</si>
  <si>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</si>
  <si>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</si>
  <si>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</si>
  <si>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</si>
  <si>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</si>
  <si>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</si>
  <si>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</si>
  <si>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</si>
  <si>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</si>
  <si>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</si>
  <si>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</si>
  <si>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</si>
  <si>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</si>
  <si>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</si>
  <si>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</si>
  <si>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</si>
  <si>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</si>
  <si>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</si>
  <si>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</si>
  <si>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</si>
  <si>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</si>
  <si>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</si>
  <si>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</si>
  <si>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</si>
  <si>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</si>
  <si>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</si>
  <si>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</si>
  <si>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</si>
  <si>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</si>
  <si>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</si>
  <si>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</si>
  <si>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</si>
  <si>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</si>
  <si>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</si>
  <si>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</si>
  <si>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</si>
  <si>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</si>
  <si>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</si>
  <si>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</si>
  <si>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</si>
  <si>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</si>
  <si>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</si>
  <si>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</si>
  <si>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</si>
  <si>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</si>
  <si>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1.66</t>
  </si>
  <si>
    <t>▲ 0.22</t>
  </si>
  <si>
    <t>▲ 0.03</t>
  </si>
  <si>
    <t>▲ 0.34</t>
  </si>
  <si>
    <t>病院事業会計</t>
  </si>
  <si>
    <t>一般会計</t>
  </si>
  <si>
    <t>下水道事業会計</t>
  </si>
  <si>
    <t>水道事業会計</t>
  </si>
  <si>
    <t>松戸競輪特別会計</t>
  </si>
  <si>
    <t>介護保険特別会計</t>
  </si>
  <si>
    <t>国民健康保険特別会計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</si>
  <si>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</si>
  <si>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</si>
  <si>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</si>
  <si>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</si>
  <si>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</si>
  <si>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</si>
  <si>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</si>
  <si>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</si>
  <si>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</si>
  <si>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松戸市庁舎建設基金</t>
    <phoneticPr fontId="5"/>
  </si>
  <si>
    <t>松戸市立小学校及び中学校施設等耐震改修基金</t>
    <phoneticPr fontId="5"/>
  </si>
  <si>
    <t>松戸市病院施設整備基金</t>
    <phoneticPr fontId="5"/>
  </si>
  <si>
    <t>高志教育振興基金</t>
    <phoneticPr fontId="5"/>
  </si>
  <si>
    <t>文化施設建設基金</t>
    <phoneticPr fontId="5"/>
  </si>
  <si>
    <t>千葉県市町村総合事務組合（一般会計）</t>
    <rPh sb="0" eb="3">
      <t>チバケン</t>
    </rPh>
    <rPh sb="3" eb="6">
      <t>シチョウソン</t>
    </rPh>
    <rPh sb="6" eb="8">
      <t>ソウゴウ</t>
    </rPh>
    <rPh sb="8" eb="12">
      <t>ジムクミアイ</t>
    </rPh>
    <rPh sb="13" eb="17">
      <t>イッパンカイケイ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</si>
  <si>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5">
      <t>チバ</t>
    </rPh>
    <rPh sb="15" eb="16">
      <t>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</si>
  <si>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2">
      <t>ジムクミアイ</t>
    </rPh>
    <rPh sb="13" eb="16">
      <t>チバケン</t>
    </rPh>
    <rPh sb="16" eb="20">
      <t>ジチケンシュウ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</si>
  <si>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2">
      <t>ジムクミアイ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</si>
  <si>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4">
      <t>コウイキレンゴウ</t>
    </rPh>
    <rPh sb="15" eb="19">
      <t>イッパンカイケイ</t>
    </rPh>
    <phoneticPr fontId="2"/>
  </si>
  <si>
    <t>千葉県後期高齢者医療広域連合（特別会計）</t>
    <rPh sb="0" eb="3">
      <t>チバケン</t>
    </rPh>
    <rPh sb="3" eb="5">
      <t>コウキ</t>
    </rPh>
    <rPh sb="5" eb="8">
      <t>コウレイシャ</t>
    </rPh>
    <rPh sb="8" eb="10">
      <t>イリョウ</t>
    </rPh>
    <rPh sb="10" eb="14">
      <t>コウイキレンゴウ</t>
    </rPh>
    <rPh sb="15" eb="19">
      <t>トクベツカイケイ</t>
    </rPh>
    <phoneticPr fontId="2"/>
  </si>
  <si>
    <t>北千葉広域水道企業団（水道用水供給事業会計）</t>
    <rPh sb="0" eb="3">
      <t>キタチバ</t>
    </rPh>
    <rPh sb="3" eb="5">
      <t>コウイキ</t>
    </rPh>
    <rPh sb="5" eb="10">
      <t>スイドウキギョウダン</t>
    </rPh>
    <rPh sb="11" eb="14">
      <t>スイドウヨウ</t>
    </rPh>
    <rPh sb="14" eb="15">
      <t>ミズ</t>
    </rPh>
    <rPh sb="15" eb="17">
      <t>キョウキュウ</t>
    </rPh>
    <rPh sb="17" eb="19">
      <t>ジギョウ</t>
    </rPh>
    <rPh sb="19" eb="21">
      <t>カイケイ</t>
    </rPh>
    <phoneticPr fontId="2"/>
  </si>
  <si>
    <t>松戸市文化振興財団</t>
    <rPh sb="0" eb="3">
      <t>マツドシ</t>
    </rPh>
    <rPh sb="3" eb="5">
      <t>ブンカ</t>
    </rPh>
    <rPh sb="5" eb="9">
      <t>シンコウザイダン</t>
    </rPh>
    <phoneticPr fontId="2"/>
  </si>
  <si>
    <t>松戸みどりと花の基金</t>
    <rPh sb="0" eb="2">
      <t>マツド</t>
    </rPh>
    <rPh sb="6" eb="7">
      <t>ハナ</t>
    </rPh>
    <rPh sb="8" eb="10">
      <t>キキン</t>
    </rPh>
    <phoneticPr fontId="2"/>
  </si>
  <si>
    <t>松戸市国際交流協会</t>
    <rPh sb="0" eb="3">
      <t>マツドシ</t>
    </rPh>
    <rPh sb="3" eb="5">
      <t>コクサイ</t>
    </rPh>
    <rPh sb="5" eb="7">
      <t>コウリュウ</t>
    </rPh>
    <rPh sb="7" eb="9">
      <t>キョウカイ</t>
    </rPh>
    <phoneticPr fontId="2"/>
  </si>
  <si>
    <t>-</t>
    <phoneticPr fontId="2"/>
  </si>
  <si>
    <t>-</t>
    <phoneticPr fontId="2"/>
  </si>
  <si>
    <t>-</t>
    <phoneticPr fontId="2"/>
  </si>
  <si>
    <t>-</t>
    <phoneticPr fontId="2"/>
  </si>
  <si>
    <t>-</t>
    <phoneticPr fontId="2"/>
  </si>
  <si>
    <t>-</t>
    <phoneticPr fontId="2"/>
  </si>
  <si>
    <t>-</t>
    <phoneticPr fontId="2"/>
  </si>
  <si>
    <t>-</t>
    <phoneticPr fontId="2"/>
  </si>
  <si>
    <t>目的別歳出の状況（単位 千円・％）</t>
    <phoneticPr fontId="5"/>
  </si>
  <si>
    <t>　法定普通税</t>
    <phoneticPr fontId="5"/>
  </si>
  <si>
    <t>　　　個人均等割</t>
    <phoneticPr fontId="5"/>
  </si>
  <si>
    <t>　　　所得割</t>
    <phoneticPr fontId="5"/>
  </si>
  <si>
    <t>-</t>
    <phoneticPr fontId="5"/>
  </si>
  <si>
    <t>分離課税所得割交付金</t>
    <phoneticPr fontId="25"/>
  </si>
  <si>
    <t>　　　法人均等割</t>
    <phoneticPr fontId="5"/>
  </si>
  <si>
    <t>　　　法人税割</t>
    <phoneticPr fontId="5"/>
  </si>
  <si>
    <t>自動車税環境性能割交付金</t>
    <phoneticPr fontId="5"/>
  </si>
  <si>
    <t>　　鉱産税</t>
    <phoneticPr fontId="5"/>
  </si>
  <si>
    <t>　　特別土地保有税</t>
    <phoneticPr fontId="5"/>
  </si>
  <si>
    <t>　個人住民税減収補塡特例交付金</t>
    <phoneticPr fontId="5"/>
  </si>
  <si>
    <t>前年度繰上充用金</t>
    <phoneticPr fontId="5"/>
  </si>
  <si>
    <t>　　事業所税</t>
    <phoneticPr fontId="5"/>
  </si>
  <si>
    <t>　　都市計画税</t>
    <phoneticPr fontId="5"/>
  </si>
  <si>
    <t>構成比</t>
    <phoneticPr fontId="5"/>
  </si>
  <si>
    <t>　　水利地益税等</t>
    <phoneticPr fontId="5"/>
  </si>
  <si>
    <t>　特別交付税</t>
    <phoneticPr fontId="5"/>
  </si>
  <si>
    <t>　法定外目的税</t>
    <phoneticPr fontId="5"/>
  </si>
  <si>
    <t>　扶助費</t>
    <phoneticPr fontId="5"/>
  </si>
  <si>
    <t>　公債費</t>
    <phoneticPr fontId="5"/>
  </si>
  <si>
    <t>元利償還金</t>
    <phoneticPr fontId="5"/>
  </si>
  <si>
    <t>　うち元金</t>
    <phoneticPr fontId="25"/>
  </si>
  <si>
    <t>一時借入金利子</t>
    <phoneticPr fontId="5"/>
  </si>
  <si>
    <t>　物件費</t>
    <phoneticPr fontId="5"/>
  </si>
  <si>
    <t>病院</t>
    <phoneticPr fontId="5"/>
  </si>
  <si>
    <t>国庫支出金</t>
    <phoneticPr fontId="5"/>
  </si>
  <si>
    <t>　うち猶予特例債</t>
    <phoneticPr fontId="16"/>
  </si>
  <si>
    <t>その他</t>
    <phoneticPr fontId="5"/>
  </si>
  <si>
    <t>保険給付費</t>
    <phoneticPr fontId="5"/>
  </si>
  <si>
    <t>　うち臨時財政対策債</t>
    <phoneticPr fontId="5"/>
  </si>
  <si>
    <t>　うち補助</t>
    <phoneticPr fontId="5"/>
  </si>
  <si>
    <t>歳出合計</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</si>
  <si>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</si>
  <si>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</si>
  <si>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</si>
  <si>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公共施設のうち７割以上の施設は、整備後３０年以上を経過し、老朽化が進んでおり、今後、施設の更新等に係る経費（大規模改修や庁舎整備費用）が発生することが見込まれることから、将来負担比率は上昇することが考えられる。「松戸市公共施設等総合管理計画」や「松戸市公共施設再編整備計画」、「松戸市公共施設個別施設計画」に基づき、財政的な費用を十分に考慮しながら、老朽化対策に努めていき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</si>
  <si>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</si>
  <si>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</si>
  <si>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</si>
  <si>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</si>
  <si>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</si>
  <si>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</si>
  <si>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公共施設のうち７割以上の施設は、整備後３０年以上を経過し、老朽化が進んでおり、今後、施設の更新等に係る経費（大規模改修や庁舎整備費用）が発生することが見込まれることから、将来負担比率、実質公債比率ともに上昇することが考えられる。「松戸市公共施設等総合管理計画」や「松戸市公共施設再編整備計画」、「松戸市公共施設個別施設計画」に基づき、財政的な費用を十分に考慮しながら、老朽化対策に努めていきた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</si>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</sst>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FD981BA-5D59-4023-8F7D-098160BF651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3361-44FB-9E0E-032063722A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26709</c:v>
                </c:pt>
                <c:pt idx="1">
                  <c:v>23141</c:v>
                </c:pt>
                <c:pt idx="2">
                  <c:v>22793</c:v>
                </c:pt>
                <c:pt idx="3">
                  <c:v>20400</c:v>
                </c:pt>
                <c:pt idx="4">
                  <c:v>30891</c:v>
                </c:pt>
              </c:numCache>
            </c:numRef>
          </c:val>
          <c:smooth val="0"/>
          <c:extLst>
            <c:ext xmlns:c16="http://schemas.microsoft.com/office/drawing/2014/chart" uri="{C3380CC4-5D6E-409C-BE32-E72D297353CC}">
              <c16:uniqueId val="{00000001-3361-44FB-9E0E-032063722A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7.58</c:v>
                </c:pt>
                <c:pt idx="1">
                  <c:v>6.47</c:v>
                </c:pt>
                <c:pt idx="2">
                  <c:v>6.6</c:v>
                </c:pt>
                <c:pt idx="3">
                  <c:v>6.51</c:v>
                </c:pt>
                <c:pt idx="4">
                  <c:v>9.41</c:v>
                </c:pt>
              </c:numCache>
            </c:numRef>
          </c:val>
          <c:extLst>
            <c:ext xmlns:c16="http://schemas.microsoft.com/office/drawing/2014/chart" uri="{C3380CC4-5D6E-409C-BE32-E72D297353CC}">
              <c16:uniqueId val="{00000000-3345-459B-A349-5315C4FC0A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14.1</c:v>
                </c:pt>
                <c:pt idx="1">
                  <c:v>14.77</c:v>
                </c:pt>
                <c:pt idx="2">
                  <c:v>14.44</c:v>
                </c:pt>
                <c:pt idx="3">
                  <c:v>13.45</c:v>
                </c:pt>
                <c:pt idx="4">
                  <c:v>16.45</c:v>
                </c:pt>
              </c:numCache>
            </c:numRef>
          </c:val>
          <c:extLst>
            <c:ext xmlns:c16="http://schemas.microsoft.com/office/drawing/2014/chart" uri="{C3380CC4-5D6E-409C-BE32-E72D297353CC}">
              <c16:uniqueId val="{00000001-3345-459B-A349-5315C4FC0A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-1.66</c:v>
                </c:pt>
                <c:pt idx="1">
                  <c:v>-0.22</c:v>
                </c:pt>
                <c:pt idx="2">
                  <c:v>-0.03</c:v>
                </c:pt>
                <c:pt idx="3">
                  <c:v>-0.34</c:v>
                </c:pt>
                <c:pt idx="4">
                  <c:v>6.96</c:v>
                </c:pt>
              </c:numCache>
            </c:numRef>
          </c:val>
          <c:smooth val="0"/>
          <c:extLst>
            <c:ext xmlns:c16="http://schemas.microsoft.com/office/drawing/2014/chart" uri="{C3380CC4-5D6E-409C-BE32-E72D297353CC}">
              <c16:uniqueId val="{00000002-3345-459B-A349-5315C4FC0A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7.0000000000000007E-2</c:v>
                </c:pt>
                <c:pt idx="4">
                  <c:v>#N/A</c:v>
                </c:pt>
                <c:pt idx="5">
                  <c:v>0.12</c:v>
                </c:pt>
                <c:pt idx="6">
                  <c:v>#N/A</c:v>
                </c:pt>
                <c:pt idx="7">
                  <c:v>0.09</c:v>
                </c:pt>
                <c:pt idx="8">
                  <c:v>#N/A</c:v>
                </c:pt>
                <c:pt idx="9">
                  <c:v>0.05</c:v>
                </c:pt>
              </c:numCache>
            </c:numRef>
          </c:val>
          <c:extLst>
            <c:ext xmlns:c16="http://schemas.microsoft.com/office/drawing/2014/chart" uri="{C3380CC4-5D6E-409C-BE32-E72D297353CC}">
              <c16:uniqueId val="{00000000-7AB1-4E82-AF52-9FDFF662D4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B1-4E82-AF52-9FDFF662D4F7}"/>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0.18</c:v>
                </c:pt>
                <c:pt idx="2">
                  <c:v>#N/A</c:v>
                </c:pt>
                <c:pt idx="3">
                  <c:v>0.09</c:v>
                </c:pt>
                <c:pt idx="4">
                  <c:v>#N/A</c:v>
                </c:pt>
                <c:pt idx="5">
                  <c:v>0.09</c:v>
                </c:pt>
                <c:pt idx="6">
                  <c:v>#N/A</c:v>
                </c:pt>
                <c:pt idx="7">
                  <c:v>0.1</c:v>
                </c:pt>
                <c:pt idx="8">
                  <c:v>#N/A</c:v>
                </c:pt>
                <c:pt idx="9">
                  <c:v>0.09</c:v>
                </c:pt>
              </c:numCache>
            </c:numRef>
          </c:val>
          <c:extLst>
            <c:ext xmlns:c16="http://schemas.microsoft.com/office/drawing/2014/chart" uri="{C3380CC4-5D6E-409C-BE32-E72D297353CC}">
              <c16:uniqueId val="{00000002-7AB1-4E82-AF52-9FDFF662D4F7}"/>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3.65</c:v>
                </c:pt>
                <c:pt idx="2">
                  <c:v>#N/A</c:v>
                </c:pt>
                <c:pt idx="3">
                  <c:v>2.02</c:v>
                </c:pt>
                <c:pt idx="4">
                  <c:v>#N/A</c:v>
                </c:pt>
                <c:pt idx="5">
                  <c:v>0.4</c:v>
                </c:pt>
                <c:pt idx="6">
                  <c:v>#N/A</c:v>
                </c:pt>
                <c:pt idx="7">
                  <c:v>0.75</c:v>
                </c:pt>
                <c:pt idx="8">
                  <c:v>#N/A</c:v>
                </c:pt>
                <c:pt idx="9">
                  <c:v>0.66</c:v>
                </c:pt>
              </c:numCache>
            </c:numRef>
          </c:val>
          <c:extLst>
            <c:ext xmlns:c16="http://schemas.microsoft.com/office/drawing/2014/chart" uri="{C3380CC4-5D6E-409C-BE32-E72D297353CC}">
              <c16:uniqueId val="{00000003-7AB1-4E82-AF52-9FDFF662D4F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2.98</c:v>
                </c:pt>
                <c:pt idx="2">
                  <c:v>#N/A</c:v>
                </c:pt>
                <c:pt idx="3">
                  <c:v>1.33</c:v>
                </c:pt>
                <c:pt idx="4">
                  <c:v>#N/A</c:v>
                </c:pt>
                <c:pt idx="5">
                  <c:v>1.1399999999999999</c:v>
                </c:pt>
                <c:pt idx="6">
                  <c:v>#N/A</c:v>
                </c:pt>
                <c:pt idx="7">
                  <c:v>2.5099999999999998</c:v>
                </c:pt>
                <c:pt idx="8">
                  <c:v>#N/A</c:v>
                </c:pt>
                <c:pt idx="9">
                  <c:v>0.97</c:v>
                </c:pt>
              </c:numCache>
            </c:numRef>
          </c:val>
          <c:extLst>
            <c:ext xmlns:c16="http://schemas.microsoft.com/office/drawing/2014/chart" uri="{C3380CC4-5D6E-409C-BE32-E72D297353CC}">
              <c16:uniqueId val="{00000004-7AB1-4E82-AF52-9FDFF662D4F7}"/>
            </c:ext>
          </c:extLst>
        </c:ser>
        <c:ser>
          <c:idx val="5"/>
          <c:order val="5"/>
          <c:tx>
            <c:strRef>
              <c:f>データシート!$A$32</c:f>
              <c:strCache>
                <c:ptCount val="1"/>
                <c:pt idx="0">
                  <c:v>松戸競輪特別会計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1.25</c:v>
                </c:pt>
                <c:pt idx="2">
                  <c:v>#N/A</c:v>
                </c:pt>
                <c:pt idx="3">
                  <c:v>1.39</c:v>
                </c:pt>
                <c:pt idx="4">
                  <c:v>#N/A</c:v>
                </c:pt>
                <c:pt idx="5">
                  <c:v>1.66</c:v>
                </c:pt>
                <c:pt idx="6">
                  <c:v>#N/A</c:v>
                </c:pt>
                <c:pt idx="7">
                  <c:v>1.56</c:v>
                </c:pt>
                <c:pt idx="8">
                  <c:v>#N/A</c:v>
                </c:pt>
                <c:pt idx="9">
                  <c:v>1.54</c:v>
                </c:pt>
              </c:numCache>
            </c:numRef>
          </c:val>
          <c:extLst>
            <c:ext xmlns:c16="http://schemas.microsoft.com/office/drawing/2014/chart" uri="{C3380CC4-5D6E-409C-BE32-E72D297353CC}">
              <c16:uniqueId val="{00000005-7AB1-4E82-AF52-9FDFF662D4F7}"/>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1.89</c:v>
                </c:pt>
                <c:pt idx="2">
                  <c:v>#N/A</c:v>
                </c:pt>
                <c:pt idx="3">
                  <c:v>1.8</c:v>
                </c:pt>
                <c:pt idx="4">
                  <c:v>#N/A</c:v>
                </c:pt>
                <c:pt idx="5">
                  <c:v>1.82</c:v>
                </c:pt>
                <c:pt idx="6">
                  <c:v>#N/A</c:v>
                </c:pt>
                <c:pt idx="7">
                  <c:v>1.82</c:v>
                </c:pt>
                <c:pt idx="8">
                  <c:v>#N/A</c:v>
                </c:pt>
                <c:pt idx="9">
                  <c:v>1.86</c:v>
                </c:pt>
              </c:numCache>
            </c:numRef>
          </c:val>
          <c:extLst>
            <c:ext xmlns:c16="http://schemas.microsoft.com/office/drawing/2014/chart" uri="{C3380CC4-5D6E-409C-BE32-E72D297353CC}">
              <c16:uniqueId val="{00000006-7AB1-4E82-AF52-9FDFF662D4F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3.23</c:v>
                </c:pt>
                <c:pt idx="2">
                  <c:v>#N/A</c:v>
                </c:pt>
                <c:pt idx="3">
                  <c:v>0.53</c:v>
                </c:pt>
                <c:pt idx="4">
                  <c:v>#N/A</c:v>
                </c:pt>
                <c:pt idx="5">
                  <c:v>1.1200000000000001</c:v>
                </c:pt>
                <c:pt idx="6">
                  <c:v>#N/A</c:v>
                </c:pt>
                <c:pt idx="7">
                  <c:v>1.56</c:v>
                </c:pt>
                <c:pt idx="8">
                  <c:v>#N/A</c:v>
                </c:pt>
                <c:pt idx="9">
                  <c:v>1.99</c:v>
                </c:pt>
              </c:numCache>
            </c:numRef>
          </c:val>
          <c:extLst>
            <c:ext xmlns:c16="http://schemas.microsoft.com/office/drawing/2014/chart" uri="{C3380CC4-5D6E-409C-BE32-E72D297353CC}">
              <c16:uniqueId val="{00000007-7AB1-4E82-AF52-9FDFF662D4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7.57</c:v>
                </c:pt>
                <c:pt idx="2">
                  <c:v>#N/A</c:v>
                </c:pt>
                <c:pt idx="3">
                  <c:v>6.46</c:v>
                </c:pt>
                <c:pt idx="4">
                  <c:v>#N/A</c:v>
                </c:pt>
                <c:pt idx="5">
                  <c:v>6.59</c:v>
                </c:pt>
                <c:pt idx="6">
                  <c:v>#N/A</c:v>
                </c:pt>
                <c:pt idx="7">
                  <c:v>6.51</c:v>
                </c:pt>
                <c:pt idx="8">
                  <c:v>#N/A</c:v>
                </c:pt>
                <c:pt idx="9">
                  <c:v>9.4</c:v>
                </c:pt>
              </c:numCache>
            </c:numRef>
          </c:val>
          <c:extLst>
            <c:ext xmlns:c16="http://schemas.microsoft.com/office/drawing/2014/chart" uri="{C3380CC4-5D6E-409C-BE32-E72D297353CC}">
              <c16:uniqueId val="{00000008-7AB1-4E82-AF52-9FDFF662D4F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c:v>
                </c:pt>
                <c:pt idx="2">
                  <c:v>#N/A</c:v>
                </c:pt>
                <c:pt idx="3">
                  <c:v>4.8099999999999996</c:v>
                </c:pt>
                <c:pt idx="4">
                  <c:v>#N/A</c:v>
                </c:pt>
                <c:pt idx="5">
                  <c:v>4.58</c:v>
                </c:pt>
                <c:pt idx="6">
                  <c:v>#N/A</c:v>
                </c:pt>
                <c:pt idx="7">
                  <c:v>8.66</c:v>
                </c:pt>
                <c:pt idx="8">
                  <c:v>#N/A</c:v>
                </c:pt>
                <c:pt idx="9">
                  <c:v>9.74</c:v>
                </c:pt>
              </c:numCache>
            </c:numRef>
          </c:val>
          <c:extLst>
            <c:ext xmlns:c16="http://schemas.microsoft.com/office/drawing/2014/chart" uri="{C3380CC4-5D6E-409C-BE32-E72D297353CC}">
              <c16:uniqueId val="{00000009-7AB1-4E82-AF52-9FDFF662D4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12625</c:v>
                </c:pt>
                <c:pt idx="5">
                  <c:v>12575</c:v>
                </c:pt>
                <c:pt idx="8">
                  <c:v>12803</c:v>
                </c:pt>
                <c:pt idx="11">
                  <c:v>12940</c:v>
                </c:pt>
                <c:pt idx="14">
                  <c:v>13091</c:v>
                </c:pt>
              </c:numCache>
            </c:numRef>
          </c:val>
          <c:extLst>
            <c:ext xmlns:c16="http://schemas.microsoft.com/office/drawing/2014/chart" uri="{C3380CC4-5D6E-409C-BE32-E72D297353CC}">
              <c16:uniqueId val="{00000000-CDB4-4C24-BF4B-3D3F4EF203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B4-4C24-BF4B-3D3F4EF203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442</c:v>
                </c:pt>
                <c:pt idx="3">
                  <c:v>213</c:v>
                </c:pt>
                <c:pt idx="6">
                  <c:v>194</c:v>
                </c:pt>
                <c:pt idx="9">
                  <c:v>222</c:v>
                </c:pt>
                <c:pt idx="12">
                  <c:v>205</c:v>
                </c:pt>
              </c:numCache>
            </c:numRef>
          </c:val>
          <c:extLst>
            <c:ext xmlns:c16="http://schemas.microsoft.com/office/drawing/2014/chart" uri="{C3380CC4-5D6E-409C-BE32-E72D297353CC}">
              <c16:uniqueId val="{00000002-CDB4-4C24-BF4B-3D3F4EF203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CDB4-4C24-BF4B-3D3F4EF203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3428</c:v>
                </c:pt>
                <c:pt idx="3">
                  <c:v>3448</c:v>
                </c:pt>
                <c:pt idx="6">
                  <c:v>3996</c:v>
                </c:pt>
                <c:pt idx="9">
                  <c:v>3719</c:v>
                </c:pt>
                <c:pt idx="12">
                  <c:v>3708</c:v>
                </c:pt>
              </c:numCache>
            </c:numRef>
          </c:val>
          <c:extLst>
            <c:ext xmlns:c16="http://schemas.microsoft.com/office/drawing/2014/chart" uri="{C3380CC4-5D6E-409C-BE32-E72D297353CC}">
              <c16:uniqueId val="{00000004-CDB4-4C24-BF4B-3D3F4EF203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B4-4C24-BF4B-3D3F4EF203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B4-4C24-BF4B-3D3F4EF203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9037</c:v>
                </c:pt>
                <c:pt idx="3">
                  <c:v>9119</c:v>
                </c:pt>
                <c:pt idx="6">
                  <c:v>9603</c:v>
                </c:pt>
                <c:pt idx="9">
                  <c:v>10251</c:v>
                </c:pt>
                <c:pt idx="12">
                  <c:v>10615</c:v>
                </c:pt>
              </c:numCache>
            </c:numRef>
          </c:val>
          <c:extLst>
            <c:ext xmlns:c16="http://schemas.microsoft.com/office/drawing/2014/chart" uri="{C3380CC4-5D6E-409C-BE32-E72D297353CC}">
              <c16:uniqueId val="{00000007-CDB4-4C24-BF4B-3D3F4EF203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283</c:v>
                </c:pt>
                <c:pt idx="2">
                  <c:v>#N/A</c:v>
                </c:pt>
                <c:pt idx="3">
                  <c:v>#N/A</c:v>
                </c:pt>
                <c:pt idx="4">
                  <c:v>205</c:v>
                </c:pt>
                <c:pt idx="5">
                  <c:v>#N/A</c:v>
                </c:pt>
                <c:pt idx="6">
                  <c:v>#N/A</c:v>
                </c:pt>
                <c:pt idx="7">
                  <c:v>990</c:v>
                </c:pt>
                <c:pt idx="8">
                  <c:v>#N/A</c:v>
                </c:pt>
                <c:pt idx="9">
                  <c:v>#N/A</c:v>
                </c:pt>
                <c:pt idx="10">
                  <c:v>1252</c:v>
                </c:pt>
                <c:pt idx="11">
                  <c:v>#N/A</c:v>
                </c:pt>
                <c:pt idx="12">
                  <c:v>#N/A</c:v>
                </c:pt>
                <c:pt idx="13">
                  <c:v>1437</c:v>
                </c:pt>
                <c:pt idx="14">
                  <c:v>#N/A</c:v>
                </c:pt>
              </c:numCache>
            </c:numRef>
          </c:val>
          <c:smooth val="0"/>
          <c:extLst>
            <c:ext xmlns:c16="http://schemas.microsoft.com/office/drawing/2014/chart" uri="{C3380CC4-5D6E-409C-BE32-E72D297353CC}">
              <c16:uniqueId val="{00000008-CDB4-4C24-BF4B-3D3F4EF203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113403</c:v>
                </c:pt>
                <c:pt idx="5">
                  <c:v>113048</c:v>
                </c:pt>
                <c:pt idx="8">
                  <c:v>111960</c:v>
                </c:pt>
                <c:pt idx="11">
                  <c:v>111253</c:v>
                </c:pt>
                <c:pt idx="14">
                  <c:v>110559</c:v>
                </c:pt>
              </c:numCache>
            </c:numRef>
          </c:val>
          <c:extLst>
            <c:ext xmlns:c16="http://schemas.microsoft.com/office/drawing/2014/chart" uri="{C3380CC4-5D6E-409C-BE32-E72D297353CC}">
              <c16:uniqueId val="{00000000-A5C1-4481-973F-9A57146939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34174</c:v>
                </c:pt>
                <c:pt idx="5">
                  <c:v>35088</c:v>
                </c:pt>
                <c:pt idx="8">
                  <c:v>39569</c:v>
                </c:pt>
                <c:pt idx="11">
                  <c:v>38468</c:v>
                </c:pt>
                <c:pt idx="14">
                  <c:v>38846</c:v>
                </c:pt>
              </c:numCache>
            </c:numRef>
          </c:val>
          <c:extLst>
            <c:ext xmlns:c16="http://schemas.microsoft.com/office/drawing/2014/chart" uri="{C3380CC4-5D6E-409C-BE32-E72D297353CC}">
              <c16:uniqueId val="{00000001-A5C1-4481-973F-9A57146939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29480</c:v>
                </c:pt>
                <c:pt idx="5">
                  <c:v>31822</c:v>
                </c:pt>
                <c:pt idx="8">
                  <c:v>31590</c:v>
                </c:pt>
                <c:pt idx="11">
                  <c:v>29673</c:v>
                </c:pt>
                <c:pt idx="14">
                  <c:v>34504</c:v>
                </c:pt>
              </c:numCache>
            </c:numRef>
          </c:val>
          <c:extLst>
            <c:ext xmlns:c16="http://schemas.microsoft.com/office/drawing/2014/chart" uri="{C3380CC4-5D6E-409C-BE32-E72D297353CC}">
              <c16:uniqueId val="{00000002-A5C1-4481-973F-9A57146939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C1-4481-973F-9A57146939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C1-4481-973F-9A57146939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C1-4481-973F-9A57146939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19601</c:v>
                </c:pt>
                <c:pt idx="3">
                  <c:v>18997</c:v>
                </c:pt>
                <c:pt idx="6">
                  <c:v>18725</c:v>
                </c:pt>
                <c:pt idx="9">
                  <c:v>18525</c:v>
                </c:pt>
                <c:pt idx="12">
                  <c:v>18423</c:v>
                </c:pt>
              </c:numCache>
            </c:numRef>
          </c:val>
          <c:extLst>
            <c:ext xmlns:c16="http://schemas.microsoft.com/office/drawing/2014/chart" uri="{C3380CC4-5D6E-409C-BE32-E72D297353CC}">
              <c16:uniqueId val="{00000006-A5C1-4481-973F-9A57146939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5C1-4481-973F-9A57146939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40520</c:v>
                </c:pt>
                <c:pt idx="3">
                  <c:v>39528</c:v>
                </c:pt>
                <c:pt idx="6">
                  <c:v>39796</c:v>
                </c:pt>
                <c:pt idx="9">
                  <c:v>38986</c:v>
                </c:pt>
                <c:pt idx="12">
                  <c:v>39228</c:v>
                </c:pt>
              </c:numCache>
            </c:numRef>
          </c:val>
          <c:extLst>
            <c:ext xmlns:c16="http://schemas.microsoft.com/office/drawing/2014/chart" uri="{C3380CC4-5D6E-409C-BE32-E72D297353CC}">
              <c16:uniqueId val="{00000008-A5C1-4481-973F-9A57146939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3131</c:v>
                </c:pt>
                <c:pt idx="3">
                  <c:v>2918</c:v>
                </c:pt>
                <c:pt idx="6">
                  <c:v>2724</c:v>
                </c:pt>
                <c:pt idx="9">
                  <c:v>2626</c:v>
                </c:pt>
                <c:pt idx="12">
                  <c:v>3116</c:v>
                </c:pt>
              </c:numCache>
            </c:numRef>
          </c:val>
          <c:extLst>
            <c:ext xmlns:c16="http://schemas.microsoft.com/office/drawing/2014/chart" uri="{C3380CC4-5D6E-409C-BE32-E72D297353CC}">
              <c16:uniqueId val="{00000009-A5C1-4481-973F-9A57146939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117802</c:v>
                </c:pt>
                <c:pt idx="3">
                  <c:v>120384</c:v>
                </c:pt>
                <c:pt idx="6">
                  <c:v>121658</c:v>
                </c:pt>
                <c:pt idx="9">
                  <c:v>121265</c:v>
                </c:pt>
                <c:pt idx="12">
                  <c:v>126066</c:v>
                </c:pt>
              </c:numCache>
            </c:numRef>
          </c:val>
          <c:extLst>
            <c:ext xmlns:c16="http://schemas.microsoft.com/office/drawing/2014/chart" uri="{C3380CC4-5D6E-409C-BE32-E72D297353CC}">
              <c16:uniqueId val="{0000000A-A5C1-4481-973F-9A57146939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3997</c:v>
                </c:pt>
                <c:pt idx="2">
                  <c:v>#N/A</c:v>
                </c:pt>
                <c:pt idx="3">
                  <c:v>#N/A</c:v>
                </c:pt>
                <c:pt idx="4">
                  <c:v>1869</c:v>
                </c:pt>
                <c:pt idx="5">
                  <c:v>#N/A</c:v>
                </c:pt>
                <c:pt idx="6">
                  <c:v>#N/A</c:v>
                </c:pt>
                <c:pt idx="7">
                  <c:v>0</c:v>
                </c:pt>
                <c:pt idx="8">
                  <c:v>#N/A</c:v>
                </c:pt>
                <c:pt idx="9">
                  <c:v>#N/A</c:v>
                </c:pt>
                <c:pt idx="10">
                  <c:v>2008</c:v>
                </c:pt>
                <c:pt idx="11">
                  <c:v>#N/A</c:v>
                </c:pt>
                <c:pt idx="12">
                  <c:v>#N/A</c:v>
                </c:pt>
                <c:pt idx="13">
                  <c:v>2925</c:v>
                </c:pt>
                <c:pt idx="14">
                  <c:v>#N/A</c:v>
                </c:pt>
              </c:numCache>
            </c:numRef>
          </c:val>
          <c:smooth val="0"/>
          <c:extLst>
            <c:ext xmlns:c16="http://schemas.microsoft.com/office/drawing/2014/chart" uri="{C3380CC4-5D6E-409C-BE32-E72D297353CC}">
              <c16:uniqueId val="{0000000B-A5C1-4481-973F-9A57146939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12614</c:v>
                </c:pt>
                <c:pt idx="1">
                  <c:v>12170</c:v>
                </c:pt>
                <c:pt idx="2">
                  <c:v>15718</c:v>
                </c:pt>
              </c:numCache>
            </c:numRef>
          </c:val>
          <c:extLst>
            <c:ext xmlns:c16="http://schemas.microsoft.com/office/drawing/2014/chart" uri="{C3380CC4-5D6E-409C-BE32-E72D297353CC}">
              <c16:uniqueId val="{00000000-413D-4FD4-ADF8-E26B00374D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c:v>
                </c:pt>
                <c:pt idx="1">
                  <c:v>25</c:v>
                </c:pt>
                <c:pt idx="2">
                  <c:v>2248</c:v>
                </c:pt>
              </c:numCache>
            </c:numRef>
          </c:val>
          <c:extLst>
            <c:ext xmlns:c16="http://schemas.microsoft.com/office/drawing/2014/chart" uri="{C3380CC4-5D6E-409C-BE32-E72D297353CC}">
              <c16:uniqueId val="{00000001-413D-4FD4-ADF8-E26B00374D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8050</c:v>
                </c:pt>
                <c:pt idx="1">
                  <c:v>8136</c:v>
                </c:pt>
                <c:pt idx="2">
                  <c:v>8079</c:v>
                </c:pt>
              </c:numCache>
            </c:numRef>
          </c:val>
          <c:extLst>
            <c:ext xmlns:c16="http://schemas.microsoft.com/office/drawing/2014/chart" uri="{C3380CC4-5D6E-409C-BE32-E72D297353CC}">
              <c16:uniqueId val="{00000002-413D-4FD4-ADF8-E26B00374D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{CEA4A2E2-611D-45AE-89E5-E6970467A0E9}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C4E-43B3-AF3F-728B88FD0F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{5FD70D7C-6BE8-4960-A3AF-3719EFED2492}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4E-43B3-AF3F-728B88FD0F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{9AA7516E-DD5F-4915-8AAB-170C12B70F45}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4E-43B3-AF3F-728B88FD0F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{1222C814-A3DA-4FAB-98FC-48E97BB1FFCC}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4E-43B3-AF3F-728B88FD0F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{883635F5-5045-481A-BB7E-6557271EBE1A}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4E-43B3-AF3F-728B88FD0F0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{6170EB08-8D5D-4C8C-BAED-267A8C12AD71}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C4E-43B3-AF3F-728B88FD0F0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{981B641F-AEB0-4299-8937-F6DF67C38918}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C4E-43B3-AF3F-728B88FD0F0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{A9EABEFC-7744-46C0-877A-F86E7C1C509A}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C4E-43B3-AF3F-728B88FD0F0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{ED970092-F921-4E3D-B67F-FA748E7FE7DE}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C4E-43B3-AF3F-728B88FD0F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66.599999999999994</c:v>
                </c:pt>
                <c:pt idx="8">
                  <c:v>66.7</c:v>
                </c:pt>
                <c:pt idx="16">
                  <c:v>67.3</c:v>
                </c:pt>
                <c:pt idx="24">
                  <c:v>68.3</c:v>
                </c:pt>
                <c:pt idx="32">
                  <c:v>68.8</c:v>
                </c:pt>
              </c:numCache>
            </c:numRef>
          </c:xVal>
          <c:yVal>
            <c:numRef>
              <c:f>公会計指標分析・財政指標組合せ分析表!$BP$51:$DC$51</c:f>
              <c:numCache>
                <c:formatCode>#,##0.0;"▲ "#,##0.0</c:formatCode>
                <c:ptCount val="40"/>
                <c:pt idx="0">
                  <c:v>5.2</c:v>
                </c:pt>
                <c:pt idx="8">
                  <c:v>2.4</c:v>
                </c:pt>
                <c:pt idx="24">
                  <c:v>2.4</c:v>
                </c:pt>
                <c:pt idx="32">
                  <c:v>3.3</c:v>
                </c:pt>
              </c:numCache>
            </c:numRef>
          </c:yVal>
          <c:smooth val="0"/>
          <c:extLst>
            <c:ext xmlns:c16="http://schemas.microsoft.com/office/drawing/2014/chart" uri="{C3380CC4-5D6E-409C-BE32-E72D297353CC}">
              <c16:uniqueId val="{00000009-EC4E-43B3-AF3F-728B88FD0F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{F1EB3DAD-075F-4B78-88C0-68AC0656D74D}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C4E-43B3-AF3F-728B88FD0F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{480A9C86-6E9F-448F-870D-BD5E1AC1D7E9}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4E-43B3-AF3F-728B88FD0F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{08DC0896-22A9-40C1-8778-C5BB9CA4DC52}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4E-43B3-AF3F-728B88FD0F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{1CA5028A-EBB7-414B-A935-46553A303932}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4E-43B3-AF3F-728B88FD0F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{26E5858B-C24C-413F-A4D6-5432C7432E19}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4E-43B3-AF3F-728B88FD0F0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{29564133-8019-4112-AE56-445E7516683E}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C4E-43B3-AF3F-728B88FD0F0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{35A224D1-46CC-4602-AD83-5C995E1A2778}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C4E-43B3-AF3F-728B88FD0F0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{8CF115EB-3E09-4477-A63C-DA2E94FFD3EF}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C4E-43B3-AF3F-728B88FD0F0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{6F7AC6B3-64A0-43D8-8A07-DBAA5E1B2B04}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C4E-43B3-AF3F-728B88FD0F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EC4E-43B3-AF3F-728B88FD0F02}"/>
            </c:ext>
          </c:extLst>
        </c:ser>
        <c:dLbls>
          <c:showLegendKey val="0"/>
          <c:showVal val="1"/>
          <c:showCatName val="0"/>
          <c:showSerName val="0"/>
          <c:showPercent val="0"/>
          <c:showBubbleSize val="0"/>
        </c:dLbls>
        <c:axId val="46179840"/>
        <c:axId val="46181760"/>
      </c:scatterChart>
      <c:valAx>
        <c:axId val="46179840"/>
        <c:scaling>
          <c:orientation val="maxMin"/>
          <c:max val="70"/>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{EC7F4DCD-81D0-4FEC-BF16-1A0B4E4C6ECD}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09D-44E0-8274-07C5661F4F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{899E55E9-6F59-47B6-8387-686C4F55266A}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9D-44E0-8274-07C5661F4F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{5E7E377F-BCBF-4F92-B2EA-E15637D68DB7}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9D-44E0-8274-07C5661F4F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{3B7C5312-3F7A-44B7-A449-3DCA57C7D2F7}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9D-44E0-8274-07C5661F4F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{C96776A3-77AA-4CE3-9A01-B5E476C60AB8}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9D-44E0-8274-07C5661F4FB9}"/>
                </c:ext>
              </c:extLst>
            </c:dLbl>
            <c:dLbl>
              <c:idx val="8"/>
              <c:layout>
                <c:manualLayout>
                  <c:x val="-4.50965307069538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{F45D3922-BB7D-44DD-8FB7-007F23E81D18}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09D-44E0-8274-07C5661F4FB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{70B428C7-0561-461B-AA07-65B5D6140662}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09D-44E0-8274-07C5661F4FB9}"/>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{932B129F-E1AB-48FF-95F0-6DAEB6CE1E90}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09D-44E0-8274-07C5661F4FB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{C174EC24-4A10-4501-92EB-E6CB18EA5F27}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09D-44E0-8274-07C5661F4F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1</c:v>
                </c:pt>
                <c:pt idx="16">
                  <c:v>0.6</c:v>
                </c:pt>
                <c:pt idx="24">
                  <c:v>1</c:v>
                </c:pt>
                <c:pt idx="32">
                  <c:v>1.4</c:v>
                </c:pt>
              </c:numCache>
            </c:numRef>
          </c:xVal>
          <c:yVal>
            <c:numRef>
              <c:f>公会計指標分析・財政指標組合せ分析表!$BP$73:$DC$73</c:f>
              <c:numCache>
                <c:formatCode>#,##0.0;"▲ "#,##0.0</c:formatCode>
                <c:ptCount val="40"/>
                <c:pt idx="0">
                  <c:v>5.2</c:v>
                </c:pt>
                <c:pt idx="8">
                  <c:v>2.4</c:v>
                </c:pt>
                <c:pt idx="24">
                  <c:v>2.4</c:v>
                </c:pt>
                <c:pt idx="32">
                  <c:v>3.3</c:v>
                </c:pt>
              </c:numCache>
            </c:numRef>
          </c:yVal>
          <c:smooth val="0"/>
          <c:extLst>
            <c:ext xmlns:c16="http://schemas.microsoft.com/office/drawing/2014/chart" uri="{C3380CC4-5D6E-409C-BE32-E72D297353CC}">
              <c16:uniqueId val="{00000009-F09D-44E0-8274-07C5661F4F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{5C5EF9AB-6D37-4499-BBC5-9CD8AB46C42B}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09D-44E0-8274-07C5661F4F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{7C41A08C-1C9D-4A21-B8E1-6154B731A3C8}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9D-44E0-8274-07C5661F4F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{3BBD9E95-98F3-4CBF-B32D-50D30C6D14EF}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9D-44E0-8274-07C5661F4F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{5F868F5B-7980-4533-BEED-A0978DE889BB}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9D-44E0-8274-07C5661F4F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{66739D9F-8CE0-4010-A774-B7F16FC003D7}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9D-44E0-8274-07C5661F4FB9}"/>
                </c:ext>
              </c:extLst>
            </c:dLbl>
            <c:dLbl>
              <c:idx val="8"/>
              <c:layout>
                <c:manualLayout>
                  <c:x val="0"/>
                  <c:y val="7.2336799535860051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{2B752E38-3E0E-4060-90C6-1E39F2099B77}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09D-44E0-8274-07C5661F4FB9}"/>
                </c:ext>
              </c:extLst>
            </c:dLbl>
            <c:dLbl>
              <c:idx val="16"/>
              <c:layout>
                <c:manualLayout>
                  <c:x val="0"/>
                  <c:y val="-7.2336799535860849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{FD915AE1-36B9-48EE-ACAE-06380F1512C1}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09D-44E0-8274-07C5661F4FB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{7E40734E-8E92-4C0D-9CB8-C4A29E62B0C1}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09D-44E0-8274-07C5661F4FB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{22FBF99A-3B83-4231-AEBF-40185B141124}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09D-44E0-8274-07C5661F4F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F09D-44E0-8274-07C5661F4FB9}"/>
            </c:ext>
          </c:extLst>
        </c:ser>
        <c:dLbls>
          <c:showLegendKey val="0"/>
          <c:showVal val="1"/>
          <c:showCatName val="0"/>
          <c:showSerName val="0"/>
          <c:showPercent val="0"/>
          <c:showBubbleSize val="0"/>
        </c:dLbls>
        <c:axId val="84219776"/>
        <c:axId val="84234240"/>
      </c:scatterChart>
      <c:valAx>
        <c:axId val="84219776"/>
        <c:scaling>
          <c:orientation val="maxMin"/>
          <c:max val="4"/>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令和</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年度と平成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年度の単年度比較において、臨時財政対策債や普通債の償還額増により、元利償還金は約</a:t>
          </a:r>
          <a:r>
            <a:rPr kumimoji="1" lang="en-US" altLang="ja-JP" sz="1300">
              <a:solidFill>
                <a:sysClr val="windowText" lastClr="000000"/>
              </a:solidFill>
              <a:latin typeface="ＭＳ ゴシック" pitchFamily="49" charset="-128"/>
              <a:ea typeface="ＭＳ ゴシック" pitchFamily="49" charset="-128"/>
            </a:rPr>
            <a:t>15</a:t>
          </a:r>
          <a:r>
            <a:rPr kumimoji="1" lang="ja-JP" altLang="en-US" sz="1300">
              <a:solidFill>
                <a:sysClr val="windowText" lastClr="000000"/>
              </a:solidFill>
              <a:latin typeface="ＭＳ ゴシック" pitchFamily="49" charset="-128"/>
              <a:ea typeface="ＭＳ ゴシック" pitchFamily="49" charset="-128"/>
            </a:rPr>
            <a:t>億円増。病院や下水道の事業債の償還額増により、公営企業債の元利償還金に対する繰入金が約</a:t>
          </a:r>
          <a:r>
            <a:rPr kumimoji="1" lang="en-US" altLang="ja-JP" sz="1300">
              <a:solidFill>
                <a:sysClr val="windowText" lastClr="000000"/>
              </a:solidFill>
              <a:latin typeface="ＭＳ ゴシック" pitchFamily="49" charset="-128"/>
              <a:ea typeface="ＭＳ ゴシック" pitchFamily="49" charset="-128"/>
            </a:rPr>
            <a:t>2.6</a:t>
          </a:r>
          <a:r>
            <a:rPr kumimoji="1" lang="ja-JP" altLang="en-US" sz="1300">
              <a:solidFill>
                <a:sysClr val="windowText" lastClr="000000"/>
              </a:solidFill>
              <a:latin typeface="ＭＳ ゴシック" pitchFamily="49" charset="-128"/>
              <a:ea typeface="ＭＳ ゴシック" pitchFamily="49" charset="-128"/>
            </a:rPr>
            <a:t>億円の増。算入公債費等は、都市計画税充当分の増などにより、約</a:t>
          </a:r>
          <a:r>
            <a:rPr kumimoji="1" lang="en-US" altLang="ja-JP" sz="1300">
              <a:solidFill>
                <a:sysClr val="windowText" lastClr="000000"/>
              </a:solidFill>
              <a:latin typeface="ＭＳ ゴシック" pitchFamily="49" charset="-128"/>
              <a:ea typeface="ＭＳ ゴシック" pitchFamily="49" charset="-128"/>
            </a:rPr>
            <a:t>5.2</a:t>
          </a:r>
          <a:r>
            <a:rPr kumimoji="1" lang="ja-JP" altLang="en-US" sz="1300">
              <a:solidFill>
                <a:sysClr val="windowText" lastClr="000000"/>
              </a:solidFill>
              <a:latin typeface="ＭＳ ゴシック" pitchFamily="49" charset="-128"/>
              <a:ea typeface="ＭＳ ゴシック" pitchFamily="49" charset="-128"/>
            </a:rPr>
            <a:t>億円増となったため、実質公債費率の分子は約</a:t>
          </a:r>
          <a:r>
            <a:rPr kumimoji="1" lang="en-US" altLang="ja-JP" sz="1300">
              <a:solidFill>
                <a:sysClr val="windowText" lastClr="000000"/>
              </a:solidFill>
              <a:latin typeface="ＭＳ ゴシック" pitchFamily="49" charset="-128"/>
              <a:ea typeface="ＭＳ ゴシック" pitchFamily="49" charset="-128"/>
            </a:rPr>
            <a:t>12.3</a:t>
          </a:r>
          <a:r>
            <a:rPr kumimoji="1" lang="ja-JP" altLang="en-US" sz="1300">
              <a:solidFill>
                <a:sysClr val="windowText" lastClr="000000"/>
              </a:solidFill>
              <a:latin typeface="ＭＳ ゴシック" pitchFamily="49" charset="-128"/>
              <a:ea typeface="ＭＳ ゴシック" pitchFamily="49" charset="-128"/>
            </a:rPr>
            <a:t>億円増となりました。</a:t>
          </a:r>
        </a:p>
        <a:p>
          <a:r>
            <a:rPr kumimoji="1" lang="ja-JP" altLang="en-US" sz="1300">
              <a:solidFill>
                <a:sysClr val="windowText" lastClr="000000"/>
              </a:solidFill>
              <a:latin typeface="ＭＳ ゴシック" pitchFamily="49" charset="-128"/>
              <a:ea typeface="ＭＳ ゴシック" pitchFamily="49" charset="-128"/>
            </a:rPr>
            <a:t>　実質公債費比率は、類似団体の平均よりも低い水準を維持していますが、健全な財政運営の観点から市債を計画的に借り入れ、必要以上に将来負担の増大を招くことのないように留意してまいります。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満期一括償還地方債については、低金利が続いている状況から、</a:t>
          </a:r>
          <a:r>
            <a:rPr kumimoji="1" lang="ja-JP" altLang="en-US" sz="1050" i="0">
              <a:solidFill>
                <a:sysClr val="windowText" lastClr="000000"/>
              </a:solidFill>
              <a:latin typeface="ＭＳ ゴシック" pitchFamily="49" charset="-128"/>
              <a:ea typeface="ＭＳ ゴシック" pitchFamily="49" charset="-128"/>
            </a:rPr>
            <a:t>利用はしておりません。そのため、満期一括償還地方債の償還財源としての減債基金残高等もございません。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（仮称）東松戸複合施設建設事業（継続費）や小・中学校トイレ・外壁改修工事、臨時財政対策債等の市債借入が増えたため、地方債現在高は約</a:t>
          </a:r>
          <a:r>
            <a:rPr kumimoji="1" lang="en-US" altLang="ja-JP" sz="1400">
              <a:solidFill>
                <a:sysClr val="windowText" lastClr="000000"/>
              </a:solidFill>
              <a:latin typeface="ＭＳ ゴシック" pitchFamily="49" charset="-128"/>
              <a:ea typeface="ＭＳ ゴシック" pitchFamily="49" charset="-128"/>
            </a:rPr>
            <a:t>48</a:t>
          </a:r>
          <a:r>
            <a:rPr kumimoji="1" lang="ja-JP" altLang="en-US" sz="1400">
              <a:solidFill>
                <a:sysClr val="windowText" lastClr="000000"/>
              </a:solidFill>
              <a:latin typeface="ＭＳ ゴシック" pitchFamily="49" charset="-128"/>
              <a:ea typeface="ＭＳ ゴシック" pitchFamily="49" charset="-128"/>
            </a:rPr>
            <a:t>億円増、債務負担行為に基づく支出予定額は小・中学校体育館トイレ賃貸借などにより、約</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億円の増となりました。一方で、充当可能財源等は財政調整基金等の積立により、前年度と比較して約</a:t>
          </a:r>
          <a:r>
            <a:rPr kumimoji="1" lang="en-US" altLang="ja-JP" sz="1400">
              <a:solidFill>
                <a:sysClr val="windowText" lastClr="000000"/>
              </a:solidFill>
              <a:latin typeface="ＭＳ ゴシック" pitchFamily="49" charset="-128"/>
              <a:ea typeface="ＭＳ ゴシック" pitchFamily="49" charset="-128"/>
            </a:rPr>
            <a:t>45</a:t>
          </a:r>
          <a:r>
            <a:rPr kumimoji="1" lang="ja-JP" altLang="en-US" sz="1400">
              <a:solidFill>
                <a:sysClr val="windowText" lastClr="000000"/>
              </a:solidFill>
              <a:latin typeface="ＭＳ ゴシック" pitchFamily="49" charset="-128"/>
              <a:ea typeface="ＭＳ ゴシック" pitchFamily="49" charset="-128"/>
            </a:rPr>
            <a:t>億円増となりました。</a:t>
          </a:r>
        </a:p>
        <a:p>
          <a:r>
            <a:rPr kumimoji="1" lang="ja-JP" altLang="en-US" sz="1400">
              <a:solidFill>
                <a:sysClr val="windowText" lastClr="000000"/>
              </a:solidFill>
              <a:latin typeface="ＭＳ ゴシック" pitchFamily="49" charset="-128"/>
              <a:ea typeface="ＭＳ ゴシック" pitchFamily="49" charset="-128"/>
            </a:rPr>
            <a:t>　充当可能財源等の増加よりも、将来負担額の増加幅の方が大きかったため、将来負担比率の分子は昨年度と比較して約</a:t>
          </a:r>
          <a:r>
            <a:rPr kumimoji="1" lang="en-US" altLang="ja-JP" sz="1400">
              <a:solidFill>
                <a:sysClr val="windowText" lastClr="000000"/>
              </a:solidFill>
              <a:latin typeface="ＭＳ ゴシック" pitchFamily="49" charset="-128"/>
              <a:ea typeface="ＭＳ ゴシック" pitchFamily="49" charset="-128"/>
            </a:rPr>
            <a:t>9</a:t>
          </a:r>
          <a:r>
            <a:rPr kumimoji="1" lang="ja-JP" altLang="en-US" sz="1400">
              <a:solidFill>
                <a:sysClr val="windowText" lastClr="000000"/>
              </a:solidFill>
              <a:latin typeface="ＭＳ ゴシック" pitchFamily="49" charset="-128"/>
              <a:ea typeface="ＭＳ ゴシック" pitchFamily="49" charset="-128"/>
            </a:rPr>
            <a:t>億円増加となりました。</a:t>
          </a:r>
        </a:p>
        <a:p>
          <a:r>
            <a:rPr kumimoji="1" lang="ja-JP" altLang="en-US" sz="1400">
              <a:solidFill>
                <a:sysClr val="windowText" lastClr="000000"/>
              </a:solidFill>
              <a:latin typeface="ＭＳ ゴシック" pitchFamily="49" charset="-128"/>
              <a:ea typeface="ＭＳ ゴシック" pitchFamily="49" charset="-128"/>
            </a:rPr>
            <a:t>　市民ニーズに的確に対応した事業の選択と集中により、市債借入を極力抑制するとともに、財政調整基金などの充当可能財源等の確保に努めてまいります。</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千葉県松戸市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新病院建設費に係る企業債の償還元金に充てるため、病院施設整備基金を約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億円の取崩しを行いました。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一方、財政調整基金に約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億円、減債基金に約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億円、庁舎建設基金に約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億円の積立を行った結果、基金全体としては約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億円の増加となりました。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松戸駅周辺地域の活性化事業や公共施設の再編事業などの大型事業に備え、将来の財源を確保するためにも、計画的に基金に積み立てられるよう努めてまいります。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・病院施設整備基金：病院施設の移転・建設及び整備に要する資金に充当。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・安全で安心なまちづくり基金：市民ぐるみ犯罪防止活動事業及び公共施設等バリアフリー化推進事業に要する資金に充当。</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億円積み立てを行ったため、増額となりました。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・病院施設整備基金：新病院の移転・建設及び整備に要した経費の元利償還分の資金に充当するために約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億円取り崩しを行ったため、減額となりました。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・安全で安心なまちづくり基金：市民センターバリアフリー化事業へ活用するため約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億円取崩しを行ったため、減額となりました。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・庁舎建設基金：庁舎建設の時期、建設費用の見通し等を総合的に勘案し、積立を行ってまいります。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・病院施設整備基金：新病院建設費に係る企業債の償還元金の財源として基金を充当してまいります。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・安全で安心なまちづくり基金：市民ぐるみ犯罪防止活動事業及び公共施設等バリアフリー化推進事業への活用を検討してまいります。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年度は国勢調査人口の増等に伴う増額に加え、国の補正予算により国税収入の補正等による地方交付税の増額があったため、前年度より約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億円増加となりました。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松戸駅周辺地域の活性化事業や公共施設の再編事業などの大型事業に備え、将来の財源を確保するためにも、計画的に基金に積み立てられるよう努めてまいります。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国税収入の補正等に伴い地方交付税が増額され、令和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年度に発行する臨時財政対策債の元利償還金の一部が、後年度の交付税に算入せずに、</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前倒しして交付されることになりました。この前倒し交付分を今後の臨時財政対策債償還費用として市債管理基金に約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億円の積立を行いました。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市債の計画的な借入の管理に努め、償還に必要な財源について適切に管理してまいります。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C0AC554-0387-4580-8735-29AE4C038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EBA8565-B47D-4C7A-B4F5-BE9482BD5C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67D0F754-7CA4-4907-91A1-92CDBD02B22F}"/>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a:extLst>
            <a:ext uri="{FF2B5EF4-FFF2-40B4-BE49-F238E27FC236}">
              <a16:creationId xmlns:a16="http://schemas.microsoft.com/office/drawing/2014/main" id="{1B5FB9B9-451B-4779-B9AE-C6A9674F13EA}"/>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8D836E0E-3A6E-4A4E-BD11-F5774B951BAC}"/>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6F962669-CABC-45ED-A259-0311E7EEDCCC}"/>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4645D291-BFF5-4E42-B8BF-C7D3A55C4389}"/>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937B2297-71BE-4344-8780-2F2B17C0A6EA}"/>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5673BA7-F26C-4A64-955F-B12664F7CAAA}"/>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D691A0CB-4541-41EB-A066-FF7BB1ABF965}"/>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CECD6D52-4A67-4D48-99A5-249DF0C7FCBF}"/>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B01CFD8-B400-4B7B-B7FB-FD0B40E30245}"/>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8331D3EE-356E-4AB5-80C1-404158BE2638}"/>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83215A8A-E09F-4F67-AA66-D3F8B9BD18FF}"/>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496,899
480,147
61.38
194,271,125
184,415,163
8,991,661
95,577,093
126,311,637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C2E3DFCD-C75D-48D8-BB54-E99A4387D5C1}"/>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8A36E6D2-9433-4D37-8DF3-A96B50402CD2}"/>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77AF41DF-F8F4-4942-AE5A-2317E5CB04F0}"/>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27F7EE11-5326-4327-8A6F-6D832EA9F7A7}"/>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905CCCC-38E8-4B6D-9080-F6BD3C0BB871}"/>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67E17CE5-B831-483F-8351-0EC9F05FEFF6}"/>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67D0EBB1-F599-418F-827B-DA06AC05FAD8}"/>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D5EB65B4-7197-45D4-8AB8-8F8530C628DD}"/>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44B445B2-184A-4F06-B081-87B17ECD2A02}"/>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D1297F49-9C83-44E7-ADF0-D1CAAD6763BA}"/>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7DB8B6D8-1541-47F0-BEB3-7BE1CB0BD6C6}"/>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E850CC53-70AD-4140-A6BA-8C425EE75176}"/>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C02EC4F9-F4B3-4E65-9B38-264692C8ACDA}"/>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6FCB4927-A432-49CA-BA93-5BE0B4E2016B}"/>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F19F2A6-E29C-4E24-BBBA-25DFA221C958}"/>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F03E5A40-9082-4695-B3B3-6AA7E712E75A}"/>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EA8094F4-4E7A-413B-BD80-0081AE3CD436}"/>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3DD3A1A7-7365-4FA5-922C-EB65B65A6A7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56EB53DC-B751-4DC8-B53B-29DBB9351073}"/>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67937EF1-B8DF-4A91-A900-BEAA8194FF6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298B344F-F016-4B80-BE4E-17D9DBE6303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27B081B0-72A5-4783-89F1-6E25A6210E50}"/>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A5872B8F-F3F8-458C-9746-2E61BBBDA739}"/>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765D9EDF-5DE4-4D77-8C16-D21FE7141470}"/>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376EB82F-584D-485D-90F3-EE29AF07729D}"/>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5E144186-F698-4FBD-B438-FD82E2EAD2A2}"/>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46B17F17-71A4-45B2-A93B-D6347017DB34}"/>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D3886D8A-FE70-46EC-ACE6-A1DA0BF8B139}"/>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6F20F955-120E-4283-976D-01B49201AD1A}"/>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3FF44470-8C9A-4D50-9B6D-7100AEBF80E6}"/>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3AC34317-D422-4BCE-929F-35AD40DE3DF9}"/>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350FB071-808B-4FAF-ABB9-3686624A7987}"/>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1D8B05E4-6924-404F-9D9A-D1CEF74CA64D}"/>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CE13B00A-3E3F-4096-ACC9-D6E96BEBC294}"/>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3369FBF9-CCFB-4549-A8CC-340D62C493DB}"/>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有形固定資産減価償却率は、類似団体よりも高い水準となっている。当市においては、平成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月に「松戸市公共施設等総合管理計画」を、平成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月には、「松戸市公共施設再編整備基本計画」を策定。施設ごとの具体的な対応方針を定めた「松戸市公共施設個別施設計画」を令和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月に策定したところである。これらに基づき、公共施設の総量の最適化や適正配置を図るとともに、財政的な負担を十分に考慮しながら、着実に再編整備を進めていきたい。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207BED80-C9E4-4AD7-B322-325AE890117C}"/>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FAF98092-BF8C-4C93-8A65-3023C974D703}"/>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38F76A2A-E085-47C1-816C-A9DC42066A08}"/>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4D1691AC-858A-450A-BBB9-DA9360F888AF}"/>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BDF69DBC-2B21-49A3-82C7-B90AD047D0BC}"/>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A8CC54A4-A30B-44BB-AE71-4CD19F23CA92}"/>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B9B9A2C3-598D-411A-8FC0-97DAE4F26EAF}"/>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6163B790-A391-4BC1-B221-F0919A4939FA}"/>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663BF79E-B163-4EFF-BA7C-32BB347C35B7}"/>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678A3403-7CB1-43A3-B318-1EB2A67572F5}"/>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BB281FC7-AA6B-4163-A7A7-58490452D2E2}"/>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7764D175-8F5B-43EE-85E8-332288250A4D}"/>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0CD56375-BAAE-47F2-B420-2795CE58E66B}"/>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FB38CAC3-BBF9-41E7-98F5-94F215B5D088}"/>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A698A2A3-5A32-4650-A9DB-2148C15699F6}"/>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78BE534-6608-4BFE-878C-FC51EF36C1A8}"/>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7" name="直線コネクタ 66">
          <a:extLst>
            <a:ext uri="{FF2B5EF4-FFF2-40B4-BE49-F238E27FC236}">
              <a16:creationId xmlns:a16="http://schemas.microsoft.com/office/drawing/2014/main" id="{AD0CF52F-2481-4AC4-8000-B60EA76D75EB}"/>
            </a:ext>
          </a:extLst>
        </xdr:cNvPr>
        <xdr:cNvCxnSpPr/>
      </xdr:nvCxnSpPr>
      <xdr:spPr>
        <a:xfrm flipV="1">
          <a:off x="4295775" y="5477510"/>
          <a:ext cx="1270"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8" name="有形固定資産減価償却率最小値テキスト">
          <a:extLst>
            <a:ext uri="{FF2B5EF4-FFF2-40B4-BE49-F238E27FC236}">
              <a16:creationId xmlns:a16="http://schemas.microsoft.com/office/drawing/2014/main" id="{CE2BBBC3-02A0-4197-B1FA-C52044336C22}"/>
            </a:ext>
          </a:extLst>
        </xdr:cNvPr>
        <xdr:cNvSpPr txBox="1"/>
      </xdr:nvSpPr>
      <xdr:spPr>
        <a:xfrm>
          <a:off x="4342765"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9" name="直線コネクタ 68">
          <a:extLst>
            <a:ext uri="{FF2B5EF4-FFF2-40B4-BE49-F238E27FC236}">
              <a16:creationId xmlns:a16="http://schemas.microsoft.com/office/drawing/2014/main" id="{16CA79C7-DD7E-43EC-9DBF-4ADF78F81676}"/>
            </a:ext>
          </a:extLst>
        </xdr:cNvPr>
        <xdr:cNvCxnSpPr/>
      </xdr:nvCxnSpPr>
      <xdr:spPr>
        <a:xfrm>
          <a:off x="4206875" y="664845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0" name="有形固定資産減価償却率最大値テキスト">
          <a:extLst>
            <a:ext uri="{FF2B5EF4-FFF2-40B4-BE49-F238E27FC236}">
              <a16:creationId xmlns:a16="http://schemas.microsoft.com/office/drawing/2014/main" id="{30BFDA74-CD7B-4071-B4B0-6C117B330BD8}"/>
            </a:ext>
          </a:extLst>
        </xdr:cNvPr>
        <xdr:cNvSpPr txBox="1"/>
      </xdr:nvSpPr>
      <xdr:spPr>
        <a:xfrm>
          <a:off x="4342765" y="52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1" name="直線コネクタ 70">
          <a:extLst>
            <a:ext uri="{FF2B5EF4-FFF2-40B4-BE49-F238E27FC236}">
              <a16:creationId xmlns:a16="http://schemas.microsoft.com/office/drawing/2014/main" id="{37F61A31-A722-4C5F-9415-0E72B1786DC2}"/>
            </a:ext>
          </a:extLst>
        </xdr:cNvPr>
        <xdr:cNvCxnSpPr/>
      </xdr:nvCxnSpPr>
      <xdr:spPr>
        <a:xfrm>
          <a:off x="4206875" y="547751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2" name="有形固定資産減価償却率平均値テキスト">
          <a:extLst>
            <a:ext uri="{FF2B5EF4-FFF2-40B4-BE49-F238E27FC236}">
              <a16:creationId xmlns:a16="http://schemas.microsoft.com/office/drawing/2014/main" id="{20A02E32-7B8E-4881-A4DB-9919E7A58746}"/>
            </a:ext>
          </a:extLst>
        </xdr:cNvPr>
        <xdr:cNvSpPr txBox="1"/>
      </xdr:nvSpPr>
      <xdr:spPr>
        <a:xfrm>
          <a:off x="4342765" y="5893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3" name="フローチャート: 判断 72">
          <a:extLst>
            <a:ext uri="{FF2B5EF4-FFF2-40B4-BE49-F238E27FC236}">
              <a16:creationId xmlns:a16="http://schemas.microsoft.com/office/drawing/2014/main" id="{583BA697-B8E6-4574-8104-E78270C723A1}"/>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4" name="フローチャート: 判断 73">
          <a:extLst>
            <a:ext uri="{FF2B5EF4-FFF2-40B4-BE49-F238E27FC236}">
              <a16:creationId xmlns:a16="http://schemas.microsoft.com/office/drawing/2014/main" id="{88928C0D-075C-449D-94CC-35430E2F2D9F}"/>
            </a:ext>
          </a:extLst>
        </xdr:cNvPr>
        <xdr:cNvSpPr/>
      </xdr:nvSpPr>
      <xdr:spPr>
        <a:xfrm>
          <a:off x="3611880" y="599482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5" name="フローチャート: 判断 74">
          <a:extLst>
            <a:ext uri="{FF2B5EF4-FFF2-40B4-BE49-F238E27FC236}">
              <a16:creationId xmlns:a16="http://schemas.microsoft.com/office/drawing/2014/main" id="{D5B42E25-23E6-4F39-9ED4-E66660B26745}"/>
            </a:ext>
          </a:extLst>
        </xdr:cNvPr>
        <xdr:cNvSpPr/>
      </xdr:nvSpPr>
      <xdr:spPr>
        <a:xfrm>
          <a:off x="2926080" y="59698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6" name="フローチャート: 判断 75">
          <a:extLst>
            <a:ext uri="{FF2B5EF4-FFF2-40B4-BE49-F238E27FC236}">
              <a16:creationId xmlns:a16="http://schemas.microsoft.com/office/drawing/2014/main" id="{6A996D53-17F3-4DC0-B7CB-C5874E91BA29}"/>
            </a:ext>
          </a:extLst>
        </xdr:cNvPr>
        <xdr:cNvSpPr/>
      </xdr:nvSpPr>
      <xdr:spPr>
        <a:xfrm>
          <a:off x="2240280" y="594296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7" name="フローチャート: 判断 76">
          <a:extLst>
            <a:ext uri="{FF2B5EF4-FFF2-40B4-BE49-F238E27FC236}">
              <a16:creationId xmlns:a16="http://schemas.microsoft.com/office/drawing/2014/main" id="{44483F2C-86F6-42D5-8234-50C434D4C66A}"/>
            </a:ext>
          </a:extLst>
        </xdr:cNvPr>
        <xdr:cNvSpPr/>
      </xdr:nvSpPr>
      <xdr:spPr>
        <a:xfrm>
          <a:off x="1554480" y="592116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992E44D-E17F-4ED7-BA06-92E72B3D6F26}"/>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7071BAC-C338-4E2B-97DD-2113F8DA2F93}"/>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42151EB-73CB-43D6-A12B-77ACA78EEFFE}"/>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8ECB2E-77C8-48DA-A650-6E2366F9903C}"/>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BB4E0DC-6DD1-4183-959F-90E1F970E980}"/>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40428</xdr:rowOff>
    </xdr:from>
    <xdr:to>
      <xdr:col>23</xdr:col>
      <xdr:colOff>136525</xdr:colOff>
      <xdr:row>32</xdr:row>
      <xdr:rowOff>142028</xdr:rowOff>
    </xdr:to>
    <xdr:sp macro="" textlink="">
      <xdr:nvSpPr>
        <xdr:cNvPr id="83" name="楕円 82">
          <a:extLst>
            <a:ext uri="{FF2B5EF4-FFF2-40B4-BE49-F238E27FC236}">
              <a16:creationId xmlns:a16="http://schemas.microsoft.com/office/drawing/2014/main" id="{E12A1A47-AC33-436E-B7F1-3A8F273BCEF9}"/>
            </a:ext>
          </a:extLst>
        </xdr:cNvPr>
        <xdr:cNvSpPr/>
      </xdr:nvSpPr>
      <xdr:spPr>
        <a:xfrm>
          <a:off x="4244975" y="627930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18855</xdr:rowOff>
    </xdr:from>
    <xdr:ext cx="405111" cy="259045"/>
    <xdr:sp macro="" textlink="">
      <xdr:nvSpPr>
        <xdr:cNvPr id="84" name="有形固定資産減価償却率該当値テキスト">
          <a:extLst>
            <a:ext uri="{FF2B5EF4-FFF2-40B4-BE49-F238E27FC236}">
              <a16:creationId xmlns:a16="http://schemas.microsoft.com/office/drawing/2014/main" id="{B661B27A-ABD4-4403-8C2A-D2E0BFB9C0BD}"/>
            </a:ext>
          </a:extLst>
        </xdr:cNvPr>
        <xdr:cNvSpPr txBox="1"/>
      </xdr:nvSpPr>
      <xdr:spPr>
        <a:xfrm>
          <a:off x="4342765"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22437</xdr:rowOff>
    </xdr:from>
    <xdr:to>
      <xdr:col>19</xdr:col>
      <xdr:colOff>187325</xdr:colOff>
      <xdr:row>32</xdr:row>
      <xdr:rowOff>124037</xdr:rowOff>
    </xdr:to>
    <xdr:sp macro="" textlink="">
      <xdr:nvSpPr>
        <xdr:cNvPr id="85" name="楕円 84">
          <a:extLst>
            <a:ext uri="{FF2B5EF4-FFF2-40B4-BE49-F238E27FC236}">
              <a16:creationId xmlns:a16="http://schemas.microsoft.com/office/drawing/2014/main" id="{350AD63D-0248-431B-8424-1AAB185B1842}"/>
            </a:ext>
          </a:extLst>
        </xdr:cNvPr>
        <xdr:cNvSpPr/>
      </xdr:nvSpPr>
      <xdr:spPr>
        <a:xfrm>
          <a:off x="3611880" y="6257502"/>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73237</xdr:rowOff>
    </xdr:from>
    <xdr:to>
      <xdr:col>23</xdr:col>
      <xdr:colOff>85725</xdr:colOff>
      <xdr:row>32</xdr:row>
      <xdr:rowOff>91228</xdr:rowOff>
    </xdr:to>
    <xdr:cxnSp macro="">
      <xdr:nvCxnSpPr>
        <xdr:cNvPr id="86" name="直線コネクタ 85">
          <a:extLst>
            <a:ext uri="{FF2B5EF4-FFF2-40B4-BE49-F238E27FC236}">
              <a16:creationId xmlns:a16="http://schemas.microsoft.com/office/drawing/2014/main" id="{34149858-4F15-48BE-8D7E-3499D0B4AA3A}"/>
            </a:ext>
          </a:extLst>
        </xdr:cNvPr>
        <xdr:cNvCxnSpPr/>
      </xdr:nvCxnSpPr>
      <xdr:spPr>
        <a:xfrm>
          <a:off x="3656965" y="6312112"/>
          <a:ext cx="640715" cy="2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157903</xdr:rowOff>
    </xdr:from>
    <xdr:to>
      <xdr:col>15</xdr:col>
      <xdr:colOff>187325</xdr:colOff>
      <xdr:row>32</xdr:row>
      <xdr:rowOff>88053</xdr:rowOff>
    </xdr:to>
    <xdr:sp macro="" textlink="">
      <xdr:nvSpPr>
        <xdr:cNvPr id="87" name="楕円 86">
          <a:extLst>
            <a:ext uri="{FF2B5EF4-FFF2-40B4-BE49-F238E27FC236}">
              <a16:creationId xmlns:a16="http://schemas.microsoft.com/office/drawing/2014/main" id="{56352AAA-3D49-4D05-8AE1-89212491FC2E}"/>
            </a:ext>
          </a:extLst>
        </xdr:cNvPr>
        <xdr:cNvSpPr/>
      </xdr:nvSpPr>
      <xdr:spPr>
        <a:xfrm>
          <a:off x="2926080" y="6227233"/>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37253</xdr:rowOff>
    </xdr:from>
    <xdr:to>
      <xdr:col>19</xdr:col>
      <xdr:colOff>136525</xdr:colOff>
      <xdr:row>32</xdr:row>
      <xdr:rowOff>73237</xdr:rowOff>
    </xdr:to>
    <xdr:cxnSp macro="">
      <xdr:nvCxnSpPr>
        <xdr:cNvPr id="88" name="直線コネクタ 87">
          <a:extLst>
            <a:ext uri="{FF2B5EF4-FFF2-40B4-BE49-F238E27FC236}">
              <a16:creationId xmlns:a16="http://schemas.microsoft.com/office/drawing/2014/main" id="{A43D36B1-5750-41E8-8D27-EDFCBB4C58D4}"/>
            </a:ext>
          </a:extLst>
        </xdr:cNvPr>
        <xdr:cNvCxnSpPr/>
      </xdr:nvCxnSpPr>
      <xdr:spPr>
        <a:xfrm>
          <a:off x="2971165" y="6276128"/>
          <a:ext cx="6858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136313</xdr:rowOff>
    </xdr:from>
    <xdr:to>
      <xdr:col>11</xdr:col>
      <xdr:colOff>187325</xdr:colOff>
      <xdr:row>32</xdr:row>
      <xdr:rowOff>66463</xdr:rowOff>
    </xdr:to>
    <xdr:sp macro="" textlink="">
      <xdr:nvSpPr>
        <xdr:cNvPr id="89" name="楕円 88">
          <a:extLst>
            <a:ext uri="{FF2B5EF4-FFF2-40B4-BE49-F238E27FC236}">
              <a16:creationId xmlns:a16="http://schemas.microsoft.com/office/drawing/2014/main" id="{0F80F25F-E73A-4B55-858D-111626852662}"/>
            </a:ext>
          </a:extLst>
        </xdr:cNvPr>
        <xdr:cNvSpPr/>
      </xdr:nvSpPr>
      <xdr:spPr>
        <a:xfrm>
          <a:off x="2240280" y="619992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15663</xdr:rowOff>
    </xdr:from>
    <xdr:to>
      <xdr:col>15</xdr:col>
      <xdr:colOff>136525</xdr:colOff>
      <xdr:row>32</xdr:row>
      <xdr:rowOff>37253</xdr:rowOff>
    </xdr:to>
    <xdr:cxnSp macro="">
      <xdr:nvCxnSpPr>
        <xdr:cNvPr id="90" name="直線コネクタ 89">
          <a:extLst>
            <a:ext uri="{FF2B5EF4-FFF2-40B4-BE49-F238E27FC236}">
              <a16:creationId xmlns:a16="http://schemas.microsoft.com/office/drawing/2014/main" id="{D294B5F8-017E-40BC-9755-FB909283D6D8}"/>
            </a:ext>
          </a:extLst>
        </xdr:cNvPr>
        <xdr:cNvCxnSpPr/>
      </xdr:nvCxnSpPr>
      <xdr:spPr>
        <a:xfrm>
          <a:off x="2285365" y="6258348"/>
          <a:ext cx="6858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91" name="楕円 90">
          <a:extLst>
            <a:ext uri="{FF2B5EF4-FFF2-40B4-BE49-F238E27FC236}">
              <a16:creationId xmlns:a16="http://schemas.microsoft.com/office/drawing/2014/main" id="{86511A00-31C8-4450-8D4E-EC1A45C1F9F7}"/>
            </a:ext>
          </a:extLst>
        </xdr:cNvPr>
        <xdr:cNvSpPr/>
      </xdr:nvSpPr>
      <xdr:spPr>
        <a:xfrm>
          <a:off x="1554480" y="6203950"/>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12065</xdr:rowOff>
    </xdr:from>
    <xdr:to>
      <xdr:col>11</xdr:col>
      <xdr:colOff>136525</xdr:colOff>
      <xdr:row>32</xdr:row>
      <xdr:rowOff>15663</xdr:rowOff>
    </xdr:to>
    <xdr:cxnSp macro="">
      <xdr:nvCxnSpPr>
        <xdr:cNvPr id="92" name="直線コネクタ 91">
          <a:extLst>
            <a:ext uri="{FF2B5EF4-FFF2-40B4-BE49-F238E27FC236}">
              <a16:creationId xmlns:a16="http://schemas.microsoft.com/office/drawing/2014/main" id="{35D15265-AB19-4153-B42B-D7C9905EA6C0}"/>
            </a:ext>
          </a:extLst>
        </xdr:cNvPr>
        <xdr:cNvCxnSpPr/>
      </xdr:nvCxnSpPr>
      <xdr:spPr>
        <a:xfrm>
          <a:off x="1599565" y="6254750"/>
          <a:ext cx="6858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3" name="n_1aveValue有形固定資産減価償却率">
          <a:extLst>
            <a:ext uri="{FF2B5EF4-FFF2-40B4-BE49-F238E27FC236}">
              <a16:creationId xmlns:a16="http://schemas.microsoft.com/office/drawing/2014/main" id="{DC4B89B4-8088-4D9D-B629-2F3A747E1743}"/>
            </a:ext>
          </a:extLst>
        </xdr:cNvPr>
        <xdr:cNvSpPr txBox="1"/>
      </xdr:nvSpPr>
      <xdr:spPr>
        <a:xfrm>
          <a:off x="3464569" y="57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94" name="n_2aveValue有形固定資産減価償却率">
          <a:extLst>
            <a:ext uri="{FF2B5EF4-FFF2-40B4-BE49-F238E27FC236}">
              <a16:creationId xmlns:a16="http://schemas.microsoft.com/office/drawing/2014/main" id="{4345846E-B37C-4A5C-A34A-0F426995E9A8}"/>
            </a:ext>
          </a:extLst>
        </xdr:cNvPr>
        <xdr:cNvSpPr txBox="1"/>
      </xdr:nvSpPr>
      <xdr:spPr>
        <a:xfrm>
          <a:off x="2793374" y="574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5" name="n_3aveValue有形固定資産減価償却率">
          <a:extLst>
            <a:ext uri="{FF2B5EF4-FFF2-40B4-BE49-F238E27FC236}">
              <a16:creationId xmlns:a16="http://schemas.microsoft.com/office/drawing/2014/main" id="{96084DBA-2D04-4C5F-BDFA-4E668FA805DC}"/>
            </a:ext>
          </a:extLst>
        </xdr:cNvPr>
        <xdr:cNvSpPr txBox="1"/>
      </xdr:nvSpPr>
      <xdr:spPr>
        <a:xfrm>
          <a:off x="2107574"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6" name="n_4aveValue有形固定資産減価償却率">
          <a:extLst>
            <a:ext uri="{FF2B5EF4-FFF2-40B4-BE49-F238E27FC236}">
              <a16:creationId xmlns:a16="http://schemas.microsoft.com/office/drawing/2014/main" id="{4317514C-1177-402E-A8E5-233605E7F58B}"/>
            </a:ext>
          </a:extLst>
        </xdr:cNvPr>
        <xdr:cNvSpPr txBox="1"/>
      </xdr:nvSpPr>
      <xdr:spPr>
        <a:xfrm>
          <a:off x="1421774"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115164</xdr:rowOff>
    </xdr:from>
    <xdr:ext cx="405111" cy="259045"/>
    <xdr:sp macro="" textlink="">
      <xdr:nvSpPr>
        <xdr:cNvPr id="97" name="n_1mainValue有形固定資産減価償却率">
          <a:extLst>
            <a:ext uri="{FF2B5EF4-FFF2-40B4-BE49-F238E27FC236}">
              <a16:creationId xmlns:a16="http://schemas.microsoft.com/office/drawing/2014/main" id="{018320AA-4080-4D8D-AE1B-70B747B1D1D4}"/>
            </a:ext>
          </a:extLst>
        </xdr:cNvPr>
        <xdr:cNvSpPr txBox="1"/>
      </xdr:nvSpPr>
      <xdr:spPr>
        <a:xfrm>
          <a:off x="3464569" y="635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79180</xdr:rowOff>
    </xdr:from>
    <xdr:ext cx="405111" cy="259045"/>
    <xdr:sp macro="" textlink="">
      <xdr:nvSpPr>
        <xdr:cNvPr id="98" name="n_2mainValue有形固定資産減価償却率">
          <a:extLst>
            <a:ext uri="{FF2B5EF4-FFF2-40B4-BE49-F238E27FC236}">
              <a16:creationId xmlns:a16="http://schemas.microsoft.com/office/drawing/2014/main" id="{69FE94B6-3EDD-42A0-8C78-CB77EAF7E514}"/>
            </a:ext>
          </a:extLst>
        </xdr:cNvPr>
        <xdr:cNvSpPr txBox="1"/>
      </xdr:nvSpPr>
      <xdr:spPr>
        <a:xfrm>
          <a:off x="2793374" y="6318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57590</xdr:rowOff>
    </xdr:from>
    <xdr:ext cx="405111" cy="259045"/>
    <xdr:sp macro="" textlink="">
      <xdr:nvSpPr>
        <xdr:cNvPr id="99" name="n_3mainValue有形固定資産減価償却率">
          <a:extLst>
            <a:ext uri="{FF2B5EF4-FFF2-40B4-BE49-F238E27FC236}">
              <a16:creationId xmlns:a16="http://schemas.microsoft.com/office/drawing/2014/main" id="{B73ECF35-DE21-4698-8A15-D2FB7DCDCF95}"/>
            </a:ext>
          </a:extLst>
        </xdr:cNvPr>
        <xdr:cNvSpPr txBox="1"/>
      </xdr:nvSpPr>
      <xdr:spPr>
        <a:xfrm>
          <a:off x="2107574" y="6292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100" name="n_4mainValue有形固定資産減価償却率">
          <a:extLst>
            <a:ext uri="{FF2B5EF4-FFF2-40B4-BE49-F238E27FC236}">
              <a16:creationId xmlns:a16="http://schemas.microsoft.com/office/drawing/2014/main" id="{14CEF713-ADD9-46A7-8D0E-55827A8D30B6}"/>
            </a:ext>
          </a:extLst>
        </xdr:cNvPr>
        <xdr:cNvSpPr txBox="1"/>
      </xdr:nvSpPr>
      <xdr:spPr>
        <a:xfrm>
          <a:off x="142177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B38F5B37-142E-432E-83C6-93EB0F783B0B}"/>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F50A2E03-2E9C-44C7-A619-2490AC1A6A4B}"/>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EA572CFB-BCF7-4605-8A12-9697D817137F}"/>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4B0132B1-5211-4016-9146-406F9FB734EB}"/>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343DF8C3-E408-4F12-8D41-D5FBBE733A09}"/>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B4E32A87-56F3-4D69-92D0-08C3DFF9B7DB}"/>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B1A3D5-3895-4B84-8305-D3FBD295065B}"/>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1CFFAC4D-CEF7-4973-8834-8FD82584D6C1}"/>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61184C62-45E8-4CC0-AE7E-C1ACE883B6CC}"/>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72BE709-31B7-4DB6-8DE1-B3E9E7F05139}"/>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44F54546-7AB4-4B0C-AC76-B1A676992206}"/>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B421BC7F-4A5A-4F9A-8F1B-92934EC72413}"/>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C990AD25-6FBB-4C74-880B-8309AC6B6BDE}"/>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上回っており、公共施設の再編や庁舎の整備等の大型事業の実施が控えているため、将来負担額の増加が見込まれる。「松戸市公共施設等総合管理計画」や「松戸市公共施設再編整備計画」、「松戸市公共施設個別施設計画」と合わせて、財政的な負担を十分に考慮しながら、各種事業に取り組んで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F9B31B2D-19A7-40E5-A3DD-3F7E31E70575}"/>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74DD0AA-7350-4F68-8676-597E30FB4505}"/>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D28A6952-B55D-4C8C-BAAC-308B0AB8BC46}"/>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EB181C23-BB09-43F7-ABA1-81E48ECA857F}"/>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BB9ABE95-1655-4431-9AC6-75F480A6A12E}"/>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1874D66E-0250-4926-A2E8-9A1E7F7483D2}"/>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41F441A1-8C65-4BBA-A010-B884D64644C3}"/>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4A0B4DD5-EF30-4D2F-A325-4050D02A480B}"/>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D1822240-4CE7-4630-993F-F29B55751353}"/>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64A1F1A0-6C09-4A8B-BF19-166C2BA3348D}"/>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EB649126-DE21-4989-83B7-01BC53273279}"/>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D4406428-C6C5-42C8-9427-3231006CC7C3}"/>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33480057-BE27-451E-9A58-E137E853BD6E}"/>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6AF83BA7-C4E6-4692-80EC-398F2266258C}"/>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4FC4BAF5-BE56-41FD-AED4-8917D49DF5AF}"/>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9" name="直線コネクタ 128">
          <a:extLst>
            <a:ext uri="{FF2B5EF4-FFF2-40B4-BE49-F238E27FC236}">
              <a16:creationId xmlns:a16="http://schemas.microsoft.com/office/drawing/2014/main" id="{A4781033-3052-400E-BA3F-A974FD0957D7}"/>
            </a:ext>
          </a:extLst>
        </xdr:cNvPr>
        <xdr:cNvCxnSpPr/>
      </xdr:nvCxnSpPr>
      <xdr:spPr>
        <a:xfrm flipV="1">
          <a:off x="13313410" y="5295688"/>
          <a:ext cx="1269" cy="14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30" name="債務償還比率最小値テキスト">
          <a:extLst>
            <a:ext uri="{FF2B5EF4-FFF2-40B4-BE49-F238E27FC236}">
              <a16:creationId xmlns:a16="http://schemas.microsoft.com/office/drawing/2014/main" id="{6736BACC-DBC2-40D9-AEC3-E1E4DA837C9E}"/>
            </a:ext>
          </a:extLst>
        </xdr:cNvPr>
        <xdr:cNvSpPr txBox="1"/>
      </xdr:nvSpPr>
      <xdr:spPr>
        <a:xfrm>
          <a:off x="13369925" y="6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31" name="直線コネクタ 130">
          <a:extLst>
            <a:ext uri="{FF2B5EF4-FFF2-40B4-BE49-F238E27FC236}">
              <a16:creationId xmlns:a16="http://schemas.microsoft.com/office/drawing/2014/main" id="{9A1161CD-B90C-46C9-A284-5C14DA6E4BA1}"/>
            </a:ext>
          </a:extLst>
        </xdr:cNvPr>
        <xdr:cNvCxnSpPr/>
      </xdr:nvCxnSpPr>
      <xdr:spPr>
        <a:xfrm>
          <a:off x="13251180" y="669713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FA441EA8-484D-4D22-BF18-1E2D9DDFCC80}"/>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E7A2C666-EECE-4BB6-9FF7-FB9C626DBFF2}"/>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56087</xdr:rowOff>
    </xdr:from>
    <xdr:ext cx="469744" cy="259045"/>
    <xdr:sp macro="" textlink="">
      <xdr:nvSpPr>
        <xdr:cNvPr id="134" name="債務償還比率平均値テキスト">
          <a:extLst>
            <a:ext uri="{FF2B5EF4-FFF2-40B4-BE49-F238E27FC236}">
              <a16:creationId xmlns:a16="http://schemas.microsoft.com/office/drawing/2014/main" id="{BA339B9A-6035-4CBB-9B67-7F73D16A2FFE}"/>
            </a:ext>
          </a:extLst>
        </xdr:cNvPr>
        <xdr:cNvSpPr txBox="1"/>
      </xdr:nvSpPr>
      <xdr:spPr>
        <a:xfrm>
          <a:off x="13369925" y="5784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5" name="フローチャート: 判断 134">
          <a:extLst>
            <a:ext uri="{FF2B5EF4-FFF2-40B4-BE49-F238E27FC236}">
              <a16:creationId xmlns:a16="http://schemas.microsoft.com/office/drawing/2014/main" id="{C4602BEF-8103-40B0-8379-68C0E871813F}"/>
            </a:ext>
          </a:extLst>
        </xdr:cNvPr>
        <xdr:cNvSpPr/>
      </xdr:nvSpPr>
      <xdr:spPr>
        <a:xfrm>
          <a:off x="13289280" y="592728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36" name="フローチャート: 判断 135">
          <a:extLst>
            <a:ext uri="{FF2B5EF4-FFF2-40B4-BE49-F238E27FC236}">
              <a16:creationId xmlns:a16="http://schemas.microsoft.com/office/drawing/2014/main" id="{70757AFC-A5B1-4E76-A31F-D12C92C02097}"/>
            </a:ext>
          </a:extLst>
        </xdr:cNvPr>
        <xdr:cNvSpPr/>
      </xdr:nvSpPr>
      <xdr:spPr>
        <a:xfrm>
          <a:off x="12629515" y="6179090"/>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37" name="フローチャート: 判断 136">
          <a:extLst>
            <a:ext uri="{FF2B5EF4-FFF2-40B4-BE49-F238E27FC236}">
              <a16:creationId xmlns:a16="http://schemas.microsoft.com/office/drawing/2014/main" id="{CA52163E-9D5D-4637-8FE4-7C9E58918F06}"/>
            </a:ext>
          </a:extLst>
        </xdr:cNvPr>
        <xdr:cNvSpPr/>
      </xdr:nvSpPr>
      <xdr:spPr>
        <a:xfrm>
          <a:off x="11943715" y="625642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38" name="フローチャート: 判断 137">
          <a:extLst>
            <a:ext uri="{FF2B5EF4-FFF2-40B4-BE49-F238E27FC236}">
              <a16:creationId xmlns:a16="http://schemas.microsoft.com/office/drawing/2014/main" id="{07C236F7-14F8-48D9-AF6B-FD962B9941D0}"/>
            </a:ext>
          </a:extLst>
        </xdr:cNvPr>
        <xdr:cNvSpPr/>
      </xdr:nvSpPr>
      <xdr:spPr>
        <a:xfrm>
          <a:off x="11257915" y="624846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39" name="フローチャート: 判断 138">
          <a:extLst>
            <a:ext uri="{FF2B5EF4-FFF2-40B4-BE49-F238E27FC236}">
              <a16:creationId xmlns:a16="http://schemas.microsoft.com/office/drawing/2014/main" id="{B10764D3-C0F1-4318-AA4D-4F647FC25163}"/>
            </a:ext>
          </a:extLst>
        </xdr:cNvPr>
        <xdr:cNvSpPr/>
      </xdr:nvSpPr>
      <xdr:spPr>
        <a:xfrm>
          <a:off x="10572115" y="6254507"/>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15FED08-F279-4B49-94D5-9CFA8EC38B41}"/>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1AB9178-0DA0-4FC1-9360-FAA3BCAFEA0C}"/>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DF88B37-9B90-49A3-8C78-CB8C451B5EBE}"/>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D53AD27-6A62-4F14-B11F-6F1D69069F0A}"/>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ECBB645-CEB6-419B-91B7-4B6CD930A6C1}"/>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125328</xdr:rowOff>
    </xdr:from>
    <xdr:to>
      <xdr:col>76</xdr:col>
      <xdr:colOff>73025</xdr:colOff>
      <xdr:row>31</xdr:row>
      <xdr:rowOff>55478</xdr:rowOff>
    </xdr:to>
    <xdr:sp macro="" textlink="">
      <xdr:nvSpPr>
        <xdr:cNvPr id="145" name="楕円 144">
          <a:extLst>
            <a:ext uri="{FF2B5EF4-FFF2-40B4-BE49-F238E27FC236}">
              <a16:creationId xmlns:a16="http://schemas.microsoft.com/office/drawing/2014/main" id="{EA2F0F62-04CE-4534-8260-9D91C33BB866}"/>
            </a:ext>
          </a:extLst>
        </xdr:cNvPr>
        <xdr:cNvSpPr/>
      </xdr:nvSpPr>
      <xdr:spPr>
        <a:xfrm>
          <a:off x="13289280" y="602320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103755</xdr:rowOff>
    </xdr:from>
    <xdr:ext cx="469744" cy="259045"/>
    <xdr:sp macro="" textlink="">
      <xdr:nvSpPr>
        <xdr:cNvPr id="146" name="債務償還比率該当値テキスト">
          <a:extLst>
            <a:ext uri="{FF2B5EF4-FFF2-40B4-BE49-F238E27FC236}">
              <a16:creationId xmlns:a16="http://schemas.microsoft.com/office/drawing/2014/main" id="{7ECD2E8E-2DD4-44C5-B026-32B95203FA0D}"/>
            </a:ext>
          </a:extLst>
        </xdr:cNvPr>
        <xdr:cNvSpPr txBox="1"/>
      </xdr:nvSpPr>
      <xdr:spPr>
        <a:xfrm>
          <a:off x="13369925" y="599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52303</xdr:rowOff>
    </xdr:from>
    <xdr:to>
      <xdr:col>72</xdr:col>
      <xdr:colOff>123825</xdr:colOff>
      <xdr:row>32</xdr:row>
      <xdr:rowOff>153903</xdr:rowOff>
    </xdr:to>
    <xdr:sp macro="" textlink="">
      <xdr:nvSpPr>
        <xdr:cNvPr id="147" name="楕円 146">
          <a:extLst>
            <a:ext uri="{FF2B5EF4-FFF2-40B4-BE49-F238E27FC236}">
              <a16:creationId xmlns:a16="http://schemas.microsoft.com/office/drawing/2014/main" id="{70367F15-8D59-456F-8DC2-4993BE0E566F}"/>
            </a:ext>
          </a:extLst>
        </xdr:cNvPr>
        <xdr:cNvSpPr/>
      </xdr:nvSpPr>
      <xdr:spPr>
        <a:xfrm>
          <a:off x="12629515" y="6294988"/>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4678</xdr:rowOff>
    </xdr:from>
    <xdr:to>
      <xdr:col>76</xdr:col>
      <xdr:colOff>22225</xdr:colOff>
      <xdr:row>32</xdr:row>
      <xdr:rowOff>103103</xdr:rowOff>
    </xdr:to>
    <xdr:cxnSp macro="">
      <xdr:nvCxnSpPr>
        <xdr:cNvPr id="148" name="直線コネクタ 147">
          <a:extLst>
            <a:ext uri="{FF2B5EF4-FFF2-40B4-BE49-F238E27FC236}">
              <a16:creationId xmlns:a16="http://schemas.microsoft.com/office/drawing/2014/main" id="{FC3F91DB-A967-46D0-B4BA-A95F95C2F8AC}"/>
            </a:ext>
          </a:extLst>
        </xdr:cNvPr>
        <xdr:cNvCxnSpPr/>
      </xdr:nvCxnSpPr>
      <xdr:spPr>
        <a:xfrm flipV="1">
          <a:off x="12684125" y="6074008"/>
          <a:ext cx="631190" cy="2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96022</xdr:rowOff>
    </xdr:from>
    <xdr:to>
      <xdr:col>68</xdr:col>
      <xdr:colOff>123825</xdr:colOff>
      <xdr:row>33</xdr:row>
      <xdr:rowOff>26172</xdr:rowOff>
    </xdr:to>
    <xdr:sp macro="" textlink="">
      <xdr:nvSpPr>
        <xdr:cNvPr id="149" name="楕円 148">
          <a:extLst>
            <a:ext uri="{FF2B5EF4-FFF2-40B4-BE49-F238E27FC236}">
              <a16:creationId xmlns:a16="http://schemas.microsoft.com/office/drawing/2014/main" id="{C94DB8A1-ACB7-4EE9-AEC6-64F7917944EF}"/>
            </a:ext>
          </a:extLst>
        </xdr:cNvPr>
        <xdr:cNvSpPr/>
      </xdr:nvSpPr>
      <xdr:spPr>
        <a:xfrm>
          <a:off x="11943715" y="6331087"/>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103103</xdr:rowOff>
    </xdr:from>
    <xdr:to>
      <xdr:col>72</xdr:col>
      <xdr:colOff>73025</xdr:colOff>
      <xdr:row>32</xdr:row>
      <xdr:rowOff>146822</xdr:rowOff>
    </xdr:to>
    <xdr:cxnSp macro="">
      <xdr:nvCxnSpPr>
        <xdr:cNvPr id="150" name="直線コネクタ 149">
          <a:extLst>
            <a:ext uri="{FF2B5EF4-FFF2-40B4-BE49-F238E27FC236}">
              <a16:creationId xmlns:a16="http://schemas.microsoft.com/office/drawing/2014/main" id="{135D29CE-CE9C-42C8-8126-AE400E139603}"/>
            </a:ext>
          </a:extLst>
        </xdr:cNvPr>
        <xdr:cNvCxnSpPr/>
      </xdr:nvCxnSpPr>
      <xdr:spPr>
        <a:xfrm flipV="1">
          <a:off x="11998325" y="6340073"/>
          <a:ext cx="6858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129667</xdr:rowOff>
    </xdr:from>
    <xdr:to>
      <xdr:col>64</xdr:col>
      <xdr:colOff>123825</xdr:colOff>
      <xdr:row>33</xdr:row>
      <xdr:rowOff>59817</xdr:rowOff>
    </xdr:to>
    <xdr:sp macro="" textlink="">
      <xdr:nvSpPr>
        <xdr:cNvPr id="151" name="楕円 150">
          <a:extLst>
            <a:ext uri="{FF2B5EF4-FFF2-40B4-BE49-F238E27FC236}">
              <a16:creationId xmlns:a16="http://schemas.microsoft.com/office/drawing/2014/main" id="{A2540404-587E-4204-9778-929070396406}"/>
            </a:ext>
          </a:extLst>
        </xdr:cNvPr>
        <xdr:cNvSpPr/>
      </xdr:nvSpPr>
      <xdr:spPr>
        <a:xfrm>
          <a:off x="11257915" y="6372352"/>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146822</xdr:rowOff>
    </xdr:from>
    <xdr:to>
      <xdr:col>68</xdr:col>
      <xdr:colOff>73025</xdr:colOff>
      <xdr:row>33</xdr:row>
      <xdr:rowOff>9017</xdr:rowOff>
    </xdr:to>
    <xdr:cxnSp macro="">
      <xdr:nvCxnSpPr>
        <xdr:cNvPr id="152" name="直線コネクタ 151">
          <a:extLst>
            <a:ext uri="{FF2B5EF4-FFF2-40B4-BE49-F238E27FC236}">
              <a16:creationId xmlns:a16="http://schemas.microsoft.com/office/drawing/2014/main" id="{07B21BF1-06E7-4023-836D-E27985946838}"/>
            </a:ext>
          </a:extLst>
        </xdr:cNvPr>
        <xdr:cNvCxnSpPr/>
      </xdr:nvCxnSpPr>
      <xdr:spPr>
        <a:xfrm flipV="1">
          <a:off x="11312525" y="6383792"/>
          <a:ext cx="685800" cy="3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133266</xdr:rowOff>
    </xdr:from>
    <xdr:to>
      <xdr:col>60</xdr:col>
      <xdr:colOff>123825</xdr:colOff>
      <xdr:row>33</xdr:row>
      <xdr:rowOff>63416</xdr:rowOff>
    </xdr:to>
    <xdr:sp macro="" textlink="">
      <xdr:nvSpPr>
        <xdr:cNvPr id="153" name="楕円 152">
          <a:extLst>
            <a:ext uri="{FF2B5EF4-FFF2-40B4-BE49-F238E27FC236}">
              <a16:creationId xmlns:a16="http://schemas.microsoft.com/office/drawing/2014/main" id="{8D304B06-59F9-4C4D-BDCF-1AB043C9D4A7}"/>
            </a:ext>
          </a:extLst>
        </xdr:cNvPr>
        <xdr:cNvSpPr/>
      </xdr:nvSpPr>
      <xdr:spPr>
        <a:xfrm>
          <a:off x="10572115" y="6375951"/>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9017</xdr:rowOff>
    </xdr:from>
    <xdr:to>
      <xdr:col>64</xdr:col>
      <xdr:colOff>73025</xdr:colOff>
      <xdr:row>33</xdr:row>
      <xdr:rowOff>12616</xdr:rowOff>
    </xdr:to>
    <xdr:cxnSp macro="">
      <xdr:nvCxnSpPr>
        <xdr:cNvPr id="154" name="直線コネクタ 153">
          <a:extLst>
            <a:ext uri="{FF2B5EF4-FFF2-40B4-BE49-F238E27FC236}">
              <a16:creationId xmlns:a16="http://schemas.microsoft.com/office/drawing/2014/main" id="{F77AF84B-44F8-48DD-9461-0A393EE62791}"/>
            </a:ext>
          </a:extLst>
        </xdr:cNvPr>
        <xdr:cNvCxnSpPr/>
      </xdr:nvCxnSpPr>
      <xdr:spPr>
        <a:xfrm flipV="1">
          <a:off x="10626725" y="6421247"/>
          <a:ext cx="6858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58342</xdr:rowOff>
    </xdr:from>
    <xdr:ext cx="469744" cy="259045"/>
    <xdr:sp macro="" textlink="">
      <xdr:nvSpPr>
        <xdr:cNvPr id="155" name="n_1aveValue債務償還比率">
          <a:extLst>
            <a:ext uri="{FF2B5EF4-FFF2-40B4-BE49-F238E27FC236}">
              <a16:creationId xmlns:a16="http://schemas.microsoft.com/office/drawing/2014/main" id="{211217E4-D0C0-4604-8E91-B6542A44BBEF}"/>
            </a:ext>
          </a:extLst>
        </xdr:cNvPr>
        <xdr:cNvSpPr txBox="1"/>
      </xdr:nvSpPr>
      <xdr:spPr>
        <a:xfrm>
          <a:off x="12459412" y="595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139484</xdr:rowOff>
    </xdr:from>
    <xdr:ext cx="469744" cy="259045"/>
    <xdr:sp macro="" textlink="">
      <xdr:nvSpPr>
        <xdr:cNvPr id="156" name="n_2aveValue債務償還比率">
          <a:extLst>
            <a:ext uri="{FF2B5EF4-FFF2-40B4-BE49-F238E27FC236}">
              <a16:creationId xmlns:a16="http://schemas.microsoft.com/office/drawing/2014/main" id="{E3FE4D46-7D58-4933-9E3D-A25FAED43E77}"/>
            </a:ext>
          </a:extLst>
        </xdr:cNvPr>
        <xdr:cNvSpPr txBox="1"/>
      </xdr:nvSpPr>
      <xdr:spPr>
        <a:xfrm>
          <a:off x="11780597" y="603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125811</xdr:rowOff>
    </xdr:from>
    <xdr:ext cx="469744" cy="259045"/>
    <xdr:sp macro="" textlink="">
      <xdr:nvSpPr>
        <xdr:cNvPr id="157" name="n_3aveValue債務償還比率">
          <a:extLst>
            <a:ext uri="{FF2B5EF4-FFF2-40B4-BE49-F238E27FC236}">
              <a16:creationId xmlns:a16="http://schemas.microsoft.com/office/drawing/2014/main" id="{747238D0-E4B1-4418-8437-B4DB34DF444F}"/>
            </a:ext>
          </a:extLst>
        </xdr:cNvPr>
        <xdr:cNvSpPr txBox="1"/>
      </xdr:nvSpPr>
      <xdr:spPr>
        <a:xfrm>
          <a:off x="11094797" y="602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129949</xdr:rowOff>
    </xdr:from>
    <xdr:ext cx="469744" cy="259045"/>
    <xdr:sp macro="" textlink="">
      <xdr:nvSpPr>
        <xdr:cNvPr id="158" name="n_4aveValue債務償還比率">
          <a:extLst>
            <a:ext uri="{FF2B5EF4-FFF2-40B4-BE49-F238E27FC236}">
              <a16:creationId xmlns:a16="http://schemas.microsoft.com/office/drawing/2014/main" id="{5EB92254-5108-4442-B414-4C6E1496838A}"/>
            </a:ext>
          </a:extLst>
        </xdr:cNvPr>
        <xdr:cNvSpPr txBox="1"/>
      </xdr:nvSpPr>
      <xdr:spPr>
        <a:xfrm>
          <a:off x="10408997" y="602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145030</xdr:rowOff>
    </xdr:from>
    <xdr:ext cx="469744" cy="259045"/>
    <xdr:sp macro="" textlink="">
      <xdr:nvSpPr>
        <xdr:cNvPr id="159" name="n_1mainValue債務償還比率">
          <a:extLst>
            <a:ext uri="{FF2B5EF4-FFF2-40B4-BE49-F238E27FC236}">
              <a16:creationId xmlns:a16="http://schemas.microsoft.com/office/drawing/2014/main" id="{69D9C7E3-5C9B-4F96-BC53-CF73211AD95B}"/>
            </a:ext>
          </a:extLst>
        </xdr:cNvPr>
        <xdr:cNvSpPr txBox="1"/>
      </xdr:nvSpPr>
      <xdr:spPr>
        <a:xfrm>
          <a:off x="12459412" y="638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17299</xdr:rowOff>
    </xdr:from>
    <xdr:ext cx="469744" cy="259045"/>
    <xdr:sp macro="" textlink="">
      <xdr:nvSpPr>
        <xdr:cNvPr id="160" name="n_2mainValue債務償還比率">
          <a:extLst>
            <a:ext uri="{FF2B5EF4-FFF2-40B4-BE49-F238E27FC236}">
              <a16:creationId xmlns:a16="http://schemas.microsoft.com/office/drawing/2014/main" id="{FC7DE383-2EEA-4616-8BEA-BD7D7240973B}"/>
            </a:ext>
          </a:extLst>
        </xdr:cNvPr>
        <xdr:cNvSpPr txBox="1"/>
      </xdr:nvSpPr>
      <xdr:spPr>
        <a:xfrm>
          <a:off x="11780597" y="643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50944</xdr:rowOff>
    </xdr:from>
    <xdr:ext cx="469744" cy="259045"/>
    <xdr:sp macro="" textlink="">
      <xdr:nvSpPr>
        <xdr:cNvPr id="161" name="n_3mainValue債務償還比率">
          <a:extLst>
            <a:ext uri="{FF2B5EF4-FFF2-40B4-BE49-F238E27FC236}">
              <a16:creationId xmlns:a16="http://schemas.microsoft.com/office/drawing/2014/main" id="{80B48DEF-C200-4C1C-AF55-4455236FF252}"/>
            </a:ext>
          </a:extLst>
        </xdr:cNvPr>
        <xdr:cNvSpPr txBox="1"/>
      </xdr:nvSpPr>
      <xdr:spPr>
        <a:xfrm>
          <a:off x="11094797" y="64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54543</xdr:rowOff>
    </xdr:from>
    <xdr:ext cx="469744" cy="259045"/>
    <xdr:sp macro="" textlink="">
      <xdr:nvSpPr>
        <xdr:cNvPr id="162" name="n_4mainValue債務償還比率">
          <a:extLst>
            <a:ext uri="{FF2B5EF4-FFF2-40B4-BE49-F238E27FC236}">
              <a16:creationId xmlns:a16="http://schemas.microsoft.com/office/drawing/2014/main" id="{BDF00F02-156E-48DB-BB7F-F3444362721E}"/>
            </a:ext>
          </a:extLst>
        </xdr:cNvPr>
        <xdr:cNvSpPr txBox="1"/>
      </xdr:nvSpPr>
      <xdr:spPr>
        <a:xfrm>
          <a:off x="10408997" y="646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5586752A-3AD3-4B37-9B8F-A05761E12C27}"/>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5A3F3B1-DC0F-4532-8AC7-BC1CDB1303B2}"/>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45CFE38-628A-4240-AC81-8AE55A60D2E4}"/>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17D480DF-F54F-4422-BED8-0E6DD37DB45B}"/>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A44EA86B-D042-4BF2-9939-DD141611E86E}"/>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B21F865-EE21-43B7-8937-35C370DF9EE4}"/>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4ECB79-CC65-4382-8B81-DD7B02D421AE}"/>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CA1E505-AC1B-4CFC-B4F6-81C7C110D78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A2EDB7-CC70-447B-9305-AF9A0937BA6F}"/>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F76A728-ED34-45D3-B95C-4035718BB788}"/>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A6F8ED-97E4-4B2A-B2A8-53429B70F419}"/>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E2A932-6EFF-4174-AC6F-7823699A784A}"/>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87364D-FBF9-4683-AECE-7AEA7F8D664E}"/>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296F51-55ED-4CD0-BD72-30D7E745025E}"/>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8AD7469-EA23-47A3-AD29-B4ED3E9B3D38}"/>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9818A5-12C4-4C95-A400-C2D58BC2EDAC}"/>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496,899
480,147
61.38
194,271,125
184,415,163
8,991,661
95,577,093
126,311,637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FACBB3F-1EB8-4347-9BFB-75071F51D7C9}"/>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08F5603-88CB-4065-A5E5-C37B7837A8E0}"/>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494B89A-5C93-499D-9518-7F64C1F716FA}"/>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986CAE-BC76-4EF5-AA65-6A980990AB43}"/>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F10A85-1E15-4B59-8460-14770806EBB7}"/>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8C06884-4CDB-45F0-A728-0DFA2C40C48E}"/>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D63C298-2EDE-4F32-920E-8D503A30716D}"/>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614537-59C8-4457-8953-4616C0040559}"/>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9B85472-D4AB-4336-80F1-CFC4064CB624}"/>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6A1351-885C-4485-B67E-1D614F0F1AFD}"/>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ED23886-2B77-43AE-8BBC-A5048958A67A}"/>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46E4D7-70FD-480A-A597-0A6DC7D53222}"/>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9F56D0-56B0-43A1-8253-32AC3E223811}"/>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63B390A-18B4-4A6C-BA23-1782F6AC20CC}"/>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60DC8D-08D7-4245-8A02-2212CB31074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253AC2E-F8E0-4E1C-AB6E-72630AB73FAB}"/>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7A56A10-3B3E-4D39-B127-09C564F05F4C}"/>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8ED3351-6CEA-47C2-B17D-C3302FBC34E0}"/>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9A5974A-37FB-4278-8A12-FF0647989E2B}"/>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A04939F-41F5-49C2-B108-DB13AFC79588}"/>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E09916E-786B-4754-9AF4-3B979978D6D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4A87E32-6DCD-42A9-8A36-9CCA30EECD51}"/>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D848E94-3FB0-4510-9BC7-6A1D19E99CB9}"/>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95825E7-D62C-4B5D-A32E-55A7AD9C5100}"/>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526CCA-1386-4B00-82B9-9648D934DB3D}"/>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57E88DF-C93B-49B3-A62D-677C56A6CF42}"/>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EF021AB-53B4-4D63-AF40-8867331E8AA2}"/>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81A7AE2-2FA9-424B-BDDD-E7F6EB150EE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CF9A4D-F833-4250-A1C2-B6DF03D61EF3}"/>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C53F69E-8AAF-48B6-BF12-AEDB6CE35323}"/>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6E4299C-9A96-446D-B921-9CAF687E4A18}"/>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B155030-0508-4374-86EA-CB9ADA025B08}"/>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AE6BB42-1CCC-454C-ABF0-C8EC07BF9F8F}"/>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56D64B5-26C0-46A0-B117-D310B23D23E1}"/>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7E7D5EC-9396-4164-B05C-608AE2517FED}"/>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2F1D60E-A976-4005-80F4-FAC6F21C7F64}"/>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010594C-26CD-449E-ABBF-ACA10401200B}"/>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7C83BF5-1316-4CD5-8E8F-1C94DF692294}"/>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DD211EE-6391-49A8-864C-2311F11CDFFF}"/>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A872A6D-A14A-4368-8379-2BD0F7C8D7AB}"/>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17F31D0-7EDE-4EE1-9CC0-47654A780820}"/>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C238585-C477-4566-B6EE-0B9B2E43314F}"/>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7F50950-03D4-4813-870D-8FD02073F105}"/>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4496AB5-AF92-4CAB-B230-61D75E5CB15A}"/>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A7EC69C-3B9B-48BA-B717-F65A3CCC7B39}"/>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AD3312D-E68B-40C8-BD7C-3D27C1BC6692}"/>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74AACADF-4B39-476A-B9B4-5FA946FEED32}"/>
            </a:ext>
          </a:extLst>
        </xdr:cNvPr>
        <xdr:cNvCxnSpPr/>
      </xdr:nvCxnSpPr>
      <xdr:spPr>
        <a:xfrm flipV="1">
          <a:off x="4173855" y="585052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7E448572-8D4C-4B7E-AE5F-ACB242576595}"/>
            </a:ext>
          </a:extLst>
        </xdr:cNvPr>
        <xdr:cNvSpPr txBox="1"/>
      </xdr:nvSpPr>
      <xdr:spPr>
        <a:xfrm>
          <a:off x="4212590" y="708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93086D15-A27E-4452-A6A4-764D1BBE88BD}"/>
            </a:ext>
          </a:extLst>
        </xdr:cNvPr>
        <xdr:cNvCxnSpPr/>
      </xdr:nvCxnSpPr>
      <xdr:spPr>
        <a:xfrm>
          <a:off x="4112260" y="7088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C7905FD3-FDB9-4FB6-8998-5895F9962748}"/>
            </a:ext>
          </a:extLst>
        </xdr:cNvPr>
        <xdr:cNvSpPr txBox="1"/>
      </xdr:nvSpPr>
      <xdr:spPr>
        <a:xfrm>
          <a:off x="4212590"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E386B182-7CBA-4EF3-B370-6889EAB9E17D}"/>
            </a:ext>
          </a:extLst>
        </xdr:cNvPr>
        <xdr:cNvCxnSpPr/>
      </xdr:nvCxnSpPr>
      <xdr:spPr>
        <a:xfrm>
          <a:off x="4112260" y="58505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160944</xdr:rowOff>
    </xdr:from>
    <xdr:ext cx="405111" cy="259045"/>
    <xdr:sp macro="" textlink="">
      <xdr:nvSpPr>
        <xdr:cNvPr id="63" name="【道路】&#10;有形固定資産減価償却率平均値テキスト">
          <a:extLst>
            <a:ext uri="{FF2B5EF4-FFF2-40B4-BE49-F238E27FC236}">
              <a16:creationId xmlns:a16="http://schemas.microsoft.com/office/drawing/2014/main" id="{8D404305-2528-4EED-BE4F-A7FC46D69648}"/>
            </a:ext>
          </a:extLst>
        </xdr:cNvPr>
        <xdr:cNvSpPr txBox="1"/>
      </xdr:nvSpPr>
      <xdr:spPr>
        <a:xfrm>
          <a:off x="4212590" y="65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C46B7ECB-DA67-4AFD-935C-CF83AE8DF419}"/>
            </a:ext>
          </a:extLst>
        </xdr:cNvPr>
        <xdr:cNvSpPr/>
      </xdr:nvSpPr>
      <xdr:spPr>
        <a:xfrm>
          <a:off x="4131310" y="66493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A3303D7E-518F-4B67-A4AA-5757F090D657}"/>
            </a:ext>
          </a:extLst>
        </xdr:cNvPr>
        <xdr:cNvSpPr/>
      </xdr:nvSpPr>
      <xdr:spPr>
        <a:xfrm>
          <a:off x="33883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a:extLst>
            <a:ext uri="{FF2B5EF4-FFF2-40B4-BE49-F238E27FC236}">
              <a16:creationId xmlns:a16="http://schemas.microsoft.com/office/drawing/2014/main" id="{5A3DB1EA-B264-4236-8F22-90F01FEBD854}"/>
            </a:ext>
          </a:extLst>
        </xdr:cNvPr>
        <xdr:cNvSpPr/>
      </xdr:nvSpPr>
      <xdr:spPr>
        <a:xfrm>
          <a:off x="2571750" y="657941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BB646FCC-0E31-47B2-AD79-8111FC47C3D6}"/>
            </a:ext>
          </a:extLst>
        </xdr:cNvPr>
        <xdr:cNvSpPr/>
      </xdr:nvSpPr>
      <xdr:spPr>
        <a:xfrm>
          <a:off x="1774190" y="65636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a:extLst>
            <a:ext uri="{FF2B5EF4-FFF2-40B4-BE49-F238E27FC236}">
              <a16:creationId xmlns:a16="http://schemas.microsoft.com/office/drawing/2014/main" id="{73278833-D00C-4296-8562-6BEF016BE261}"/>
            </a:ext>
          </a:extLst>
        </xdr:cNvPr>
        <xdr:cNvSpPr/>
      </xdr:nvSpPr>
      <xdr:spPr>
        <a:xfrm>
          <a:off x="988060" y="654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98C17CE-3EDD-41A8-A193-5AFC4CEC40F2}"/>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D11346B-2B0C-4559-8267-B383F3428E3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A759806-67D7-42E4-B740-27A64605F88D}"/>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53D00FE-EAFB-41B8-A266-15752A3B65A7}"/>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3CAB76E-A6C4-4E15-9C2B-57701BF0CBBB}"/>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a:extLst>
            <a:ext uri="{FF2B5EF4-FFF2-40B4-BE49-F238E27FC236}">
              <a16:creationId xmlns:a16="http://schemas.microsoft.com/office/drawing/2014/main" id="{6EB54624-A004-43BA-8427-B126E1509E8E}"/>
            </a:ext>
          </a:extLst>
        </xdr:cNvPr>
        <xdr:cNvSpPr/>
      </xdr:nvSpPr>
      <xdr:spPr>
        <a:xfrm>
          <a:off x="4131310" y="66662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道路】&#10;有形固定資産減価償却率該当値テキスト">
          <a:extLst>
            <a:ext uri="{FF2B5EF4-FFF2-40B4-BE49-F238E27FC236}">
              <a16:creationId xmlns:a16="http://schemas.microsoft.com/office/drawing/2014/main" id="{B06FA6BC-AC01-48E0-9431-8D7A18BF46B3}"/>
            </a:ext>
          </a:extLst>
        </xdr:cNvPr>
        <xdr:cNvSpPr txBox="1"/>
      </xdr:nvSpPr>
      <xdr:spPr>
        <a:xfrm>
          <a:off x="4212590"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125004</xdr:rowOff>
    </xdr:from>
    <xdr:to>
      <xdr:col>20</xdr:col>
      <xdr:colOff>38100</xdr:colOff>
      <xdr:row>39</xdr:row>
      <xdr:rowOff>55154</xdr:rowOff>
    </xdr:to>
    <xdr:sp macro="" textlink="">
      <xdr:nvSpPr>
        <xdr:cNvPr id="76" name="楕円 75">
          <a:extLst>
            <a:ext uri="{FF2B5EF4-FFF2-40B4-BE49-F238E27FC236}">
              <a16:creationId xmlns:a16="http://schemas.microsoft.com/office/drawing/2014/main" id="{890D6217-2996-4D67-981F-4B696DF84DF5}"/>
            </a:ext>
          </a:extLst>
        </xdr:cNvPr>
        <xdr:cNvSpPr/>
      </xdr:nvSpPr>
      <xdr:spPr>
        <a:xfrm>
          <a:off x="3388360" y="66420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xdr:rowOff>
    </xdr:from>
    <xdr:to>
      <xdr:col>24</xdr:col>
      <xdr:colOff>63500</xdr:colOff>
      <xdr:row>39</xdr:row>
      <xdr:rowOff>30480</xdr:rowOff>
    </xdr:to>
    <xdr:cxnSp macro="">
      <xdr:nvCxnSpPr>
        <xdr:cNvPr id="77" name="直線コネクタ 76">
          <a:extLst>
            <a:ext uri="{FF2B5EF4-FFF2-40B4-BE49-F238E27FC236}">
              <a16:creationId xmlns:a16="http://schemas.microsoft.com/office/drawing/2014/main" id="{FFDDCD66-F020-428A-9CF3-B176C717FFB7}"/>
            </a:ext>
          </a:extLst>
        </xdr:cNvPr>
        <xdr:cNvCxnSpPr/>
      </xdr:nvCxnSpPr>
      <xdr:spPr>
        <a:xfrm>
          <a:off x="3431540" y="6692809"/>
          <a:ext cx="74295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102144</xdr:rowOff>
    </xdr:from>
    <xdr:to>
      <xdr:col>15</xdr:col>
      <xdr:colOff>101600</xdr:colOff>
      <xdr:row>39</xdr:row>
      <xdr:rowOff>32294</xdr:rowOff>
    </xdr:to>
    <xdr:sp macro="" textlink="">
      <xdr:nvSpPr>
        <xdr:cNvPr id="78" name="楕円 77">
          <a:extLst>
            <a:ext uri="{FF2B5EF4-FFF2-40B4-BE49-F238E27FC236}">
              <a16:creationId xmlns:a16="http://schemas.microsoft.com/office/drawing/2014/main" id="{083BA880-28DE-4EB7-B86F-B9C629C3D0D9}"/>
            </a:ext>
          </a:extLst>
        </xdr:cNvPr>
        <xdr:cNvSpPr/>
      </xdr:nvSpPr>
      <xdr:spPr>
        <a:xfrm>
          <a:off x="2571750" y="66134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4354</xdr:rowOff>
    </xdr:to>
    <xdr:cxnSp macro="">
      <xdr:nvCxnSpPr>
        <xdr:cNvPr id="79" name="直線コネクタ 78">
          <a:extLst>
            <a:ext uri="{FF2B5EF4-FFF2-40B4-BE49-F238E27FC236}">
              <a16:creationId xmlns:a16="http://schemas.microsoft.com/office/drawing/2014/main" id="{2FD0B57C-8EF4-4E93-8A2F-B1DE0EC921F4}"/>
            </a:ext>
          </a:extLst>
        </xdr:cNvPr>
        <xdr:cNvCxnSpPr/>
      </xdr:nvCxnSpPr>
      <xdr:spPr>
        <a:xfrm>
          <a:off x="2626360" y="6668044"/>
          <a:ext cx="80518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79284</xdr:rowOff>
    </xdr:from>
    <xdr:to>
      <xdr:col>10</xdr:col>
      <xdr:colOff>165100</xdr:colOff>
      <xdr:row>39</xdr:row>
      <xdr:rowOff>9434</xdr:rowOff>
    </xdr:to>
    <xdr:sp macro="" textlink="">
      <xdr:nvSpPr>
        <xdr:cNvPr id="80" name="楕円 79">
          <a:extLst>
            <a:ext uri="{FF2B5EF4-FFF2-40B4-BE49-F238E27FC236}">
              <a16:creationId xmlns:a16="http://schemas.microsoft.com/office/drawing/2014/main" id="{EAB03855-2594-4BC8-B838-2FC0B17F2F52}"/>
            </a:ext>
          </a:extLst>
        </xdr:cNvPr>
        <xdr:cNvSpPr/>
      </xdr:nvSpPr>
      <xdr:spPr>
        <a:xfrm>
          <a:off x="1774190" y="659438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130084</xdr:rowOff>
    </xdr:from>
    <xdr:to>
      <xdr:col>15</xdr:col>
      <xdr:colOff>50800</xdr:colOff>
      <xdr:row>38</xdr:row>
      <xdr:rowOff>152944</xdr:rowOff>
    </xdr:to>
    <xdr:cxnSp macro="">
      <xdr:nvCxnSpPr>
        <xdr:cNvPr id="81" name="直線コネクタ 80">
          <a:extLst>
            <a:ext uri="{FF2B5EF4-FFF2-40B4-BE49-F238E27FC236}">
              <a16:creationId xmlns:a16="http://schemas.microsoft.com/office/drawing/2014/main" id="{DD2A3470-063C-4BD4-9B7F-BD52DA5821CD}"/>
            </a:ext>
          </a:extLst>
        </xdr:cNvPr>
        <xdr:cNvCxnSpPr/>
      </xdr:nvCxnSpPr>
      <xdr:spPr>
        <a:xfrm>
          <a:off x="1828800" y="6648994"/>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a:extLst>
            <a:ext uri="{FF2B5EF4-FFF2-40B4-BE49-F238E27FC236}">
              <a16:creationId xmlns:a16="http://schemas.microsoft.com/office/drawing/2014/main" id="{FF9980BF-C1A9-4A4A-A790-99384AF0D7CD}"/>
            </a:ext>
          </a:extLst>
        </xdr:cNvPr>
        <xdr:cNvSpPr/>
      </xdr:nvSpPr>
      <xdr:spPr>
        <a:xfrm>
          <a:off x="988060" y="6575878"/>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38</xdr:row>
      <xdr:rowOff>130084</xdr:rowOff>
    </xdr:to>
    <xdr:cxnSp macro="">
      <xdr:nvCxnSpPr>
        <xdr:cNvPr id="83" name="直線コネクタ 82">
          <a:extLst>
            <a:ext uri="{FF2B5EF4-FFF2-40B4-BE49-F238E27FC236}">
              <a16:creationId xmlns:a16="http://schemas.microsoft.com/office/drawing/2014/main" id="{7D489FE0-7C9E-4A42-B77A-1EB535AA253A}"/>
            </a:ext>
          </a:extLst>
        </xdr:cNvPr>
        <xdr:cNvCxnSpPr/>
      </xdr:nvCxnSpPr>
      <xdr:spPr>
        <a:xfrm>
          <a:off x="1031240" y="6630488"/>
          <a:ext cx="7975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a:extLst>
            <a:ext uri="{FF2B5EF4-FFF2-40B4-BE49-F238E27FC236}">
              <a16:creationId xmlns:a16="http://schemas.microsoft.com/office/drawing/2014/main" id="{2B50221F-6B83-4C9B-A636-91F7FB66A735}"/>
            </a:ext>
          </a:extLst>
        </xdr:cNvPr>
        <xdr:cNvSpPr txBox="1"/>
      </xdr:nvSpPr>
      <xdr:spPr>
        <a:xfrm>
          <a:off x="32391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12899</xdr:rowOff>
    </xdr:from>
    <xdr:ext cx="405111" cy="259045"/>
    <xdr:sp macro="" textlink="">
      <xdr:nvSpPr>
        <xdr:cNvPr id="85" name="n_2aveValue【道路】&#10;有形固定資産減価償却率">
          <a:extLst>
            <a:ext uri="{FF2B5EF4-FFF2-40B4-BE49-F238E27FC236}">
              <a16:creationId xmlns:a16="http://schemas.microsoft.com/office/drawing/2014/main" id="{73619419-399C-4F68-9A36-F260FC4E35F0}"/>
            </a:ext>
          </a:extLst>
        </xdr:cNvPr>
        <xdr:cNvSpPr txBox="1"/>
      </xdr:nvSpPr>
      <xdr:spPr>
        <a:xfrm>
          <a:off x="2439044" y="636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macro="" textlink="">
      <xdr:nvSpPr>
        <xdr:cNvPr id="86" name="n_3aveValue【道路】&#10;有形固定資産減価償却率">
          <a:extLst>
            <a:ext uri="{FF2B5EF4-FFF2-40B4-BE49-F238E27FC236}">
              <a16:creationId xmlns:a16="http://schemas.microsoft.com/office/drawing/2014/main" id="{D9A0D04D-D691-4E3B-A677-85932AA3FE48}"/>
            </a:ext>
          </a:extLst>
        </xdr:cNvPr>
        <xdr:cNvSpPr txBox="1"/>
      </xdr:nvSpPr>
      <xdr:spPr>
        <a:xfrm>
          <a:off x="1641484" y="634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148426</xdr:rowOff>
    </xdr:from>
    <xdr:ext cx="405111" cy="259045"/>
    <xdr:sp macro="" textlink="">
      <xdr:nvSpPr>
        <xdr:cNvPr id="87" name="n_4aveValue【道路】&#10;有形固定資産減価償却率">
          <a:extLst>
            <a:ext uri="{FF2B5EF4-FFF2-40B4-BE49-F238E27FC236}">
              <a16:creationId xmlns:a16="http://schemas.microsoft.com/office/drawing/2014/main" id="{E61E678F-CAE3-4EC4-89FD-EDA1638D43A2}"/>
            </a:ext>
          </a:extLst>
        </xdr:cNvPr>
        <xdr:cNvSpPr txBox="1"/>
      </xdr:nvSpPr>
      <xdr:spPr>
        <a:xfrm>
          <a:off x="855354" y="631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46281</xdr:rowOff>
    </xdr:from>
    <xdr:ext cx="405111" cy="259045"/>
    <xdr:sp macro="" textlink="">
      <xdr:nvSpPr>
        <xdr:cNvPr id="88" name="n_1mainValue【道路】&#10;有形固定資産減価償却率">
          <a:extLst>
            <a:ext uri="{FF2B5EF4-FFF2-40B4-BE49-F238E27FC236}">
              <a16:creationId xmlns:a16="http://schemas.microsoft.com/office/drawing/2014/main" id="{6EE009D0-FE36-41B6-B0D8-FF487D1E28D7}"/>
            </a:ext>
          </a:extLst>
        </xdr:cNvPr>
        <xdr:cNvSpPr txBox="1"/>
      </xdr:nvSpPr>
      <xdr:spPr>
        <a:xfrm>
          <a:off x="3239144" y="6734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9" name="n_2mainValue【道路】&#10;有形固定資産減価償却率">
          <a:extLst>
            <a:ext uri="{FF2B5EF4-FFF2-40B4-BE49-F238E27FC236}">
              <a16:creationId xmlns:a16="http://schemas.microsoft.com/office/drawing/2014/main" id="{A0CFDCDE-F580-4D93-8FEF-46F1D4724C02}"/>
            </a:ext>
          </a:extLst>
        </xdr:cNvPr>
        <xdr:cNvSpPr txBox="1"/>
      </xdr:nvSpPr>
      <xdr:spPr>
        <a:xfrm>
          <a:off x="2439044" y="670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561</xdr:rowOff>
    </xdr:from>
    <xdr:ext cx="405111" cy="259045"/>
    <xdr:sp macro="" textlink="">
      <xdr:nvSpPr>
        <xdr:cNvPr id="90" name="n_3mainValue【道路】&#10;有形固定資産減価償却率">
          <a:extLst>
            <a:ext uri="{FF2B5EF4-FFF2-40B4-BE49-F238E27FC236}">
              <a16:creationId xmlns:a16="http://schemas.microsoft.com/office/drawing/2014/main" id="{BDE426EF-4D19-4B22-9D17-8005A50B1942}"/>
            </a:ext>
          </a:extLst>
        </xdr:cNvPr>
        <xdr:cNvSpPr txBox="1"/>
      </xdr:nvSpPr>
      <xdr:spPr>
        <a:xfrm>
          <a:off x="164148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道路】&#10;有形固定資産減価償却率">
          <a:extLst>
            <a:ext uri="{FF2B5EF4-FFF2-40B4-BE49-F238E27FC236}">
              <a16:creationId xmlns:a16="http://schemas.microsoft.com/office/drawing/2014/main" id="{2CEB1217-6ECC-4A2D-9E0D-C2D297FE27C2}"/>
            </a:ext>
          </a:extLst>
        </xdr:cNvPr>
        <xdr:cNvSpPr txBox="1"/>
      </xdr:nvSpPr>
      <xdr:spPr>
        <a:xfrm>
          <a:off x="855354" y="6674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4592CD7-CF23-4E80-8336-203C341F59E6}"/>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AC8C98A-BBB0-4BD3-B89C-23F4A393A780}"/>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9D5680D-5286-4FF2-9FD8-43102D66AD0A}"/>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4551EEE-9FF9-4931-983D-A8484461B0A7}"/>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6993EB7-B0AE-41E8-94FC-78FB6C672901}"/>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05B92BB-3A16-4FC5-A63C-6B8266579AEF}"/>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E0189A4-5564-457F-9887-41E318D7BB22}"/>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B2D8DA8-D76E-4B32-9A2D-769F760BEA7C}"/>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762FBF0-8477-45D9-98C5-B67A584B7525}"/>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815DD36-9685-47C6-87B1-28046ADA6688}"/>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5878C5A-ADEB-4079-B633-61880C4FB6F5}"/>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F792FA2-B167-47D4-BD1B-FA860086940E}"/>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364E776B-42A4-4DD1-956C-9BCA452A594F}"/>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EA1108FE-C2E5-42F3-AA70-1E30DB7A374E}"/>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F626D16-DA20-4EA0-8AFB-62D53D1CB344}"/>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71A77E81-29EB-43CD-92A5-F1A22708CCF6}"/>
            </a:ext>
          </a:extLst>
        </xdr:cNvPr>
        <xdr:cNvSpPr txBox="1"/>
      </xdr:nvSpPr>
      <xdr:spPr>
        <a:xfrm>
          <a:off x="5485961" y="61042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605C5F4-9FE4-475B-A5E5-4B94959718EA}"/>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933042DA-7819-443E-B935-F91168F688D3}"/>
            </a:ext>
          </a:extLst>
        </xdr:cNvPr>
        <xdr:cNvSpPr txBox="1"/>
      </xdr:nvSpPr>
      <xdr:spPr>
        <a:xfrm>
          <a:off x="5485961" y="56508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44083D7-5338-49C5-8A0B-81942B94EE97}"/>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974D5ED6-1D6F-4C29-9B78-459BA0B1FBFD}"/>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246D29D6-5D1E-438B-A87E-D1A2751BBC50}"/>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59281D26-611C-46EE-B0A8-8978BCF02A4A}"/>
            </a:ext>
          </a:extLst>
        </xdr:cNvPr>
        <xdr:cNvCxnSpPr/>
      </xdr:nvCxnSpPr>
      <xdr:spPr>
        <a:xfrm flipV="1">
          <a:off x="9429115" y="5950062"/>
          <a:ext cx="0" cy="117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419125DA-D184-4F6B-9EEE-28733D3088AF}"/>
            </a:ext>
          </a:extLst>
        </xdr:cNvPr>
        <xdr:cNvSpPr txBox="1"/>
      </xdr:nvSpPr>
      <xdr:spPr>
        <a:xfrm>
          <a:off x="9467850" y="71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FE33E63B-A4C2-42DA-B79C-206EB2A0AB72}"/>
            </a:ext>
          </a:extLst>
        </xdr:cNvPr>
        <xdr:cNvCxnSpPr/>
      </xdr:nvCxnSpPr>
      <xdr:spPr>
        <a:xfrm>
          <a:off x="9356090" y="71271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A6248AB5-C1F7-45C6-AD33-44227DF3B6CE}"/>
            </a:ext>
          </a:extLst>
        </xdr:cNvPr>
        <xdr:cNvSpPr txBox="1"/>
      </xdr:nvSpPr>
      <xdr:spPr>
        <a:xfrm>
          <a:off x="9467850" y="57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6170DD33-0968-4D40-BC04-E0C06D4E1E76}"/>
            </a:ext>
          </a:extLst>
        </xdr:cNvPr>
        <xdr:cNvCxnSpPr/>
      </xdr:nvCxnSpPr>
      <xdr:spPr>
        <a:xfrm>
          <a:off x="9356090" y="59500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a:extLst>
            <a:ext uri="{FF2B5EF4-FFF2-40B4-BE49-F238E27FC236}">
              <a16:creationId xmlns:a16="http://schemas.microsoft.com/office/drawing/2014/main" id="{8C131DA9-B944-4AB2-A33F-677703E95FE9}"/>
            </a:ext>
          </a:extLst>
        </xdr:cNvPr>
        <xdr:cNvSpPr txBox="1"/>
      </xdr:nvSpPr>
      <xdr:spPr>
        <a:xfrm>
          <a:off x="9467850" y="677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2DC7D2A6-0B65-4F2A-BB79-4CBF2BC2F5F7}"/>
            </a:ext>
          </a:extLst>
        </xdr:cNvPr>
        <xdr:cNvSpPr/>
      </xdr:nvSpPr>
      <xdr:spPr>
        <a:xfrm>
          <a:off x="9394190" y="692140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a:extLst>
            <a:ext uri="{FF2B5EF4-FFF2-40B4-BE49-F238E27FC236}">
              <a16:creationId xmlns:a16="http://schemas.microsoft.com/office/drawing/2014/main" id="{B62502E1-9505-4804-BF30-E396BF96B9E1}"/>
            </a:ext>
          </a:extLst>
        </xdr:cNvPr>
        <xdr:cNvSpPr/>
      </xdr:nvSpPr>
      <xdr:spPr>
        <a:xfrm>
          <a:off x="8632190" y="692204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a:extLst>
            <a:ext uri="{FF2B5EF4-FFF2-40B4-BE49-F238E27FC236}">
              <a16:creationId xmlns:a16="http://schemas.microsoft.com/office/drawing/2014/main" id="{1A0FD572-3C35-4640-B364-CB57DEAFE0C7}"/>
            </a:ext>
          </a:extLst>
        </xdr:cNvPr>
        <xdr:cNvSpPr/>
      </xdr:nvSpPr>
      <xdr:spPr>
        <a:xfrm>
          <a:off x="7846060" y="6918803"/>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a:extLst>
            <a:ext uri="{FF2B5EF4-FFF2-40B4-BE49-F238E27FC236}">
              <a16:creationId xmlns:a16="http://schemas.microsoft.com/office/drawing/2014/main" id="{8C7A5CEA-93D4-4041-B841-A1213B65C025}"/>
            </a:ext>
          </a:extLst>
        </xdr:cNvPr>
        <xdr:cNvSpPr/>
      </xdr:nvSpPr>
      <xdr:spPr>
        <a:xfrm>
          <a:off x="7029450" y="691875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a:extLst>
            <a:ext uri="{FF2B5EF4-FFF2-40B4-BE49-F238E27FC236}">
              <a16:creationId xmlns:a16="http://schemas.microsoft.com/office/drawing/2014/main" id="{1F6C1608-0FC2-447C-9EF6-2A3C60FCE1BF}"/>
            </a:ext>
          </a:extLst>
        </xdr:cNvPr>
        <xdr:cNvSpPr/>
      </xdr:nvSpPr>
      <xdr:spPr>
        <a:xfrm>
          <a:off x="6231890" y="69153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BB5872B-A34C-4F07-81A1-90BC2F60B876}"/>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F975734-BB7D-4F92-9E05-CC4C68556C29}"/>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2A92CB0-CA87-4AFB-A676-243B81267633}"/>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43ABC4D-83C8-4E74-9E0D-AAB964C6ECC0}"/>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FB1F8E1-31F5-496F-8924-11BFE159BE65}"/>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143266</xdr:rowOff>
    </xdr:from>
    <xdr:to>
      <xdr:col>55</xdr:col>
      <xdr:colOff>50800</xdr:colOff>
      <xdr:row>41</xdr:row>
      <xdr:rowOff>73416</xdr:rowOff>
    </xdr:to>
    <xdr:sp macro="" textlink="">
      <xdr:nvSpPr>
        <xdr:cNvPr id="129" name="楕円 128">
          <a:extLst>
            <a:ext uri="{FF2B5EF4-FFF2-40B4-BE49-F238E27FC236}">
              <a16:creationId xmlns:a16="http://schemas.microsoft.com/office/drawing/2014/main" id="{76C2FF13-AB75-45ED-B515-47E768DFD6AD}"/>
            </a:ext>
          </a:extLst>
        </xdr:cNvPr>
        <xdr:cNvSpPr/>
      </xdr:nvSpPr>
      <xdr:spPr>
        <a:xfrm>
          <a:off x="9394190" y="699936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58193</xdr:rowOff>
    </xdr:from>
    <xdr:ext cx="469744" cy="259045"/>
    <xdr:sp macro="" textlink="">
      <xdr:nvSpPr>
        <xdr:cNvPr id="130" name="【道路】&#10;一人当たり延長該当値テキスト">
          <a:extLst>
            <a:ext uri="{FF2B5EF4-FFF2-40B4-BE49-F238E27FC236}">
              <a16:creationId xmlns:a16="http://schemas.microsoft.com/office/drawing/2014/main" id="{8D4E419F-AE78-4FDF-AFDA-DA9AFA442362}"/>
            </a:ext>
          </a:extLst>
        </xdr:cNvPr>
        <xdr:cNvSpPr txBox="1"/>
      </xdr:nvSpPr>
      <xdr:spPr>
        <a:xfrm>
          <a:off x="9467850" y="691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144821</xdr:rowOff>
    </xdr:from>
    <xdr:to>
      <xdr:col>50</xdr:col>
      <xdr:colOff>165100</xdr:colOff>
      <xdr:row>41</xdr:row>
      <xdr:rowOff>74971</xdr:rowOff>
    </xdr:to>
    <xdr:sp macro="" textlink="">
      <xdr:nvSpPr>
        <xdr:cNvPr id="131" name="楕円 130">
          <a:extLst>
            <a:ext uri="{FF2B5EF4-FFF2-40B4-BE49-F238E27FC236}">
              <a16:creationId xmlns:a16="http://schemas.microsoft.com/office/drawing/2014/main" id="{B6609D3B-6C1B-43E3-8822-BF6FC95E4675}"/>
            </a:ext>
          </a:extLst>
        </xdr:cNvPr>
        <xdr:cNvSpPr/>
      </xdr:nvSpPr>
      <xdr:spPr>
        <a:xfrm>
          <a:off x="8632190" y="700091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22616</xdr:rowOff>
    </xdr:from>
    <xdr:to>
      <xdr:col>55</xdr:col>
      <xdr:colOff>0</xdr:colOff>
      <xdr:row>41</xdr:row>
      <xdr:rowOff>24171</xdr:rowOff>
    </xdr:to>
    <xdr:cxnSp macro="">
      <xdr:nvCxnSpPr>
        <xdr:cNvPr id="132" name="直線コネクタ 131">
          <a:extLst>
            <a:ext uri="{FF2B5EF4-FFF2-40B4-BE49-F238E27FC236}">
              <a16:creationId xmlns:a16="http://schemas.microsoft.com/office/drawing/2014/main" id="{3856697D-16DC-4A11-8868-E14100315775}"/>
            </a:ext>
          </a:extLst>
        </xdr:cNvPr>
        <xdr:cNvCxnSpPr/>
      </xdr:nvCxnSpPr>
      <xdr:spPr>
        <a:xfrm flipV="1">
          <a:off x="8686800" y="7048256"/>
          <a:ext cx="74295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146010</xdr:rowOff>
    </xdr:from>
    <xdr:to>
      <xdr:col>46</xdr:col>
      <xdr:colOff>38100</xdr:colOff>
      <xdr:row>41</xdr:row>
      <xdr:rowOff>76160</xdr:rowOff>
    </xdr:to>
    <xdr:sp macro="" textlink="">
      <xdr:nvSpPr>
        <xdr:cNvPr id="133" name="楕円 132">
          <a:extLst>
            <a:ext uri="{FF2B5EF4-FFF2-40B4-BE49-F238E27FC236}">
              <a16:creationId xmlns:a16="http://schemas.microsoft.com/office/drawing/2014/main" id="{12D59AD4-D1F6-4938-8A5F-1776A45F83AC}"/>
            </a:ext>
          </a:extLst>
        </xdr:cNvPr>
        <xdr:cNvSpPr/>
      </xdr:nvSpPr>
      <xdr:spPr>
        <a:xfrm>
          <a:off x="7846060" y="70021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24171</xdr:rowOff>
    </xdr:from>
    <xdr:to>
      <xdr:col>50</xdr:col>
      <xdr:colOff>114300</xdr:colOff>
      <xdr:row>41</xdr:row>
      <xdr:rowOff>25360</xdr:rowOff>
    </xdr:to>
    <xdr:cxnSp macro="">
      <xdr:nvCxnSpPr>
        <xdr:cNvPr id="134" name="直線コネクタ 133">
          <a:extLst>
            <a:ext uri="{FF2B5EF4-FFF2-40B4-BE49-F238E27FC236}">
              <a16:creationId xmlns:a16="http://schemas.microsoft.com/office/drawing/2014/main" id="{69C6C9C7-DF3B-493A-BF8A-33A8A42CD1AC}"/>
            </a:ext>
          </a:extLst>
        </xdr:cNvPr>
        <xdr:cNvCxnSpPr/>
      </xdr:nvCxnSpPr>
      <xdr:spPr>
        <a:xfrm flipV="1">
          <a:off x="7889240" y="7049811"/>
          <a:ext cx="79756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147427</xdr:rowOff>
    </xdr:from>
    <xdr:to>
      <xdr:col>41</xdr:col>
      <xdr:colOff>101600</xdr:colOff>
      <xdr:row>41</xdr:row>
      <xdr:rowOff>77577</xdr:rowOff>
    </xdr:to>
    <xdr:sp macro="" textlink="">
      <xdr:nvSpPr>
        <xdr:cNvPr id="135" name="楕円 134">
          <a:extLst>
            <a:ext uri="{FF2B5EF4-FFF2-40B4-BE49-F238E27FC236}">
              <a16:creationId xmlns:a16="http://schemas.microsoft.com/office/drawing/2014/main" id="{9196BD18-C260-43F6-8108-73FEAC3549AA}"/>
            </a:ext>
          </a:extLst>
        </xdr:cNvPr>
        <xdr:cNvSpPr/>
      </xdr:nvSpPr>
      <xdr:spPr>
        <a:xfrm>
          <a:off x="7029450" y="700352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25360</xdr:rowOff>
    </xdr:from>
    <xdr:to>
      <xdr:col>45</xdr:col>
      <xdr:colOff>177800</xdr:colOff>
      <xdr:row>41</xdr:row>
      <xdr:rowOff>26777</xdr:rowOff>
    </xdr:to>
    <xdr:cxnSp macro="">
      <xdr:nvCxnSpPr>
        <xdr:cNvPr id="136" name="直線コネクタ 135">
          <a:extLst>
            <a:ext uri="{FF2B5EF4-FFF2-40B4-BE49-F238E27FC236}">
              <a16:creationId xmlns:a16="http://schemas.microsoft.com/office/drawing/2014/main" id="{6AC344C8-0C92-4FB9-9414-D14FCFC190C7}"/>
            </a:ext>
          </a:extLst>
        </xdr:cNvPr>
        <xdr:cNvCxnSpPr/>
      </xdr:nvCxnSpPr>
      <xdr:spPr>
        <a:xfrm flipV="1">
          <a:off x="7084060" y="7051000"/>
          <a:ext cx="80518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148798</xdr:rowOff>
    </xdr:from>
    <xdr:to>
      <xdr:col>36</xdr:col>
      <xdr:colOff>165100</xdr:colOff>
      <xdr:row>41</xdr:row>
      <xdr:rowOff>78948</xdr:rowOff>
    </xdr:to>
    <xdr:sp macro="" textlink="">
      <xdr:nvSpPr>
        <xdr:cNvPr id="137" name="楕円 136">
          <a:extLst>
            <a:ext uri="{FF2B5EF4-FFF2-40B4-BE49-F238E27FC236}">
              <a16:creationId xmlns:a16="http://schemas.microsoft.com/office/drawing/2014/main" id="{641EA748-A283-42E2-9DB7-2EDF00F8F065}"/>
            </a:ext>
          </a:extLst>
        </xdr:cNvPr>
        <xdr:cNvSpPr/>
      </xdr:nvSpPr>
      <xdr:spPr>
        <a:xfrm>
          <a:off x="6231890" y="700679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26777</xdr:rowOff>
    </xdr:from>
    <xdr:to>
      <xdr:col>41</xdr:col>
      <xdr:colOff>50800</xdr:colOff>
      <xdr:row>41</xdr:row>
      <xdr:rowOff>28148</xdr:rowOff>
    </xdr:to>
    <xdr:cxnSp macro="">
      <xdr:nvCxnSpPr>
        <xdr:cNvPr id="138" name="直線コネクタ 137">
          <a:extLst>
            <a:ext uri="{FF2B5EF4-FFF2-40B4-BE49-F238E27FC236}">
              <a16:creationId xmlns:a16="http://schemas.microsoft.com/office/drawing/2014/main" id="{71B0ECCF-B8F8-47DA-9FF2-1CBBEB8D3271}"/>
            </a:ext>
          </a:extLst>
        </xdr:cNvPr>
        <xdr:cNvCxnSpPr/>
      </xdr:nvCxnSpPr>
      <xdr:spPr>
        <a:xfrm flipV="1">
          <a:off x="6286500" y="7054322"/>
          <a:ext cx="79756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a:extLst>
            <a:ext uri="{FF2B5EF4-FFF2-40B4-BE49-F238E27FC236}">
              <a16:creationId xmlns:a16="http://schemas.microsoft.com/office/drawing/2014/main" id="{46DD4B59-7413-48DD-81CD-116700B432A5}"/>
            </a:ext>
          </a:extLst>
        </xdr:cNvPr>
        <xdr:cNvSpPr txBox="1"/>
      </xdr:nvSpPr>
      <xdr:spPr>
        <a:xfrm>
          <a:off x="8454467" y="670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40" name="n_2aveValue【道路】&#10;一人当たり延長">
          <a:extLst>
            <a:ext uri="{FF2B5EF4-FFF2-40B4-BE49-F238E27FC236}">
              <a16:creationId xmlns:a16="http://schemas.microsoft.com/office/drawing/2014/main" id="{EAC3D236-8C5C-4AB3-B4E2-304F5E2734B8}"/>
            </a:ext>
          </a:extLst>
        </xdr:cNvPr>
        <xdr:cNvSpPr txBox="1"/>
      </xdr:nvSpPr>
      <xdr:spPr>
        <a:xfrm>
          <a:off x="767341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41" name="n_3aveValue【道路】&#10;一人当たり延長">
          <a:extLst>
            <a:ext uri="{FF2B5EF4-FFF2-40B4-BE49-F238E27FC236}">
              <a16:creationId xmlns:a16="http://schemas.microsoft.com/office/drawing/2014/main" id="{0478A13A-0811-4D32-84E7-56323225E5BC}"/>
            </a:ext>
          </a:extLst>
        </xdr:cNvPr>
        <xdr:cNvSpPr txBox="1"/>
      </xdr:nvSpPr>
      <xdr:spPr>
        <a:xfrm>
          <a:off x="6866332"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42" name="n_4aveValue【道路】&#10;一人当たり延長">
          <a:extLst>
            <a:ext uri="{FF2B5EF4-FFF2-40B4-BE49-F238E27FC236}">
              <a16:creationId xmlns:a16="http://schemas.microsoft.com/office/drawing/2014/main" id="{26D2AFB7-F18D-4B46-B9EB-3EB926543D3F}"/>
            </a:ext>
          </a:extLst>
        </xdr:cNvPr>
        <xdr:cNvSpPr txBox="1"/>
      </xdr:nvSpPr>
      <xdr:spPr>
        <a:xfrm>
          <a:off x="6068772" y="669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66098</xdr:rowOff>
    </xdr:from>
    <xdr:ext cx="469744" cy="259045"/>
    <xdr:sp macro="" textlink="">
      <xdr:nvSpPr>
        <xdr:cNvPr id="143" name="n_1mainValue【道路】&#10;一人当たり延長">
          <a:extLst>
            <a:ext uri="{FF2B5EF4-FFF2-40B4-BE49-F238E27FC236}">
              <a16:creationId xmlns:a16="http://schemas.microsoft.com/office/drawing/2014/main" id="{827B0665-AF2B-45D6-B62F-9FB0801BDFC4}"/>
            </a:ext>
          </a:extLst>
        </xdr:cNvPr>
        <xdr:cNvSpPr txBox="1"/>
      </xdr:nvSpPr>
      <xdr:spPr>
        <a:xfrm>
          <a:off x="8454467" y="709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67287</xdr:rowOff>
    </xdr:from>
    <xdr:ext cx="469744" cy="259045"/>
    <xdr:sp macro="" textlink="">
      <xdr:nvSpPr>
        <xdr:cNvPr id="144" name="n_2mainValue【道路】&#10;一人当たり延長">
          <a:extLst>
            <a:ext uri="{FF2B5EF4-FFF2-40B4-BE49-F238E27FC236}">
              <a16:creationId xmlns:a16="http://schemas.microsoft.com/office/drawing/2014/main" id="{7267113A-B642-422E-B5B0-2D95339A9CEB}"/>
            </a:ext>
          </a:extLst>
        </xdr:cNvPr>
        <xdr:cNvSpPr txBox="1"/>
      </xdr:nvSpPr>
      <xdr:spPr>
        <a:xfrm>
          <a:off x="7673417" y="709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68704</xdr:rowOff>
    </xdr:from>
    <xdr:ext cx="469744" cy="259045"/>
    <xdr:sp macro="" textlink="">
      <xdr:nvSpPr>
        <xdr:cNvPr id="145" name="n_3mainValue【道路】&#10;一人当たり延長">
          <a:extLst>
            <a:ext uri="{FF2B5EF4-FFF2-40B4-BE49-F238E27FC236}">
              <a16:creationId xmlns:a16="http://schemas.microsoft.com/office/drawing/2014/main" id="{A2C99528-C101-45BD-8971-151EC6F864A8}"/>
            </a:ext>
          </a:extLst>
        </xdr:cNvPr>
        <xdr:cNvSpPr txBox="1"/>
      </xdr:nvSpPr>
      <xdr:spPr>
        <a:xfrm>
          <a:off x="6866332" y="709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70075</xdr:rowOff>
    </xdr:from>
    <xdr:ext cx="469744" cy="259045"/>
    <xdr:sp macro="" textlink="">
      <xdr:nvSpPr>
        <xdr:cNvPr id="146" name="n_4mainValue【道路】&#10;一人当たり延長">
          <a:extLst>
            <a:ext uri="{FF2B5EF4-FFF2-40B4-BE49-F238E27FC236}">
              <a16:creationId xmlns:a16="http://schemas.microsoft.com/office/drawing/2014/main" id="{B3F2A840-8710-4D33-BE8A-B4043E320BF9}"/>
            </a:ext>
          </a:extLst>
        </xdr:cNvPr>
        <xdr:cNvSpPr txBox="1"/>
      </xdr:nvSpPr>
      <xdr:spPr>
        <a:xfrm>
          <a:off x="6068772" y="70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A894E25-FDEE-450F-882F-98F43B05C709}"/>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CBD96896-3527-4CC9-A115-090166CA2682}"/>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B48A8365-C9BC-4187-BE06-4C97B0C73217}"/>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9F2D774-28FC-47C2-B434-606417AE7401}"/>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786C465C-5E55-4D6A-A4A5-2567697BE6F9}"/>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7B9E8FC-42BE-470B-B4DB-8309D424392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997A6D2-16AF-43AE-BAC1-6492B9180DB6}"/>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1D2E970E-9D98-486B-A987-A0ED728FCE3D}"/>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F960ED2-D4CD-4ACA-A960-31ECA4329435}"/>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717B412C-2870-4743-9F2B-987E74E68B6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2EA8DC8E-388C-4029-B77C-D128CB7A6A26}"/>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E32C8C9F-A69A-498F-B469-D0347146D73E}"/>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2A4E7288-1D42-4FCC-B82E-1E3C8E3D6206}"/>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9C94C29-5857-41F1-B715-11F7956CB34F}"/>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71EA9510-DA90-46C4-95A0-0D00E5178629}"/>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EE032DBB-658F-4077-AEC1-7EDB1CC7A96C}"/>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2D0EDB28-8047-4E77-8D7A-D5EB1AA32E71}"/>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544CFDE-46DB-48C8-9864-B0D7907A8308}"/>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194A3E55-BFB6-4278-8F42-B8F2B2A763EC}"/>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8788EDBD-361E-4926-AEDB-CAAEEFA548F3}"/>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207AC44F-66DA-48E1-9921-33D5C17E9A3B}"/>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5C1A5764-27A4-448A-8D1A-24743C0CB968}"/>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14E9E5BF-DFAC-4F16-B60D-DB52868781D8}"/>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05CF559-B6FE-4B27-ACB9-510CBA6B58E1}"/>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F9E104C0-C245-48CD-87E8-561732000265}"/>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2194D80E-31FA-427C-ABAE-804C70F4FC6A}"/>
            </a:ext>
          </a:extLst>
        </xdr:cNvPr>
        <xdr:cNvCxnSpPr/>
      </xdr:nvCxnSpPr>
      <xdr:spPr>
        <a:xfrm flipV="1">
          <a:off x="4173855" y="9550854"/>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96214A59-2C5C-4742-A139-4D4A82866A0B}"/>
            </a:ext>
          </a:extLst>
        </xdr:cNvPr>
        <xdr:cNvSpPr txBox="1"/>
      </xdr:nvSpPr>
      <xdr:spPr>
        <a:xfrm>
          <a:off x="4212590" y="1088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43BBAD46-9446-4FDA-B824-9279037C6175}"/>
            </a:ext>
          </a:extLst>
        </xdr:cNvPr>
        <xdr:cNvCxnSpPr/>
      </xdr:nvCxnSpPr>
      <xdr:spPr>
        <a:xfrm>
          <a:off x="4112260" y="1088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852896E9-C380-42FE-943A-23C6BCDBC5B8}"/>
            </a:ext>
          </a:extLst>
        </xdr:cNvPr>
        <xdr:cNvSpPr txBox="1"/>
      </xdr:nvSpPr>
      <xdr:spPr>
        <a:xfrm>
          <a:off x="4212590" y="9322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ED814C4A-0176-4AF6-A292-4076D624E1D6}"/>
            </a:ext>
          </a:extLst>
        </xdr:cNvPr>
        <xdr:cNvCxnSpPr/>
      </xdr:nvCxnSpPr>
      <xdr:spPr>
        <a:xfrm>
          <a:off x="4112260" y="9550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A85798DD-90F1-43E1-A17C-2D15FE2DBF3A}"/>
            </a:ext>
          </a:extLst>
        </xdr:cNvPr>
        <xdr:cNvSpPr txBox="1"/>
      </xdr:nvSpPr>
      <xdr:spPr>
        <a:xfrm>
          <a:off x="421259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FCE14DC6-515F-4B8E-B534-1FF6CC5F1933}"/>
            </a:ext>
          </a:extLst>
        </xdr:cNvPr>
        <xdr:cNvSpPr/>
      </xdr:nvSpPr>
      <xdr:spPr>
        <a:xfrm>
          <a:off x="4131310" y="1043867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a:extLst>
            <a:ext uri="{FF2B5EF4-FFF2-40B4-BE49-F238E27FC236}">
              <a16:creationId xmlns:a16="http://schemas.microsoft.com/office/drawing/2014/main" id="{7EBE1F94-4A3F-43AE-8F02-64B0A101473C}"/>
            </a:ext>
          </a:extLst>
        </xdr:cNvPr>
        <xdr:cNvSpPr/>
      </xdr:nvSpPr>
      <xdr:spPr>
        <a:xfrm>
          <a:off x="3388360" y="1042343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a:extLst>
            <a:ext uri="{FF2B5EF4-FFF2-40B4-BE49-F238E27FC236}">
              <a16:creationId xmlns:a16="http://schemas.microsoft.com/office/drawing/2014/main" id="{C39C37A7-83E3-4475-B65A-6B020D3E8E51}"/>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a:extLst>
            <a:ext uri="{FF2B5EF4-FFF2-40B4-BE49-F238E27FC236}">
              <a16:creationId xmlns:a16="http://schemas.microsoft.com/office/drawing/2014/main" id="{447D5547-277D-43FB-AAE5-8BADC0B7E954}"/>
            </a:ext>
          </a:extLst>
        </xdr:cNvPr>
        <xdr:cNvSpPr/>
      </xdr:nvSpPr>
      <xdr:spPr>
        <a:xfrm>
          <a:off x="1774190" y="1038206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a:extLst>
            <a:ext uri="{FF2B5EF4-FFF2-40B4-BE49-F238E27FC236}">
              <a16:creationId xmlns:a16="http://schemas.microsoft.com/office/drawing/2014/main" id="{0E92F12E-2817-4099-BD8A-50D908BE3382}"/>
            </a:ext>
          </a:extLst>
        </xdr:cNvPr>
        <xdr:cNvSpPr/>
      </xdr:nvSpPr>
      <xdr:spPr>
        <a:xfrm>
          <a:off x="988060" y="1035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E3C17D7-35D8-4DD5-B9FC-B194585B63C8}"/>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F5FEAAB-2AD2-4F8E-A8FD-58E72C9AB390}"/>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4095300-506A-4588-9D8D-03305163CCF7}"/>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DBFDFD1-38CA-4C65-BC9F-F715DE4F5612}"/>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EDD013A-9730-4458-8342-390FF79CEF18}"/>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88" name="楕円 187">
          <a:extLst>
            <a:ext uri="{FF2B5EF4-FFF2-40B4-BE49-F238E27FC236}">
              <a16:creationId xmlns:a16="http://schemas.microsoft.com/office/drawing/2014/main" id="{4F973E14-AF01-420F-BF70-76740B16E902}"/>
            </a:ext>
          </a:extLst>
        </xdr:cNvPr>
        <xdr:cNvSpPr/>
      </xdr:nvSpPr>
      <xdr:spPr>
        <a:xfrm>
          <a:off x="4131310" y="10514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521C1D8A-4F56-4E80-8993-9850C9A43575}"/>
            </a:ext>
          </a:extLst>
        </xdr:cNvPr>
        <xdr:cNvSpPr txBox="1"/>
      </xdr:nvSpPr>
      <xdr:spPr>
        <a:xfrm>
          <a:off x="4212590"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25944</xdr:rowOff>
    </xdr:from>
    <xdr:to>
      <xdr:col>20</xdr:col>
      <xdr:colOff>38100</xdr:colOff>
      <xdr:row>61</xdr:row>
      <xdr:rowOff>127544</xdr:rowOff>
    </xdr:to>
    <xdr:sp macro="" textlink="">
      <xdr:nvSpPr>
        <xdr:cNvPr id="190" name="楕円 189">
          <a:extLst>
            <a:ext uri="{FF2B5EF4-FFF2-40B4-BE49-F238E27FC236}">
              <a16:creationId xmlns:a16="http://schemas.microsoft.com/office/drawing/2014/main" id="{A9090A6D-84E4-41C6-942C-253FB1CE78C0}"/>
            </a:ext>
          </a:extLst>
        </xdr:cNvPr>
        <xdr:cNvSpPr/>
      </xdr:nvSpPr>
      <xdr:spPr>
        <a:xfrm>
          <a:off x="3388360" y="10480584"/>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76744</xdr:rowOff>
    </xdr:from>
    <xdr:to>
      <xdr:col>24</xdr:col>
      <xdr:colOff>63500</xdr:colOff>
      <xdr:row>61</xdr:row>
      <xdr:rowOff>102870</xdr:rowOff>
    </xdr:to>
    <xdr:cxnSp macro="">
      <xdr:nvCxnSpPr>
        <xdr:cNvPr id="191" name="直線コネクタ 190">
          <a:extLst>
            <a:ext uri="{FF2B5EF4-FFF2-40B4-BE49-F238E27FC236}">
              <a16:creationId xmlns:a16="http://schemas.microsoft.com/office/drawing/2014/main" id="{6C391445-E468-4533-A886-A84644032F75}"/>
            </a:ext>
          </a:extLst>
        </xdr:cNvPr>
        <xdr:cNvCxnSpPr/>
      </xdr:nvCxnSpPr>
      <xdr:spPr>
        <a:xfrm>
          <a:off x="3431540" y="10535194"/>
          <a:ext cx="74295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92" name="楕円 191">
          <a:extLst>
            <a:ext uri="{FF2B5EF4-FFF2-40B4-BE49-F238E27FC236}">
              <a16:creationId xmlns:a16="http://schemas.microsoft.com/office/drawing/2014/main" id="{FCA4D658-B047-41B5-BA26-66441507A99D}"/>
            </a:ext>
          </a:extLst>
        </xdr:cNvPr>
        <xdr:cNvSpPr/>
      </xdr:nvSpPr>
      <xdr:spPr>
        <a:xfrm>
          <a:off x="2571750" y="1046507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76744</xdr:rowOff>
    </xdr:to>
    <xdr:cxnSp macro="">
      <xdr:nvCxnSpPr>
        <xdr:cNvPr id="193" name="直線コネクタ 192">
          <a:extLst>
            <a:ext uri="{FF2B5EF4-FFF2-40B4-BE49-F238E27FC236}">
              <a16:creationId xmlns:a16="http://schemas.microsoft.com/office/drawing/2014/main" id="{A0684C6C-5F38-4862-AA50-08410B1A6EE7}"/>
            </a:ext>
          </a:extLst>
        </xdr:cNvPr>
        <xdr:cNvCxnSpPr/>
      </xdr:nvCxnSpPr>
      <xdr:spPr>
        <a:xfrm>
          <a:off x="2626360" y="10517777"/>
          <a:ext cx="80518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158206</xdr:rowOff>
    </xdr:from>
    <xdr:to>
      <xdr:col>10</xdr:col>
      <xdr:colOff>165100</xdr:colOff>
      <xdr:row>61</xdr:row>
      <xdr:rowOff>88356</xdr:rowOff>
    </xdr:to>
    <xdr:sp macro="" textlink="">
      <xdr:nvSpPr>
        <xdr:cNvPr id="194" name="楕円 193">
          <a:extLst>
            <a:ext uri="{FF2B5EF4-FFF2-40B4-BE49-F238E27FC236}">
              <a16:creationId xmlns:a16="http://schemas.microsoft.com/office/drawing/2014/main" id="{33F12594-178B-4929-88FE-F345F80E7A38}"/>
            </a:ext>
          </a:extLst>
        </xdr:cNvPr>
        <xdr:cNvSpPr/>
      </xdr:nvSpPr>
      <xdr:spPr>
        <a:xfrm>
          <a:off x="1774190" y="1044711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37556</xdr:rowOff>
    </xdr:from>
    <xdr:to>
      <xdr:col>15</xdr:col>
      <xdr:colOff>50800</xdr:colOff>
      <xdr:row>61</xdr:row>
      <xdr:rowOff>55517</xdr:rowOff>
    </xdr:to>
    <xdr:cxnSp macro="">
      <xdr:nvCxnSpPr>
        <xdr:cNvPr id="195" name="直線コネクタ 194">
          <a:extLst>
            <a:ext uri="{FF2B5EF4-FFF2-40B4-BE49-F238E27FC236}">
              <a16:creationId xmlns:a16="http://schemas.microsoft.com/office/drawing/2014/main" id="{FC8AA0B6-9396-438C-969F-1476C49A7A80}"/>
            </a:ext>
          </a:extLst>
        </xdr:cNvPr>
        <xdr:cNvCxnSpPr/>
      </xdr:nvCxnSpPr>
      <xdr:spPr>
        <a:xfrm>
          <a:off x="1828800" y="10496006"/>
          <a:ext cx="79756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140244</xdr:rowOff>
    </xdr:from>
    <xdr:to>
      <xdr:col>6</xdr:col>
      <xdr:colOff>38100</xdr:colOff>
      <xdr:row>61</xdr:row>
      <xdr:rowOff>70394</xdr:rowOff>
    </xdr:to>
    <xdr:sp macro="" textlink="">
      <xdr:nvSpPr>
        <xdr:cNvPr id="196" name="楕円 195">
          <a:extLst>
            <a:ext uri="{FF2B5EF4-FFF2-40B4-BE49-F238E27FC236}">
              <a16:creationId xmlns:a16="http://schemas.microsoft.com/office/drawing/2014/main" id="{B04ABC71-FBE0-470F-96E7-DB552E0A722E}"/>
            </a:ext>
          </a:extLst>
        </xdr:cNvPr>
        <xdr:cNvSpPr/>
      </xdr:nvSpPr>
      <xdr:spPr>
        <a:xfrm>
          <a:off x="988060" y="1042343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19594</xdr:rowOff>
    </xdr:from>
    <xdr:to>
      <xdr:col>10</xdr:col>
      <xdr:colOff>114300</xdr:colOff>
      <xdr:row>61</xdr:row>
      <xdr:rowOff>37556</xdr:rowOff>
    </xdr:to>
    <xdr:cxnSp macro="">
      <xdr:nvCxnSpPr>
        <xdr:cNvPr id="197" name="直線コネクタ 196">
          <a:extLst>
            <a:ext uri="{FF2B5EF4-FFF2-40B4-BE49-F238E27FC236}">
              <a16:creationId xmlns:a16="http://schemas.microsoft.com/office/drawing/2014/main" id="{A32B234B-17D4-4ABA-AF62-F5F35E5D201D}"/>
            </a:ext>
          </a:extLst>
        </xdr:cNvPr>
        <xdr:cNvCxnSpPr/>
      </xdr:nvCxnSpPr>
      <xdr:spPr>
        <a:xfrm>
          <a:off x="1031240" y="10474234"/>
          <a:ext cx="79756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86921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77CA7813-F508-4E00-BCC2-F91BB791D276}"/>
            </a:ext>
          </a:extLst>
        </xdr:cNvPr>
        <xdr:cNvSpPr txBox="1"/>
      </xdr:nvSpPr>
      <xdr:spPr>
        <a:xfrm>
          <a:off x="3239144" y="1020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9D165978-E728-4726-A3BF-6AEA18F015F3}"/>
            </a:ext>
          </a:extLst>
        </xdr:cNvPr>
        <xdr:cNvSpPr txBox="1"/>
      </xdr:nvSpPr>
      <xdr:spPr>
        <a:xfrm>
          <a:off x="243904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167CE23-25F6-4D96-88FF-9628C2351D67}"/>
            </a:ext>
          </a:extLst>
        </xdr:cNvPr>
        <xdr:cNvSpPr txBox="1"/>
      </xdr:nvSpPr>
      <xdr:spPr>
        <a:xfrm>
          <a:off x="164148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FD7BBB37-AD6E-4909-9B32-B4830B0B5A75}"/>
            </a:ext>
          </a:extLst>
        </xdr:cNvPr>
        <xdr:cNvSpPr txBox="1"/>
      </xdr:nvSpPr>
      <xdr:spPr>
        <a:xfrm>
          <a:off x="855354" y="1013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118671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81974226-B3B0-4CF9-BDA1-A8E520E36577}"/>
            </a:ext>
          </a:extLst>
        </xdr:cNvPr>
        <xdr:cNvSpPr txBox="1"/>
      </xdr:nvSpPr>
      <xdr:spPr>
        <a:xfrm>
          <a:off x="3239144" y="1057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CB90F4CC-0332-491B-B1E2-F4295FC21938}"/>
            </a:ext>
          </a:extLst>
        </xdr:cNvPr>
        <xdr:cNvSpPr txBox="1"/>
      </xdr:nvSpPr>
      <xdr:spPr>
        <a:xfrm>
          <a:off x="2439044" y="1055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79483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921EC7FC-13A6-4FF7-B53C-566895F52836}"/>
            </a:ext>
          </a:extLst>
        </xdr:cNvPr>
        <xdr:cNvSpPr txBox="1"/>
      </xdr:nvSpPr>
      <xdr:spPr>
        <a:xfrm>
          <a:off x="164148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61521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C3EBA9D-C004-4348-AF4B-63CA20AD212C}"/>
            </a:ext>
          </a:extLst>
        </xdr:cNvPr>
        <xdr:cNvSpPr txBox="1"/>
      </xdr:nvSpPr>
      <xdr:spPr>
        <a:xfrm>
          <a:off x="855354" y="1051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E8DE6CA1-BA5A-4636-83D0-1977896D824A}"/>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9FCC9AA0-E8DE-4F01-A395-B58CDABE8560}"/>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28100F8-E107-4A16-B5BF-5EBA90DE27E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10F0E702-368D-4F8B-8976-5109F3871BE9}"/>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FAD9F67-CBE0-464D-8799-2B0195DECC5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9E461A8A-2046-48E7-B506-BFA55B69BB30}"/>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3E96B873-A2F1-465C-96FA-6A5B28BC95A5}"/>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50C0390-AF71-4B36-A4D3-8F0DD5CF89A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8EC42D9-6604-4B00-93C1-E44BFBCC4D51}"/>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FF113FC1-AD1D-4D18-B6AD-B5A3A459A373}"/>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48B5C4D0-9865-4FE8-87CE-0DA116016657}"/>
            </a:ext>
          </a:extLst>
        </xdr:cNvPr>
        <xdr:cNvCxnSpPr/>
      </xdr:nvCxnSpPr>
      <xdr:spPr>
        <a:xfrm>
          <a:off x="5960110" y="1085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a:extLst>
            <a:ext uri="{FF2B5EF4-FFF2-40B4-BE49-F238E27FC236}">
              <a16:creationId xmlns:a16="http://schemas.microsoft.com/office/drawing/2014/main" id="{AAFE0F64-EB6C-42B6-8EEC-2F3936F1302C}"/>
            </a:ext>
          </a:extLst>
        </xdr:cNvPr>
        <xdr:cNvSpPr txBox="1"/>
      </xdr:nvSpPr>
      <xdr:spPr>
        <a:xfrm>
          <a:off x="5724659" y="107181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6C2AE8A2-1216-48CD-ACFF-B523E586EDE2}"/>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B8DD93B0-14C5-42C4-BA99-1448FCAC14B8}"/>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9437D20A-7500-4F4E-81C5-3081EA4CC7B4}"/>
            </a:ext>
          </a:extLst>
        </xdr:cNvPr>
        <xdr:cNvCxnSpPr/>
      </xdr:nvCxnSpPr>
      <xdr:spPr>
        <a:xfrm>
          <a:off x="5960110"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a:extLst>
            <a:ext uri="{FF2B5EF4-FFF2-40B4-BE49-F238E27FC236}">
              <a16:creationId xmlns:a16="http://schemas.microsoft.com/office/drawing/2014/main" id="{71FF9850-24ED-4589-B7C6-E5ABB810BDD6}"/>
            </a:ext>
          </a:extLst>
        </xdr:cNvPr>
        <xdr:cNvSpPr txBox="1"/>
      </xdr:nvSpPr>
      <xdr:spPr>
        <a:xfrm>
          <a:off x="5416126" y="95713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3D7955E7-E6CD-4ABE-9FAC-1EA61BD66234}"/>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5E0C2F9C-A1F8-4D7B-973D-6F92F9DCDD5D}"/>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BE6AA14-79B0-4492-A2FE-F36AE9709A19}"/>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a:extLst>
            <a:ext uri="{FF2B5EF4-FFF2-40B4-BE49-F238E27FC236}">
              <a16:creationId xmlns:a16="http://schemas.microsoft.com/office/drawing/2014/main" id="{98F229CE-D674-4104-B80A-653B1DD3C909}"/>
            </a:ext>
          </a:extLst>
        </xdr:cNvPr>
        <xdr:cNvCxnSpPr/>
      </xdr:nvCxnSpPr>
      <xdr:spPr>
        <a:xfrm flipV="1">
          <a:off x="9429115" y="9602583"/>
          <a:ext cx="0" cy="125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11701CC3-EA4D-4FE1-A471-D059B8986186}"/>
            </a:ext>
          </a:extLst>
        </xdr:cNvPr>
        <xdr:cNvSpPr txBox="1"/>
      </xdr:nvSpPr>
      <xdr:spPr>
        <a:xfrm>
          <a:off x="9467850" y="10855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a:extLst>
            <a:ext uri="{FF2B5EF4-FFF2-40B4-BE49-F238E27FC236}">
              <a16:creationId xmlns:a16="http://schemas.microsoft.com/office/drawing/2014/main" id="{DF253DF4-DA80-46DF-B189-9A9BE2F60C3B}"/>
            </a:ext>
          </a:extLst>
        </xdr:cNvPr>
        <xdr:cNvCxnSpPr/>
      </xdr:nvCxnSpPr>
      <xdr:spPr>
        <a:xfrm>
          <a:off x="9356090" y="108589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745677E0-95E1-4193-805E-483F156C5609}"/>
            </a:ext>
          </a:extLst>
        </xdr:cNvPr>
        <xdr:cNvSpPr txBox="1"/>
      </xdr:nvSpPr>
      <xdr:spPr>
        <a:xfrm>
          <a:off x="9467850" y="937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a:extLst>
            <a:ext uri="{FF2B5EF4-FFF2-40B4-BE49-F238E27FC236}">
              <a16:creationId xmlns:a16="http://schemas.microsoft.com/office/drawing/2014/main" id="{AA69AFBD-53C5-4D92-A524-2E1BE6AC18AF}"/>
            </a:ext>
          </a:extLst>
        </xdr:cNvPr>
        <xdr:cNvCxnSpPr/>
      </xdr:nvCxnSpPr>
      <xdr:spPr>
        <a:xfrm>
          <a:off x="9356090" y="960258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54425</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ADA3DC99-0DA6-4F57-B90D-70778D981F24}"/>
            </a:ext>
          </a:extLst>
        </xdr:cNvPr>
        <xdr:cNvSpPr txBox="1"/>
      </xdr:nvSpPr>
      <xdr:spPr>
        <a:xfrm>
          <a:off x="9467850" y="10345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a:extLst>
            <a:ext uri="{FF2B5EF4-FFF2-40B4-BE49-F238E27FC236}">
              <a16:creationId xmlns:a16="http://schemas.microsoft.com/office/drawing/2014/main" id="{CF35EB99-A887-40EE-A802-2697EBB5F205}"/>
            </a:ext>
          </a:extLst>
        </xdr:cNvPr>
        <xdr:cNvSpPr/>
      </xdr:nvSpPr>
      <xdr:spPr>
        <a:xfrm>
          <a:off x="9394190" y="1036299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a:extLst>
            <a:ext uri="{FF2B5EF4-FFF2-40B4-BE49-F238E27FC236}">
              <a16:creationId xmlns:a16="http://schemas.microsoft.com/office/drawing/2014/main" id="{8E4373F7-D41A-4570-A2C5-68D7F62F46CB}"/>
            </a:ext>
          </a:extLst>
        </xdr:cNvPr>
        <xdr:cNvSpPr/>
      </xdr:nvSpPr>
      <xdr:spPr>
        <a:xfrm>
          <a:off x="8632190" y="1036466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a:extLst>
            <a:ext uri="{FF2B5EF4-FFF2-40B4-BE49-F238E27FC236}">
              <a16:creationId xmlns:a16="http://schemas.microsoft.com/office/drawing/2014/main" id="{94EBEB37-C76C-4A19-8182-4A3FD72D97DB}"/>
            </a:ext>
          </a:extLst>
        </xdr:cNvPr>
        <xdr:cNvSpPr/>
      </xdr:nvSpPr>
      <xdr:spPr>
        <a:xfrm>
          <a:off x="7846060" y="103355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a:extLst>
            <a:ext uri="{FF2B5EF4-FFF2-40B4-BE49-F238E27FC236}">
              <a16:creationId xmlns:a16="http://schemas.microsoft.com/office/drawing/2014/main" id="{704E39E7-EF33-4CE2-AE0F-9EFCBD5BABD5}"/>
            </a:ext>
          </a:extLst>
        </xdr:cNvPr>
        <xdr:cNvSpPr/>
      </xdr:nvSpPr>
      <xdr:spPr>
        <a:xfrm>
          <a:off x="7029450" y="103407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a:extLst>
            <a:ext uri="{FF2B5EF4-FFF2-40B4-BE49-F238E27FC236}">
              <a16:creationId xmlns:a16="http://schemas.microsoft.com/office/drawing/2014/main" id="{B26E36EC-8171-425A-8427-57F5FC073AC6}"/>
            </a:ext>
          </a:extLst>
        </xdr:cNvPr>
        <xdr:cNvSpPr/>
      </xdr:nvSpPr>
      <xdr:spPr>
        <a:xfrm>
          <a:off x="6231890" y="1034125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9BB0405-E945-45EF-B7BA-BD9B0A4B65EC}"/>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B5680FC-933A-4E31-B82B-1003700FE267}"/>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98E7CEE-EA6F-4A1B-B544-0849C92DBD2C}"/>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03917A3-732E-483E-B933-DAADBECD6B53}"/>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1E65E9E-401C-4869-B824-17D454889F02}"/>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63883</xdr:rowOff>
    </xdr:from>
    <xdr:to>
      <xdr:col>55</xdr:col>
      <xdr:colOff>50800</xdr:colOff>
      <xdr:row>56</xdr:row>
      <xdr:rowOff>165483</xdr:rowOff>
    </xdr:to>
    <xdr:sp macro="" textlink="">
      <xdr:nvSpPr>
        <xdr:cNvPr id="241" name="楕円 240">
          <a:extLst>
            <a:ext uri="{FF2B5EF4-FFF2-40B4-BE49-F238E27FC236}">
              <a16:creationId xmlns:a16="http://schemas.microsoft.com/office/drawing/2014/main" id="{BE858942-B11D-4F84-9B04-7FC6E1A9D268}"/>
            </a:ext>
          </a:extLst>
        </xdr:cNvPr>
        <xdr:cNvSpPr/>
      </xdr:nvSpPr>
      <xdr:spPr>
        <a:xfrm>
          <a:off x="9394190" y="9661273"/>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150260</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3357BF63-4522-453D-B6AC-149634194C9D}"/>
            </a:ext>
          </a:extLst>
        </xdr:cNvPr>
        <xdr:cNvSpPr txBox="1"/>
      </xdr:nvSpPr>
      <xdr:spPr>
        <a:xfrm>
          <a:off x="9467850" y="958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69666</xdr:rowOff>
    </xdr:from>
    <xdr:to>
      <xdr:col>50</xdr:col>
      <xdr:colOff>165100</xdr:colOff>
      <xdr:row>56</xdr:row>
      <xdr:rowOff>171266</xdr:rowOff>
    </xdr:to>
    <xdr:sp macro="" textlink="">
      <xdr:nvSpPr>
        <xdr:cNvPr id="243" name="楕円 242">
          <a:extLst>
            <a:ext uri="{FF2B5EF4-FFF2-40B4-BE49-F238E27FC236}">
              <a16:creationId xmlns:a16="http://schemas.microsoft.com/office/drawing/2014/main" id="{F484ED1E-4EA4-4AAA-AC51-94CBA2E6D180}"/>
            </a:ext>
          </a:extLst>
        </xdr:cNvPr>
        <xdr:cNvSpPr/>
      </xdr:nvSpPr>
      <xdr:spPr>
        <a:xfrm>
          <a:off x="8632190" y="966896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114683</xdr:rowOff>
    </xdr:from>
    <xdr:to>
      <xdr:col>55</xdr:col>
      <xdr:colOff>0</xdr:colOff>
      <xdr:row>56</xdr:row>
      <xdr:rowOff>120466</xdr:rowOff>
    </xdr:to>
    <xdr:cxnSp macro="">
      <xdr:nvCxnSpPr>
        <xdr:cNvPr id="244" name="直線コネクタ 243">
          <a:extLst>
            <a:ext uri="{FF2B5EF4-FFF2-40B4-BE49-F238E27FC236}">
              <a16:creationId xmlns:a16="http://schemas.microsoft.com/office/drawing/2014/main" id="{4C3BAC17-E1EC-42BB-A109-D49ABE2DE81C}"/>
            </a:ext>
          </a:extLst>
        </xdr:cNvPr>
        <xdr:cNvCxnSpPr/>
      </xdr:nvCxnSpPr>
      <xdr:spPr>
        <a:xfrm flipV="1">
          <a:off x="8686800" y="9715883"/>
          <a:ext cx="742950" cy="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76844</xdr:rowOff>
    </xdr:from>
    <xdr:to>
      <xdr:col>46</xdr:col>
      <xdr:colOff>38100</xdr:colOff>
      <xdr:row>57</xdr:row>
      <xdr:rowOff>6994</xdr:rowOff>
    </xdr:to>
    <xdr:sp macro="" textlink="">
      <xdr:nvSpPr>
        <xdr:cNvPr id="245" name="楕円 244">
          <a:extLst>
            <a:ext uri="{FF2B5EF4-FFF2-40B4-BE49-F238E27FC236}">
              <a16:creationId xmlns:a16="http://schemas.microsoft.com/office/drawing/2014/main" id="{E30583DC-3426-4233-92A0-93C62A6AEE16}"/>
            </a:ext>
          </a:extLst>
        </xdr:cNvPr>
        <xdr:cNvSpPr/>
      </xdr:nvSpPr>
      <xdr:spPr>
        <a:xfrm>
          <a:off x="7846060" y="967804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120466</xdr:rowOff>
    </xdr:from>
    <xdr:to>
      <xdr:col>50</xdr:col>
      <xdr:colOff>114300</xdr:colOff>
      <xdr:row>56</xdr:row>
      <xdr:rowOff>127644</xdr:rowOff>
    </xdr:to>
    <xdr:cxnSp macro="">
      <xdr:nvCxnSpPr>
        <xdr:cNvPr id="246" name="直線コネクタ 245">
          <a:extLst>
            <a:ext uri="{FF2B5EF4-FFF2-40B4-BE49-F238E27FC236}">
              <a16:creationId xmlns:a16="http://schemas.microsoft.com/office/drawing/2014/main" id="{A8268FFD-163D-4AEF-8CFE-6765FAC42283}"/>
            </a:ext>
          </a:extLst>
        </xdr:cNvPr>
        <xdr:cNvCxnSpPr/>
      </xdr:nvCxnSpPr>
      <xdr:spPr>
        <a:xfrm flipV="1">
          <a:off x="7889240" y="9723571"/>
          <a:ext cx="79756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83148</xdr:rowOff>
    </xdr:from>
    <xdr:to>
      <xdr:col>41</xdr:col>
      <xdr:colOff>101600</xdr:colOff>
      <xdr:row>57</xdr:row>
      <xdr:rowOff>13298</xdr:rowOff>
    </xdr:to>
    <xdr:sp macro="" textlink="">
      <xdr:nvSpPr>
        <xdr:cNvPr id="247" name="楕円 246">
          <a:extLst>
            <a:ext uri="{FF2B5EF4-FFF2-40B4-BE49-F238E27FC236}">
              <a16:creationId xmlns:a16="http://schemas.microsoft.com/office/drawing/2014/main" id="{2098D9FB-C3DA-46BB-B0C6-418EB60D8031}"/>
            </a:ext>
          </a:extLst>
        </xdr:cNvPr>
        <xdr:cNvSpPr/>
      </xdr:nvSpPr>
      <xdr:spPr>
        <a:xfrm>
          <a:off x="7029450" y="968625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127644</xdr:rowOff>
    </xdr:from>
    <xdr:to>
      <xdr:col>45</xdr:col>
      <xdr:colOff>177800</xdr:colOff>
      <xdr:row>56</xdr:row>
      <xdr:rowOff>133948</xdr:rowOff>
    </xdr:to>
    <xdr:cxnSp macro="">
      <xdr:nvCxnSpPr>
        <xdr:cNvPr id="248" name="直線コネクタ 247">
          <a:extLst>
            <a:ext uri="{FF2B5EF4-FFF2-40B4-BE49-F238E27FC236}">
              <a16:creationId xmlns:a16="http://schemas.microsoft.com/office/drawing/2014/main" id="{195ADFFF-DAB1-467B-8CA8-3BBE56D4F518}"/>
            </a:ext>
          </a:extLst>
        </xdr:cNvPr>
        <xdr:cNvCxnSpPr/>
      </xdr:nvCxnSpPr>
      <xdr:spPr>
        <a:xfrm flipV="1">
          <a:off x="7084060" y="973265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87857</xdr:rowOff>
    </xdr:from>
    <xdr:to>
      <xdr:col>36</xdr:col>
      <xdr:colOff>165100</xdr:colOff>
      <xdr:row>57</xdr:row>
      <xdr:rowOff>18007</xdr:rowOff>
    </xdr:to>
    <xdr:sp macro="" textlink="">
      <xdr:nvSpPr>
        <xdr:cNvPr id="249" name="楕円 248">
          <a:extLst>
            <a:ext uri="{FF2B5EF4-FFF2-40B4-BE49-F238E27FC236}">
              <a16:creationId xmlns:a16="http://schemas.microsoft.com/office/drawing/2014/main" id="{FD332B38-2AB0-4896-9C9C-7F4D0F99448C}"/>
            </a:ext>
          </a:extLst>
        </xdr:cNvPr>
        <xdr:cNvSpPr/>
      </xdr:nvSpPr>
      <xdr:spPr>
        <a:xfrm>
          <a:off x="6231890" y="969286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133948</xdr:rowOff>
    </xdr:from>
    <xdr:to>
      <xdr:col>41</xdr:col>
      <xdr:colOff>50800</xdr:colOff>
      <xdr:row>56</xdr:row>
      <xdr:rowOff>138657</xdr:rowOff>
    </xdr:to>
    <xdr:cxnSp macro="">
      <xdr:nvCxnSpPr>
        <xdr:cNvPr id="250" name="直線コネクタ 249">
          <a:extLst>
            <a:ext uri="{FF2B5EF4-FFF2-40B4-BE49-F238E27FC236}">
              <a16:creationId xmlns:a16="http://schemas.microsoft.com/office/drawing/2014/main" id="{59C2FB18-53CA-4D98-8158-655144A913F7}"/>
            </a:ext>
          </a:extLst>
        </xdr:cNvPr>
        <xdr:cNvCxnSpPr/>
      </xdr:nvCxnSpPr>
      <xdr:spPr>
        <a:xfrm flipV="1">
          <a:off x="6286500" y="9731338"/>
          <a:ext cx="79756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170394</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106933ED-1190-460D-8A11-2664325AE435}"/>
            </a:ext>
          </a:extLst>
        </xdr:cNvPr>
        <xdr:cNvSpPr txBox="1"/>
      </xdr:nvSpPr>
      <xdr:spPr>
        <a:xfrm>
          <a:off x="8422151" y="104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139419</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73DE4FB3-D310-4538-BB73-87E9194234C3}"/>
            </a:ext>
          </a:extLst>
        </xdr:cNvPr>
        <xdr:cNvSpPr txBox="1"/>
      </xdr:nvSpPr>
      <xdr:spPr>
        <a:xfrm>
          <a:off x="7641101" y="1042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142694</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4911E84E-E702-47BE-9DDC-228CFD2BDBF8}"/>
            </a:ext>
          </a:extLst>
        </xdr:cNvPr>
        <xdr:cNvSpPr txBox="1"/>
      </xdr:nvSpPr>
      <xdr:spPr>
        <a:xfrm>
          <a:off x="6854971" y="104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143168</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D62A51CF-C887-4507-903A-9F70BA2F7E3F}"/>
            </a:ext>
          </a:extLst>
        </xdr:cNvPr>
        <xdr:cNvSpPr txBox="1"/>
      </xdr:nvSpPr>
      <xdr:spPr>
        <a:xfrm>
          <a:off x="6038361" y="1042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16343</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72909863-067A-4AFA-BB8A-086A8353F112}"/>
            </a:ext>
          </a:extLst>
        </xdr:cNvPr>
        <xdr:cNvSpPr txBox="1"/>
      </xdr:nvSpPr>
      <xdr:spPr>
        <a:xfrm>
          <a:off x="8401265" y="944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23521</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80D422D4-7B34-4D0C-B33B-85B31ED03BC2}"/>
            </a:ext>
          </a:extLst>
        </xdr:cNvPr>
        <xdr:cNvSpPr txBox="1"/>
      </xdr:nvSpPr>
      <xdr:spPr>
        <a:xfrm>
          <a:off x="7610690" y="94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29825</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97C80BB8-FD1A-4303-B4C6-880509CE7685}"/>
            </a:ext>
          </a:extLst>
        </xdr:cNvPr>
        <xdr:cNvSpPr txBox="1"/>
      </xdr:nvSpPr>
      <xdr:spPr>
        <a:xfrm>
          <a:off x="6822655" y="945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34534</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3B88C4AA-A96A-4D45-B37B-341BACFF4C3F}"/>
            </a:ext>
          </a:extLst>
        </xdr:cNvPr>
        <xdr:cNvSpPr txBox="1"/>
      </xdr:nvSpPr>
      <xdr:spPr>
        <a:xfrm>
          <a:off x="6007950" y="946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A15BA8FD-5E3B-452C-B73E-44338B0A660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2DD7374E-9DB2-4EC0-9D35-138517D6940B}"/>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660B29AE-9B8B-4267-A51F-A9C96590279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73F70791-D551-4566-951F-21DB110C1334}"/>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C8C3C380-0C7C-4323-BB2C-F268C7F12CE8}"/>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28DB353A-9023-45A5-AB74-456748BF998B}"/>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AF58B204-377D-49B9-A459-CEBD3A68C4AE}"/>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60CEB4F4-C255-4AF5-BB70-4E1347C3178C}"/>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DA929F0E-236E-4DED-A255-1B00D2870F9F}"/>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A34FBC05-D9E2-40EA-B19D-C65349BB9B03}"/>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F19CCF10-6721-4EB2-9604-04F57E9A53B2}"/>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AC82E79-F2D4-4917-82E3-8747724A2469}"/>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34B388B2-8247-4602-B0AF-9914419BC8AE}"/>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9B919A2D-55AD-40D3-939E-E3B2CB38CC99}"/>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88A2FFF0-E54F-480C-9780-348D8A5AA657}"/>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3DBD04BC-BFB5-4433-A7DD-0F6A887B7AD9}"/>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EF81607B-1CB9-4F81-8E8B-DCE84A345410}"/>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38013993-6BCA-40BD-9A5F-89761CFDD2F9}"/>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43144C80-D266-4A57-952D-CDDC3082EDE3}"/>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21AB529C-05EF-4FD1-A48D-B883B077FAB4}"/>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E305913C-7695-4989-AEC3-9F836ED30B91}"/>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7748CCB0-793E-4231-B471-1BEC584DD159}"/>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a:extLst>
            <a:ext uri="{FF2B5EF4-FFF2-40B4-BE49-F238E27FC236}">
              <a16:creationId xmlns:a16="http://schemas.microsoft.com/office/drawing/2014/main" id="{34BCEF0E-3379-4941-AA3B-72EF4589401B}"/>
            </a:ext>
          </a:extLst>
        </xdr:cNvPr>
        <xdr:cNvCxnSpPr/>
      </xdr:nvCxnSpPr>
      <xdr:spPr>
        <a:xfrm flipV="1">
          <a:off x="417385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06F5A332-7899-436F-8625-DE5C9B91359A}"/>
            </a:ext>
          </a:extLst>
        </xdr:cNvPr>
        <xdr:cNvSpPr txBox="1"/>
      </xdr:nvSpPr>
      <xdr:spPr>
        <a:xfrm>
          <a:off x="4212590"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a:extLst>
            <a:ext uri="{FF2B5EF4-FFF2-40B4-BE49-F238E27FC236}">
              <a16:creationId xmlns:a16="http://schemas.microsoft.com/office/drawing/2014/main" id="{145F0474-C2FB-49C5-A658-E8FBFD642C20}"/>
            </a:ext>
          </a:extLst>
        </xdr:cNvPr>
        <xdr:cNvCxnSpPr/>
      </xdr:nvCxnSpPr>
      <xdr:spPr>
        <a:xfrm>
          <a:off x="4112260" y="1478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5B37E003-6A64-4B57-A8D7-C8C31ECBA791}"/>
            </a:ext>
          </a:extLst>
        </xdr:cNvPr>
        <xdr:cNvSpPr txBox="1"/>
      </xdr:nvSpPr>
      <xdr:spPr>
        <a:xfrm>
          <a:off x="4212590" y="1308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a:extLst>
            <a:ext uri="{FF2B5EF4-FFF2-40B4-BE49-F238E27FC236}">
              <a16:creationId xmlns:a16="http://schemas.microsoft.com/office/drawing/2014/main" id="{53E4F2B9-0CF8-41E3-93E6-B02CA264F9E6}"/>
            </a:ext>
          </a:extLst>
        </xdr:cNvPr>
        <xdr:cNvCxnSpPr/>
      </xdr:nvCxnSpPr>
      <xdr:spPr>
        <a:xfrm>
          <a:off x="4112260" y="13317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6D68A54E-74EA-42C3-8B31-54A2EF488296}"/>
            </a:ext>
          </a:extLst>
        </xdr:cNvPr>
        <xdr:cNvSpPr txBox="1"/>
      </xdr:nvSpPr>
      <xdr:spPr>
        <a:xfrm>
          <a:off x="4212590" y="13822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a:extLst>
            <a:ext uri="{FF2B5EF4-FFF2-40B4-BE49-F238E27FC236}">
              <a16:creationId xmlns:a16="http://schemas.microsoft.com/office/drawing/2014/main" id="{271E5930-B604-49C5-8FD2-BEB1CC9BB316}"/>
            </a:ext>
          </a:extLst>
        </xdr:cNvPr>
        <xdr:cNvSpPr/>
      </xdr:nvSpPr>
      <xdr:spPr>
        <a:xfrm>
          <a:off x="4131310" y="139749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a:extLst>
            <a:ext uri="{FF2B5EF4-FFF2-40B4-BE49-F238E27FC236}">
              <a16:creationId xmlns:a16="http://schemas.microsoft.com/office/drawing/2014/main" id="{C51BC80E-F266-48D5-A9FE-38C700C080A5}"/>
            </a:ext>
          </a:extLst>
        </xdr:cNvPr>
        <xdr:cNvSpPr/>
      </xdr:nvSpPr>
      <xdr:spPr>
        <a:xfrm>
          <a:off x="3388360" y="13936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a:extLst>
            <a:ext uri="{FF2B5EF4-FFF2-40B4-BE49-F238E27FC236}">
              <a16:creationId xmlns:a16="http://schemas.microsoft.com/office/drawing/2014/main" id="{ADBF3DF1-CEA6-480C-BCC9-A113FDF01F69}"/>
            </a:ext>
          </a:extLst>
        </xdr:cNvPr>
        <xdr:cNvSpPr/>
      </xdr:nvSpPr>
      <xdr:spPr>
        <a:xfrm>
          <a:off x="2571750" y="138995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a:extLst>
            <a:ext uri="{FF2B5EF4-FFF2-40B4-BE49-F238E27FC236}">
              <a16:creationId xmlns:a16="http://schemas.microsoft.com/office/drawing/2014/main" id="{9EA3E158-53DE-4A2C-9FF5-6E4D426DDAD2}"/>
            </a:ext>
          </a:extLst>
        </xdr:cNvPr>
        <xdr:cNvSpPr/>
      </xdr:nvSpPr>
      <xdr:spPr>
        <a:xfrm>
          <a:off x="1774190" y="138614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a:extLst>
            <a:ext uri="{FF2B5EF4-FFF2-40B4-BE49-F238E27FC236}">
              <a16:creationId xmlns:a16="http://schemas.microsoft.com/office/drawing/2014/main" id="{AE1C49B4-ED0E-41DA-9F61-1A2A14FA9191}"/>
            </a:ext>
          </a:extLst>
        </xdr:cNvPr>
        <xdr:cNvSpPr/>
      </xdr:nvSpPr>
      <xdr:spPr>
        <a:xfrm>
          <a:off x="988060" y="138423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11DEE5D-9884-42A0-A181-DEB6AA26145F}"/>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4CD74EA1-03AA-4456-A3FB-4912C742AAED}"/>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56DEB057-E1A8-42C2-ACE2-43E28274A72B}"/>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670A8411-90C4-44C2-868A-1130051C4DA1}"/>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DA81C1F-5D12-4A8A-889B-1026301CF79E}"/>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126746</xdr:rowOff>
    </xdr:from>
    <xdr:to>
      <xdr:col>24</xdr:col>
      <xdr:colOff>114300</xdr:colOff>
      <xdr:row>83</xdr:row>
      <xdr:rowOff>56896</xdr:rowOff>
    </xdr:to>
    <xdr:sp macro="" textlink="">
      <xdr:nvSpPr>
        <xdr:cNvPr id="297" name="楕円 296">
          <a:extLst>
            <a:ext uri="{FF2B5EF4-FFF2-40B4-BE49-F238E27FC236}">
              <a16:creationId xmlns:a16="http://schemas.microsoft.com/office/drawing/2014/main" id="{59D8CFC5-47DA-424A-ACC5-A293B10D5B4C}"/>
            </a:ext>
          </a:extLst>
        </xdr:cNvPr>
        <xdr:cNvSpPr/>
      </xdr:nvSpPr>
      <xdr:spPr>
        <a:xfrm>
          <a:off x="4131310" y="141894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105173</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50DBCCC9-1D54-461D-BA3D-A4BBDF5507E1}"/>
            </a:ext>
          </a:extLst>
        </xdr:cNvPr>
        <xdr:cNvSpPr txBox="1"/>
      </xdr:nvSpPr>
      <xdr:spPr>
        <a:xfrm>
          <a:off x="4212590" y="1416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299" name="楕円 298">
          <a:extLst>
            <a:ext uri="{FF2B5EF4-FFF2-40B4-BE49-F238E27FC236}">
              <a16:creationId xmlns:a16="http://schemas.microsoft.com/office/drawing/2014/main" id="{3EFC3E18-5FFD-4019-B515-BB2E2BA87218}"/>
            </a:ext>
          </a:extLst>
        </xdr:cNvPr>
        <xdr:cNvSpPr/>
      </xdr:nvSpPr>
      <xdr:spPr>
        <a:xfrm>
          <a:off x="3388360" y="142043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xdr:rowOff>
    </xdr:from>
    <xdr:to>
      <xdr:col>24</xdr:col>
      <xdr:colOff>63500</xdr:colOff>
      <xdr:row>83</xdr:row>
      <xdr:rowOff>26670</xdr:rowOff>
    </xdr:to>
    <xdr:cxnSp macro="">
      <xdr:nvCxnSpPr>
        <xdr:cNvPr id="300" name="直線コネクタ 299">
          <a:extLst>
            <a:ext uri="{FF2B5EF4-FFF2-40B4-BE49-F238E27FC236}">
              <a16:creationId xmlns:a16="http://schemas.microsoft.com/office/drawing/2014/main" id="{91F248D8-0F24-48FB-B901-DD98603A689A}"/>
            </a:ext>
          </a:extLst>
        </xdr:cNvPr>
        <xdr:cNvCxnSpPr/>
      </xdr:nvCxnSpPr>
      <xdr:spPr>
        <a:xfrm flipV="1">
          <a:off x="3431540" y="14238351"/>
          <a:ext cx="74295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129032</xdr:rowOff>
    </xdr:from>
    <xdr:to>
      <xdr:col>15</xdr:col>
      <xdr:colOff>101600</xdr:colOff>
      <xdr:row>83</xdr:row>
      <xdr:rowOff>59182</xdr:rowOff>
    </xdr:to>
    <xdr:sp macro="" textlink="">
      <xdr:nvSpPr>
        <xdr:cNvPr id="301" name="楕円 300">
          <a:extLst>
            <a:ext uri="{FF2B5EF4-FFF2-40B4-BE49-F238E27FC236}">
              <a16:creationId xmlns:a16="http://schemas.microsoft.com/office/drawing/2014/main" id="{E9AC0113-F55F-43EE-8077-F6D9E8B66419}"/>
            </a:ext>
          </a:extLst>
        </xdr:cNvPr>
        <xdr:cNvSpPr/>
      </xdr:nvSpPr>
      <xdr:spPr>
        <a:xfrm>
          <a:off x="2571750" y="1419174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xdr:rowOff>
    </xdr:from>
    <xdr:to>
      <xdr:col>19</xdr:col>
      <xdr:colOff>177800</xdr:colOff>
      <xdr:row>83</xdr:row>
      <xdr:rowOff>26670</xdr:rowOff>
    </xdr:to>
    <xdr:cxnSp macro="">
      <xdr:nvCxnSpPr>
        <xdr:cNvPr id="302" name="直線コネクタ 301">
          <a:extLst>
            <a:ext uri="{FF2B5EF4-FFF2-40B4-BE49-F238E27FC236}">
              <a16:creationId xmlns:a16="http://schemas.microsoft.com/office/drawing/2014/main" id="{001981DC-412C-45B7-99FD-003825A9C38F}"/>
            </a:ext>
          </a:extLst>
        </xdr:cNvPr>
        <xdr:cNvCxnSpPr/>
      </xdr:nvCxnSpPr>
      <xdr:spPr>
        <a:xfrm>
          <a:off x="2626360" y="14240637"/>
          <a:ext cx="80518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106172</xdr:rowOff>
    </xdr:from>
    <xdr:to>
      <xdr:col>10</xdr:col>
      <xdr:colOff>165100</xdr:colOff>
      <xdr:row>83</xdr:row>
      <xdr:rowOff>36322</xdr:rowOff>
    </xdr:to>
    <xdr:sp macro="" textlink="">
      <xdr:nvSpPr>
        <xdr:cNvPr id="303" name="楕円 302">
          <a:extLst>
            <a:ext uri="{FF2B5EF4-FFF2-40B4-BE49-F238E27FC236}">
              <a16:creationId xmlns:a16="http://schemas.microsoft.com/office/drawing/2014/main" id="{A5E27543-8319-4751-8B2F-BBDF562DA804}"/>
            </a:ext>
          </a:extLst>
        </xdr:cNvPr>
        <xdr:cNvSpPr/>
      </xdr:nvSpPr>
      <xdr:spPr>
        <a:xfrm>
          <a:off x="1774190" y="1416316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156972</xdr:rowOff>
    </xdr:from>
    <xdr:to>
      <xdr:col>15</xdr:col>
      <xdr:colOff>50800</xdr:colOff>
      <xdr:row>83</xdr:row>
      <xdr:rowOff>8382</xdr:rowOff>
    </xdr:to>
    <xdr:cxnSp macro="">
      <xdr:nvCxnSpPr>
        <xdr:cNvPr id="304" name="直線コネクタ 303">
          <a:extLst>
            <a:ext uri="{FF2B5EF4-FFF2-40B4-BE49-F238E27FC236}">
              <a16:creationId xmlns:a16="http://schemas.microsoft.com/office/drawing/2014/main" id="{BD2260F3-0FFB-4019-8199-348114137FA5}"/>
            </a:ext>
          </a:extLst>
        </xdr:cNvPr>
        <xdr:cNvCxnSpPr/>
      </xdr:nvCxnSpPr>
      <xdr:spPr>
        <a:xfrm>
          <a:off x="1828800" y="14217777"/>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85598</xdr:rowOff>
    </xdr:from>
    <xdr:to>
      <xdr:col>6</xdr:col>
      <xdr:colOff>38100</xdr:colOff>
      <xdr:row>83</xdr:row>
      <xdr:rowOff>15748</xdr:rowOff>
    </xdr:to>
    <xdr:sp macro="" textlink="">
      <xdr:nvSpPr>
        <xdr:cNvPr id="305" name="楕円 304">
          <a:extLst>
            <a:ext uri="{FF2B5EF4-FFF2-40B4-BE49-F238E27FC236}">
              <a16:creationId xmlns:a16="http://schemas.microsoft.com/office/drawing/2014/main" id="{CBDF7D00-5BED-4CAB-A639-AF0A6371590A}"/>
            </a:ext>
          </a:extLst>
        </xdr:cNvPr>
        <xdr:cNvSpPr/>
      </xdr:nvSpPr>
      <xdr:spPr>
        <a:xfrm>
          <a:off x="988060" y="1414640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136398</xdr:rowOff>
    </xdr:from>
    <xdr:to>
      <xdr:col>10</xdr:col>
      <xdr:colOff>114300</xdr:colOff>
      <xdr:row>82</xdr:row>
      <xdr:rowOff>156972</xdr:rowOff>
    </xdr:to>
    <xdr:cxnSp macro="">
      <xdr:nvCxnSpPr>
        <xdr:cNvPr id="306" name="直線コネクタ 305">
          <a:extLst>
            <a:ext uri="{FF2B5EF4-FFF2-40B4-BE49-F238E27FC236}">
              <a16:creationId xmlns:a16="http://schemas.microsoft.com/office/drawing/2014/main" id="{4B9C66C5-8E63-4CEE-89D1-7BB5FBA5CE4C}"/>
            </a:ext>
          </a:extLst>
        </xdr:cNvPr>
        <xdr:cNvCxnSpPr/>
      </xdr:nvCxnSpPr>
      <xdr:spPr>
        <a:xfrm>
          <a:off x="1031240" y="14191488"/>
          <a:ext cx="79756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164864</xdr:rowOff>
    </xdr:from>
    <xdr:ext cx="405111" cy="259045"/>
    <xdr:sp macro="" textlink="">
      <xdr:nvSpPr>
        <xdr:cNvPr id="307" name="n_1aveValue【公営住宅】&#10;有形固定資産減価償却率">
          <a:extLst>
            <a:ext uri="{FF2B5EF4-FFF2-40B4-BE49-F238E27FC236}">
              <a16:creationId xmlns:a16="http://schemas.microsoft.com/office/drawing/2014/main" id="{EF734DF8-9C39-4DAC-8849-802DBB8D0C8F}"/>
            </a:ext>
          </a:extLst>
        </xdr:cNvPr>
        <xdr:cNvSpPr txBox="1"/>
      </xdr:nvSpPr>
      <xdr:spPr>
        <a:xfrm>
          <a:off x="3239144" y="137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8" name="n_2aveValue【公営住宅】&#10;有形固定資産減価償却率">
          <a:extLst>
            <a:ext uri="{FF2B5EF4-FFF2-40B4-BE49-F238E27FC236}">
              <a16:creationId xmlns:a16="http://schemas.microsoft.com/office/drawing/2014/main" id="{4267CEAC-97B7-47BB-8109-473E273C30C8}"/>
            </a:ext>
          </a:extLst>
        </xdr:cNvPr>
        <xdr:cNvSpPr txBox="1"/>
      </xdr:nvSpPr>
      <xdr:spPr>
        <a:xfrm>
          <a:off x="2439044" y="1367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09" name="n_3aveValue【公営住宅】&#10;有形固定資産減価償却率">
          <a:extLst>
            <a:ext uri="{FF2B5EF4-FFF2-40B4-BE49-F238E27FC236}">
              <a16:creationId xmlns:a16="http://schemas.microsoft.com/office/drawing/2014/main" id="{179C952A-0FE0-433D-8D2E-97F14FBEFDD7}"/>
            </a:ext>
          </a:extLst>
        </xdr:cNvPr>
        <xdr:cNvSpPr txBox="1"/>
      </xdr:nvSpPr>
      <xdr:spPr>
        <a:xfrm>
          <a:off x="164148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10" name="n_4aveValue【公営住宅】&#10;有形固定資産減価償却率">
          <a:extLst>
            <a:ext uri="{FF2B5EF4-FFF2-40B4-BE49-F238E27FC236}">
              <a16:creationId xmlns:a16="http://schemas.microsoft.com/office/drawing/2014/main" id="{A1A8C747-73ED-4443-A47B-727D5EDA028A}"/>
            </a:ext>
          </a:extLst>
        </xdr:cNvPr>
        <xdr:cNvSpPr txBox="1"/>
      </xdr:nvSpPr>
      <xdr:spPr>
        <a:xfrm>
          <a:off x="855354" y="1361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311" name="n_1mainValue【公営住宅】&#10;有形固定資産減価償却率">
          <a:extLst>
            <a:ext uri="{FF2B5EF4-FFF2-40B4-BE49-F238E27FC236}">
              <a16:creationId xmlns:a16="http://schemas.microsoft.com/office/drawing/2014/main" id="{2DAB3430-03A2-4F56-8DA4-DBCF1604FD59}"/>
            </a:ext>
          </a:extLst>
        </xdr:cNvPr>
        <xdr:cNvSpPr txBox="1"/>
      </xdr:nvSpPr>
      <xdr:spPr>
        <a:xfrm>
          <a:off x="3239144" y="1429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50309</xdr:rowOff>
    </xdr:from>
    <xdr:ext cx="405111" cy="259045"/>
    <xdr:sp macro="" textlink="">
      <xdr:nvSpPr>
        <xdr:cNvPr id="312" name="n_2mainValue【公営住宅】&#10;有形固定資産減価償却率">
          <a:extLst>
            <a:ext uri="{FF2B5EF4-FFF2-40B4-BE49-F238E27FC236}">
              <a16:creationId xmlns:a16="http://schemas.microsoft.com/office/drawing/2014/main" id="{9CF8E72F-67CE-407F-BE5E-8983F5E8E59F}"/>
            </a:ext>
          </a:extLst>
        </xdr:cNvPr>
        <xdr:cNvSpPr txBox="1"/>
      </xdr:nvSpPr>
      <xdr:spPr>
        <a:xfrm>
          <a:off x="2439044" y="142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27449</xdr:rowOff>
    </xdr:from>
    <xdr:ext cx="405111" cy="259045"/>
    <xdr:sp macro="" textlink="">
      <xdr:nvSpPr>
        <xdr:cNvPr id="313" name="n_3mainValue【公営住宅】&#10;有形固定資産減価償却率">
          <a:extLst>
            <a:ext uri="{FF2B5EF4-FFF2-40B4-BE49-F238E27FC236}">
              <a16:creationId xmlns:a16="http://schemas.microsoft.com/office/drawing/2014/main" id="{497AD55E-DA85-46C2-A9A4-983C83048C76}"/>
            </a:ext>
          </a:extLst>
        </xdr:cNvPr>
        <xdr:cNvSpPr txBox="1"/>
      </xdr:nvSpPr>
      <xdr:spPr>
        <a:xfrm>
          <a:off x="1641484" y="142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6875</xdr:rowOff>
    </xdr:from>
    <xdr:ext cx="405111" cy="259045"/>
    <xdr:sp macro="" textlink="">
      <xdr:nvSpPr>
        <xdr:cNvPr id="314" name="n_4mainValue【公営住宅】&#10;有形固定資産減価償却率">
          <a:extLst>
            <a:ext uri="{FF2B5EF4-FFF2-40B4-BE49-F238E27FC236}">
              <a16:creationId xmlns:a16="http://schemas.microsoft.com/office/drawing/2014/main" id="{9E1D9C3F-4933-4322-AB40-26E928AF8310}"/>
            </a:ext>
          </a:extLst>
        </xdr:cNvPr>
        <xdr:cNvSpPr txBox="1"/>
      </xdr:nvSpPr>
      <xdr:spPr>
        <a:xfrm>
          <a:off x="855354" y="1423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4AAA4272-B266-4D36-B67F-079324BA0937}"/>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98D155CB-0831-4AB2-99BB-745587E62019}"/>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2CC10F4D-DBE5-4A50-889A-A98E508733F1}"/>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DE5B5474-1AFC-4CA1-AF7F-C647FDF7AC6A}"/>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CA621AAF-16A7-4073-84D7-E1A93F90E3F8}"/>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85BA403A-137D-4FDA-8B34-8E533D00AE4E}"/>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76DA2A2D-E035-4FC8-8EAE-F1F71F91E38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655A6C3A-7D0A-4B3F-8CBE-6DF2FEB4E600}"/>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B7FC6FE9-526C-4F0F-8243-249329728351}"/>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BB14AFA5-AF13-49BB-8BE6-BCD842DE8ECA}"/>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a:extLst>
            <a:ext uri="{FF2B5EF4-FFF2-40B4-BE49-F238E27FC236}">
              <a16:creationId xmlns:a16="http://schemas.microsoft.com/office/drawing/2014/main" id="{1A528697-5B69-44AC-A470-07B3F5772FB0}"/>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a:extLst>
            <a:ext uri="{FF2B5EF4-FFF2-40B4-BE49-F238E27FC236}">
              <a16:creationId xmlns:a16="http://schemas.microsoft.com/office/drawing/2014/main" id="{7B88299B-2676-40C3-B6BB-5F2B19CB31A8}"/>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a:extLst>
            <a:ext uri="{FF2B5EF4-FFF2-40B4-BE49-F238E27FC236}">
              <a16:creationId xmlns:a16="http://schemas.microsoft.com/office/drawing/2014/main" id="{5D51EE01-0140-4C48-8337-004A4121C0F9}"/>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a:extLst>
            <a:ext uri="{FF2B5EF4-FFF2-40B4-BE49-F238E27FC236}">
              <a16:creationId xmlns:a16="http://schemas.microsoft.com/office/drawing/2014/main" id="{D25ADCE3-54CF-4280-BE25-0BF063CFBC0C}"/>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a:extLst>
            <a:ext uri="{FF2B5EF4-FFF2-40B4-BE49-F238E27FC236}">
              <a16:creationId xmlns:a16="http://schemas.microsoft.com/office/drawing/2014/main" id="{D385FA67-5AED-4666-A61C-C7EF6AD8869E}"/>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a:extLst>
            <a:ext uri="{FF2B5EF4-FFF2-40B4-BE49-F238E27FC236}">
              <a16:creationId xmlns:a16="http://schemas.microsoft.com/office/drawing/2014/main" id="{87F729A9-98E8-4567-B342-B934BBF27104}"/>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a:extLst>
            <a:ext uri="{FF2B5EF4-FFF2-40B4-BE49-F238E27FC236}">
              <a16:creationId xmlns:a16="http://schemas.microsoft.com/office/drawing/2014/main" id="{3AC6DE43-E3F6-44C4-9945-BFE77127C990}"/>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a:extLst>
            <a:ext uri="{FF2B5EF4-FFF2-40B4-BE49-F238E27FC236}">
              <a16:creationId xmlns:a16="http://schemas.microsoft.com/office/drawing/2014/main" id="{3F6CC01A-4899-4FB8-9D60-E1F2766E3F9E}"/>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422D8484-C091-41B6-898C-D95DBCCF85BA}"/>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C9ED359B-08CB-4462-8EAB-5A76FC95EC49}"/>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E8482DD9-42C5-4A3C-982A-726A24AA222A}"/>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a:extLst>
            <a:ext uri="{FF2B5EF4-FFF2-40B4-BE49-F238E27FC236}">
              <a16:creationId xmlns:a16="http://schemas.microsoft.com/office/drawing/2014/main" id="{37498FEA-1585-49C0-A327-F851111E1ECF}"/>
            </a:ext>
          </a:extLst>
        </xdr:cNvPr>
        <xdr:cNvCxnSpPr/>
      </xdr:nvCxnSpPr>
      <xdr:spPr>
        <a:xfrm flipV="1">
          <a:off x="9429115" y="13476046"/>
          <a:ext cx="0" cy="13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a:extLst>
            <a:ext uri="{FF2B5EF4-FFF2-40B4-BE49-F238E27FC236}">
              <a16:creationId xmlns:a16="http://schemas.microsoft.com/office/drawing/2014/main" id="{266C1B87-8286-4D89-809B-A43DD7F3F22F}"/>
            </a:ext>
          </a:extLst>
        </xdr:cNvPr>
        <xdr:cNvSpPr txBox="1"/>
      </xdr:nvSpPr>
      <xdr:spPr>
        <a:xfrm>
          <a:off x="946785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a:extLst>
            <a:ext uri="{FF2B5EF4-FFF2-40B4-BE49-F238E27FC236}">
              <a16:creationId xmlns:a16="http://schemas.microsoft.com/office/drawing/2014/main" id="{D86152BB-385B-496A-9FB1-7379E5BBE79C}"/>
            </a:ext>
          </a:extLst>
        </xdr:cNvPr>
        <xdr:cNvCxnSpPr/>
      </xdr:nvCxnSpPr>
      <xdr:spPr>
        <a:xfrm>
          <a:off x="9356090" y="1478188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a:extLst>
            <a:ext uri="{FF2B5EF4-FFF2-40B4-BE49-F238E27FC236}">
              <a16:creationId xmlns:a16="http://schemas.microsoft.com/office/drawing/2014/main" id="{4DA830E4-F0CF-47EC-8DA1-FB0912E62115}"/>
            </a:ext>
          </a:extLst>
        </xdr:cNvPr>
        <xdr:cNvSpPr txBox="1"/>
      </xdr:nvSpPr>
      <xdr:spPr>
        <a:xfrm>
          <a:off x="9467850" y="132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a:extLst>
            <a:ext uri="{FF2B5EF4-FFF2-40B4-BE49-F238E27FC236}">
              <a16:creationId xmlns:a16="http://schemas.microsoft.com/office/drawing/2014/main" id="{53CFFD53-A83A-4DE0-97C0-01E26DC6C243}"/>
            </a:ext>
          </a:extLst>
        </xdr:cNvPr>
        <xdr:cNvCxnSpPr/>
      </xdr:nvCxnSpPr>
      <xdr:spPr>
        <a:xfrm>
          <a:off x="9356090" y="1347604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1" name="【公営住宅】&#10;一人当たり面積平均値テキスト">
          <a:extLst>
            <a:ext uri="{FF2B5EF4-FFF2-40B4-BE49-F238E27FC236}">
              <a16:creationId xmlns:a16="http://schemas.microsoft.com/office/drawing/2014/main" id="{E424D7CA-7504-4B8B-B998-A3B98386CFB9}"/>
            </a:ext>
          </a:extLst>
        </xdr:cNvPr>
        <xdr:cNvSpPr txBox="1"/>
      </xdr:nvSpPr>
      <xdr:spPr>
        <a:xfrm>
          <a:off x="9467850" y="14408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a:extLst>
            <a:ext uri="{FF2B5EF4-FFF2-40B4-BE49-F238E27FC236}">
              <a16:creationId xmlns:a16="http://schemas.microsoft.com/office/drawing/2014/main" id="{59D561EB-9A19-4398-B824-ACB093FC9652}"/>
            </a:ext>
          </a:extLst>
        </xdr:cNvPr>
        <xdr:cNvSpPr/>
      </xdr:nvSpPr>
      <xdr:spPr>
        <a:xfrm>
          <a:off x="9394190" y="1455506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a:extLst>
            <a:ext uri="{FF2B5EF4-FFF2-40B4-BE49-F238E27FC236}">
              <a16:creationId xmlns:a16="http://schemas.microsoft.com/office/drawing/2014/main" id="{E4F540A0-D04E-425A-ACAD-DA007A63D4CA}"/>
            </a:ext>
          </a:extLst>
        </xdr:cNvPr>
        <xdr:cNvSpPr/>
      </xdr:nvSpPr>
      <xdr:spPr>
        <a:xfrm>
          <a:off x="8632190" y="145361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a:extLst>
            <a:ext uri="{FF2B5EF4-FFF2-40B4-BE49-F238E27FC236}">
              <a16:creationId xmlns:a16="http://schemas.microsoft.com/office/drawing/2014/main" id="{2FBEB098-534B-40DD-8CE9-0F9BCE77086A}"/>
            </a:ext>
          </a:extLst>
        </xdr:cNvPr>
        <xdr:cNvSpPr/>
      </xdr:nvSpPr>
      <xdr:spPr>
        <a:xfrm>
          <a:off x="7846060" y="14526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a:extLst>
            <a:ext uri="{FF2B5EF4-FFF2-40B4-BE49-F238E27FC236}">
              <a16:creationId xmlns:a16="http://schemas.microsoft.com/office/drawing/2014/main" id="{489DF3EF-329E-4AD7-AB04-CA0C6697A1A8}"/>
            </a:ext>
          </a:extLst>
        </xdr:cNvPr>
        <xdr:cNvSpPr/>
      </xdr:nvSpPr>
      <xdr:spPr>
        <a:xfrm>
          <a:off x="7029450" y="145184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a:extLst>
            <a:ext uri="{FF2B5EF4-FFF2-40B4-BE49-F238E27FC236}">
              <a16:creationId xmlns:a16="http://schemas.microsoft.com/office/drawing/2014/main" id="{55721D1C-EF54-491D-8CF4-CBB6AEC5D12F}"/>
            </a:ext>
          </a:extLst>
        </xdr:cNvPr>
        <xdr:cNvSpPr/>
      </xdr:nvSpPr>
      <xdr:spPr>
        <a:xfrm>
          <a:off x="6231890" y="1452267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A0219E21-C932-4B28-BEF6-C3A2468A4940}"/>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74F087A3-00F7-4C65-8007-1C12ABF21D44}"/>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7B85B67F-BFD1-4265-B162-B4BEED858F49}"/>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D59F3AA-99D0-4C49-AFC9-212119E5F5C7}"/>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49B6BBF-6803-4F1B-BCD8-B8ACE6E178AD}"/>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81026</xdr:rowOff>
    </xdr:from>
    <xdr:to>
      <xdr:col>55</xdr:col>
      <xdr:colOff>50800</xdr:colOff>
      <xdr:row>86</xdr:row>
      <xdr:rowOff>11176</xdr:rowOff>
    </xdr:to>
    <xdr:sp macro="" textlink="">
      <xdr:nvSpPr>
        <xdr:cNvPr id="352" name="楕円 351">
          <a:extLst>
            <a:ext uri="{FF2B5EF4-FFF2-40B4-BE49-F238E27FC236}">
              <a16:creationId xmlns:a16="http://schemas.microsoft.com/office/drawing/2014/main" id="{E9CD66C8-16E1-4306-9B01-947FCC9FCF1E}"/>
            </a:ext>
          </a:extLst>
        </xdr:cNvPr>
        <xdr:cNvSpPr/>
      </xdr:nvSpPr>
      <xdr:spPr>
        <a:xfrm>
          <a:off x="9394190" y="14656181"/>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167403</xdr:rowOff>
    </xdr:from>
    <xdr:ext cx="469744" cy="259045"/>
    <xdr:sp macro="" textlink="">
      <xdr:nvSpPr>
        <xdr:cNvPr id="353" name="【公営住宅】&#10;一人当たり面積該当値テキスト">
          <a:extLst>
            <a:ext uri="{FF2B5EF4-FFF2-40B4-BE49-F238E27FC236}">
              <a16:creationId xmlns:a16="http://schemas.microsoft.com/office/drawing/2014/main" id="{DE39E373-1A99-428E-84A2-DDCC6FB9E4E0}"/>
            </a:ext>
          </a:extLst>
        </xdr:cNvPr>
        <xdr:cNvSpPr txBox="1"/>
      </xdr:nvSpPr>
      <xdr:spPr>
        <a:xfrm>
          <a:off x="9467850" y="1457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81483</xdr:rowOff>
    </xdr:from>
    <xdr:to>
      <xdr:col>50</xdr:col>
      <xdr:colOff>165100</xdr:colOff>
      <xdr:row>86</xdr:row>
      <xdr:rowOff>11633</xdr:rowOff>
    </xdr:to>
    <xdr:sp macro="" textlink="">
      <xdr:nvSpPr>
        <xdr:cNvPr id="354" name="楕円 353">
          <a:extLst>
            <a:ext uri="{FF2B5EF4-FFF2-40B4-BE49-F238E27FC236}">
              <a16:creationId xmlns:a16="http://schemas.microsoft.com/office/drawing/2014/main" id="{F03650F5-7C41-4C8F-98CA-F495757F1554}"/>
            </a:ext>
          </a:extLst>
        </xdr:cNvPr>
        <xdr:cNvSpPr/>
      </xdr:nvSpPr>
      <xdr:spPr>
        <a:xfrm>
          <a:off x="8632190" y="1465663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131826</xdr:rowOff>
    </xdr:from>
    <xdr:to>
      <xdr:col>55</xdr:col>
      <xdr:colOff>0</xdr:colOff>
      <xdr:row>85</xdr:row>
      <xdr:rowOff>132283</xdr:rowOff>
    </xdr:to>
    <xdr:cxnSp macro="">
      <xdr:nvCxnSpPr>
        <xdr:cNvPr id="355" name="直線コネクタ 354">
          <a:extLst>
            <a:ext uri="{FF2B5EF4-FFF2-40B4-BE49-F238E27FC236}">
              <a16:creationId xmlns:a16="http://schemas.microsoft.com/office/drawing/2014/main" id="{5005057A-D785-47BA-906F-22DE7306977E}"/>
            </a:ext>
          </a:extLst>
        </xdr:cNvPr>
        <xdr:cNvCxnSpPr/>
      </xdr:nvCxnSpPr>
      <xdr:spPr>
        <a:xfrm flipV="1">
          <a:off x="8686800" y="14708886"/>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81483</xdr:rowOff>
    </xdr:from>
    <xdr:to>
      <xdr:col>46</xdr:col>
      <xdr:colOff>38100</xdr:colOff>
      <xdr:row>86</xdr:row>
      <xdr:rowOff>11633</xdr:rowOff>
    </xdr:to>
    <xdr:sp macro="" textlink="">
      <xdr:nvSpPr>
        <xdr:cNvPr id="356" name="楕円 355">
          <a:extLst>
            <a:ext uri="{FF2B5EF4-FFF2-40B4-BE49-F238E27FC236}">
              <a16:creationId xmlns:a16="http://schemas.microsoft.com/office/drawing/2014/main" id="{2EB7EBF0-3A5F-4A38-B9DC-E2748BE22CDF}"/>
            </a:ext>
          </a:extLst>
        </xdr:cNvPr>
        <xdr:cNvSpPr/>
      </xdr:nvSpPr>
      <xdr:spPr>
        <a:xfrm>
          <a:off x="7846060" y="1465663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132283</xdr:rowOff>
    </xdr:from>
    <xdr:to>
      <xdr:col>50</xdr:col>
      <xdr:colOff>114300</xdr:colOff>
      <xdr:row>85</xdr:row>
      <xdr:rowOff>132283</xdr:rowOff>
    </xdr:to>
    <xdr:cxnSp macro="">
      <xdr:nvCxnSpPr>
        <xdr:cNvPr id="357" name="直線コネクタ 356">
          <a:extLst>
            <a:ext uri="{FF2B5EF4-FFF2-40B4-BE49-F238E27FC236}">
              <a16:creationId xmlns:a16="http://schemas.microsoft.com/office/drawing/2014/main" id="{E1348EF1-561E-4604-A744-6112A2A491C1}"/>
            </a:ext>
          </a:extLst>
        </xdr:cNvPr>
        <xdr:cNvCxnSpPr/>
      </xdr:nvCxnSpPr>
      <xdr:spPr>
        <a:xfrm>
          <a:off x="7889240" y="1470934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81026</xdr:rowOff>
    </xdr:from>
    <xdr:to>
      <xdr:col>41</xdr:col>
      <xdr:colOff>101600</xdr:colOff>
      <xdr:row>86</xdr:row>
      <xdr:rowOff>11176</xdr:rowOff>
    </xdr:to>
    <xdr:sp macro="" textlink="">
      <xdr:nvSpPr>
        <xdr:cNvPr id="358" name="楕円 357">
          <a:extLst>
            <a:ext uri="{FF2B5EF4-FFF2-40B4-BE49-F238E27FC236}">
              <a16:creationId xmlns:a16="http://schemas.microsoft.com/office/drawing/2014/main" id="{B6FB6513-BC76-4F84-9622-7AB6943D3BDD}"/>
            </a:ext>
          </a:extLst>
        </xdr:cNvPr>
        <xdr:cNvSpPr/>
      </xdr:nvSpPr>
      <xdr:spPr>
        <a:xfrm>
          <a:off x="7029450" y="1465618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131826</xdr:rowOff>
    </xdr:from>
    <xdr:to>
      <xdr:col>45</xdr:col>
      <xdr:colOff>177800</xdr:colOff>
      <xdr:row>85</xdr:row>
      <xdr:rowOff>132283</xdr:rowOff>
    </xdr:to>
    <xdr:cxnSp macro="">
      <xdr:nvCxnSpPr>
        <xdr:cNvPr id="359" name="直線コネクタ 358">
          <a:extLst>
            <a:ext uri="{FF2B5EF4-FFF2-40B4-BE49-F238E27FC236}">
              <a16:creationId xmlns:a16="http://schemas.microsoft.com/office/drawing/2014/main" id="{F0F89752-241D-4E1F-859E-DC5D744F648D}"/>
            </a:ext>
          </a:extLst>
        </xdr:cNvPr>
        <xdr:cNvCxnSpPr/>
      </xdr:nvCxnSpPr>
      <xdr:spPr>
        <a:xfrm>
          <a:off x="7084060" y="14708886"/>
          <a:ext cx="80518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80111</xdr:rowOff>
    </xdr:from>
    <xdr:to>
      <xdr:col>36</xdr:col>
      <xdr:colOff>165100</xdr:colOff>
      <xdr:row>86</xdr:row>
      <xdr:rowOff>10261</xdr:rowOff>
    </xdr:to>
    <xdr:sp macro="" textlink="">
      <xdr:nvSpPr>
        <xdr:cNvPr id="360" name="楕円 359">
          <a:extLst>
            <a:ext uri="{FF2B5EF4-FFF2-40B4-BE49-F238E27FC236}">
              <a16:creationId xmlns:a16="http://schemas.microsoft.com/office/drawing/2014/main" id="{96AAA7C8-BFEA-4FF2-BE16-DE1C30D73473}"/>
            </a:ext>
          </a:extLst>
        </xdr:cNvPr>
        <xdr:cNvSpPr/>
      </xdr:nvSpPr>
      <xdr:spPr>
        <a:xfrm>
          <a:off x="6231890" y="1465526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130911</xdr:rowOff>
    </xdr:from>
    <xdr:to>
      <xdr:col>41</xdr:col>
      <xdr:colOff>50800</xdr:colOff>
      <xdr:row>85</xdr:row>
      <xdr:rowOff>131826</xdr:rowOff>
    </xdr:to>
    <xdr:cxnSp macro="">
      <xdr:nvCxnSpPr>
        <xdr:cNvPr id="361" name="直線コネクタ 360">
          <a:extLst>
            <a:ext uri="{FF2B5EF4-FFF2-40B4-BE49-F238E27FC236}">
              <a16:creationId xmlns:a16="http://schemas.microsoft.com/office/drawing/2014/main" id="{B7555A3F-1A7D-49CD-A3C3-468F622104A1}"/>
            </a:ext>
          </a:extLst>
        </xdr:cNvPr>
        <xdr:cNvCxnSpPr/>
      </xdr:nvCxnSpPr>
      <xdr:spPr>
        <a:xfrm>
          <a:off x="6286500" y="14707971"/>
          <a:ext cx="79756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62" name="n_1aveValue【公営住宅】&#10;一人当たり面積">
          <a:extLst>
            <a:ext uri="{FF2B5EF4-FFF2-40B4-BE49-F238E27FC236}">
              <a16:creationId xmlns:a16="http://schemas.microsoft.com/office/drawing/2014/main" id="{DA8E006E-6739-4C38-9754-43F5C2F9F3D2}"/>
            </a:ext>
          </a:extLst>
        </xdr:cNvPr>
        <xdr:cNvSpPr txBox="1"/>
      </xdr:nvSpPr>
      <xdr:spPr>
        <a:xfrm>
          <a:off x="8454467" y="1431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63" name="n_2aveValue【公営住宅】&#10;一人当たり面積">
          <a:extLst>
            <a:ext uri="{FF2B5EF4-FFF2-40B4-BE49-F238E27FC236}">
              <a16:creationId xmlns:a16="http://schemas.microsoft.com/office/drawing/2014/main" id="{FB4CE5E6-0A9F-4B98-9393-412378FDD1E2}"/>
            </a:ext>
          </a:extLst>
        </xdr:cNvPr>
        <xdr:cNvSpPr txBox="1"/>
      </xdr:nvSpPr>
      <xdr:spPr>
        <a:xfrm>
          <a:off x="7673417" y="1429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64" name="n_3aveValue【公営住宅】&#10;一人当たり面積">
          <a:extLst>
            <a:ext uri="{FF2B5EF4-FFF2-40B4-BE49-F238E27FC236}">
              <a16:creationId xmlns:a16="http://schemas.microsoft.com/office/drawing/2014/main" id="{14CDDF6D-9AE4-4B51-BDBF-12961DA995CD}"/>
            </a:ext>
          </a:extLst>
        </xdr:cNvPr>
        <xdr:cNvSpPr txBox="1"/>
      </xdr:nvSpPr>
      <xdr:spPr>
        <a:xfrm>
          <a:off x="6866332" y="1428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65" name="n_4aveValue【公営住宅】&#10;一人当たり面積">
          <a:extLst>
            <a:ext uri="{FF2B5EF4-FFF2-40B4-BE49-F238E27FC236}">
              <a16:creationId xmlns:a16="http://schemas.microsoft.com/office/drawing/2014/main" id="{666CF5B5-4385-48E7-AC38-9D7D07787EF8}"/>
            </a:ext>
          </a:extLst>
        </xdr:cNvPr>
        <xdr:cNvSpPr txBox="1"/>
      </xdr:nvSpPr>
      <xdr:spPr>
        <a:xfrm>
          <a:off x="6068772" y="1429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2760</xdr:rowOff>
    </xdr:from>
    <xdr:ext cx="469744" cy="259045"/>
    <xdr:sp macro="" textlink="">
      <xdr:nvSpPr>
        <xdr:cNvPr id="366" name="n_1mainValue【公営住宅】&#10;一人当たり面積">
          <a:extLst>
            <a:ext uri="{FF2B5EF4-FFF2-40B4-BE49-F238E27FC236}">
              <a16:creationId xmlns:a16="http://schemas.microsoft.com/office/drawing/2014/main" id="{DF3A49E2-9839-4694-8018-C69C36F17BD4}"/>
            </a:ext>
          </a:extLst>
        </xdr:cNvPr>
        <xdr:cNvSpPr txBox="1"/>
      </xdr:nvSpPr>
      <xdr:spPr>
        <a:xfrm>
          <a:off x="8454467" y="1474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2760</xdr:rowOff>
    </xdr:from>
    <xdr:ext cx="469744" cy="259045"/>
    <xdr:sp macro="" textlink="">
      <xdr:nvSpPr>
        <xdr:cNvPr id="367" name="n_2mainValue【公営住宅】&#10;一人当たり面積">
          <a:extLst>
            <a:ext uri="{FF2B5EF4-FFF2-40B4-BE49-F238E27FC236}">
              <a16:creationId xmlns:a16="http://schemas.microsoft.com/office/drawing/2014/main" id="{5525C10D-576E-4527-A802-B28A8DF78DA6}"/>
            </a:ext>
          </a:extLst>
        </xdr:cNvPr>
        <xdr:cNvSpPr txBox="1"/>
      </xdr:nvSpPr>
      <xdr:spPr>
        <a:xfrm>
          <a:off x="7673417" y="1474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2303</xdr:rowOff>
    </xdr:from>
    <xdr:ext cx="469744" cy="259045"/>
    <xdr:sp macro="" textlink="">
      <xdr:nvSpPr>
        <xdr:cNvPr id="368" name="n_3mainValue【公営住宅】&#10;一人当たり面積">
          <a:extLst>
            <a:ext uri="{FF2B5EF4-FFF2-40B4-BE49-F238E27FC236}">
              <a16:creationId xmlns:a16="http://schemas.microsoft.com/office/drawing/2014/main" id="{E717108E-956B-4B1D-A131-426F722B0ADA}"/>
            </a:ext>
          </a:extLst>
        </xdr:cNvPr>
        <xdr:cNvSpPr txBox="1"/>
      </xdr:nvSpPr>
      <xdr:spPr>
        <a:xfrm>
          <a:off x="6866332"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1388</xdr:rowOff>
    </xdr:from>
    <xdr:ext cx="469744" cy="259045"/>
    <xdr:sp macro="" textlink="">
      <xdr:nvSpPr>
        <xdr:cNvPr id="369" name="n_4mainValue【公営住宅】&#10;一人当たり面積">
          <a:extLst>
            <a:ext uri="{FF2B5EF4-FFF2-40B4-BE49-F238E27FC236}">
              <a16:creationId xmlns:a16="http://schemas.microsoft.com/office/drawing/2014/main" id="{4EB424D0-D45B-4C60-9717-39E5182A95F2}"/>
            </a:ext>
          </a:extLst>
        </xdr:cNvPr>
        <xdr:cNvSpPr txBox="1"/>
      </xdr:nvSpPr>
      <xdr:spPr>
        <a:xfrm>
          <a:off x="6068772" y="147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A8FD1AF1-32CB-435B-BDCB-66BE18E569C4}"/>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307C3344-03E2-4AFD-89E7-AC7332BAA636}"/>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D725591B-36EF-4F8F-86FC-68E27FD927F8}"/>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BD472840-1015-4383-9140-F8C154C31554}"/>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B9069AFA-58D2-4E87-968E-FF0F82818406}"/>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EEFCC715-D307-491B-A88D-1BCC83CF9397}"/>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12DC9363-050B-4F05-9DBA-D995694B1E83}"/>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4B464697-B44A-4CCB-9012-6CC3CDEDCC94}"/>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A1D96DB5-9A92-4616-B010-E824115A6966}"/>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14713E6C-F4F7-4EC2-9D6F-94389F138D55}"/>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F1748F24-825D-4687-8AEA-1AABFB8CE17F}"/>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3690C56E-5E9A-4F05-94E1-4062159E10AA}"/>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DA848CB7-94D5-4A7D-B9FB-6BB71FBA4BE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08555C01-F94E-48AF-8BA1-59B126E7298B}"/>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9DFD0AFC-F6EE-4D6C-81C5-18AAFC69395D}"/>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74F3E17E-8044-40B9-BE73-A15C7486F9D4}"/>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815CE090-FB73-49DB-B21F-84A78DECDEB2}"/>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722527B2-36D2-4A23-BA95-A2B9E401D434}"/>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7966B94F-2CCB-4110-8A46-9DA45F3A23A0}"/>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E084939C-1149-479C-80A0-0592ADC82D4E}"/>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5D2EB33B-F81F-48FF-B4C0-2D5711AC40AD}"/>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286CF533-4852-42E6-8514-060AFCD59BB7}"/>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14203879-F04F-4D7C-B3D7-ED2FDCDA45FA}"/>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84DB5DD3-4968-4566-BC56-16FECAC7C7B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31CAA13F-4E74-478C-BA17-279BBA846AC8}"/>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33492C40-68A2-4AE2-AA34-9C3661C1B086}"/>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114457E8-A0B5-4ABE-A14C-620E23033790}"/>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a:extLst>
            <a:ext uri="{FF2B5EF4-FFF2-40B4-BE49-F238E27FC236}">
              <a16:creationId xmlns:a16="http://schemas.microsoft.com/office/drawing/2014/main" id="{7FC7F58B-531E-464D-8844-B679B292752D}"/>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8" name="テキスト ボックス 397">
          <a:extLst>
            <a:ext uri="{FF2B5EF4-FFF2-40B4-BE49-F238E27FC236}">
              <a16:creationId xmlns:a16="http://schemas.microsoft.com/office/drawing/2014/main" id="{F4A72A4F-1FEB-4D2C-BE1C-2ACBB66E99B2}"/>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a:extLst>
            <a:ext uri="{FF2B5EF4-FFF2-40B4-BE49-F238E27FC236}">
              <a16:creationId xmlns:a16="http://schemas.microsoft.com/office/drawing/2014/main" id="{E801F741-049E-4C2F-9A23-48B0D742B5BB}"/>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a:extLst>
            <a:ext uri="{FF2B5EF4-FFF2-40B4-BE49-F238E27FC236}">
              <a16:creationId xmlns:a16="http://schemas.microsoft.com/office/drawing/2014/main" id="{C80FEDA5-327F-47A0-9436-5702F2F6200F}"/>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a:extLst>
            <a:ext uri="{FF2B5EF4-FFF2-40B4-BE49-F238E27FC236}">
              <a16:creationId xmlns:a16="http://schemas.microsoft.com/office/drawing/2014/main" id="{2BE53DC9-39F7-4E77-BA4C-638A9A7F3BF5}"/>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a:extLst>
            <a:ext uri="{FF2B5EF4-FFF2-40B4-BE49-F238E27FC236}">
              <a16:creationId xmlns:a16="http://schemas.microsoft.com/office/drawing/2014/main" id="{B85F053B-37AA-4684-871C-8A9A1B4A82EB}"/>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a:extLst>
            <a:ext uri="{FF2B5EF4-FFF2-40B4-BE49-F238E27FC236}">
              <a16:creationId xmlns:a16="http://schemas.microsoft.com/office/drawing/2014/main" id="{E589F5D3-5386-400A-964D-7DF69387F07F}"/>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4" name="テキスト ボックス 403">
          <a:extLst>
            <a:ext uri="{FF2B5EF4-FFF2-40B4-BE49-F238E27FC236}">
              <a16:creationId xmlns:a16="http://schemas.microsoft.com/office/drawing/2014/main" id="{262F31B9-9218-4F77-AE91-D5764EFFAB20}"/>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09D7E744-3F11-4C55-A91F-5544E0F3931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a:extLst>
            <a:ext uri="{FF2B5EF4-FFF2-40B4-BE49-F238E27FC236}">
              <a16:creationId xmlns:a16="http://schemas.microsoft.com/office/drawing/2014/main" id="{BCB67A1B-A212-48BA-9893-F2442C344F98}"/>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8948CE01-1D56-42D2-8E19-E35D2BB1B49D}"/>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08" name="直線コネクタ 407">
          <a:extLst>
            <a:ext uri="{FF2B5EF4-FFF2-40B4-BE49-F238E27FC236}">
              <a16:creationId xmlns:a16="http://schemas.microsoft.com/office/drawing/2014/main" id="{02F517B5-F41B-44A0-83DF-97E3723680EF}"/>
            </a:ext>
          </a:extLst>
        </xdr:cNvPr>
        <xdr:cNvCxnSpPr/>
      </xdr:nvCxnSpPr>
      <xdr:spPr>
        <a:xfrm flipV="1">
          <a:off x="14703424" y="5991987"/>
          <a:ext cx="0" cy="122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09" name="【認定こども園・幼稚園・保育所】&#10;有形固定資産減価償却率最小値テキスト">
          <a:extLst>
            <a:ext uri="{FF2B5EF4-FFF2-40B4-BE49-F238E27FC236}">
              <a16:creationId xmlns:a16="http://schemas.microsoft.com/office/drawing/2014/main" id="{4E810B23-ECC5-46E1-8A7A-9F190210419D}"/>
            </a:ext>
          </a:extLst>
        </xdr:cNvPr>
        <xdr:cNvSpPr txBox="1"/>
      </xdr:nvSpPr>
      <xdr:spPr>
        <a:xfrm>
          <a:off x="14742160" y="72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0" name="直線コネクタ 409">
          <a:extLst>
            <a:ext uri="{FF2B5EF4-FFF2-40B4-BE49-F238E27FC236}">
              <a16:creationId xmlns:a16="http://schemas.microsoft.com/office/drawing/2014/main" id="{455196A9-F099-4B87-8061-77CA9B8C0AE7}"/>
            </a:ext>
          </a:extLst>
        </xdr:cNvPr>
        <xdr:cNvCxnSpPr/>
      </xdr:nvCxnSpPr>
      <xdr:spPr>
        <a:xfrm>
          <a:off x="14611350" y="7218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1" name="【認定こども園・幼稚園・保育所】&#10;有形固定資産減価償却率最大値テキスト">
          <a:extLst>
            <a:ext uri="{FF2B5EF4-FFF2-40B4-BE49-F238E27FC236}">
              <a16:creationId xmlns:a16="http://schemas.microsoft.com/office/drawing/2014/main" id="{0D106B33-6235-4EC5-9ADF-1F073291E2AB}"/>
            </a:ext>
          </a:extLst>
        </xdr:cNvPr>
        <xdr:cNvSpPr txBox="1"/>
      </xdr:nvSpPr>
      <xdr:spPr>
        <a:xfrm>
          <a:off x="14742160" y="5763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2" name="直線コネクタ 411">
          <a:extLst>
            <a:ext uri="{FF2B5EF4-FFF2-40B4-BE49-F238E27FC236}">
              <a16:creationId xmlns:a16="http://schemas.microsoft.com/office/drawing/2014/main" id="{5D01AE36-C0E1-4BDD-AD0F-BB0F4BDDCDF0}"/>
            </a:ext>
          </a:extLst>
        </xdr:cNvPr>
        <xdr:cNvCxnSpPr/>
      </xdr:nvCxnSpPr>
      <xdr:spPr>
        <a:xfrm>
          <a:off x="14611350" y="5991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77995</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D534C624-A0A6-4D0A-B00F-03A9D2104072}"/>
            </a:ext>
          </a:extLst>
        </xdr:cNvPr>
        <xdr:cNvSpPr txBox="1"/>
      </xdr:nvSpPr>
      <xdr:spPr>
        <a:xfrm>
          <a:off x="1474216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4" name="フローチャート: 判断 413">
          <a:extLst>
            <a:ext uri="{FF2B5EF4-FFF2-40B4-BE49-F238E27FC236}">
              <a16:creationId xmlns:a16="http://schemas.microsoft.com/office/drawing/2014/main" id="{5B3E15F4-53D8-4EDC-BD1B-29B8C5AC1DA2}"/>
            </a:ext>
          </a:extLst>
        </xdr:cNvPr>
        <xdr:cNvSpPr/>
      </xdr:nvSpPr>
      <xdr:spPr>
        <a:xfrm>
          <a:off x="14649450" y="657402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15" name="フローチャート: 判断 414">
          <a:extLst>
            <a:ext uri="{FF2B5EF4-FFF2-40B4-BE49-F238E27FC236}">
              <a16:creationId xmlns:a16="http://schemas.microsoft.com/office/drawing/2014/main" id="{9DDA2D3C-E3E0-4700-B862-280F01A18C86}"/>
            </a:ext>
          </a:extLst>
        </xdr:cNvPr>
        <xdr:cNvSpPr/>
      </xdr:nvSpPr>
      <xdr:spPr>
        <a:xfrm>
          <a:off x="13887450" y="66041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416" name="フローチャート: 判断 415">
          <a:extLst>
            <a:ext uri="{FF2B5EF4-FFF2-40B4-BE49-F238E27FC236}">
              <a16:creationId xmlns:a16="http://schemas.microsoft.com/office/drawing/2014/main" id="{9CDD8810-AB7D-4313-8DAA-409A552C48E6}"/>
            </a:ext>
          </a:extLst>
        </xdr:cNvPr>
        <xdr:cNvSpPr/>
      </xdr:nvSpPr>
      <xdr:spPr>
        <a:xfrm>
          <a:off x="13089890" y="66231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417" name="フローチャート: 判断 416">
          <a:extLst>
            <a:ext uri="{FF2B5EF4-FFF2-40B4-BE49-F238E27FC236}">
              <a16:creationId xmlns:a16="http://schemas.microsoft.com/office/drawing/2014/main" id="{CB1EA288-DB9C-46C8-BCA9-E7FCB9730DC5}"/>
            </a:ext>
          </a:extLst>
        </xdr:cNvPr>
        <xdr:cNvSpPr/>
      </xdr:nvSpPr>
      <xdr:spPr>
        <a:xfrm>
          <a:off x="12303760" y="66551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418" name="フローチャート: 判断 417">
          <a:extLst>
            <a:ext uri="{FF2B5EF4-FFF2-40B4-BE49-F238E27FC236}">
              <a16:creationId xmlns:a16="http://schemas.microsoft.com/office/drawing/2014/main" id="{4B3B3902-CB02-4B6F-B5B2-150A59988AF4}"/>
            </a:ext>
          </a:extLst>
        </xdr:cNvPr>
        <xdr:cNvSpPr/>
      </xdr:nvSpPr>
      <xdr:spPr>
        <a:xfrm>
          <a:off x="11487150" y="6674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AD4219A6-9B06-4D2B-BDEF-2A262548E3FF}"/>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C5637DBD-A468-41F9-84AE-FA92AC740B2A}"/>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C6DC253D-840A-429B-94FD-533DB6D2C508}"/>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AF6A303B-7A7E-4B27-AFD5-481A7A1A43A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F3BE605B-A509-4272-ABF9-2A35819AB6EF}"/>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96266</xdr:rowOff>
    </xdr:from>
    <xdr:to>
      <xdr:col>85</xdr:col>
      <xdr:colOff>177800</xdr:colOff>
      <xdr:row>41</xdr:row>
      <xdr:rowOff>26416</xdr:rowOff>
    </xdr:to>
    <xdr:sp macro="" textlink="">
      <xdr:nvSpPr>
        <xdr:cNvPr id="424" name="楕円 423">
          <a:extLst>
            <a:ext uri="{FF2B5EF4-FFF2-40B4-BE49-F238E27FC236}">
              <a16:creationId xmlns:a16="http://schemas.microsoft.com/office/drawing/2014/main" id="{87485FB9-CED8-48F5-A73A-274D9758DDBA}"/>
            </a:ext>
          </a:extLst>
        </xdr:cNvPr>
        <xdr:cNvSpPr/>
      </xdr:nvSpPr>
      <xdr:spPr>
        <a:xfrm>
          <a:off x="14649450" y="69504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74693</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0355DAD2-5429-4C06-970A-809F6D943995}"/>
            </a:ext>
          </a:extLst>
        </xdr:cNvPr>
        <xdr:cNvSpPr txBox="1"/>
      </xdr:nvSpPr>
      <xdr:spPr>
        <a:xfrm>
          <a:off x="14742160" y="693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64262</xdr:rowOff>
    </xdr:from>
    <xdr:to>
      <xdr:col>81</xdr:col>
      <xdr:colOff>101600</xdr:colOff>
      <xdr:row>40</xdr:row>
      <xdr:rowOff>165862</xdr:rowOff>
    </xdr:to>
    <xdr:sp macro="" textlink="">
      <xdr:nvSpPr>
        <xdr:cNvPr id="426" name="楕円 425">
          <a:extLst>
            <a:ext uri="{FF2B5EF4-FFF2-40B4-BE49-F238E27FC236}">
              <a16:creationId xmlns:a16="http://schemas.microsoft.com/office/drawing/2014/main" id="{F429077F-0E74-4EF5-B7CE-60ADA59FB1A8}"/>
            </a:ext>
          </a:extLst>
        </xdr:cNvPr>
        <xdr:cNvSpPr/>
      </xdr:nvSpPr>
      <xdr:spPr>
        <a:xfrm>
          <a:off x="13887450" y="6918452"/>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115062</xdr:rowOff>
    </xdr:from>
    <xdr:to>
      <xdr:col>85</xdr:col>
      <xdr:colOff>127000</xdr:colOff>
      <xdr:row>40</xdr:row>
      <xdr:rowOff>147066</xdr:rowOff>
    </xdr:to>
    <xdr:cxnSp macro="">
      <xdr:nvCxnSpPr>
        <xdr:cNvPr id="427" name="直線コネクタ 426">
          <a:extLst>
            <a:ext uri="{FF2B5EF4-FFF2-40B4-BE49-F238E27FC236}">
              <a16:creationId xmlns:a16="http://schemas.microsoft.com/office/drawing/2014/main" id="{F1D480FD-D271-4475-B59F-687E399DF33C}"/>
            </a:ext>
          </a:extLst>
        </xdr:cNvPr>
        <xdr:cNvCxnSpPr/>
      </xdr:nvCxnSpPr>
      <xdr:spPr>
        <a:xfrm>
          <a:off x="13942060" y="6973062"/>
          <a:ext cx="762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34544</xdr:rowOff>
    </xdr:from>
    <xdr:to>
      <xdr:col>76</xdr:col>
      <xdr:colOff>165100</xdr:colOff>
      <xdr:row>40</xdr:row>
      <xdr:rowOff>136144</xdr:rowOff>
    </xdr:to>
    <xdr:sp macro="" textlink="">
      <xdr:nvSpPr>
        <xdr:cNvPr id="428" name="楕円 427">
          <a:extLst>
            <a:ext uri="{FF2B5EF4-FFF2-40B4-BE49-F238E27FC236}">
              <a16:creationId xmlns:a16="http://schemas.microsoft.com/office/drawing/2014/main" id="{3DFA4753-F12F-4355-82BE-BE5D5BF3643C}"/>
            </a:ext>
          </a:extLst>
        </xdr:cNvPr>
        <xdr:cNvSpPr/>
      </xdr:nvSpPr>
      <xdr:spPr>
        <a:xfrm>
          <a:off x="13089890" y="689254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85344</xdr:rowOff>
    </xdr:from>
    <xdr:to>
      <xdr:col>81</xdr:col>
      <xdr:colOff>50800</xdr:colOff>
      <xdr:row>40</xdr:row>
      <xdr:rowOff>115062</xdr:rowOff>
    </xdr:to>
    <xdr:cxnSp macro="">
      <xdr:nvCxnSpPr>
        <xdr:cNvPr id="429" name="直線コネクタ 428">
          <a:extLst>
            <a:ext uri="{FF2B5EF4-FFF2-40B4-BE49-F238E27FC236}">
              <a16:creationId xmlns:a16="http://schemas.microsoft.com/office/drawing/2014/main" id="{B6F8006F-F837-47F1-805A-33CF03CB2A40}"/>
            </a:ext>
          </a:extLst>
        </xdr:cNvPr>
        <xdr:cNvCxnSpPr/>
      </xdr:nvCxnSpPr>
      <xdr:spPr>
        <a:xfrm>
          <a:off x="13144500" y="6945249"/>
          <a:ext cx="79756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160274</xdr:rowOff>
    </xdr:from>
    <xdr:to>
      <xdr:col>72</xdr:col>
      <xdr:colOff>38100</xdr:colOff>
      <xdr:row>40</xdr:row>
      <xdr:rowOff>90424</xdr:rowOff>
    </xdr:to>
    <xdr:sp macro="" textlink="">
      <xdr:nvSpPr>
        <xdr:cNvPr id="430" name="楕円 429">
          <a:extLst>
            <a:ext uri="{FF2B5EF4-FFF2-40B4-BE49-F238E27FC236}">
              <a16:creationId xmlns:a16="http://schemas.microsoft.com/office/drawing/2014/main" id="{8EA1A308-56C4-487F-9E78-B649BACE8E5B}"/>
            </a:ext>
          </a:extLst>
        </xdr:cNvPr>
        <xdr:cNvSpPr/>
      </xdr:nvSpPr>
      <xdr:spPr>
        <a:xfrm>
          <a:off x="12303760" y="68487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39624</xdr:rowOff>
    </xdr:from>
    <xdr:to>
      <xdr:col>76</xdr:col>
      <xdr:colOff>114300</xdr:colOff>
      <xdr:row>40</xdr:row>
      <xdr:rowOff>85344</xdr:rowOff>
    </xdr:to>
    <xdr:cxnSp macro="">
      <xdr:nvCxnSpPr>
        <xdr:cNvPr id="431" name="直線コネクタ 430">
          <a:extLst>
            <a:ext uri="{FF2B5EF4-FFF2-40B4-BE49-F238E27FC236}">
              <a16:creationId xmlns:a16="http://schemas.microsoft.com/office/drawing/2014/main" id="{44D67C1E-A81A-45A4-BC12-6D539D099319}"/>
            </a:ext>
          </a:extLst>
        </xdr:cNvPr>
        <xdr:cNvCxnSpPr/>
      </xdr:nvCxnSpPr>
      <xdr:spPr>
        <a:xfrm>
          <a:off x="12346940" y="6897624"/>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32258</xdr:rowOff>
    </xdr:from>
    <xdr:to>
      <xdr:col>67</xdr:col>
      <xdr:colOff>101600</xdr:colOff>
      <xdr:row>41</xdr:row>
      <xdr:rowOff>133858</xdr:rowOff>
    </xdr:to>
    <xdr:sp macro="" textlink="">
      <xdr:nvSpPr>
        <xdr:cNvPr id="432" name="楕円 431">
          <a:extLst>
            <a:ext uri="{FF2B5EF4-FFF2-40B4-BE49-F238E27FC236}">
              <a16:creationId xmlns:a16="http://schemas.microsoft.com/office/drawing/2014/main" id="{65489B45-DFD2-45DE-BEA2-8FC29D7405CB}"/>
            </a:ext>
          </a:extLst>
        </xdr:cNvPr>
        <xdr:cNvSpPr/>
      </xdr:nvSpPr>
      <xdr:spPr>
        <a:xfrm>
          <a:off x="11487150" y="705980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39624</xdr:rowOff>
    </xdr:from>
    <xdr:to>
      <xdr:col>71</xdr:col>
      <xdr:colOff>177800</xdr:colOff>
      <xdr:row>41</xdr:row>
      <xdr:rowOff>83058</xdr:rowOff>
    </xdr:to>
    <xdr:cxnSp macro="">
      <xdr:nvCxnSpPr>
        <xdr:cNvPr id="433" name="直線コネクタ 432">
          <a:extLst>
            <a:ext uri="{FF2B5EF4-FFF2-40B4-BE49-F238E27FC236}">
              <a16:creationId xmlns:a16="http://schemas.microsoft.com/office/drawing/2014/main" id="{45ACDCCB-57A8-4AFA-B4EC-CBF3E6B7C594}"/>
            </a:ext>
          </a:extLst>
        </xdr:cNvPr>
        <xdr:cNvCxnSpPr/>
      </xdr:nvCxnSpPr>
      <xdr:spPr>
        <a:xfrm flipV="1">
          <a:off x="11541760" y="6897624"/>
          <a:ext cx="805180" cy="2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E4C4C2F3-EB0E-49A2-809A-9F16B4A6FCA1}"/>
            </a:ext>
          </a:extLst>
        </xdr:cNvPr>
        <xdr:cNvSpPr txBox="1"/>
      </xdr:nvSpPr>
      <xdr:spPr>
        <a:xfrm>
          <a:off x="13738234" y="637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56659</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DC23D7D6-311A-47C5-AC1B-551EF9AD3F36}"/>
            </a:ext>
          </a:extLst>
        </xdr:cNvPr>
        <xdr:cNvSpPr txBox="1"/>
      </xdr:nvSpPr>
      <xdr:spPr>
        <a:xfrm>
          <a:off x="12957184" y="640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88663</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7F3AB26E-9DA1-4F00-969E-5B14BCF1085A}"/>
            </a:ext>
          </a:extLst>
        </xdr:cNvPr>
        <xdr:cNvSpPr txBox="1"/>
      </xdr:nvSpPr>
      <xdr:spPr>
        <a:xfrm>
          <a:off x="12171054" y="643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104665</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CB20F672-084C-4056-A242-04918688CC24}"/>
            </a:ext>
          </a:extLst>
        </xdr:cNvPr>
        <xdr:cNvSpPr txBox="1"/>
      </xdr:nvSpPr>
      <xdr:spPr>
        <a:xfrm>
          <a:off x="11354444" y="64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156989</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AFAC2372-E4F0-4154-9E3B-6B42294A61B1}"/>
            </a:ext>
          </a:extLst>
        </xdr:cNvPr>
        <xdr:cNvSpPr txBox="1"/>
      </xdr:nvSpPr>
      <xdr:spPr>
        <a:xfrm>
          <a:off x="13738234" y="701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127271</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6E43EB51-7947-4349-995C-3FF1E460367B}"/>
            </a:ext>
          </a:extLst>
        </xdr:cNvPr>
        <xdr:cNvSpPr txBox="1"/>
      </xdr:nvSpPr>
      <xdr:spPr>
        <a:xfrm>
          <a:off x="12957184" y="698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81551</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1E4C85BD-67D6-4A3D-B3F8-48A0FBE8195F}"/>
            </a:ext>
          </a:extLst>
        </xdr:cNvPr>
        <xdr:cNvSpPr txBox="1"/>
      </xdr:nvSpPr>
      <xdr:spPr>
        <a:xfrm>
          <a:off x="12171054" y="6941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124985</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254D884A-7DB9-445C-8265-EE9C4935E907}"/>
            </a:ext>
          </a:extLst>
        </xdr:cNvPr>
        <xdr:cNvSpPr txBox="1"/>
      </xdr:nvSpPr>
      <xdr:spPr>
        <a:xfrm>
          <a:off x="11354444" y="71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F402BF84-EE24-4DD3-8B4B-34D97279C324}"/>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DC2D847A-B1A5-44AB-A055-5A20FFECAD2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79DA80E3-B11B-42C6-BAC4-654854D2BB48}"/>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EF09097B-6F4A-431B-8157-7377D6B2F49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D752A3B0-1362-43F8-A54F-E11931D69BBC}"/>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F39031C1-4D54-4415-8DDF-FEE038A33D9E}"/>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440F1FC7-8E4D-4682-AE4B-05065FE2BD54}"/>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BABC08C4-0FDC-47ED-A155-B0CD8F5147DC}"/>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F5A1907A-DDB4-4706-8524-2D0F28804C4A}"/>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5C08D4A8-4CEA-4ADE-81DA-40B68BC49E32}"/>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a:extLst>
            <a:ext uri="{FF2B5EF4-FFF2-40B4-BE49-F238E27FC236}">
              <a16:creationId xmlns:a16="http://schemas.microsoft.com/office/drawing/2014/main" id="{D98D4162-5DC6-4824-962E-438820BBC587}"/>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3" name="テキスト ボックス 452">
          <a:extLst>
            <a:ext uri="{FF2B5EF4-FFF2-40B4-BE49-F238E27FC236}">
              <a16:creationId xmlns:a16="http://schemas.microsoft.com/office/drawing/2014/main" id="{E39DB4BC-A638-48C5-90AD-6CA732C2A94E}"/>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a:extLst>
            <a:ext uri="{FF2B5EF4-FFF2-40B4-BE49-F238E27FC236}">
              <a16:creationId xmlns:a16="http://schemas.microsoft.com/office/drawing/2014/main" id="{05399C28-DCE7-4B48-8DC6-0241535B6E38}"/>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5" name="テキスト ボックス 454">
          <a:extLst>
            <a:ext uri="{FF2B5EF4-FFF2-40B4-BE49-F238E27FC236}">
              <a16:creationId xmlns:a16="http://schemas.microsoft.com/office/drawing/2014/main" id="{0418D742-DD6D-4688-958E-6B83C30A8442}"/>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a:extLst>
            <a:ext uri="{FF2B5EF4-FFF2-40B4-BE49-F238E27FC236}">
              <a16:creationId xmlns:a16="http://schemas.microsoft.com/office/drawing/2014/main" id="{02A60D26-5AFE-4642-812A-245748F48FE6}"/>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7" name="テキスト ボックス 456">
          <a:extLst>
            <a:ext uri="{FF2B5EF4-FFF2-40B4-BE49-F238E27FC236}">
              <a16:creationId xmlns:a16="http://schemas.microsoft.com/office/drawing/2014/main" id="{8A27305F-251F-44F3-BDE8-5FCF45DEAA3D}"/>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a:extLst>
            <a:ext uri="{FF2B5EF4-FFF2-40B4-BE49-F238E27FC236}">
              <a16:creationId xmlns:a16="http://schemas.microsoft.com/office/drawing/2014/main" id="{CA51C0C1-D162-4EA8-85D0-99761C02B9FA}"/>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9" name="テキスト ボックス 458">
          <a:extLst>
            <a:ext uri="{FF2B5EF4-FFF2-40B4-BE49-F238E27FC236}">
              <a16:creationId xmlns:a16="http://schemas.microsoft.com/office/drawing/2014/main" id="{04D776AE-8EA8-46EA-BBA7-7AE1359B7E7A}"/>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a:extLst>
            <a:ext uri="{FF2B5EF4-FFF2-40B4-BE49-F238E27FC236}">
              <a16:creationId xmlns:a16="http://schemas.microsoft.com/office/drawing/2014/main" id="{08658261-3A8F-4701-ACC3-823A09A73838}"/>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1" name="テキスト ボックス 460">
          <a:extLst>
            <a:ext uri="{FF2B5EF4-FFF2-40B4-BE49-F238E27FC236}">
              <a16:creationId xmlns:a16="http://schemas.microsoft.com/office/drawing/2014/main" id="{EBAB43BC-9F00-496D-814C-5A2F0D7EBC57}"/>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認定こども園・幼稚園・保育所】&#10;一人当たり面積グラフ枠">
          <a:extLst>
            <a:ext uri="{FF2B5EF4-FFF2-40B4-BE49-F238E27FC236}">
              <a16:creationId xmlns:a16="http://schemas.microsoft.com/office/drawing/2014/main" id="{DE5FD147-8ABE-439D-A00A-360773BD9431}"/>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3" name="直線コネクタ 462">
          <a:extLst>
            <a:ext uri="{FF2B5EF4-FFF2-40B4-BE49-F238E27FC236}">
              <a16:creationId xmlns:a16="http://schemas.microsoft.com/office/drawing/2014/main" id="{9618AA10-EAD4-4276-A04B-598912D13470}"/>
            </a:ext>
          </a:extLst>
        </xdr:cNvPr>
        <xdr:cNvCxnSpPr/>
      </xdr:nvCxnSpPr>
      <xdr:spPr>
        <a:xfrm flipV="1">
          <a:off x="19947254" y="5798439"/>
          <a:ext cx="0" cy="130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4" name="【認定こども園・幼稚園・保育所】&#10;一人当たり面積最小値テキスト">
          <a:extLst>
            <a:ext uri="{FF2B5EF4-FFF2-40B4-BE49-F238E27FC236}">
              <a16:creationId xmlns:a16="http://schemas.microsoft.com/office/drawing/2014/main" id="{487FE6D4-9BE7-4E3B-A601-0F3E31C8B713}"/>
            </a:ext>
          </a:extLst>
        </xdr:cNvPr>
        <xdr:cNvSpPr txBox="1"/>
      </xdr:nvSpPr>
      <xdr:spPr>
        <a:xfrm>
          <a:off x="19985990" y="711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5" name="直線コネクタ 464">
          <a:extLst>
            <a:ext uri="{FF2B5EF4-FFF2-40B4-BE49-F238E27FC236}">
              <a16:creationId xmlns:a16="http://schemas.microsoft.com/office/drawing/2014/main" id="{63F72E8C-5A97-44A8-A20A-A1A05F629B7F}"/>
            </a:ext>
          </a:extLst>
        </xdr:cNvPr>
        <xdr:cNvCxnSpPr/>
      </xdr:nvCxnSpPr>
      <xdr:spPr>
        <a:xfrm>
          <a:off x="19885660" y="7107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6" name="【認定こども園・幼稚園・保育所】&#10;一人当たり面積最大値テキスト">
          <a:extLst>
            <a:ext uri="{FF2B5EF4-FFF2-40B4-BE49-F238E27FC236}">
              <a16:creationId xmlns:a16="http://schemas.microsoft.com/office/drawing/2014/main" id="{14468FF2-433A-4CA0-B98A-FDB7D17F04A2}"/>
            </a:ext>
          </a:extLst>
        </xdr:cNvPr>
        <xdr:cNvSpPr txBox="1"/>
      </xdr:nvSpPr>
      <xdr:spPr>
        <a:xfrm>
          <a:off x="19985990" y="55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7" name="直線コネクタ 466">
          <a:extLst>
            <a:ext uri="{FF2B5EF4-FFF2-40B4-BE49-F238E27FC236}">
              <a16:creationId xmlns:a16="http://schemas.microsoft.com/office/drawing/2014/main" id="{EDA4D0B0-DE5B-405F-A89D-C98B0D803BFB}"/>
            </a:ext>
          </a:extLst>
        </xdr:cNvPr>
        <xdr:cNvCxnSpPr/>
      </xdr:nvCxnSpPr>
      <xdr:spPr>
        <a:xfrm>
          <a:off x="19885660" y="5798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468" name="【認定こども園・幼稚園・保育所】&#10;一人当たり面積平均値テキスト">
          <a:extLst>
            <a:ext uri="{FF2B5EF4-FFF2-40B4-BE49-F238E27FC236}">
              <a16:creationId xmlns:a16="http://schemas.microsoft.com/office/drawing/2014/main" id="{C5727435-B065-43E6-B85E-D1BA44E82D1D}"/>
            </a:ext>
          </a:extLst>
        </xdr:cNvPr>
        <xdr:cNvSpPr txBox="1"/>
      </xdr:nvSpPr>
      <xdr:spPr>
        <a:xfrm>
          <a:off x="19985990" y="6683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69" name="フローチャート: 判断 468">
          <a:extLst>
            <a:ext uri="{FF2B5EF4-FFF2-40B4-BE49-F238E27FC236}">
              <a16:creationId xmlns:a16="http://schemas.microsoft.com/office/drawing/2014/main" id="{5F05A8D0-379E-4C0F-9E02-B37093B1BC23}"/>
            </a:ext>
          </a:extLst>
        </xdr:cNvPr>
        <xdr:cNvSpPr/>
      </xdr:nvSpPr>
      <xdr:spPr>
        <a:xfrm>
          <a:off x="19904710" y="68266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70" name="フローチャート: 判断 469">
          <a:extLst>
            <a:ext uri="{FF2B5EF4-FFF2-40B4-BE49-F238E27FC236}">
              <a16:creationId xmlns:a16="http://schemas.microsoft.com/office/drawing/2014/main" id="{0CA4C222-3AA5-4463-AF91-8AC412CE7281}"/>
            </a:ext>
          </a:extLst>
        </xdr:cNvPr>
        <xdr:cNvSpPr/>
      </xdr:nvSpPr>
      <xdr:spPr>
        <a:xfrm>
          <a:off x="191617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71" name="フローチャート: 判断 470">
          <a:extLst>
            <a:ext uri="{FF2B5EF4-FFF2-40B4-BE49-F238E27FC236}">
              <a16:creationId xmlns:a16="http://schemas.microsoft.com/office/drawing/2014/main" id="{23E526B5-7829-4F6C-8135-EA2BD7E4C1CD}"/>
            </a:ext>
          </a:extLst>
        </xdr:cNvPr>
        <xdr:cNvSpPr/>
      </xdr:nvSpPr>
      <xdr:spPr>
        <a:xfrm>
          <a:off x="18345150" y="68312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72" name="フローチャート: 判断 471">
          <a:extLst>
            <a:ext uri="{FF2B5EF4-FFF2-40B4-BE49-F238E27FC236}">
              <a16:creationId xmlns:a16="http://schemas.microsoft.com/office/drawing/2014/main" id="{29F329AF-1FD2-4595-8556-A98813AEC3D6}"/>
            </a:ext>
          </a:extLst>
        </xdr:cNvPr>
        <xdr:cNvSpPr/>
      </xdr:nvSpPr>
      <xdr:spPr>
        <a:xfrm>
          <a:off x="17547590" y="68487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73" name="フローチャート: 判断 472">
          <a:extLst>
            <a:ext uri="{FF2B5EF4-FFF2-40B4-BE49-F238E27FC236}">
              <a16:creationId xmlns:a16="http://schemas.microsoft.com/office/drawing/2014/main" id="{221B0B95-502C-47B2-A7CF-5B7C9E2EC247}"/>
            </a:ext>
          </a:extLst>
        </xdr:cNvPr>
        <xdr:cNvSpPr/>
      </xdr:nvSpPr>
      <xdr:spPr>
        <a:xfrm>
          <a:off x="167614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86D3A63F-BE96-4B7E-B991-5AD01F4397FA}"/>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C096E13B-040D-4141-80C0-D6D840402252}"/>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804A307E-671D-4209-A5E2-4C5D154F4FD8}"/>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EBA069C5-E51D-49C2-BCC2-222F7C0DA656}"/>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44054502-97BB-4899-8DAF-2561D0588CFC}"/>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98552</xdr:rowOff>
    </xdr:from>
    <xdr:to>
      <xdr:col>116</xdr:col>
      <xdr:colOff>114300</xdr:colOff>
      <xdr:row>41</xdr:row>
      <xdr:rowOff>28702</xdr:rowOff>
    </xdr:to>
    <xdr:sp macro="" textlink="">
      <xdr:nvSpPr>
        <xdr:cNvPr id="479" name="楕円 478">
          <a:extLst>
            <a:ext uri="{FF2B5EF4-FFF2-40B4-BE49-F238E27FC236}">
              <a16:creationId xmlns:a16="http://schemas.microsoft.com/office/drawing/2014/main" id="{B93B31E3-8276-47C0-8196-7D8D07E39E5D}"/>
            </a:ext>
          </a:extLst>
        </xdr:cNvPr>
        <xdr:cNvSpPr/>
      </xdr:nvSpPr>
      <xdr:spPr>
        <a:xfrm>
          <a:off x="19904710" y="69527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13479</xdr:rowOff>
    </xdr:from>
    <xdr:ext cx="469744" cy="259045"/>
    <xdr:sp macro="" textlink="">
      <xdr:nvSpPr>
        <xdr:cNvPr id="480" name="【認定こども園・幼稚園・保育所】&#10;一人当たり面積該当値テキスト">
          <a:extLst>
            <a:ext uri="{FF2B5EF4-FFF2-40B4-BE49-F238E27FC236}">
              <a16:creationId xmlns:a16="http://schemas.microsoft.com/office/drawing/2014/main" id="{B2C651D9-4E23-4A86-AEFE-87CF5C03E4C1}"/>
            </a:ext>
          </a:extLst>
        </xdr:cNvPr>
        <xdr:cNvSpPr txBox="1"/>
      </xdr:nvSpPr>
      <xdr:spPr>
        <a:xfrm>
          <a:off x="19985990" y="687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81" name="楕円 480">
          <a:extLst>
            <a:ext uri="{FF2B5EF4-FFF2-40B4-BE49-F238E27FC236}">
              <a16:creationId xmlns:a16="http://schemas.microsoft.com/office/drawing/2014/main" id="{21551A09-AADD-496C-AF9F-8BD04CAE21E0}"/>
            </a:ext>
          </a:extLst>
        </xdr:cNvPr>
        <xdr:cNvSpPr/>
      </xdr:nvSpPr>
      <xdr:spPr>
        <a:xfrm>
          <a:off x="19161760" y="69557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149352</xdr:rowOff>
    </xdr:to>
    <xdr:cxnSp macro="">
      <xdr:nvCxnSpPr>
        <xdr:cNvPr id="482" name="直線コネクタ 481">
          <a:extLst>
            <a:ext uri="{FF2B5EF4-FFF2-40B4-BE49-F238E27FC236}">
              <a16:creationId xmlns:a16="http://schemas.microsoft.com/office/drawing/2014/main" id="{CBE5DEE7-C3E2-43A3-B310-39C55E6E391C}"/>
            </a:ext>
          </a:extLst>
        </xdr:cNvPr>
        <xdr:cNvCxnSpPr/>
      </xdr:nvCxnSpPr>
      <xdr:spPr>
        <a:xfrm>
          <a:off x="19204940" y="7000875"/>
          <a:ext cx="7429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98552</xdr:rowOff>
    </xdr:from>
    <xdr:to>
      <xdr:col>107</xdr:col>
      <xdr:colOff>101600</xdr:colOff>
      <xdr:row>41</xdr:row>
      <xdr:rowOff>28702</xdr:rowOff>
    </xdr:to>
    <xdr:sp macro="" textlink="">
      <xdr:nvSpPr>
        <xdr:cNvPr id="483" name="楕円 482">
          <a:extLst>
            <a:ext uri="{FF2B5EF4-FFF2-40B4-BE49-F238E27FC236}">
              <a16:creationId xmlns:a16="http://schemas.microsoft.com/office/drawing/2014/main" id="{ABFC44B1-2896-4558-8568-658CF6FEDA5A}"/>
            </a:ext>
          </a:extLst>
        </xdr:cNvPr>
        <xdr:cNvSpPr/>
      </xdr:nvSpPr>
      <xdr:spPr>
        <a:xfrm>
          <a:off x="18345150" y="69527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149352</xdr:rowOff>
    </xdr:to>
    <xdr:cxnSp macro="">
      <xdr:nvCxnSpPr>
        <xdr:cNvPr id="484" name="直線コネクタ 483">
          <a:extLst>
            <a:ext uri="{FF2B5EF4-FFF2-40B4-BE49-F238E27FC236}">
              <a16:creationId xmlns:a16="http://schemas.microsoft.com/office/drawing/2014/main" id="{45BC770B-3248-46EC-8E27-912A571D8FF0}"/>
            </a:ext>
          </a:extLst>
        </xdr:cNvPr>
        <xdr:cNvCxnSpPr/>
      </xdr:nvCxnSpPr>
      <xdr:spPr>
        <a:xfrm flipV="1">
          <a:off x="18399760" y="7000875"/>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103124</xdr:rowOff>
    </xdr:from>
    <xdr:to>
      <xdr:col>102</xdr:col>
      <xdr:colOff>165100</xdr:colOff>
      <xdr:row>41</xdr:row>
      <xdr:rowOff>33274</xdr:rowOff>
    </xdr:to>
    <xdr:sp macro="" textlink="">
      <xdr:nvSpPr>
        <xdr:cNvPr id="485" name="楕円 484">
          <a:extLst>
            <a:ext uri="{FF2B5EF4-FFF2-40B4-BE49-F238E27FC236}">
              <a16:creationId xmlns:a16="http://schemas.microsoft.com/office/drawing/2014/main" id="{408E3381-65D9-4DCD-9DE6-24C8792E33CE}"/>
            </a:ext>
          </a:extLst>
        </xdr:cNvPr>
        <xdr:cNvSpPr/>
      </xdr:nvSpPr>
      <xdr:spPr>
        <a:xfrm>
          <a:off x="17547590" y="6959219"/>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149352</xdr:rowOff>
    </xdr:from>
    <xdr:to>
      <xdr:col>107</xdr:col>
      <xdr:colOff>50800</xdr:colOff>
      <xdr:row>40</xdr:row>
      <xdr:rowOff>153924</xdr:rowOff>
    </xdr:to>
    <xdr:cxnSp macro="">
      <xdr:nvCxnSpPr>
        <xdr:cNvPr id="486" name="直線コネクタ 485">
          <a:extLst>
            <a:ext uri="{FF2B5EF4-FFF2-40B4-BE49-F238E27FC236}">
              <a16:creationId xmlns:a16="http://schemas.microsoft.com/office/drawing/2014/main" id="{014AEDF6-8331-4F3E-863C-606F84E06119}"/>
            </a:ext>
          </a:extLst>
        </xdr:cNvPr>
        <xdr:cNvCxnSpPr/>
      </xdr:nvCxnSpPr>
      <xdr:spPr>
        <a:xfrm flipV="1">
          <a:off x="17602200" y="7007352"/>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116840</xdr:rowOff>
    </xdr:from>
    <xdr:to>
      <xdr:col>98</xdr:col>
      <xdr:colOff>38100</xdr:colOff>
      <xdr:row>41</xdr:row>
      <xdr:rowOff>46990</xdr:rowOff>
    </xdr:to>
    <xdr:sp macro="" textlink="">
      <xdr:nvSpPr>
        <xdr:cNvPr id="487" name="楕円 486">
          <a:extLst>
            <a:ext uri="{FF2B5EF4-FFF2-40B4-BE49-F238E27FC236}">
              <a16:creationId xmlns:a16="http://schemas.microsoft.com/office/drawing/2014/main" id="{C240F582-14FF-45DC-AB81-C78CBC6FE77C}"/>
            </a:ext>
          </a:extLst>
        </xdr:cNvPr>
        <xdr:cNvSpPr/>
      </xdr:nvSpPr>
      <xdr:spPr>
        <a:xfrm>
          <a:off x="16761460" y="6974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153924</xdr:rowOff>
    </xdr:from>
    <xdr:to>
      <xdr:col>102</xdr:col>
      <xdr:colOff>114300</xdr:colOff>
      <xdr:row>40</xdr:row>
      <xdr:rowOff>167640</xdr:rowOff>
    </xdr:to>
    <xdr:cxnSp macro="">
      <xdr:nvCxnSpPr>
        <xdr:cNvPr id="488" name="直線コネクタ 487">
          <a:extLst>
            <a:ext uri="{FF2B5EF4-FFF2-40B4-BE49-F238E27FC236}">
              <a16:creationId xmlns:a16="http://schemas.microsoft.com/office/drawing/2014/main" id="{1CF51804-18E1-42FC-B01F-E84B7CB9E45B}"/>
            </a:ext>
          </a:extLst>
        </xdr:cNvPr>
        <xdr:cNvCxnSpPr/>
      </xdr:nvCxnSpPr>
      <xdr:spPr>
        <a:xfrm flipV="1">
          <a:off x="16804640" y="7011924"/>
          <a:ext cx="79756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489" name="n_1aveValue【認定こども園・幼稚園・保育所】&#10;一人当たり面積">
          <a:extLst>
            <a:ext uri="{FF2B5EF4-FFF2-40B4-BE49-F238E27FC236}">
              <a16:creationId xmlns:a16="http://schemas.microsoft.com/office/drawing/2014/main" id="{953E3775-0D65-490A-9922-CDA189B9646D}"/>
            </a:ext>
          </a:extLst>
        </xdr:cNvPr>
        <xdr:cNvSpPr txBox="1"/>
      </xdr:nvSpPr>
      <xdr:spPr>
        <a:xfrm>
          <a:off x="18982132"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490" name="n_2aveValue【認定こども園・幼稚園・保育所】&#10;一人当たり面積">
          <a:extLst>
            <a:ext uri="{FF2B5EF4-FFF2-40B4-BE49-F238E27FC236}">
              <a16:creationId xmlns:a16="http://schemas.microsoft.com/office/drawing/2014/main" id="{F95E438E-DFBA-4126-89E9-69D9DDF2ADA8}"/>
            </a:ext>
          </a:extLst>
        </xdr:cNvPr>
        <xdr:cNvSpPr txBox="1"/>
      </xdr:nvSpPr>
      <xdr:spPr>
        <a:xfrm>
          <a:off x="18182032" y="661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491" name="n_3aveValue【認定こども園・幼稚園・保育所】&#10;一人当たり面積">
          <a:extLst>
            <a:ext uri="{FF2B5EF4-FFF2-40B4-BE49-F238E27FC236}">
              <a16:creationId xmlns:a16="http://schemas.microsoft.com/office/drawing/2014/main" id="{488C8462-91B8-4AC7-B9F5-FF667E87A182}"/>
            </a:ext>
          </a:extLst>
        </xdr:cNvPr>
        <xdr:cNvSpPr txBox="1"/>
      </xdr:nvSpPr>
      <xdr:spPr>
        <a:xfrm>
          <a:off x="17384472" y="66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492" name="n_4aveValue【認定こども園・幼稚園・保育所】&#10;一人当たり面積">
          <a:extLst>
            <a:ext uri="{FF2B5EF4-FFF2-40B4-BE49-F238E27FC236}">
              <a16:creationId xmlns:a16="http://schemas.microsoft.com/office/drawing/2014/main" id="{65D076EB-0BFC-4174-BC04-8BF851D95843}"/>
            </a:ext>
          </a:extLst>
        </xdr:cNvPr>
        <xdr:cNvSpPr txBox="1"/>
      </xdr:nvSpPr>
      <xdr:spPr>
        <a:xfrm>
          <a:off x="1658881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493" name="n_1mainValue【認定こども園・幼稚園・保育所】&#10;一人当たり面積">
          <a:extLst>
            <a:ext uri="{FF2B5EF4-FFF2-40B4-BE49-F238E27FC236}">
              <a16:creationId xmlns:a16="http://schemas.microsoft.com/office/drawing/2014/main" id="{E306577B-73E0-4475-A7B4-F692A05DE0C1}"/>
            </a:ext>
          </a:extLst>
        </xdr:cNvPr>
        <xdr:cNvSpPr txBox="1"/>
      </xdr:nvSpPr>
      <xdr:spPr>
        <a:xfrm>
          <a:off x="18982132"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19829</xdr:rowOff>
    </xdr:from>
    <xdr:ext cx="469744" cy="259045"/>
    <xdr:sp macro="" textlink="">
      <xdr:nvSpPr>
        <xdr:cNvPr id="494" name="n_2mainValue【認定こども園・幼稚園・保育所】&#10;一人当たり面積">
          <a:extLst>
            <a:ext uri="{FF2B5EF4-FFF2-40B4-BE49-F238E27FC236}">
              <a16:creationId xmlns:a16="http://schemas.microsoft.com/office/drawing/2014/main" id="{740C49C4-1B57-44A9-B832-BDFBB8115576}"/>
            </a:ext>
          </a:extLst>
        </xdr:cNvPr>
        <xdr:cNvSpPr txBox="1"/>
      </xdr:nvSpPr>
      <xdr:spPr>
        <a:xfrm>
          <a:off x="18182032" y="704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24401</xdr:rowOff>
    </xdr:from>
    <xdr:ext cx="469744" cy="259045"/>
    <xdr:sp macro="" textlink="">
      <xdr:nvSpPr>
        <xdr:cNvPr id="495" name="n_3mainValue【認定こども園・幼稚園・保育所】&#10;一人当たり面積">
          <a:extLst>
            <a:ext uri="{FF2B5EF4-FFF2-40B4-BE49-F238E27FC236}">
              <a16:creationId xmlns:a16="http://schemas.microsoft.com/office/drawing/2014/main" id="{49EDEDD2-6645-48BE-94E5-618D793C65C7}"/>
            </a:ext>
          </a:extLst>
        </xdr:cNvPr>
        <xdr:cNvSpPr txBox="1"/>
      </xdr:nvSpPr>
      <xdr:spPr>
        <a:xfrm>
          <a:off x="17384472"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38117</xdr:rowOff>
    </xdr:from>
    <xdr:ext cx="469744" cy="259045"/>
    <xdr:sp macro="" textlink="">
      <xdr:nvSpPr>
        <xdr:cNvPr id="496" name="n_4mainValue【認定こども園・幼稚園・保育所】&#10;一人当たり面積">
          <a:extLst>
            <a:ext uri="{FF2B5EF4-FFF2-40B4-BE49-F238E27FC236}">
              <a16:creationId xmlns:a16="http://schemas.microsoft.com/office/drawing/2014/main" id="{EA339890-AA98-453E-9008-6FE380A07406}"/>
            </a:ext>
          </a:extLst>
        </xdr:cNvPr>
        <xdr:cNvSpPr txBox="1"/>
      </xdr:nvSpPr>
      <xdr:spPr>
        <a:xfrm>
          <a:off x="1658881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7C5DF1B4-2F5D-4A74-97BB-F2450A504C25}"/>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10996EF5-69B2-4367-AAF7-2652CAB4AC6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9508ECFB-0DBA-4179-B545-2AA8D1594226}"/>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F16A2D36-3F70-429C-AAC6-D0C690869E3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C69E63B5-B10F-4B10-89E9-3D1520B703F8}"/>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2D7190E6-1E88-4787-B505-098CD7A31878}"/>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62D371CC-A586-4D3D-82DC-41F48351D6B9}"/>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88D86FDC-6D51-4D9B-85D7-AADA08C58B4B}"/>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a:extLst>
            <a:ext uri="{FF2B5EF4-FFF2-40B4-BE49-F238E27FC236}">
              <a16:creationId xmlns:a16="http://schemas.microsoft.com/office/drawing/2014/main" id="{D83AB2D5-F15A-48A0-8B78-9AEED22FA5E4}"/>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a:extLst>
            <a:ext uri="{FF2B5EF4-FFF2-40B4-BE49-F238E27FC236}">
              <a16:creationId xmlns:a16="http://schemas.microsoft.com/office/drawing/2014/main" id="{9410CB6C-F4B9-4F21-96D1-252EF8BED82C}"/>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a:extLst>
            <a:ext uri="{FF2B5EF4-FFF2-40B4-BE49-F238E27FC236}">
              <a16:creationId xmlns:a16="http://schemas.microsoft.com/office/drawing/2014/main" id="{18D65511-C6C2-41E4-9F8C-CFE4BECD4B37}"/>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8" name="直線コネクタ 507">
          <a:extLst>
            <a:ext uri="{FF2B5EF4-FFF2-40B4-BE49-F238E27FC236}">
              <a16:creationId xmlns:a16="http://schemas.microsoft.com/office/drawing/2014/main" id="{1F1F2E9F-4D18-481C-9A37-E495E36C132F}"/>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9" name="テキスト ボックス 508">
          <a:extLst>
            <a:ext uri="{FF2B5EF4-FFF2-40B4-BE49-F238E27FC236}">
              <a16:creationId xmlns:a16="http://schemas.microsoft.com/office/drawing/2014/main" id="{44722306-3EE7-4DFC-9EC7-EA0C1A254B1E}"/>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0" name="直線コネクタ 509">
          <a:extLst>
            <a:ext uri="{FF2B5EF4-FFF2-40B4-BE49-F238E27FC236}">
              <a16:creationId xmlns:a16="http://schemas.microsoft.com/office/drawing/2014/main" id="{591F58DD-D059-4C9E-BB8A-001E5650B580}"/>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1" name="テキスト ボックス 510">
          <a:extLst>
            <a:ext uri="{FF2B5EF4-FFF2-40B4-BE49-F238E27FC236}">
              <a16:creationId xmlns:a16="http://schemas.microsoft.com/office/drawing/2014/main" id="{AB60D51E-E475-4370-9ED4-8E519A9F982E}"/>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2" name="直線コネクタ 511">
          <a:extLst>
            <a:ext uri="{FF2B5EF4-FFF2-40B4-BE49-F238E27FC236}">
              <a16:creationId xmlns:a16="http://schemas.microsoft.com/office/drawing/2014/main" id="{0F5BB6FC-F296-4578-BA73-A885A862B049}"/>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3" name="テキスト ボックス 512">
          <a:extLst>
            <a:ext uri="{FF2B5EF4-FFF2-40B4-BE49-F238E27FC236}">
              <a16:creationId xmlns:a16="http://schemas.microsoft.com/office/drawing/2014/main" id="{A6B3A6EC-F495-4ADC-A6F0-D068346308E9}"/>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4" name="直線コネクタ 513">
          <a:extLst>
            <a:ext uri="{FF2B5EF4-FFF2-40B4-BE49-F238E27FC236}">
              <a16:creationId xmlns:a16="http://schemas.microsoft.com/office/drawing/2014/main" id="{9CCADF94-C75B-4930-9556-26B0864A518E}"/>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5" name="テキスト ボックス 514">
          <a:extLst>
            <a:ext uri="{FF2B5EF4-FFF2-40B4-BE49-F238E27FC236}">
              <a16:creationId xmlns:a16="http://schemas.microsoft.com/office/drawing/2014/main" id="{E4AF1C9D-5D77-44EC-9F40-E565953C9452}"/>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DCA444F0-FEDA-4995-9FE0-AE8042B42AC2}"/>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a:extLst>
            <a:ext uri="{FF2B5EF4-FFF2-40B4-BE49-F238E27FC236}">
              <a16:creationId xmlns:a16="http://schemas.microsoft.com/office/drawing/2014/main" id="{F6EB0628-9698-4BAD-AEF0-EA26DBBA088B}"/>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a:extLst>
            <a:ext uri="{FF2B5EF4-FFF2-40B4-BE49-F238E27FC236}">
              <a16:creationId xmlns:a16="http://schemas.microsoft.com/office/drawing/2014/main" id="{C11DD026-2A5B-436B-83C8-2D99E49D77A6}"/>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19" name="直線コネクタ 518">
          <a:extLst>
            <a:ext uri="{FF2B5EF4-FFF2-40B4-BE49-F238E27FC236}">
              <a16:creationId xmlns:a16="http://schemas.microsoft.com/office/drawing/2014/main" id="{F9C79D76-E676-4A08-B27C-A16B2904B0B7}"/>
            </a:ext>
          </a:extLst>
        </xdr:cNvPr>
        <xdr:cNvCxnSpPr/>
      </xdr:nvCxnSpPr>
      <xdr:spPr>
        <a:xfrm flipV="1">
          <a:off x="14703424" y="9565386"/>
          <a:ext cx="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0" name="【学校施設】&#10;有形固定資産減価償却率最小値テキスト">
          <a:extLst>
            <a:ext uri="{FF2B5EF4-FFF2-40B4-BE49-F238E27FC236}">
              <a16:creationId xmlns:a16="http://schemas.microsoft.com/office/drawing/2014/main" id="{D906773E-8D4D-4659-AA8D-74E3CC1F6419}"/>
            </a:ext>
          </a:extLst>
        </xdr:cNvPr>
        <xdr:cNvSpPr txBox="1"/>
      </xdr:nvSpPr>
      <xdr:spPr>
        <a:xfrm>
          <a:off x="14742160" y="1077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1" name="直線コネクタ 520">
          <a:extLst>
            <a:ext uri="{FF2B5EF4-FFF2-40B4-BE49-F238E27FC236}">
              <a16:creationId xmlns:a16="http://schemas.microsoft.com/office/drawing/2014/main" id="{CB60AF57-1058-4811-B468-1C7FB7416792}"/>
            </a:ext>
          </a:extLst>
        </xdr:cNvPr>
        <xdr:cNvCxnSpPr/>
      </xdr:nvCxnSpPr>
      <xdr:spPr>
        <a:xfrm>
          <a:off x="14611350" y="10772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2" name="【学校施設】&#10;有形固定資産減価償却率最大値テキスト">
          <a:extLst>
            <a:ext uri="{FF2B5EF4-FFF2-40B4-BE49-F238E27FC236}">
              <a16:creationId xmlns:a16="http://schemas.microsoft.com/office/drawing/2014/main" id="{5427C052-43A9-4565-9F7C-965DC85CCD04}"/>
            </a:ext>
          </a:extLst>
        </xdr:cNvPr>
        <xdr:cNvSpPr txBox="1"/>
      </xdr:nvSpPr>
      <xdr:spPr>
        <a:xfrm>
          <a:off x="14742160" y="9346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3" name="直線コネクタ 522">
          <a:extLst>
            <a:ext uri="{FF2B5EF4-FFF2-40B4-BE49-F238E27FC236}">
              <a16:creationId xmlns:a16="http://schemas.microsoft.com/office/drawing/2014/main" id="{9C92AB20-E024-4B1A-8A50-E916F54DD3AC}"/>
            </a:ext>
          </a:extLst>
        </xdr:cNvPr>
        <xdr:cNvCxnSpPr/>
      </xdr:nvCxnSpPr>
      <xdr:spPr>
        <a:xfrm>
          <a:off x="1461135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58945</xdr:rowOff>
    </xdr:from>
    <xdr:ext cx="405111" cy="259045"/>
    <xdr:sp macro="" textlink="">
      <xdr:nvSpPr>
        <xdr:cNvPr id="524" name="【学校施設】&#10;有形固定資産減価償却率平均値テキスト">
          <a:extLst>
            <a:ext uri="{FF2B5EF4-FFF2-40B4-BE49-F238E27FC236}">
              <a16:creationId xmlns:a16="http://schemas.microsoft.com/office/drawing/2014/main" id="{EC99B07F-2A2E-48C1-954A-79E36074D3DE}"/>
            </a:ext>
          </a:extLst>
        </xdr:cNvPr>
        <xdr:cNvSpPr txBox="1"/>
      </xdr:nvSpPr>
      <xdr:spPr>
        <a:xfrm>
          <a:off x="14742160" y="9999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5" name="フローチャート: 判断 524">
          <a:extLst>
            <a:ext uri="{FF2B5EF4-FFF2-40B4-BE49-F238E27FC236}">
              <a16:creationId xmlns:a16="http://schemas.microsoft.com/office/drawing/2014/main" id="{FDB95C8D-56E5-4DB3-A263-AA9306785CA4}"/>
            </a:ext>
          </a:extLst>
        </xdr:cNvPr>
        <xdr:cNvSpPr/>
      </xdr:nvSpPr>
      <xdr:spPr>
        <a:xfrm>
          <a:off x="14649450" y="101516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526" name="フローチャート: 判断 525">
          <a:extLst>
            <a:ext uri="{FF2B5EF4-FFF2-40B4-BE49-F238E27FC236}">
              <a16:creationId xmlns:a16="http://schemas.microsoft.com/office/drawing/2014/main" id="{B2E5E0D8-B3F6-49E8-87EE-8D9EA8B55B21}"/>
            </a:ext>
          </a:extLst>
        </xdr:cNvPr>
        <xdr:cNvSpPr/>
      </xdr:nvSpPr>
      <xdr:spPr>
        <a:xfrm>
          <a:off x="13887450" y="1014742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527" name="フローチャート: 判断 526">
          <a:extLst>
            <a:ext uri="{FF2B5EF4-FFF2-40B4-BE49-F238E27FC236}">
              <a16:creationId xmlns:a16="http://schemas.microsoft.com/office/drawing/2014/main" id="{13ED9A71-A08A-4953-B07E-4F05E7E3A1E9}"/>
            </a:ext>
          </a:extLst>
        </xdr:cNvPr>
        <xdr:cNvSpPr/>
      </xdr:nvSpPr>
      <xdr:spPr>
        <a:xfrm>
          <a:off x="13089890" y="1017371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528" name="フローチャート: 判断 527">
          <a:extLst>
            <a:ext uri="{FF2B5EF4-FFF2-40B4-BE49-F238E27FC236}">
              <a16:creationId xmlns:a16="http://schemas.microsoft.com/office/drawing/2014/main" id="{ED18F8C8-4708-4ACA-A400-86448E05A8B3}"/>
            </a:ext>
          </a:extLst>
        </xdr:cNvPr>
        <xdr:cNvSpPr/>
      </xdr:nvSpPr>
      <xdr:spPr>
        <a:xfrm>
          <a:off x="12303760" y="1013409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529" name="フローチャート: 判断 528">
          <a:extLst>
            <a:ext uri="{FF2B5EF4-FFF2-40B4-BE49-F238E27FC236}">
              <a16:creationId xmlns:a16="http://schemas.microsoft.com/office/drawing/2014/main" id="{4697318B-6AAC-455D-8B53-49871D68CB05}"/>
            </a:ext>
          </a:extLst>
        </xdr:cNvPr>
        <xdr:cNvSpPr/>
      </xdr:nvSpPr>
      <xdr:spPr>
        <a:xfrm>
          <a:off x="11487150" y="1012837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9BDA8D47-DDC8-474A-AD6A-5FEF326502DC}"/>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1338FD4C-4A56-4EE4-B1E6-52F7752B956F}"/>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C73234E-2AED-4773-9049-66EEB66B83A5}"/>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B267B4D6-6A90-4851-A2B2-58A85ED2A6C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3D7F0AD-C837-448F-8654-0FF4FA5D62B3}"/>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42926</xdr:rowOff>
    </xdr:from>
    <xdr:to>
      <xdr:col>85</xdr:col>
      <xdr:colOff>177800</xdr:colOff>
      <xdr:row>60</xdr:row>
      <xdr:rowOff>144526</xdr:rowOff>
    </xdr:to>
    <xdr:sp macro="" textlink="">
      <xdr:nvSpPr>
        <xdr:cNvPr id="535" name="楕円 534">
          <a:extLst>
            <a:ext uri="{FF2B5EF4-FFF2-40B4-BE49-F238E27FC236}">
              <a16:creationId xmlns:a16="http://schemas.microsoft.com/office/drawing/2014/main" id="{B0414316-5AB7-482B-91E6-6FB0AC564281}"/>
            </a:ext>
          </a:extLst>
        </xdr:cNvPr>
        <xdr:cNvSpPr/>
      </xdr:nvSpPr>
      <xdr:spPr>
        <a:xfrm>
          <a:off x="14649450" y="1033183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21353</xdr:rowOff>
    </xdr:from>
    <xdr:ext cx="405111" cy="259045"/>
    <xdr:sp macro="" textlink="">
      <xdr:nvSpPr>
        <xdr:cNvPr id="536" name="【学校施設】&#10;有形固定資産減価償却率該当値テキスト">
          <a:extLst>
            <a:ext uri="{FF2B5EF4-FFF2-40B4-BE49-F238E27FC236}">
              <a16:creationId xmlns:a16="http://schemas.microsoft.com/office/drawing/2014/main" id="{E5349648-7C50-4FEE-B6A8-EAB3B64C4791}"/>
            </a:ext>
          </a:extLst>
        </xdr:cNvPr>
        <xdr:cNvSpPr txBox="1"/>
      </xdr:nvSpPr>
      <xdr:spPr>
        <a:xfrm>
          <a:off x="14742160" y="10304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49784</xdr:rowOff>
    </xdr:from>
    <xdr:to>
      <xdr:col>81</xdr:col>
      <xdr:colOff>101600</xdr:colOff>
      <xdr:row>60</xdr:row>
      <xdr:rowOff>151384</xdr:rowOff>
    </xdr:to>
    <xdr:sp macro="" textlink="">
      <xdr:nvSpPr>
        <xdr:cNvPr id="537" name="楕円 536">
          <a:extLst>
            <a:ext uri="{FF2B5EF4-FFF2-40B4-BE49-F238E27FC236}">
              <a16:creationId xmlns:a16="http://schemas.microsoft.com/office/drawing/2014/main" id="{08C77BBA-4C5D-42ED-A340-5E7761EF6014}"/>
            </a:ext>
          </a:extLst>
        </xdr:cNvPr>
        <xdr:cNvSpPr/>
      </xdr:nvSpPr>
      <xdr:spPr>
        <a:xfrm>
          <a:off x="13887450" y="103405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93726</xdr:rowOff>
    </xdr:from>
    <xdr:to>
      <xdr:col>85</xdr:col>
      <xdr:colOff>127000</xdr:colOff>
      <xdr:row>60</xdr:row>
      <xdr:rowOff>100584</xdr:rowOff>
    </xdr:to>
    <xdr:cxnSp macro="">
      <xdr:nvCxnSpPr>
        <xdr:cNvPr id="538" name="直線コネクタ 537">
          <a:extLst>
            <a:ext uri="{FF2B5EF4-FFF2-40B4-BE49-F238E27FC236}">
              <a16:creationId xmlns:a16="http://schemas.microsoft.com/office/drawing/2014/main" id="{C490C568-43B5-48F7-B336-2A7FA50023D0}"/>
            </a:ext>
          </a:extLst>
        </xdr:cNvPr>
        <xdr:cNvCxnSpPr/>
      </xdr:nvCxnSpPr>
      <xdr:spPr>
        <a:xfrm flipV="1">
          <a:off x="13942060" y="1038453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39" name="楕円 538">
          <a:extLst>
            <a:ext uri="{FF2B5EF4-FFF2-40B4-BE49-F238E27FC236}">
              <a16:creationId xmlns:a16="http://schemas.microsoft.com/office/drawing/2014/main" id="{544D8D73-0E23-4F62-8D62-3629F0AA1F84}"/>
            </a:ext>
          </a:extLst>
        </xdr:cNvPr>
        <xdr:cNvSpPr/>
      </xdr:nvSpPr>
      <xdr:spPr>
        <a:xfrm>
          <a:off x="13089890" y="103276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100584</xdr:rowOff>
    </xdr:to>
    <xdr:cxnSp macro="">
      <xdr:nvCxnSpPr>
        <xdr:cNvPr id="540" name="直線コネクタ 539">
          <a:extLst>
            <a:ext uri="{FF2B5EF4-FFF2-40B4-BE49-F238E27FC236}">
              <a16:creationId xmlns:a16="http://schemas.microsoft.com/office/drawing/2014/main" id="{637CC475-8C02-4258-A3E5-57B136636CBE}"/>
            </a:ext>
          </a:extLst>
        </xdr:cNvPr>
        <xdr:cNvCxnSpPr/>
      </xdr:nvCxnSpPr>
      <xdr:spPr>
        <a:xfrm>
          <a:off x="13144500" y="10382250"/>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xdr:rowOff>
    </xdr:from>
    <xdr:to>
      <xdr:col>72</xdr:col>
      <xdr:colOff>38100</xdr:colOff>
      <xdr:row>60</xdr:row>
      <xdr:rowOff>110236</xdr:rowOff>
    </xdr:to>
    <xdr:sp macro="" textlink="">
      <xdr:nvSpPr>
        <xdr:cNvPr id="541" name="楕円 540">
          <a:extLst>
            <a:ext uri="{FF2B5EF4-FFF2-40B4-BE49-F238E27FC236}">
              <a16:creationId xmlns:a16="http://schemas.microsoft.com/office/drawing/2014/main" id="{13F10D02-A1C8-4B01-9E3F-F49147787A43}"/>
            </a:ext>
          </a:extLst>
        </xdr:cNvPr>
        <xdr:cNvSpPr/>
      </xdr:nvSpPr>
      <xdr:spPr>
        <a:xfrm>
          <a:off x="12303760" y="102975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59436</xdr:rowOff>
    </xdr:from>
    <xdr:to>
      <xdr:col>76</xdr:col>
      <xdr:colOff>114300</xdr:colOff>
      <xdr:row>60</xdr:row>
      <xdr:rowOff>91440</xdr:rowOff>
    </xdr:to>
    <xdr:cxnSp macro="">
      <xdr:nvCxnSpPr>
        <xdr:cNvPr id="542" name="直線コネクタ 541">
          <a:extLst>
            <a:ext uri="{FF2B5EF4-FFF2-40B4-BE49-F238E27FC236}">
              <a16:creationId xmlns:a16="http://schemas.microsoft.com/office/drawing/2014/main" id="{E51B7C08-8789-4CA2-A829-7ABEA337804A}"/>
            </a:ext>
          </a:extLst>
        </xdr:cNvPr>
        <xdr:cNvCxnSpPr/>
      </xdr:nvCxnSpPr>
      <xdr:spPr>
        <a:xfrm>
          <a:off x="12346940" y="10342626"/>
          <a:ext cx="79756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543" name="楕円 542">
          <a:extLst>
            <a:ext uri="{FF2B5EF4-FFF2-40B4-BE49-F238E27FC236}">
              <a16:creationId xmlns:a16="http://schemas.microsoft.com/office/drawing/2014/main" id="{A19FA13E-B511-4164-B657-058F12C7BCA1}"/>
            </a:ext>
          </a:extLst>
        </xdr:cNvPr>
        <xdr:cNvSpPr/>
      </xdr:nvSpPr>
      <xdr:spPr>
        <a:xfrm>
          <a:off x="11487150" y="102857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45720</xdr:rowOff>
    </xdr:from>
    <xdr:to>
      <xdr:col>71</xdr:col>
      <xdr:colOff>177800</xdr:colOff>
      <xdr:row>60</xdr:row>
      <xdr:rowOff>59436</xdr:rowOff>
    </xdr:to>
    <xdr:cxnSp macro="">
      <xdr:nvCxnSpPr>
        <xdr:cNvPr id="544" name="直線コネクタ 543">
          <a:extLst>
            <a:ext uri="{FF2B5EF4-FFF2-40B4-BE49-F238E27FC236}">
              <a16:creationId xmlns:a16="http://schemas.microsoft.com/office/drawing/2014/main" id="{7878EB5C-9B67-4710-8016-EED196E210E0}"/>
            </a:ext>
          </a:extLst>
        </xdr:cNvPr>
        <xdr:cNvCxnSpPr/>
      </xdr:nvCxnSpPr>
      <xdr:spPr>
        <a:xfrm>
          <a:off x="11541760" y="10334625"/>
          <a:ext cx="80518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151909</xdr:rowOff>
    </xdr:from>
    <xdr:ext cx="405111" cy="259045"/>
    <xdr:sp macro="" textlink="">
      <xdr:nvSpPr>
        <xdr:cNvPr id="545" name="n_1aveValue【学校施設】&#10;有形固定資産減価償却率">
          <a:extLst>
            <a:ext uri="{FF2B5EF4-FFF2-40B4-BE49-F238E27FC236}">
              <a16:creationId xmlns:a16="http://schemas.microsoft.com/office/drawing/2014/main" id="{B2374EB5-1E11-4432-9032-B7A93496EC17}"/>
            </a:ext>
          </a:extLst>
        </xdr:cNvPr>
        <xdr:cNvSpPr txBox="1"/>
      </xdr:nvSpPr>
      <xdr:spPr>
        <a:xfrm>
          <a:off x="1373823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1033</xdr:rowOff>
    </xdr:from>
    <xdr:ext cx="405111" cy="259045"/>
    <xdr:sp macro="" textlink="">
      <xdr:nvSpPr>
        <xdr:cNvPr id="546" name="n_2aveValue【学校施設】&#10;有形固定資産減価償却率">
          <a:extLst>
            <a:ext uri="{FF2B5EF4-FFF2-40B4-BE49-F238E27FC236}">
              <a16:creationId xmlns:a16="http://schemas.microsoft.com/office/drawing/2014/main" id="{85554B77-1FDC-4677-823A-E30D75F3A8BE}"/>
            </a:ext>
          </a:extLst>
        </xdr:cNvPr>
        <xdr:cNvSpPr txBox="1"/>
      </xdr:nvSpPr>
      <xdr:spPr>
        <a:xfrm>
          <a:off x="1295718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140479</xdr:rowOff>
    </xdr:from>
    <xdr:ext cx="405111" cy="259045"/>
    <xdr:sp macro="" textlink="">
      <xdr:nvSpPr>
        <xdr:cNvPr id="547" name="n_3aveValue【学校施設】&#10;有形固定資産減価償却率">
          <a:extLst>
            <a:ext uri="{FF2B5EF4-FFF2-40B4-BE49-F238E27FC236}">
              <a16:creationId xmlns:a16="http://schemas.microsoft.com/office/drawing/2014/main" id="{8A432C02-1B35-49CF-AD33-0984A2FB6850}"/>
            </a:ext>
          </a:extLst>
        </xdr:cNvPr>
        <xdr:cNvSpPr txBox="1"/>
      </xdr:nvSpPr>
      <xdr:spPr>
        <a:xfrm>
          <a:off x="12171054" y="990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129049</xdr:rowOff>
    </xdr:from>
    <xdr:ext cx="405111" cy="259045"/>
    <xdr:sp macro="" textlink="">
      <xdr:nvSpPr>
        <xdr:cNvPr id="548" name="n_4aveValue【学校施設】&#10;有形固定資産減価償却率">
          <a:extLst>
            <a:ext uri="{FF2B5EF4-FFF2-40B4-BE49-F238E27FC236}">
              <a16:creationId xmlns:a16="http://schemas.microsoft.com/office/drawing/2014/main" id="{6BD66813-83D9-4E3C-9976-E5CFA610C03B}"/>
            </a:ext>
          </a:extLst>
        </xdr:cNvPr>
        <xdr:cNvSpPr txBox="1"/>
      </xdr:nvSpPr>
      <xdr:spPr>
        <a:xfrm>
          <a:off x="11354444" y="990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142511</xdr:rowOff>
    </xdr:from>
    <xdr:ext cx="405111" cy="259045"/>
    <xdr:sp macro="" textlink="">
      <xdr:nvSpPr>
        <xdr:cNvPr id="549" name="n_1mainValue【学校施設】&#10;有形固定資産減価償却率">
          <a:extLst>
            <a:ext uri="{FF2B5EF4-FFF2-40B4-BE49-F238E27FC236}">
              <a16:creationId xmlns:a16="http://schemas.microsoft.com/office/drawing/2014/main" id="{165C89AE-7BB3-4682-8247-08727E13878C}"/>
            </a:ext>
          </a:extLst>
        </xdr:cNvPr>
        <xdr:cNvSpPr txBox="1"/>
      </xdr:nvSpPr>
      <xdr:spPr>
        <a:xfrm>
          <a:off x="13738234" y="1042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50" name="n_2mainValue【学校施設】&#10;有形固定資産減価償却率">
          <a:extLst>
            <a:ext uri="{FF2B5EF4-FFF2-40B4-BE49-F238E27FC236}">
              <a16:creationId xmlns:a16="http://schemas.microsoft.com/office/drawing/2014/main" id="{F085A377-63C8-4E25-BD8D-62FFE5490617}"/>
            </a:ext>
          </a:extLst>
        </xdr:cNvPr>
        <xdr:cNvSpPr txBox="1"/>
      </xdr:nvSpPr>
      <xdr:spPr>
        <a:xfrm>
          <a:off x="1295718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101363</xdr:rowOff>
    </xdr:from>
    <xdr:ext cx="405111" cy="259045"/>
    <xdr:sp macro="" textlink="">
      <xdr:nvSpPr>
        <xdr:cNvPr id="551" name="n_3mainValue【学校施設】&#10;有形固定資産減価償却率">
          <a:extLst>
            <a:ext uri="{FF2B5EF4-FFF2-40B4-BE49-F238E27FC236}">
              <a16:creationId xmlns:a16="http://schemas.microsoft.com/office/drawing/2014/main" id="{96BAE3CB-8E71-4B5B-BD52-A0057C779129}"/>
            </a:ext>
          </a:extLst>
        </xdr:cNvPr>
        <xdr:cNvSpPr txBox="1"/>
      </xdr:nvSpPr>
      <xdr:spPr>
        <a:xfrm>
          <a:off x="12171054" y="1038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52" name="n_4mainValue【学校施設】&#10;有形固定資産減価償却率">
          <a:extLst>
            <a:ext uri="{FF2B5EF4-FFF2-40B4-BE49-F238E27FC236}">
              <a16:creationId xmlns:a16="http://schemas.microsoft.com/office/drawing/2014/main" id="{67CFA463-6093-46E0-9021-D550F9076D2E}"/>
            </a:ext>
          </a:extLst>
        </xdr:cNvPr>
        <xdr:cNvSpPr txBox="1"/>
      </xdr:nvSpPr>
      <xdr:spPr>
        <a:xfrm>
          <a:off x="113544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136D54C7-0CBF-48D2-9D35-948098F230EA}"/>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322FF103-BA46-4E14-9E24-F9864A6EDE33}"/>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143EE733-E1EB-4A43-B8F5-795416F075CB}"/>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75AD50D8-DF2A-4FF0-BACF-AF1DF69EE154}"/>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2615F305-AF05-4282-8C1F-483551CAAF3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307B944F-DE1A-4585-8611-4FDD8E4C9F5D}"/>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B44384C6-E7B8-48E2-8C1A-F24CB0886FCD}"/>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50CAD63D-0111-4F4F-AB92-02CE2B6E1631}"/>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8E9304B2-BFA5-4152-92A9-60D175ED49DA}"/>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6990555E-64F5-419B-B2D5-52F21F0CBDB1}"/>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634A0AA9-6E93-420E-B252-FD12AB5CBCBA}"/>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7F913AB1-901D-45CB-9376-50145E4E791F}"/>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CB22F4C4-5A0C-4434-903E-266CEB7C275C}"/>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76752C03-EB0C-47EB-9A7F-C79F7637C299}"/>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C5E5952F-3F81-4C4E-88B0-26498DFE2B95}"/>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EADC5946-873E-43DB-936F-E308EE072376}"/>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id="{8E55C66C-F2B0-4EAF-9F17-BEBE077F2BD3}"/>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57FEA8D3-6E08-4420-9E6F-94FD4A539C23}"/>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id="{0860C778-47D7-48D7-9C54-84EDB5C23D78}"/>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250F66AB-552D-4591-925A-08024D89FE22}"/>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BC3A51F5-D105-4ED2-92EF-8B3D22BC26F1}"/>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EB099B01-4C2A-49CD-A534-E346414AB62C}"/>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3F24102D-1F41-4D14-9BB7-0B9C8B7FEB69}"/>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3E8AA96C-5089-4046-AF7C-61DC17C0BC54}"/>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7" name="直線コネクタ 576">
          <a:extLst>
            <a:ext uri="{FF2B5EF4-FFF2-40B4-BE49-F238E27FC236}">
              <a16:creationId xmlns:a16="http://schemas.microsoft.com/office/drawing/2014/main" id="{00F398D4-5B5B-455D-9BFF-70A9A70399B9}"/>
            </a:ext>
          </a:extLst>
        </xdr:cNvPr>
        <xdr:cNvCxnSpPr/>
      </xdr:nvCxnSpPr>
      <xdr:spPr>
        <a:xfrm flipV="1">
          <a:off x="19947254" y="9743313"/>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78" name="【学校施設】&#10;一人当たり面積最小値テキスト">
          <a:extLst>
            <a:ext uri="{FF2B5EF4-FFF2-40B4-BE49-F238E27FC236}">
              <a16:creationId xmlns:a16="http://schemas.microsoft.com/office/drawing/2014/main" id="{C7138923-772D-46AD-A837-F08B67067736}"/>
            </a:ext>
          </a:extLst>
        </xdr:cNvPr>
        <xdr:cNvSpPr txBox="1"/>
      </xdr:nvSpPr>
      <xdr:spPr>
        <a:xfrm>
          <a:off x="19985990" y="1110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79" name="直線コネクタ 578">
          <a:extLst>
            <a:ext uri="{FF2B5EF4-FFF2-40B4-BE49-F238E27FC236}">
              <a16:creationId xmlns:a16="http://schemas.microsoft.com/office/drawing/2014/main" id="{1AAF4B1F-018D-475E-BD82-06546779B984}"/>
            </a:ext>
          </a:extLst>
        </xdr:cNvPr>
        <xdr:cNvCxnSpPr/>
      </xdr:nvCxnSpPr>
      <xdr:spPr>
        <a:xfrm>
          <a:off x="19885660" y="11102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0" name="【学校施設】&#10;一人当たり面積最大値テキスト">
          <a:extLst>
            <a:ext uri="{FF2B5EF4-FFF2-40B4-BE49-F238E27FC236}">
              <a16:creationId xmlns:a16="http://schemas.microsoft.com/office/drawing/2014/main" id="{23904158-1F64-489B-953D-CB8061319CC1}"/>
            </a:ext>
          </a:extLst>
        </xdr:cNvPr>
        <xdr:cNvSpPr txBox="1"/>
      </xdr:nvSpPr>
      <xdr:spPr>
        <a:xfrm>
          <a:off x="19985990" y="952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1" name="直線コネクタ 580">
          <a:extLst>
            <a:ext uri="{FF2B5EF4-FFF2-40B4-BE49-F238E27FC236}">
              <a16:creationId xmlns:a16="http://schemas.microsoft.com/office/drawing/2014/main" id="{47E99A2C-651D-4FDB-995E-DCD7B470B3E0}"/>
            </a:ext>
          </a:extLst>
        </xdr:cNvPr>
        <xdr:cNvCxnSpPr/>
      </xdr:nvCxnSpPr>
      <xdr:spPr>
        <a:xfrm>
          <a:off x="19885660" y="9743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582" name="【学校施設】&#10;一人当たり面積平均値テキスト">
          <a:extLst>
            <a:ext uri="{FF2B5EF4-FFF2-40B4-BE49-F238E27FC236}">
              <a16:creationId xmlns:a16="http://schemas.microsoft.com/office/drawing/2014/main" id="{86794C42-D111-46F4-ACEF-8903BBC6A65C}"/>
            </a:ext>
          </a:extLst>
        </xdr:cNvPr>
        <xdr:cNvSpPr txBox="1"/>
      </xdr:nvSpPr>
      <xdr:spPr>
        <a:xfrm>
          <a:off x="19985990" y="10762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3" name="フローチャート: 判断 582">
          <a:extLst>
            <a:ext uri="{FF2B5EF4-FFF2-40B4-BE49-F238E27FC236}">
              <a16:creationId xmlns:a16="http://schemas.microsoft.com/office/drawing/2014/main" id="{CD6EBED4-F341-4F0F-A9DF-2E50D24B36EC}"/>
            </a:ext>
          </a:extLst>
        </xdr:cNvPr>
        <xdr:cNvSpPr/>
      </xdr:nvSpPr>
      <xdr:spPr>
        <a:xfrm>
          <a:off x="19904710" y="109052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84" name="フローチャート: 判断 583">
          <a:extLst>
            <a:ext uri="{FF2B5EF4-FFF2-40B4-BE49-F238E27FC236}">
              <a16:creationId xmlns:a16="http://schemas.microsoft.com/office/drawing/2014/main" id="{5FC76C30-1478-4E5F-B077-89CBDC3B41EF}"/>
            </a:ext>
          </a:extLst>
        </xdr:cNvPr>
        <xdr:cNvSpPr/>
      </xdr:nvSpPr>
      <xdr:spPr>
        <a:xfrm>
          <a:off x="19161760" y="1089494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585" name="フローチャート: 判断 584">
          <a:extLst>
            <a:ext uri="{FF2B5EF4-FFF2-40B4-BE49-F238E27FC236}">
              <a16:creationId xmlns:a16="http://schemas.microsoft.com/office/drawing/2014/main" id="{F4237763-729F-4656-B535-53F5E2935BD7}"/>
            </a:ext>
          </a:extLst>
        </xdr:cNvPr>
        <xdr:cNvSpPr/>
      </xdr:nvSpPr>
      <xdr:spPr>
        <a:xfrm>
          <a:off x="18345150" y="108941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86" name="フローチャート: 判断 585">
          <a:extLst>
            <a:ext uri="{FF2B5EF4-FFF2-40B4-BE49-F238E27FC236}">
              <a16:creationId xmlns:a16="http://schemas.microsoft.com/office/drawing/2014/main" id="{070620B9-55F8-4B96-AD08-F18C1C2F3A7F}"/>
            </a:ext>
          </a:extLst>
        </xdr:cNvPr>
        <xdr:cNvSpPr/>
      </xdr:nvSpPr>
      <xdr:spPr>
        <a:xfrm>
          <a:off x="17547590" y="1089456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587" name="フローチャート: 判断 586">
          <a:extLst>
            <a:ext uri="{FF2B5EF4-FFF2-40B4-BE49-F238E27FC236}">
              <a16:creationId xmlns:a16="http://schemas.microsoft.com/office/drawing/2014/main" id="{2032E722-7923-44CE-BD6C-2AFFB44A6E58}"/>
            </a:ext>
          </a:extLst>
        </xdr:cNvPr>
        <xdr:cNvSpPr/>
      </xdr:nvSpPr>
      <xdr:spPr>
        <a:xfrm>
          <a:off x="16761460" y="1089952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8EDA8E26-DE6B-482A-9CD4-7AB411CCD8EB}"/>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D23F1651-77F9-48D4-AC03-9473E40B5483}"/>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61232B61-00A9-4C15-9AE2-E8D1A2D938E1}"/>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23180C6A-84E3-47EF-B67A-67A88DA88EE0}"/>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70D27052-82EE-4FBB-AF4F-A09631B2789F}"/>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16637</xdr:rowOff>
    </xdr:from>
    <xdr:to>
      <xdr:col>116</xdr:col>
      <xdr:colOff>114300</xdr:colOff>
      <xdr:row>64</xdr:row>
      <xdr:rowOff>118237</xdr:rowOff>
    </xdr:to>
    <xdr:sp macro="" textlink="">
      <xdr:nvSpPr>
        <xdr:cNvPr id="593" name="楕円 592">
          <a:extLst>
            <a:ext uri="{FF2B5EF4-FFF2-40B4-BE49-F238E27FC236}">
              <a16:creationId xmlns:a16="http://schemas.microsoft.com/office/drawing/2014/main" id="{27829DB5-2FAB-4B4F-BDC2-DD50FD13B8B4}"/>
            </a:ext>
          </a:extLst>
        </xdr:cNvPr>
        <xdr:cNvSpPr/>
      </xdr:nvSpPr>
      <xdr:spPr>
        <a:xfrm>
          <a:off x="19904710" y="1099324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103014</xdr:rowOff>
    </xdr:from>
    <xdr:ext cx="469744" cy="259045"/>
    <xdr:sp macro="" textlink="">
      <xdr:nvSpPr>
        <xdr:cNvPr id="594" name="【学校施設】&#10;一人当たり面積該当値テキスト">
          <a:extLst>
            <a:ext uri="{FF2B5EF4-FFF2-40B4-BE49-F238E27FC236}">
              <a16:creationId xmlns:a16="http://schemas.microsoft.com/office/drawing/2014/main" id="{2E79DB4E-D039-4777-B887-209B2AEC479E}"/>
            </a:ext>
          </a:extLst>
        </xdr:cNvPr>
        <xdr:cNvSpPr txBox="1"/>
      </xdr:nvSpPr>
      <xdr:spPr>
        <a:xfrm>
          <a:off x="19985990" y="1090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18923</xdr:rowOff>
    </xdr:from>
    <xdr:to>
      <xdr:col>112</xdr:col>
      <xdr:colOff>38100</xdr:colOff>
      <xdr:row>64</xdr:row>
      <xdr:rowOff>120523</xdr:rowOff>
    </xdr:to>
    <xdr:sp macro="" textlink="">
      <xdr:nvSpPr>
        <xdr:cNvPr id="595" name="楕円 594">
          <a:extLst>
            <a:ext uri="{FF2B5EF4-FFF2-40B4-BE49-F238E27FC236}">
              <a16:creationId xmlns:a16="http://schemas.microsoft.com/office/drawing/2014/main" id="{64FFA2C7-E2B5-4C64-9EDF-19F3BBD5C9AF}"/>
            </a:ext>
          </a:extLst>
        </xdr:cNvPr>
        <xdr:cNvSpPr/>
      </xdr:nvSpPr>
      <xdr:spPr>
        <a:xfrm>
          <a:off x="19161760" y="1099553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67437</xdr:rowOff>
    </xdr:from>
    <xdr:to>
      <xdr:col>116</xdr:col>
      <xdr:colOff>63500</xdr:colOff>
      <xdr:row>64</xdr:row>
      <xdr:rowOff>69723</xdr:rowOff>
    </xdr:to>
    <xdr:cxnSp macro="">
      <xdr:nvCxnSpPr>
        <xdr:cNvPr id="596" name="直線コネクタ 595">
          <a:extLst>
            <a:ext uri="{FF2B5EF4-FFF2-40B4-BE49-F238E27FC236}">
              <a16:creationId xmlns:a16="http://schemas.microsoft.com/office/drawing/2014/main" id="{51629F99-C0EC-42B4-B227-B61FD5D34673}"/>
            </a:ext>
          </a:extLst>
        </xdr:cNvPr>
        <xdr:cNvCxnSpPr/>
      </xdr:nvCxnSpPr>
      <xdr:spPr>
        <a:xfrm flipV="1">
          <a:off x="19204940" y="11038332"/>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18923</xdr:rowOff>
    </xdr:from>
    <xdr:to>
      <xdr:col>107</xdr:col>
      <xdr:colOff>101600</xdr:colOff>
      <xdr:row>64</xdr:row>
      <xdr:rowOff>120523</xdr:rowOff>
    </xdr:to>
    <xdr:sp macro="" textlink="">
      <xdr:nvSpPr>
        <xdr:cNvPr id="597" name="楕円 596">
          <a:extLst>
            <a:ext uri="{FF2B5EF4-FFF2-40B4-BE49-F238E27FC236}">
              <a16:creationId xmlns:a16="http://schemas.microsoft.com/office/drawing/2014/main" id="{779F0573-86BE-410D-AF38-2D58B06CFFC2}"/>
            </a:ext>
          </a:extLst>
        </xdr:cNvPr>
        <xdr:cNvSpPr/>
      </xdr:nvSpPr>
      <xdr:spPr>
        <a:xfrm>
          <a:off x="18345150" y="1099553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69723</xdr:rowOff>
    </xdr:from>
    <xdr:to>
      <xdr:col>111</xdr:col>
      <xdr:colOff>177800</xdr:colOff>
      <xdr:row>64</xdr:row>
      <xdr:rowOff>69723</xdr:rowOff>
    </xdr:to>
    <xdr:cxnSp macro="">
      <xdr:nvCxnSpPr>
        <xdr:cNvPr id="598" name="直線コネクタ 597">
          <a:extLst>
            <a:ext uri="{FF2B5EF4-FFF2-40B4-BE49-F238E27FC236}">
              <a16:creationId xmlns:a16="http://schemas.microsoft.com/office/drawing/2014/main" id="{072A3BC6-289C-470E-B7C8-348267FC61F1}"/>
            </a:ext>
          </a:extLst>
        </xdr:cNvPr>
        <xdr:cNvCxnSpPr/>
      </xdr:nvCxnSpPr>
      <xdr:spPr>
        <a:xfrm>
          <a:off x="18399760" y="1104061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17399</xdr:rowOff>
    </xdr:from>
    <xdr:to>
      <xdr:col>102</xdr:col>
      <xdr:colOff>165100</xdr:colOff>
      <xdr:row>64</xdr:row>
      <xdr:rowOff>118999</xdr:rowOff>
    </xdr:to>
    <xdr:sp macro="" textlink="">
      <xdr:nvSpPr>
        <xdr:cNvPr id="599" name="楕円 598">
          <a:extLst>
            <a:ext uri="{FF2B5EF4-FFF2-40B4-BE49-F238E27FC236}">
              <a16:creationId xmlns:a16="http://schemas.microsoft.com/office/drawing/2014/main" id="{03717EF2-BB49-43D8-A63A-A40B2A9CD19C}"/>
            </a:ext>
          </a:extLst>
        </xdr:cNvPr>
        <xdr:cNvSpPr/>
      </xdr:nvSpPr>
      <xdr:spPr>
        <a:xfrm>
          <a:off x="17547590" y="1099400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68199</xdr:rowOff>
    </xdr:from>
    <xdr:to>
      <xdr:col>107</xdr:col>
      <xdr:colOff>50800</xdr:colOff>
      <xdr:row>64</xdr:row>
      <xdr:rowOff>69723</xdr:rowOff>
    </xdr:to>
    <xdr:cxnSp macro="">
      <xdr:nvCxnSpPr>
        <xdr:cNvPr id="600" name="直線コネクタ 599">
          <a:extLst>
            <a:ext uri="{FF2B5EF4-FFF2-40B4-BE49-F238E27FC236}">
              <a16:creationId xmlns:a16="http://schemas.microsoft.com/office/drawing/2014/main" id="{7FE2CF71-4640-4C33-BDED-5936E24912E4}"/>
            </a:ext>
          </a:extLst>
        </xdr:cNvPr>
        <xdr:cNvCxnSpPr/>
      </xdr:nvCxnSpPr>
      <xdr:spPr>
        <a:xfrm>
          <a:off x="17602200" y="11039094"/>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29591</xdr:rowOff>
    </xdr:from>
    <xdr:to>
      <xdr:col>98</xdr:col>
      <xdr:colOff>38100</xdr:colOff>
      <xdr:row>64</xdr:row>
      <xdr:rowOff>131191</xdr:rowOff>
    </xdr:to>
    <xdr:sp macro="" textlink="">
      <xdr:nvSpPr>
        <xdr:cNvPr id="601" name="楕円 600">
          <a:extLst>
            <a:ext uri="{FF2B5EF4-FFF2-40B4-BE49-F238E27FC236}">
              <a16:creationId xmlns:a16="http://schemas.microsoft.com/office/drawing/2014/main" id="{DF555677-07D5-4EC8-A1F6-12118828EE2A}"/>
            </a:ext>
          </a:extLst>
        </xdr:cNvPr>
        <xdr:cNvSpPr/>
      </xdr:nvSpPr>
      <xdr:spPr>
        <a:xfrm>
          <a:off x="16761460" y="1100048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68199</xdr:rowOff>
    </xdr:from>
    <xdr:to>
      <xdr:col>102</xdr:col>
      <xdr:colOff>114300</xdr:colOff>
      <xdr:row>64</xdr:row>
      <xdr:rowOff>80391</xdr:rowOff>
    </xdr:to>
    <xdr:cxnSp macro="">
      <xdr:nvCxnSpPr>
        <xdr:cNvPr id="602" name="直線コネクタ 601">
          <a:extLst>
            <a:ext uri="{FF2B5EF4-FFF2-40B4-BE49-F238E27FC236}">
              <a16:creationId xmlns:a16="http://schemas.microsoft.com/office/drawing/2014/main" id="{5A405371-6497-4121-9C57-CBA5FD68EB6B}"/>
            </a:ext>
          </a:extLst>
        </xdr:cNvPr>
        <xdr:cNvCxnSpPr/>
      </xdr:nvCxnSpPr>
      <xdr:spPr>
        <a:xfrm flipV="1">
          <a:off x="16804640" y="11039094"/>
          <a:ext cx="79756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603" name="n_1aveValue【学校施設】&#10;一人当たり面積">
          <a:extLst>
            <a:ext uri="{FF2B5EF4-FFF2-40B4-BE49-F238E27FC236}">
              <a16:creationId xmlns:a16="http://schemas.microsoft.com/office/drawing/2014/main" id="{9B08CCCC-9423-4B40-93F7-95D70E24CAF2}"/>
            </a:ext>
          </a:extLst>
        </xdr:cNvPr>
        <xdr:cNvSpPr txBox="1"/>
      </xdr:nvSpPr>
      <xdr:spPr>
        <a:xfrm>
          <a:off x="18982132" y="1067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604" name="n_2aveValue【学校施設】&#10;一人当たり面積">
          <a:extLst>
            <a:ext uri="{FF2B5EF4-FFF2-40B4-BE49-F238E27FC236}">
              <a16:creationId xmlns:a16="http://schemas.microsoft.com/office/drawing/2014/main" id="{6B4E788B-B635-4503-8164-AB93F895E48F}"/>
            </a:ext>
          </a:extLst>
        </xdr:cNvPr>
        <xdr:cNvSpPr txBox="1"/>
      </xdr:nvSpPr>
      <xdr:spPr>
        <a:xfrm>
          <a:off x="18182032" y="106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605" name="n_3aveValue【学校施設】&#10;一人当たり面積">
          <a:extLst>
            <a:ext uri="{FF2B5EF4-FFF2-40B4-BE49-F238E27FC236}">
              <a16:creationId xmlns:a16="http://schemas.microsoft.com/office/drawing/2014/main" id="{9A7C0536-101C-404A-AD8D-BE299290FF80}"/>
            </a:ext>
          </a:extLst>
        </xdr:cNvPr>
        <xdr:cNvSpPr txBox="1"/>
      </xdr:nvSpPr>
      <xdr:spPr>
        <a:xfrm>
          <a:off x="17384472"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606" name="n_4aveValue【学校施設】&#10;一人当たり面積">
          <a:extLst>
            <a:ext uri="{FF2B5EF4-FFF2-40B4-BE49-F238E27FC236}">
              <a16:creationId xmlns:a16="http://schemas.microsoft.com/office/drawing/2014/main" id="{35F9B854-FB56-4B7D-95C7-BD2E9938B89F}"/>
            </a:ext>
          </a:extLst>
        </xdr:cNvPr>
        <xdr:cNvSpPr txBox="1"/>
      </xdr:nvSpPr>
      <xdr:spPr>
        <a:xfrm>
          <a:off x="1658881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111650</xdr:rowOff>
    </xdr:from>
    <xdr:ext cx="469744" cy="259045"/>
    <xdr:sp macro="" textlink="">
      <xdr:nvSpPr>
        <xdr:cNvPr id="607" name="n_1mainValue【学校施設】&#10;一人当たり面積">
          <a:extLst>
            <a:ext uri="{FF2B5EF4-FFF2-40B4-BE49-F238E27FC236}">
              <a16:creationId xmlns:a16="http://schemas.microsoft.com/office/drawing/2014/main" id="{BBE9DB1F-36BD-40D3-88BC-025B622B548E}"/>
            </a:ext>
          </a:extLst>
        </xdr:cNvPr>
        <xdr:cNvSpPr txBox="1"/>
      </xdr:nvSpPr>
      <xdr:spPr>
        <a:xfrm>
          <a:off x="18982132" y="1108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111650</xdr:rowOff>
    </xdr:from>
    <xdr:ext cx="469744" cy="259045"/>
    <xdr:sp macro="" textlink="">
      <xdr:nvSpPr>
        <xdr:cNvPr id="608" name="n_2mainValue【学校施設】&#10;一人当たり面積">
          <a:extLst>
            <a:ext uri="{FF2B5EF4-FFF2-40B4-BE49-F238E27FC236}">
              <a16:creationId xmlns:a16="http://schemas.microsoft.com/office/drawing/2014/main" id="{561BE344-6965-4707-AE83-0ACB72CFA7C4}"/>
            </a:ext>
          </a:extLst>
        </xdr:cNvPr>
        <xdr:cNvSpPr txBox="1"/>
      </xdr:nvSpPr>
      <xdr:spPr>
        <a:xfrm>
          <a:off x="18182032" y="1108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110126</xdr:rowOff>
    </xdr:from>
    <xdr:ext cx="469744" cy="259045"/>
    <xdr:sp macro="" textlink="">
      <xdr:nvSpPr>
        <xdr:cNvPr id="609" name="n_3mainValue【学校施設】&#10;一人当たり面積">
          <a:extLst>
            <a:ext uri="{FF2B5EF4-FFF2-40B4-BE49-F238E27FC236}">
              <a16:creationId xmlns:a16="http://schemas.microsoft.com/office/drawing/2014/main" id="{E37651D4-9549-419F-8B21-4AEFEAEEECB2}"/>
            </a:ext>
          </a:extLst>
        </xdr:cNvPr>
        <xdr:cNvSpPr txBox="1"/>
      </xdr:nvSpPr>
      <xdr:spPr>
        <a:xfrm>
          <a:off x="17384472" y="1108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122318</xdr:rowOff>
    </xdr:from>
    <xdr:ext cx="469744" cy="259045"/>
    <xdr:sp macro="" textlink="">
      <xdr:nvSpPr>
        <xdr:cNvPr id="610" name="n_4mainValue【学校施設】&#10;一人当たり面積">
          <a:extLst>
            <a:ext uri="{FF2B5EF4-FFF2-40B4-BE49-F238E27FC236}">
              <a16:creationId xmlns:a16="http://schemas.microsoft.com/office/drawing/2014/main" id="{9A4F8609-8035-484B-A721-A481998182F0}"/>
            </a:ext>
          </a:extLst>
        </xdr:cNvPr>
        <xdr:cNvSpPr txBox="1"/>
      </xdr:nvSpPr>
      <xdr:spPr>
        <a:xfrm>
          <a:off x="16588817" y="1109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1124D35E-DD66-409C-86AA-DE15DE8FCCE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FC5EF5B3-1E47-4B0E-BE20-62C5CBD21D15}"/>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519AA241-D591-4630-B730-6812C4A64ECF}"/>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4F524EEC-2DC0-405F-9750-909773DA1404}"/>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A3DF0C0A-A07E-45C5-9C5A-63E3EDB52747}"/>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B3A6B364-7925-4D71-80E0-6C2222D6EAAB}"/>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A5C4A5EA-9716-459B-B3C3-D850DF5FB94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EBD122DD-DAD9-4607-BEF7-162299D5AE71}"/>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1893A769-B12A-42A6-AF0F-536CA7F35050}"/>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7065240C-FEA8-47EE-8ED6-55DC5D6325BC}"/>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a:extLst>
            <a:ext uri="{FF2B5EF4-FFF2-40B4-BE49-F238E27FC236}">
              <a16:creationId xmlns:a16="http://schemas.microsoft.com/office/drawing/2014/main" id="{45D476E3-E1A6-4B63-8205-0693AC1DF900}"/>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a:extLst>
            <a:ext uri="{FF2B5EF4-FFF2-40B4-BE49-F238E27FC236}">
              <a16:creationId xmlns:a16="http://schemas.microsoft.com/office/drawing/2014/main" id="{8CEBA1E8-61CE-409A-8AB4-3B9E9FDBE3DC}"/>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a:extLst>
            <a:ext uri="{FF2B5EF4-FFF2-40B4-BE49-F238E27FC236}">
              <a16:creationId xmlns:a16="http://schemas.microsoft.com/office/drawing/2014/main" id="{93AD9083-11BF-4E7E-AB7D-10E1E3D47943}"/>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a:extLst>
            <a:ext uri="{FF2B5EF4-FFF2-40B4-BE49-F238E27FC236}">
              <a16:creationId xmlns:a16="http://schemas.microsoft.com/office/drawing/2014/main" id="{04E29CEC-29EA-4896-97F5-5D1FA9123901}"/>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a:extLst>
            <a:ext uri="{FF2B5EF4-FFF2-40B4-BE49-F238E27FC236}">
              <a16:creationId xmlns:a16="http://schemas.microsoft.com/office/drawing/2014/main" id="{3C7F2A92-B609-40F7-AE0B-74708AC69F07}"/>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a:extLst>
            <a:ext uri="{FF2B5EF4-FFF2-40B4-BE49-F238E27FC236}">
              <a16:creationId xmlns:a16="http://schemas.microsoft.com/office/drawing/2014/main" id="{241241AC-ADE8-4B55-8BB9-FBDD3C5FED75}"/>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a:extLst>
            <a:ext uri="{FF2B5EF4-FFF2-40B4-BE49-F238E27FC236}">
              <a16:creationId xmlns:a16="http://schemas.microsoft.com/office/drawing/2014/main" id="{490C97F2-B791-4DC7-960D-7C20A9BDCE63}"/>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a:extLst>
            <a:ext uri="{FF2B5EF4-FFF2-40B4-BE49-F238E27FC236}">
              <a16:creationId xmlns:a16="http://schemas.microsoft.com/office/drawing/2014/main" id="{F0B3DBCD-B077-47C7-9A09-97530A7A045A}"/>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a:extLst>
            <a:ext uri="{FF2B5EF4-FFF2-40B4-BE49-F238E27FC236}">
              <a16:creationId xmlns:a16="http://schemas.microsoft.com/office/drawing/2014/main" id="{CE44CF44-7C82-46D2-92AA-7C1C8CE9F2D6}"/>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a:extLst>
            <a:ext uri="{FF2B5EF4-FFF2-40B4-BE49-F238E27FC236}">
              <a16:creationId xmlns:a16="http://schemas.microsoft.com/office/drawing/2014/main" id="{EEC1D417-ACF6-4FAD-B9BD-B6820B919C7F}"/>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a:extLst>
            <a:ext uri="{FF2B5EF4-FFF2-40B4-BE49-F238E27FC236}">
              <a16:creationId xmlns:a16="http://schemas.microsoft.com/office/drawing/2014/main" id="{1BE41E0B-ABE0-440A-822B-BBF0BD64539F}"/>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CAD407D4-E38A-427E-A3CC-D16D4EAB0848}"/>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a:extLst>
            <a:ext uri="{FF2B5EF4-FFF2-40B4-BE49-F238E27FC236}">
              <a16:creationId xmlns:a16="http://schemas.microsoft.com/office/drawing/2014/main" id="{BE608F0A-A9FE-4FF1-8876-5DF838A823E2}"/>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a:extLst>
            <a:ext uri="{FF2B5EF4-FFF2-40B4-BE49-F238E27FC236}">
              <a16:creationId xmlns:a16="http://schemas.microsoft.com/office/drawing/2014/main" id="{87938AD5-581A-457F-8494-7DB73313F918}"/>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5" name="直線コネクタ 634">
          <a:extLst>
            <a:ext uri="{FF2B5EF4-FFF2-40B4-BE49-F238E27FC236}">
              <a16:creationId xmlns:a16="http://schemas.microsoft.com/office/drawing/2014/main" id="{29A36E0D-055F-4F6A-A3D6-CE24887CBDA4}"/>
            </a:ext>
          </a:extLst>
        </xdr:cNvPr>
        <xdr:cNvCxnSpPr/>
      </xdr:nvCxnSpPr>
      <xdr:spPr>
        <a:xfrm flipV="1">
          <a:off x="14703424" y="1325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6" name="【児童館】&#10;有形固定資産減価償却率最小値テキスト">
          <a:extLst>
            <a:ext uri="{FF2B5EF4-FFF2-40B4-BE49-F238E27FC236}">
              <a16:creationId xmlns:a16="http://schemas.microsoft.com/office/drawing/2014/main" id="{CC817907-399E-456A-B8BC-CFE865EDC0D6}"/>
            </a:ext>
          </a:extLst>
        </xdr:cNvPr>
        <xdr:cNvSpPr txBox="1"/>
      </xdr:nvSpPr>
      <xdr:spPr>
        <a:xfrm>
          <a:off x="1474216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7" name="直線コネクタ 636">
          <a:extLst>
            <a:ext uri="{FF2B5EF4-FFF2-40B4-BE49-F238E27FC236}">
              <a16:creationId xmlns:a16="http://schemas.microsoft.com/office/drawing/2014/main" id="{FD2B7FB9-EDEB-4397-B026-1CC9363F7AD7}"/>
            </a:ext>
          </a:extLst>
        </xdr:cNvPr>
        <xdr:cNvCxnSpPr/>
      </xdr:nvCxnSpPr>
      <xdr:spPr>
        <a:xfrm>
          <a:off x="1461135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38" name="【児童館】&#10;有形固定資産減価償却率最大値テキスト">
          <a:extLst>
            <a:ext uri="{FF2B5EF4-FFF2-40B4-BE49-F238E27FC236}">
              <a16:creationId xmlns:a16="http://schemas.microsoft.com/office/drawing/2014/main" id="{46A04E97-3AC9-4F96-83EB-6046C4EF5DF1}"/>
            </a:ext>
          </a:extLst>
        </xdr:cNvPr>
        <xdr:cNvSpPr txBox="1"/>
      </xdr:nvSpPr>
      <xdr:spPr>
        <a:xfrm>
          <a:off x="147421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39" name="直線コネクタ 638">
          <a:extLst>
            <a:ext uri="{FF2B5EF4-FFF2-40B4-BE49-F238E27FC236}">
              <a16:creationId xmlns:a16="http://schemas.microsoft.com/office/drawing/2014/main" id="{F8671606-69B8-4DEC-B0B7-BC24D1A9BB7A}"/>
            </a:ext>
          </a:extLst>
        </xdr:cNvPr>
        <xdr:cNvCxnSpPr/>
      </xdr:nvCxnSpPr>
      <xdr:spPr>
        <a:xfrm>
          <a:off x="14611350" y="1325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640" name="【児童館】&#10;有形固定資産減価償却率平均値テキスト">
          <a:extLst>
            <a:ext uri="{FF2B5EF4-FFF2-40B4-BE49-F238E27FC236}">
              <a16:creationId xmlns:a16="http://schemas.microsoft.com/office/drawing/2014/main" id="{A3267A29-4EE5-40CE-A46F-06CDD4BD6BA3}"/>
            </a:ext>
          </a:extLst>
        </xdr:cNvPr>
        <xdr:cNvSpPr txBox="1"/>
      </xdr:nvSpPr>
      <xdr:spPr>
        <a:xfrm>
          <a:off x="14742160" y="1398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1" name="フローチャート: 判断 640">
          <a:extLst>
            <a:ext uri="{FF2B5EF4-FFF2-40B4-BE49-F238E27FC236}">
              <a16:creationId xmlns:a16="http://schemas.microsoft.com/office/drawing/2014/main" id="{FC5FA5D1-B1A6-4F88-91B5-3D00BCAD6AA7}"/>
            </a:ext>
          </a:extLst>
        </xdr:cNvPr>
        <xdr:cNvSpPr/>
      </xdr:nvSpPr>
      <xdr:spPr>
        <a:xfrm>
          <a:off x="14649450" y="140081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642" name="フローチャート: 判断 641">
          <a:extLst>
            <a:ext uri="{FF2B5EF4-FFF2-40B4-BE49-F238E27FC236}">
              <a16:creationId xmlns:a16="http://schemas.microsoft.com/office/drawing/2014/main" id="{3989BA97-2D6A-40BE-A3DD-F57CA6FD5EE1}"/>
            </a:ext>
          </a:extLst>
        </xdr:cNvPr>
        <xdr:cNvSpPr/>
      </xdr:nvSpPr>
      <xdr:spPr>
        <a:xfrm>
          <a:off x="13887450" y="139795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43" name="フローチャート: 判断 642">
          <a:extLst>
            <a:ext uri="{FF2B5EF4-FFF2-40B4-BE49-F238E27FC236}">
              <a16:creationId xmlns:a16="http://schemas.microsoft.com/office/drawing/2014/main" id="{C4490C96-F6E7-4B0A-AF08-8774FF6B7475}"/>
            </a:ext>
          </a:extLst>
        </xdr:cNvPr>
        <xdr:cNvSpPr/>
      </xdr:nvSpPr>
      <xdr:spPr>
        <a:xfrm>
          <a:off x="13089890" y="139814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44" name="フローチャート: 判断 643">
          <a:extLst>
            <a:ext uri="{FF2B5EF4-FFF2-40B4-BE49-F238E27FC236}">
              <a16:creationId xmlns:a16="http://schemas.microsoft.com/office/drawing/2014/main" id="{8BBE5184-5A47-414E-B271-F7E34305ACCE}"/>
            </a:ext>
          </a:extLst>
        </xdr:cNvPr>
        <xdr:cNvSpPr/>
      </xdr:nvSpPr>
      <xdr:spPr>
        <a:xfrm>
          <a:off x="12303760" y="1389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645" name="フローチャート: 判断 644">
          <a:extLst>
            <a:ext uri="{FF2B5EF4-FFF2-40B4-BE49-F238E27FC236}">
              <a16:creationId xmlns:a16="http://schemas.microsoft.com/office/drawing/2014/main" id="{FBDA1747-0033-4ABD-B634-0D3DA5A49812}"/>
            </a:ext>
          </a:extLst>
        </xdr:cNvPr>
        <xdr:cNvSpPr/>
      </xdr:nvSpPr>
      <xdr:spPr>
        <a:xfrm>
          <a:off x="11487150" y="13804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A14E293D-6555-49E4-9267-C72FF15A57C5}"/>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F7980F28-C514-434C-9582-AC3548DD4DE3}"/>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34F9686-7DA0-4D72-B299-D0C08B0EF1A1}"/>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E556758C-A763-4DFF-97FA-22C600156295}"/>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DD6318-CBAD-441A-9290-B2644ACADF1F}"/>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xdr:rowOff>
    </xdr:from>
    <xdr:to>
      <xdr:col>85</xdr:col>
      <xdr:colOff>177800</xdr:colOff>
      <xdr:row>77</xdr:row>
      <xdr:rowOff>117475</xdr:rowOff>
    </xdr:to>
    <xdr:sp macro="" textlink="">
      <xdr:nvSpPr>
        <xdr:cNvPr id="651" name="楕円 650">
          <a:extLst>
            <a:ext uri="{FF2B5EF4-FFF2-40B4-BE49-F238E27FC236}">
              <a16:creationId xmlns:a16="http://schemas.microsoft.com/office/drawing/2014/main" id="{093DCA39-F250-4AEA-A52A-C15DFCDD4329}"/>
            </a:ext>
          </a:extLst>
        </xdr:cNvPr>
        <xdr:cNvSpPr/>
      </xdr:nvSpPr>
      <xdr:spPr>
        <a:xfrm>
          <a:off x="14649450" y="132213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132732</xdr:rowOff>
    </xdr:from>
    <xdr:ext cx="405111" cy="259045"/>
    <xdr:sp macro="" textlink="">
      <xdr:nvSpPr>
        <xdr:cNvPr id="652" name="【児童館】&#10;有形固定資産減価償却率該当値テキスト">
          <a:extLst>
            <a:ext uri="{FF2B5EF4-FFF2-40B4-BE49-F238E27FC236}">
              <a16:creationId xmlns:a16="http://schemas.microsoft.com/office/drawing/2014/main" id="{EFBEA47E-696E-4417-9C10-FED34F3CB03B}"/>
            </a:ext>
          </a:extLst>
        </xdr:cNvPr>
        <xdr:cNvSpPr txBox="1"/>
      </xdr:nvSpPr>
      <xdr:spPr>
        <a:xfrm>
          <a:off x="14742160" y="1316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156845</xdr:rowOff>
    </xdr:from>
    <xdr:to>
      <xdr:col>81</xdr:col>
      <xdr:colOff>101600</xdr:colOff>
      <xdr:row>84</xdr:row>
      <xdr:rowOff>86995</xdr:rowOff>
    </xdr:to>
    <xdr:sp macro="" textlink="">
      <xdr:nvSpPr>
        <xdr:cNvPr id="653" name="楕円 652">
          <a:extLst>
            <a:ext uri="{FF2B5EF4-FFF2-40B4-BE49-F238E27FC236}">
              <a16:creationId xmlns:a16="http://schemas.microsoft.com/office/drawing/2014/main" id="{2EA84E8F-2346-43E5-9766-A6521EB112A2}"/>
            </a:ext>
          </a:extLst>
        </xdr:cNvPr>
        <xdr:cNvSpPr/>
      </xdr:nvSpPr>
      <xdr:spPr>
        <a:xfrm>
          <a:off x="13887450" y="143891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66675</xdr:rowOff>
    </xdr:from>
    <xdr:to>
      <xdr:col>85</xdr:col>
      <xdr:colOff>127000</xdr:colOff>
      <xdr:row>84</xdr:row>
      <xdr:rowOff>36195</xdr:rowOff>
    </xdr:to>
    <xdr:cxnSp macro="">
      <xdr:nvCxnSpPr>
        <xdr:cNvPr id="654" name="直線コネクタ 653">
          <a:extLst>
            <a:ext uri="{FF2B5EF4-FFF2-40B4-BE49-F238E27FC236}">
              <a16:creationId xmlns:a16="http://schemas.microsoft.com/office/drawing/2014/main" id="{D054C74A-7667-424A-BAAB-7441E94D550D}"/>
            </a:ext>
          </a:extLst>
        </xdr:cNvPr>
        <xdr:cNvCxnSpPr/>
      </xdr:nvCxnSpPr>
      <xdr:spPr>
        <a:xfrm flipV="1">
          <a:off x="13942060" y="13266420"/>
          <a:ext cx="762000" cy="117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141605</xdr:rowOff>
    </xdr:from>
    <xdr:to>
      <xdr:col>76</xdr:col>
      <xdr:colOff>165100</xdr:colOff>
      <xdr:row>84</xdr:row>
      <xdr:rowOff>71755</xdr:rowOff>
    </xdr:to>
    <xdr:sp macro="" textlink="">
      <xdr:nvSpPr>
        <xdr:cNvPr id="655" name="楕円 654">
          <a:extLst>
            <a:ext uri="{FF2B5EF4-FFF2-40B4-BE49-F238E27FC236}">
              <a16:creationId xmlns:a16="http://schemas.microsoft.com/office/drawing/2014/main" id="{05C730C3-0667-447D-9DDB-97012ACC8F68}"/>
            </a:ext>
          </a:extLst>
        </xdr:cNvPr>
        <xdr:cNvSpPr/>
      </xdr:nvSpPr>
      <xdr:spPr>
        <a:xfrm>
          <a:off x="13089890" y="143700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20955</xdr:rowOff>
    </xdr:from>
    <xdr:to>
      <xdr:col>81</xdr:col>
      <xdr:colOff>50800</xdr:colOff>
      <xdr:row>84</xdr:row>
      <xdr:rowOff>36195</xdr:rowOff>
    </xdr:to>
    <xdr:cxnSp macro="">
      <xdr:nvCxnSpPr>
        <xdr:cNvPr id="656" name="直線コネクタ 655">
          <a:extLst>
            <a:ext uri="{FF2B5EF4-FFF2-40B4-BE49-F238E27FC236}">
              <a16:creationId xmlns:a16="http://schemas.microsoft.com/office/drawing/2014/main" id="{14AF1909-5952-45D2-9889-D986C11FA632}"/>
            </a:ext>
          </a:extLst>
        </xdr:cNvPr>
        <xdr:cNvCxnSpPr/>
      </xdr:nvCxnSpPr>
      <xdr:spPr>
        <a:xfrm>
          <a:off x="13144500" y="1441894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126364</xdr:rowOff>
    </xdr:from>
    <xdr:to>
      <xdr:col>72</xdr:col>
      <xdr:colOff>38100</xdr:colOff>
      <xdr:row>84</xdr:row>
      <xdr:rowOff>56514</xdr:rowOff>
    </xdr:to>
    <xdr:sp macro="" textlink="">
      <xdr:nvSpPr>
        <xdr:cNvPr id="657" name="楕円 656">
          <a:extLst>
            <a:ext uri="{FF2B5EF4-FFF2-40B4-BE49-F238E27FC236}">
              <a16:creationId xmlns:a16="http://schemas.microsoft.com/office/drawing/2014/main" id="{8577CD16-97DB-4616-ABED-D8382697FDD0}"/>
            </a:ext>
          </a:extLst>
        </xdr:cNvPr>
        <xdr:cNvSpPr/>
      </xdr:nvSpPr>
      <xdr:spPr>
        <a:xfrm>
          <a:off x="12303760" y="143605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5714</xdr:rowOff>
    </xdr:from>
    <xdr:to>
      <xdr:col>76</xdr:col>
      <xdr:colOff>114300</xdr:colOff>
      <xdr:row>84</xdr:row>
      <xdr:rowOff>20955</xdr:rowOff>
    </xdr:to>
    <xdr:cxnSp macro="">
      <xdr:nvCxnSpPr>
        <xdr:cNvPr id="658" name="直線コネクタ 657">
          <a:extLst>
            <a:ext uri="{FF2B5EF4-FFF2-40B4-BE49-F238E27FC236}">
              <a16:creationId xmlns:a16="http://schemas.microsoft.com/office/drawing/2014/main" id="{57C0E524-8023-47BC-9F23-A3765A8856AD}"/>
            </a:ext>
          </a:extLst>
        </xdr:cNvPr>
        <xdr:cNvCxnSpPr/>
      </xdr:nvCxnSpPr>
      <xdr:spPr>
        <a:xfrm>
          <a:off x="12346940" y="14409419"/>
          <a:ext cx="79756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59" name="楕円 658">
          <a:extLst>
            <a:ext uri="{FF2B5EF4-FFF2-40B4-BE49-F238E27FC236}">
              <a16:creationId xmlns:a16="http://schemas.microsoft.com/office/drawing/2014/main" id="{DEFA0E51-F49D-43EC-ACE9-0D004AA74795}"/>
            </a:ext>
          </a:extLst>
        </xdr:cNvPr>
        <xdr:cNvSpPr/>
      </xdr:nvSpPr>
      <xdr:spPr>
        <a:xfrm>
          <a:off x="11487150" y="14804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5714</xdr:rowOff>
    </xdr:from>
    <xdr:to>
      <xdr:col>71</xdr:col>
      <xdr:colOff>177800</xdr:colOff>
      <xdr:row>86</xdr:row>
      <xdr:rowOff>114300</xdr:rowOff>
    </xdr:to>
    <xdr:cxnSp macro="">
      <xdr:nvCxnSpPr>
        <xdr:cNvPr id="660" name="直線コネクタ 659">
          <a:extLst>
            <a:ext uri="{FF2B5EF4-FFF2-40B4-BE49-F238E27FC236}">
              <a16:creationId xmlns:a16="http://schemas.microsoft.com/office/drawing/2014/main" id="{C159DF40-652C-47FF-AF22-93696DF28B1F}"/>
            </a:ext>
          </a:extLst>
        </xdr:cNvPr>
        <xdr:cNvCxnSpPr/>
      </xdr:nvCxnSpPr>
      <xdr:spPr>
        <a:xfrm flipV="1">
          <a:off x="11541760" y="14409419"/>
          <a:ext cx="805180" cy="44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42563</xdr:rowOff>
    </xdr:from>
    <xdr:ext cx="405111" cy="259045"/>
    <xdr:sp macro="" textlink="">
      <xdr:nvSpPr>
        <xdr:cNvPr id="661" name="n_1aveValue【児童館】&#10;有形固定資産減価償却率">
          <a:extLst>
            <a:ext uri="{FF2B5EF4-FFF2-40B4-BE49-F238E27FC236}">
              <a16:creationId xmlns:a16="http://schemas.microsoft.com/office/drawing/2014/main" id="{B3A19B6E-AD42-48B6-A21E-C7D7632222D2}"/>
            </a:ext>
          </a:extLst>
        </xdr:cNvPr>
        <xdr:cNvSpPr txBox="1"/>
      </xdr:nvSpPr>
      <xdr:spPr>
        <a:xfrm>
          <a:off x="13738234" y="1376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62" name="n_2aveValue【児童館】&#10;有形固定資産減価償却率">
          <a:extLst>
            <a:ext uri="{FF2B5EF4-FFF2-40B4-BE49-F238E27FC236}">
              <a16:creationId xmlns:a16="http://schemas.microsoft.com/office/drawing/2014/main" id="{7217723C-C715-4ADB-A7C0-AF836699E3F6}"/>
            </a:ext>
          </a:extLst>
        </xdr:cNvPr>
        <xdr:cNvSpPr txBox="1"/>
      </xdr:nvSpPr>
      <xdr:spPr>
        <a:xfrm>
          <a:off x="1295718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663" name="n_3aveValue【児童館】&#10;有形固定資産減価償却率">
          <a:extLst>
            <a:ext uri="{FF2B5EF4-FFF2-40B4-BE49-F238E27FC236}">
              <a16:creationId xmlns:a16="http://schemas.microsoft.com/office/drawing/2014/main" id="{A06D16C4-A8F6-4F3E-A7D5-A96D6BB302EE}"/>
            </a:ext>
          </a:extLst>
        </xdr:cNvPr>
        <xdr:cNvSpPr txBox="1"/>
      </xdr:nvSpPr>
      <xdr:spPr>
        <a:xfrm>
          <a:off x="1217105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664" name="n_4aveValue【児童館】&#10;有形固定資産減価償却率">
          <a:extLst>
            <a:ext uri="{FF2B5EF4-FFF2-40B4-BE49-F238E27FC236}">
              <a16:creationId xmlns:a16="http://schemas.microsoft.com/office/drawing/2014/main" id="{05E59F67-54E5-4700-B28F-41AC580B890A}"/>
            </a:ext>
          </a:extLst>
        </xdr:cNvPr>
        <xdr:cNvSpPr txBox="1"/>
      </xdr:nvSpPr>
      <xdr:spPr>
        <a:xfrm>
          <a:off x="11354444" y="1357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78122</xdr:rowOff>
    </xdr:from>
    <xdr:ext cx="405111" cy="259045"/>
    <xdr:sp macro="" textlink="">
      <xdr:nvSpPr>
        <xdr:cNvPr id="665" name="n_1mainValue【児童館】&#10;有形固定資産減価償却率">
          <a:extLst>
            <a:ext uri="{FF2B5EF4-FFF2-40B4-BE49-F238E27FC236}">
              <a16:creationId xmlns:a16="http://schemas.microsoft.com/office/drawing/2014/main" id="{DB164795-B2F5-4E9D-BE7C-B003DB2D1599}"/>
            </a:ext>
          </a:extLst>
        </xdr:cNvPr>
        <xdr:cNvSpPr txBox="1"/>
      </xdr:nvSpPr>
      <xdr:spPr>
        <a:xfrm>
          <a:off x="1373823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62882</xdr:rowOff>
    </xdr:from>
    <xdr:ext cx="405111" cy="259045"/>
    <xdr:sp macro="" textlink="">
      <xdr:nvSpPr>
        <xdr:cNvPr id="666" name="n_2mainValue【児童館】&#10;有形固定資産減価償却率">
          <a:extLst>
            <a:ext uri="{FF2B5EF4-FFF2-40B4-BE49-F238E27FC236}">
              <a16:creationId xmlns:a16="http://schemas.microsoft.com/office/drawing/2014/main" id="{5DDCCE17-53A2-4E63-A816-F9A4DB9C3F69}"/>
            </a:ext>
          </a:extLst>
        </xdr:cNvPr>
        <xdr:cNvSpPr txBox="1"/>
      </xdr:nvSpPr>
      <xdr:spPr>
        <a:xfrm>
          <a:off x="1295718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47641</xdr:rowOff>
    </xdr:from>
    <xdr:ext cx="405111" cy="259045"/>
    <xdr:sp macro="" textlink="">
      <xdr:nvSpPr>
        <xdr:cNvPr id="667" name="n_3mainValue【児童館】&#10;有形固定資産減価償却率">
          <a:extLst>
            <a:ext uri="{FF2B5EF4-FFF2-40B4-BE49-F238E27FC236}">
              <a16:creationId xmlns:a16="http://schemas.microsoft.com/office/drawing/2014/main" id="{D8194243-4585-449C-A121-1E3E4E65EC5C}"/>
            </a:ext>
          </a:extLst>
        </xdr:cNvPr>
        <xdr:cNvSpPr txBox="1"/>
      </xdr:nvSpPr>
      <xdr:spPr>
        <a:xfrm>
          <a:off x="12171054" y="14451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68" name="n_4mainValue【児童館】&#10;有形固定資産減価償却率">
          <a:extLst>
            <a:ext uri="{FF2B5EF4-FFF2-40B4-BE49-F238E27FC236}">
              <a16:creationId xmlns:a16="http://schemas.microsoft.com/office/drawing/2014/main" id="{4D8387E7-220F-435A-B026-4A6AC8482824}"/>
            </a:ext>
          </a:extLst>
        </xdr:cNvPr>
        <xdr:cNvSpPr txBox="1"/>
      </xdr:nvSpPr>
      <xdr:spPr>
        <a:xfrm>
          <a:off x="11324032"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20C5433A-53E7-4B58-BA7D-1077DB0CE550}"/>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D4E66A7E-D5FC-4F98-87D1-FDF8DD52BBDA}"/>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9B9E3466-5851-4B00-AF70-0BB32B334ED8}"/>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B446D4C1-6694-4F73-82A1-87FF8FF75E0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AC01B5ED-A3F0-4B8F-82A4-968B86EA011C}"/>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311FA5DE-CF41-41A5-98FC-185B0BE0C36A}"/>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7CF39994-8CFB-478C-88B9-201E8D8DF906}"/>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70FDFDB7-16BD-47E4-88BF-1D3C6E8E1013}"/>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BCAF2F16-2D9E-4F48-9DB2-B7782602052F}"/>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EE606CF2-B507-49E5-AB3E-E02905418AA0}"/>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44C2506C-8F37-4DB8-BA2C-D3A81348F624}"/>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a:extLst>
            <a:ext uri="{FF2B5EF4-FFF2-40B4-BE49-F238E27FC236}">
              <a16:creationId xmlns:a16="http://schemas.microsoft.com/office/drawing/2014/main" id="{08014322-0477-44F1-B0B9-D170FAF36502}"/>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985042F4-6528-41B4-B5B2-2540313F18BB}"/>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a:extLst>
            <a:ext uri="{FF2B5EF4-FFF2-40B4-BE49-F238E27FC236}">
              <a16:creationId xmlns:a16="http://schemas.microsoft.com/office/drawing/2014/main" id="{73AFD256-21F8-44C1-B255-9249723ED77B}"/>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6483D762-46F6-4759-B8DC-F4D28FEC6BB1}"/>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a:extLst>
            <a:ext uri="{FF2B5EF4-FFF2-40B4-BE49-F238E27FC236}">
              <a16:creationId xmlns:a16="http://schemas.microsoft.com/office/drawing/2014/main" id="{AECC487E-2F70-4853-B925-A7AF53B1FC69}"/>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65EFFE4E-8758-4D8A-A43D-060127985619}"/>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a:extLst>
            <a:ext uri="{FF2B5EF4-FFF2-40B4-BE49-F238E27FC236}">
              <a16:creationId xmlns:a16="http://schemas.microsoft.com/office/drawing/2014/main" id="{1C52865C-40E3-4896-AE09-F4EC11CCCBFB}"/>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6E10253A-72BF-49E0-A52C-9E9CD5DD9477}"/>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8514176F-730F-4060-84C5-753FDACBB581}"/>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57AB3AF1-4E6D-4016-8ED5-791D02359C10}"/>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DF2764DF-A54C-48B0-A2B2-1C96C0CBF666}"/>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a:extLst>
            <a:ext uri="{FF2B5EF4-FFF2-40B4-BE49-F238E27FC236}">
              <a16:creationId xmlns:a16="http://schemas.microsoft.com/office/drawing/2014/main" id="{E535A9D8-471A-40B7-9E49-4A7A54319CEC}"/>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2" name="直線コネクタ 691">
          <a:extLst>
            <a:ext uri="{FF2B5EF4-FFF2-40B4-BE49-F238E27FC236}">
              <a16:creationId xmlns:a16="http://schemas.microsoft.com/office/drawing/2014/main" id="{3407D0C6-EB1A-409C-BB61-917B233F758B}"/>
            </a:ext>
          </a:extLst>
        </xdr:cNvPr>
        <xdr:cNvCxnSpPr/>
      </xdr:nvCxnSpPr>
      <xdr:spPr>
        <a:xfrm flipV="1">
          <a:off x="19947254" y="1329309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3" name="【児童館】&#10;一人当たり面積最小値テキスト">
          <a:extLst>
            <a:ext uri="{FF2B5EF4-FFF2-40B4-BE49-F238E27FC236}">
              <a16:creationId xmlns:a16="http://schemas.microsoft.com/office/drawing/2014/main" id="{222D22E8-6D0D-4AF8-9B63-13D8EBA7FF0D}"/>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4" name="直線コネクタ 693">
          <a:extLst>
            <a:ext uri="{FF2B5EF4-FFF2-40B4-BE49-F238E27FC236}">
              <a16:creationId xmlns:a16="http://schemas.microsoft.com/office/drawing/2014/main" id="{5ED18E09-BBD7-47F8-880D-3B5C3A470AEF}"/>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5" name="【児童館】&#10;一人当たり面積最大値テキスト">
          <a:extLst>
            <a:ext uri="{FF2B5EF4-FFF2-40B4-BE49-F238E27FC236}">
              <a16:creationId xmlns:a16="http://schemas.microsoft.com/office/drawing/2014/main" id="{960B8C52-09D1-49C8-8AF7-A5FE3296C60E}"/>
            </a:ext>
          </a:extLst>
        </xdr:cNvPr>
        <xdr:cNvSpPr txBox="1"/>
      </xdr:nvSpPr>
      <xdr:spPr>
        <a:xfrm>
          <a:off x="19985990" y="130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6" name="直線コネクタ 695">
          <a:extLst>
            <a:ext uri="{FF2B5EF4-FFF2-40B4-BE49-F238E27FC236}">
              <a16:creationId xmlns:a16="http://schemas.microsoft.com/office/drawing/2014/main" id="{8BAA6D17-1B96-44CD-87D3-B1689245639A}"/>
            </a:ext>
          </a:extLst>
        </xdr:cNvPr>
        <xdr:cNvCxnSpPr/>
      </xdr:nvCxnSpPr>
      <xdr:spPr>
        <a:xfrm>
          <a:off x="198856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7" name="【児童館】&#10;一人当たり面積平均値テキスト">
          <a:extLst>
            <a:ext uri="{FF2B5EF4-FFF2-40B4-BE49-F238E27FC236}">
              <a16:creationId xmlns:a16="http://schemas.microsoft.com/office/drawing/2014/main" id="{1D253D4F-2F6F-46A8-92F4-A6966E05B0AB}"/>
            </a:ext>
          </a:extLst>
        </xdr:cNvPr>
        <xdr:cNvSpPr txBox="1"/>
      </xdr:nvSpPr>
      <xdr:spPr>
        <a:xfrm>
          <a:off x="19985990" y="14162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a:extLst>
            <a:ext uri="{FF2B5EF4-FFF2-40B4-BE49-F238E27FC236}">
              <a16:creationId xmlns:a16="http://schemas.microsoft.com/office/drawing/2014/main" id="{8B751CA1-D6BD-4D89-8A8E-641CFDCB8E9F}"/>
            </a:ext>
          </a:extLst>
        </xdr:cNvPr>
        <xdr:cNvSpPr/>
      </xdr:nvSpPr>
      <xdr:spPr>
        <a:xfrm>
          <a:off x="19904710" y="143148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99" name="フローチャート: 判断 698">
          <a:extLst>
            <a:ext uri="{FF2B5EF4-FFF2-40B4-BE49-F238E27FC236}">
              <a16:creationId xmlns:a16="http://schemas.microsoft.com/office/drawing/2014/main" id="{AF67C51B-E4D2-442C-975B-9A98815B0887}"/>
            </a:ext>
          </a:extLst>
        </xdr:cNvPr>
        <xdr:cNvSpPr/>
      </xdr:nvSpPr>
      <xdr:spPr>
        <a:xfrm>
          <a:off x="19161760" y="1439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0" name="フローチャート: 判断 699">
          <a:extLst>
            <a:ext uri="{FF2B5EF4-FFF2-40B4-BE49-F238E27FC236}">
              <a16:creationId xmlns:a16="http://schemas.microsoft.com/office/drawing/2014/main" id="{43EB15A9-6141-43D8-8E6B-0A7CF5292759}"/>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1" name="フローチャート: 判断 700">
          <a:extLst>
            <a:ext uri="{FF2B5EF4-FFF2-40B4-BE49-F238E27FC236}">
              <a16:creationId xmlns:a16="http://schemas.microsoft.com/office/drawing/2014/main" id="{9BCB0DDF-8C4D-4A09-9E15-5104B4455C11}"/>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2" name="フローチャート: 判断 701">
          <a:extLst>
            <a:ext uri="{FF2B5EF4-FFF2-40B4-BE49-F238E27FC236}">
              <a16:creationId xmlns:a16="http://schemas.microsoft.com/office/drawing/2014/main" id="{03A84A6D-3F33-4D75-8E51-FB765C6E2F5B}"/>
            </a:ext>
          </a:extLst>
        </xdr:cNvPr>
        <xdr:cNvSpPr/>
      </xdr:nvSpPr>
      <xdr:spPr>
        <a:xfrm>
          <a:off x="167614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72C7E54D-CFEF-473D-ACCE-3420F03EF70E}"/>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995E4657-7A52-4EDA-8C86-F1BB32FDDCD2}"/>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182A06E6-3A24-47AC-9E2D-EA3FD3B75948}"/>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C6F5A284-5FBA-400C-92B6-F6C850C3BF84}"/>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53020EFA-D5A3-431B-A01C-4109D35D8E88}"/>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08" name="楕円 707">
          <a:extLst>
            <a:ext uri="{FF2B5EF4-FFF2-40B4-BE49-F238E27FC236}">
              <a16:creationId xmlns:a16="http://schemas.microsoft.com/office/drawing/2014/main" id="{594851B6-02E5-420D-8654-46CE1BE722B8}"/>
            </a:ext>
          </a:extLst>
        </xdr:cNvPr>
        <xdr:cNvSpPr/>
      </xdr:nvSpPr>
      <xdr:spPr>
        <a:xfrm>
          <a:off x="19904710" y="147339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09" name="【児童館】&#10;一人当たり面積該当値テキスト">
          <a:extLst>
            <a:ext uri="{FF2B5EF4-FFF2-40B4-BE49-F238E27FC236}">
              <a16:creationId xmlns:a16="http://schemas.microsoft.com/office/drawing/2014/main" id="{2091ED50-D91A-4711-B878-67C7C2957701}"/>
            </a:ext>
          </a:extLst>
        </xdr:cNvPr>
        <xdr:cNvSpPr txBox="1"/>
      </xdr:nvSpPr>
      <xdr:spPr>
        <a:xfrm>
          <a:off x="1998599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10" name="楕円 709">
          <a:extLst>
            <a:ext uri="{FF2B5EF4-FFF2-40B4-BE49-F238E27FC236}">
              <a16:creationId xmlns:a16="http://schemas.microsoft.com/office/drawing/2014/main" id="{906C09BB-D873-4E0F-8BBF-712FEBC0197A}"/>
            </a:ext>
          </a:extLst>
        </xdr:cNvPr>
        <xdr:cNvSpPr/>
      </xdr:nvSpPr>
      <xdr:spPr>
        <a:xfrm>
          <a:off x="19161760" y="147662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76200</xdr:rowOff>
    </xdr:to>
    <xdr:cxnSp macro="">
      <xdr:nvCxnSpPr>
        <xdr:cNvPr id="711" name="直線コネクタ 710">
          <a:extLst>
            <a:ext uri="{FF2B5EF4-FFF2-40B4-BE49-F238E27FC236}">
              <a16:creationId xmlns:a16="http://schemas.microsoft.com/office/drawing/2014/main" id="{B8D967CC-AB35-4154-A7AE-56469F35A597}"/>
            </a:ext>
          </a:extLst>
        </xdr:cNvPr>
        <xdr:cNvCxnSpPr/>
      </xdr:nvCxnSpPr>
      <xdr:spPr>
        <a:xfrm flipV="1">
          <a:off x="19204940" y="1478280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12" name="楕円 711">
          <a:extLst>
            <a:ext uri="{FF2B5EF4-FFF2-40B4-BE49-F238E27FC236}">
              <a16:creationId xmlns:a16="http://schemas.microsoft.com/office/drawing/2014/main" id="{A6927BEA-A0EB-4B49-91BB-A37AA97CD18A}"/>
            </a:ext>
          </a:extLst>
        </xdr:cNvPr>
        <xdr:cNvSpPr/>
      </xdr:nvSpPr>
      <xdr:spPr>
        <a:xfrm>
          <a:off x="18345150" y="147662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13" name="直線コネクタ 712">
          <a:extLst>
            <a:ext uri="{FF2B5EF4-FFF2-40B4-BE49-F238E27FC236}">
              <a16:creationId xmlns:a16="http://schemas.microsoft.com/office/drawing/2014/main" id="{AAC59656-AAA3-464C-B59F-4DD98CE2CC84}"/>
            </a:ext>
          </a:extLst>
        </xdr:cNvPr>
        <xdr:cNvCxnSpPr/>
      </xdr:nvCxnSpPr>
      <xdr:spPr>
        <a:xfrm>
          <a:off x="18399760" y="148209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14" name="楕円 713">
          <a:extLst>
            <a:ext uri="{FF2B5EF4-FFF2-40B4-BE49-F238E27FC236}">
              <a16:creationId xmlns:a16="http://schemas.microsoft.com/office/drawing/2014/main" id="{96CCEBCE-AF30-45F0-B3EF-F21B10579430}"/>
            </a:ext>
          </a:extLst>
        </xdr:cNvPr>
        <xdr:cNvSpPr/>
      </xdr:nvSpPr>
      <xdr:spPr>
        <a:xfrm>
          <a:off x="17547590" y="147662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15" name="直線コネクタ 714">
          <a:extLst>
            <a:ext uri="{FF2B5EF4-FFF2-40B4-BE49-F238E27FC236}">
              <a16:creationId xmlns:a16="http://schemas.microsoft.com/office/drawing/2014/main" id="{31062EBA-AC5B-43E9-B975-478D1C2FC0BF}"/>
            </a:ext>
          </a:extLst>
        </xdr:cNvPr>
        <xdr:cNvCxnSpPr/>
      </xdr:nvCxnSpPr>
      <xdr:spPr>
        <a:xfrm>
          <a:off x="17602200" y="148209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16" name="楕円 715">
          <a:extLst>
            <a:ext uri="{FF2B5EF4-FFF2-40B4-BE49-F238E27FC236}">
              <a16:creationId xmlns:a16="http://schemas.microsoft.com/office/drawing/2014/main" id="{0B741ED5-D403-468C-9050-281C30AD4094}"/>
            </a:ext>
          </a:extLst>
        </xdr:cNvPr>
        <xdr:cNvSpPr/>
      </xdr:nvSpPr>
      <xdr:spPr>
        <a:xfrm>
          <a:off x="16761460" y="147662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17" name="直線コネクタ 716">
          <a:extLst>
            <a:ext uri="{FF2B5EF4-FFF2-40B4-BE49-F238E27FC236}">
              <a16:creationId xmlns:a16="http://schemas.microsoft.com/office/drawing/2014/main" id="{13DCD71B-FDC9-4525-A6CC-64D8921EFE6A}"/>
            </a:ext>
          </a:extLst>
        </xdr:cNvPr>
        <xdr:cNvCxnSpPr/>
      </xdr:nvCxnSpPr>
      <xdr:spPr>
        <a:xfrm>
          <a:off x="16804640" y="148209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18" name="n_1aveValue【児童館】&#10;一人当たり面積">
          <a:extLst>
            <a:ext uri="{FF2B5EF4-FFF2-40B4-BE49-F238E27FC236}">
              <a16:creationId xmlns:a16="http://schemas.microsoft.com/office/drawing/2014/main" id="{EA00C97F-FA69-46A5-87FD-FDC67BA7CF1D}"/>
            </a:ext>
          </a:extLst>
        </xdr:cNvPr>
        <xdr:cNvSpPr txBox="1"/>
      </xdr:nvSpPr>
      <xdr:spPr>
        <a:xfrm>
          <a:off x="18982132"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19" name="n_2aveValue【児童館】&#10;一人当たり面積">
          <a:extLst>
            <a:ext uri="{FF2B5EF4-FFF2-40B4-BE49-F238E27FC236}">
              <a16:creationId xmlns:a16="http://schemas.microsoft.com/office/drawing/2014/main" id="{6CF14A31-0222-41DB-AF89-82926847C8E5}"/>
            </a:ext>
          </a:extLst>
        </xdr:cNvPr>
        <xdr:cNvSpPr txBox="1"/>
      </xdr:nvSpPr>
      <xdr:spPr>
        <a:xfrm>
          <a:off x="181820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20" name="n_3aveValue【児童館】&#10;一人当たり面積">
          <a:extLst>
            <a:ext uri="{FF2B5EF4-FFF2-40B4-BE49-F238E27FC236}">
              <a16:creationId xmlns:a16="http://schemas.microsoft.com/office/drawing/2014/main" id="{A79291C7-445A-4567-88F4-9C3A2C9EF9CE}"/>
            </a:ext>
          </a:extLst>
        </xdr:cNvPr>
        <xdr:cNvSpPr txBox="1"/>
      </xdr:nvSpPr>
      <xdr:spPr>
        <a:xfrm>
          <a:off x="1738447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21" name="n_4aveValue【児童館】&#10;一人当たり面積">
          <a:extLst>
            <a:ext uri="{FF2B5EF4-FFF2-40B4-BE49-F238E27FC236}">
              <a16:creationId xmlns:a16="http://schemas.microsoft.com/office/drawing/2014/main" id="{31E9DC42-CF0F-4465-9B23-498FB263BA15}"/>
            </a:ext>
          </a:extLst>
        </xdr:cNvPr>
        <xdr:cNvSpPr txBox="1"/>
      </xdr:nvSpPr>
      <xdr:spPr>
        <a:xfrm>
          <a:off x="1658881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22" name="n_1mainValue【児童館】&#10;一人当たり面積">
          <a:extLst>
            <a:ext uri="{FF2B5EF4-FFF2-40B4-BE49-F238E27FC236}">
              <a16:creationId xmlns:a16="http://schemas.microsoft.com/office/drawing/2014/main" id="{A57DFA28-3CED-42C8-A1FC-D42F52F7E44C}"/>
            </a:ext>
          </a:extLst>
        </xdr:cNvPr>
        <xdr:cNvSpPr txBox="1"/>
      </xdr:nvSpPr>
      <xdr:spPr>
        <a:xfrm>
          <a:off x="18982132"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23" name="n_2mainValue【児童館】&#10;一人当たり面積">
          <a:extLst>
            <a:ext uri="{FF2B5EF4-FFF2-40B4-BE49-F238E27FC236}">
              <a16:creationId xmlns:a16="http://schemas.microsoft.com/office/drawing/2014/main" id="{45FE0605-E135-4B4F-93C5-614F59806FCA}"/>
            </a:ext>
          </a:extLst>
        </xdr:cNvPr>
        <xdr:cNvSpPr txBox="1"/>
      </xdr:nvSpPr>
      <xdr:spPr>
        <a:xfrm>
          <a:off x="18182032"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24" name="n_3mainValue【児童館】&#10;一人当たり面積">
          <a:extLst>
            <a:ext uri="{FF2B5EF4-FFF2-40B4-BE49-F238E27FC236}">
              <a16:creationId xmlns:a16="http://schemas.microsoft.com/office/drawing/2014/main" id="{73B0AF09-2E1E-4E35-98F3-F09C86DAB481}"/>
            </a:ext>
          </a:extLst>
        </xdr:cNvPr>
        <xdr:cNvSpPr txBox="1"/>
      </xdr:nvSpPr>
      <xdr:spPr>
        <a:xfrm>
          <a:off x="17384472"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25" name="n_4mainValue【児童館】&#10;一人当たり面積">
          <a:extLst>
            <a:ext uri="{FF2B5EF4-FFF2-40B4-BE49-F238E27FC236}">
              <a16:creationId xmlns:a16="http://schemas.microsoft.com/office/drawing/2014/main" id="{23873E75-387D-418D-9366-89E17BC65BFA}"/>
            </a:ext>
          </a:extLst>
        </xdr:cNvPr>
        <xdr:cNvSpPr txBox="1"/>
      </xdr:nvSpPr>
      <xdr:spPr>
        <a:xfrm>
          <a:off x="1658881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E36965AB-0034-4971-BE91-E791441185EB}"/>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ADE0926C-6B3B-498E-9BEC-2D8594E0A171}"/>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3E49CE23-06F3-49E3-8FD9-1DC8248D0306}"/>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FF2265D1-EEA5-45F0-A46A-BD8BC9D694A8}"/>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6CD692E2-8279-4C07-A78A-D1FAAFA37A5A}"/>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9FF55290-89A0-484A-95A9-B409BD53FF1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2AA36ACD-FE53-4069-8984-53F18894C0D5}"/>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985978D4-7A39-4D3E-A9E8-4CA8B19430AA}"/>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A6EBB92F-369A-4EBB-9ACB-40F6A6729542}"/>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6C04FCC8-19F5-4040-B819-F6842705C1AC}"/>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B74031BC-BB1D-4558-9485-A9ADB833FB13}"/>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a:extLst>
            <a:ext uri="{FF2B5EF4-FFF2-40B4-BE49-F238E27FC236}">
              <a16:creationId xmlns:a16="http://schemas.microsoft.com/office/drawing/2014/main" id="{F820D29D-80BA-45FF-9F89-7BEE5477A6B3}"/>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a:extLst>
            <a:ext uri="{FF2B5EF4-FFF2-40B4-BE49-F238E27FC236}">
              <a16:creationId xmlns:a16="http://schemas.microsoft.com/office/drawing/2014/main" id="{A32012D4-B629-4404-97D6-F6BA37C5FC81}"/>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a:extLst>
            <a:ext uri="{FF2B5EF4-FFF2-40B4-BE49-F238E27FC236}">
              <a16:creationId xmlns:a16="http://schemas.microsoft.com/office/drawing/2014/main" id="{33E75ABE-A434-4EA6-AD24-F16F0D8D902F}"/>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a:extLst>
            <a:ext uri="{FF2B5EF4-FFF2-40B4-BE49-F238E27FC236}">
              <a16:creationId xmlns:a16="http://schemas.microsoft.com/office/drawing/2014/main" id="{2B17450A-D55F-4A6F-A4D1-54FED9FA921D}"/>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a:extLst>
            <a:ext uri="{FF2B5EF4-FFF2-40B4-BE49-F238E27FC236}">
              <a16:creationId xmlns:a16="http://schemas.microsoft.com/office/drawing/2014/main" id="{4BF0C86A-D288-47C1-AF5C-03B9EF1C53B4}"/>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a:extLst>
            <a:ext uri="{FF2B5EF4-FFF2-40B4-BE49-F238E27FC236}">
              <a16:creationId xmlns:a16="http://schemas.microsoft.com/office/drawing/2014/main" id="{715940E0-465F-4050-8B8D-22854CE40BC5}"/>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a:extLst>
            <a:ext uri="{FF2B5EF4-FFF2-40B4-BE49-F238E27FC236}">
              <a16:creationId xmlns:a16="http://schemas.microsoft.com/office/drawing/2014/main" id="{3B68DDBC-0D51-4E7C-932E-FAE5A7B91EA2}"/>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a:extLst>
            <a:ext uri="{FF2B5EF4-FFF2-40B4-BE49-F238E27FC236}">
              <a16:creationId xmlns:a16="http://schemas.microsoft.com/office/drawing/2014/main" id="{91527F45-9C4B-4C1D-A710-9875E40FE963}"/>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a:extLst>
            <a:ext uri="{FF2B5EF4-FFF2-40B4-BE49-F238E27FC236}">
              <a16:creationId xmlns:a16="http://schemas.microsoft.com/office/drawing/2014/main" id="{7EC41412-7D2A-46EF-8493-5299ABC2D0EE}"/>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a:extLst>
            <a:ext uri="{FF2B5EF4-FFF2-40B4-BE49-F238E27FC236}">
              <a16:creationId xmlns:a16="http://schemas.microsoft.com/office/drawing/2014/main" id="{0AA83ACD-2F4D-4590-B01E-B050B4CF661B}"/>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77DB0085-B775-48F8-95E3-9B6E57764A19}"/>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a:extLst>
            <a:ext uri="{FF2B5EF4-FFF2-40B4-BE49-F238E27FC236}">
              <a16:creationId xmlns:a16="http://schemas.microsoft.com/office/drawing/2014/main" id="{289AFDDD-D2BE-42A6-98B4-CF76EE1917B0}"/>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id="{E22EDA87-8750-4AF1-AFA3-69BD990C30A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750" name="直線コネクタ 749">
          <a:extLst>
            <a:ext uri="{FF2B5EF4-FFF2-40B4-BE49-F238E27FC236}">
              <a16:creationId xmlns:a16="http://schemas.microsoft.com/office/drawing/2014/main" id="{E2E19B9C-E7B2-4954-8FE3-B781D227B7E5}"/>
            </a:ext>
          </a:extLst>
        </xdr:cNvPr>
        <xdr:cNvCxnSpPr/>
      </xdr:nvCxnSpPr>
      <xdr:spPr>
        <a:xfrm flipV="1">
          <a:off x="14703424" y="17369790"/>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51" name="【公民館】&#10;有形固定資産減価償却率最小値テキスト">
          <a:extLst>
            <a:ext uri="{FF2B5EF4-FFF2-40B4-BE49-F238E27FC236}">
              <a16:creationId xmlns:a16="http://schemas.microsoft.com/office/drawing/2014/main" id="{514A1EA7-152E-44CE-8EEA-C875BEA82E98}"/>
            </a:ext>
          </a:extLst>
        </xdr:cNvPr>
        <xdr:cNvSpPr txBox="1"/>
      </xdr:nvSpPr>
      <xdr:spPr>
        <a:xfrm>
          <a:off x="1474216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52" name="直線コネクタ 751">
          <a:extLst>
            <a:ext uri="{FF2B5EF4-FFF2-40B4-BE49-F238E27FC236}">
              <a16:creationId xmlns:a16="http://schemas.microsoft.com/office/drawing/2014/main" id="{FC526E44-FA9F-4688-96E3-2B0E4D10BA3E}"/>
            </a:ext>
          </a:extLst>
        </xdr:cNvPr>
        <xdr:cNvCxnSpPr/>
      </xdr:nvCxnSpPr>
      <xdr:spPr>
        <a:xfrm>
          <a:off x="14611350" y="18495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3" name="【公民館】&#10;有形固定資産減価償却率最大値テキスト">
          <a:extLst>
            <a:ext uri="{FF2B5EF4-FFF2-40B4-BE49-F238E27FC236}">
              <a16:creationId xmlns:a16="http://schemas.microsoft.com/office/drawing/2014/main" id="{588D00C5-F575-49FF-BDE0-8AF2AF2BB764}"/>
            </a:ext>
          </a:extLst>
        </xdr:cNvPr>
        <xdr:cNvSpPr txBox="1"/>
      </xdr:nvSpPr>
      <xdr:spPr>
        <a:xfrm>
          <a:off x="14742160" y="1714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4" name="直線コネクタ 753">
          <a:extLst>
            <a:ext uri="{FF2B5EF4-FFF2-40B4-BE49-F238E27FC236}">
              <a16:creationId xmlns:a16="http://schemas.microsoft.com/office/drawing/2014/main" id="{DADD94B7-6D8B-4F60-AE40-0F89FC5B36EC}"/>
            </a:ext>
          </a:extLst>
        </xdr:cNvPr>
        <xdr:cNvCxnSpPr/>
      </xdr:nvCxnSpPr>
      <xdr:spPr>
        <a:xfrm>
          <a:off x="1461135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755" name="【公民館】&#10;有形固定資産減価償却率平均値テキスト">
          <a:extLst>
            <a:ext uri="{FF2B5EF4-FFF2-40B4-BE49-F238E27FC236}">
              <a16:creationId xmlns:a16="http://schemas.microsoft.com/office/drawing/2014/main" id="{5216FBBC-FD24-4504-A928-A08D5CB0D337}"/>
            </a:ext>
          </a:extLst>
        </xdr:cNvPr>
        <xdr:cNvSpPr txBox="1"/>
      </xdr:nvSpPr>
      <xdr:spPr>
        <a:xfrm>
          <a:off x="1474216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56" name="フローチャート: 判断 755">
          <a:extLst>
            <a:ext uri="{FF2B5EF4-FFF2-40B4-BE49-F238E27FC236}">
              <a16:creationId xmlns:a16="http://schemas.microsoft.com/office/drawing/2014/main" id="{E9A6F498-3290-4BFC-90D0-86490BF4736E}"/>
            </a:ext>
          </a:extLst>
        </xdr:cNvPr>
        <xdr:cNvSpPr/>
      </xdr:nvSpPr>
      <xdr:spPr>
        <a:xfrm>
          <a:off x="14649450" y="178676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757" name="フローチャート: 判断 756">
          <a:extLst>
            <a:ext uri="{FF2B5EF4-FFF2-40B4-BE49-F238E27FC236}">
              <a16:creationId xmlns:a16="http://schemas.microsoft.com/office/drawing/2014/main" id="{284529FF-6D81-4102-A0F9-00628FBB6D49}"/>
            </a:ext>
          </a:extLst>
        </xdr:cNvPr>
        <xdr:cNvSpPr/>
      </xdr:nvSpPr>
      <xdr:spPr>
        <a:xfrm>
          <a:off x="13887450" y="178600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58" name="フローチャート: 判断 757">
          <a:extLst>
            <a:ext uri="{FF2B5EF4-FFF2-40B4-BE49-F238E27FC236}">
              <a16:creationId xmlns:a16="http://schemas.microsoft.com/office/drawing/2014/main" id="{5854F616-6504-4882-B419-27DB2D4C5DD4}"/>
            </a:ext>
          </a:extLst>
        </xdr:cNvPr>
        <xdr:cNvSpPr/>
      </xdr:nvSpPr>
      <xdr:spPr>
        <a:xfrm>
          <a:off x="13089890" y="178562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59" name="フローチャート: 判断 758">
          <a:extLst>
            <a:ext uri="{FF2B5EF4-FFF2-40B4-BE49-F238E27FC236}">
              <a16:creationId xmlns:a16="http://schemas.microsoft.com/office/drawing/2014/main" id="{B3673AF8-1028-4182-9EBB-5A758843DB7D}"/>
            </a:ext>
          </a:extLst>
        </xdr:cNvPr>
        <xdr:cNvSpPr/>
      </xdr:nvSpPr>
      <xdr:spPr>
        <a:xfrm>
          <a:off x="12303760" y="178943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60" name="フローチャート: 判断 759">
          <a:extLst>
            <a:ext uri="{FF2B5EF4-FFF2-40B4-BE49-F238E27FC236}">
              <a16:creationId xmlns:a16="http://schemas.microsoft.com/office/drawing/2014/main" id="{8D134451-B182-436C-9ECD-EB560F8B133C}"/>
            </a:ext>
          </a:extLst>
        </xdr:cNvPr>
        <xdr:cNvSpPr/>
      </xdr:nvSpPr>
      <xdr:spPr>
        <a:xfrm>
          <a:off x="11487150" y="178333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77DD194F-83DB-434B-A433-9A95371ABA88}"/>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3DE5FE56-A1FF-4C8B-B309-91002CFAA305}"/>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758DD1D7-C0AB-4827-BCEE-97E1D4D03627}"/>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A384DA4B-30F7-481E-806F-63C163657989}"/>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DD69C70F-5379-4A69-8269-33541956C921}"/>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99695</xdr:rowOff>
    </xdr:from>
    <xdr:to>
      <xdr:col>85</xdr:col>
      <xdr:colOff>177800</xdr:colOff>
      <xdr:row>108</xdr:row>
      <xdr:rowOff>29845</xdr:rowOff>
    </xdr:to>
    <xdr:sp macro="" textlink="">
      <xdr:nvSpPr>
        <xdr:cNvPr id="766" name="楕円 765">
          <a:extLst>
            <a:ext uri="{FF2B5EF4-FFF2-40B4-BE49-F238E27FC236}">
              <a16:creationId xmlns:a16="http://schemas.microsoft.com/office/drawing/2014/main" id="{4B675C7A-5C62-40C3-B5FF-065E67C796ED}"/>
            </a:ext>
          </a:extLst>
        </xdr:cNvPr>
        <xdr:cNvSpPr/>
      </xdr:nvSpPr>
      <xdr:spPr>
        <a:xfrm>
          <a:off x="14649450" y="184410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14622</xdr:rowOff>
    </xdr:from>
    <xdr:ext cx="405111" cy="259045"/>
    <xdr:sp macro="" textlink="">
      <xdr:nvSpPr>
        <xdr:cNvPr id="767" name="【公民館】&#10;有形固定資産減価償却率該当値テキスト">
          <a:extLst>
            <a:ext uri="{FF2B5EF4-FFF2-40B4-BE49-F238E27FC236}">
              <a16:creationId xmlns:a16="http://schemas.microsoft.com/office/drawing/2014/main" id="{5813574E-CC39-4DB0-9F85-FA1650590912}"/>
            </a:ext>
          </a:extLst>
        </xdr:cNvPr>
        <xdr:cNvSpPr txBox="1"/>
      </xdr:nvSpPr>
      <xdr:spPr>
        <a:xfrm>
          <a:off x="14742160" y="1836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59689</xdr:rowOff>
    </xdr:from>
    <xdr:to>
      <xdr:col>81</xdr:col>
      <xdr:colOff>101600</xdr:colOff>
      <xdr:row>107</xdr:row>
      <xdr:rowOff>161289</xdr:rowOff>
    </xdr:to>
    <xdr:sp macro="" textlink="">
      <xdr:nvSpPr>
        <xdr:cNvPr id="768" name="楕円 767">
          <a:extLst>
            <a:ext uri="{FF2B5EF4-FFF2-40B4-BE49-F238E27FC236}">
              <a16:creationId xmlns:a16="http://schemas.microsoft.com/office/drawing/2014/main" id="{7E2EDD83-09DE-48B8-9040-082EF6F7F71C}"/>
            </a:ext>
          </a:extLst>
        </xdr:cNvPr>
        <xdr:cNvSpPr/>
      </xdr:nvSpPr>
      <xdr:spPr>
        <a:xfrm>
          <a:off x="13887450" y="1840102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110489</xdr:rowOff>
    </xdr:from>
    <xdr:to>
      <xdr:col>85</xdr:col>
      <xdr:colOff>127000</xdr:colOff>
      <xdr:row>107</xdr:row>
      <xdr:rowOff>150495</xdr:rowOff>
    </xdr:to>
    <xdr:cxnSp macro="">
      <xdr:nvCxnSpPr>
        <xdr:cNvPr id="769" name="直線コネクタ 768">
          <a:extLst>
            <a:ext uri="{FF2B5EF4-FFF2-40B4-BE49-F238E27FC236}">
              <a16:creationId xmlns:a16="http://schemas.microsoft.com/office/drawing/2014/main" id="{2ABA5DFA-F37E-435B-9784-06819F89E0B1}"/>
            </a:ext>
          </a:extLst>
        </xdr:cNvPr>
        <xdr:cNvCxnSpPr/>
      </xdr:nvCxnSpPr>
      <xdr:spPr>
        <a:xfrm>
          <a:off x="13942060" y="18453734"/>
          <a:ext cx="762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19686</xdr:rowOff>
    </xdr:from>
    <xdr:to>
      <xdr:col>76</xdr:col>
      <xdr:colOff>165100</xdr:colOff>
      <xdr:row>107</xdr:row>
      <xdr:rowOff>121286</xdr:rowOff>
    </xdr:to>
    <xdr:sp macro="" textlink="">
      <xdr:nvSpPr>
        <xdr:cNvPr id="770" name="楕円 769">
          <a:extLst>
            <a:ext uri="{FF2B5EF4-FFF2-40B4-BE49-F238E27FC236}">
              <a16:creationId xmlns:a16="http://schemas.microsoft.com/office/drawing/2014/main" id="{CFDD1ECA-49D9-424E-A054-D84EE9B8C3A4}"/>
            </a:ext>
          </a:extLst>
        </xdr:cNvPr>
        <xdr:cNvSpPr/>
      </xdr:nvSpPr>
      <xdr:spPr>
        <a:xfrm>
          <a:off x="13089890" y="1836102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70486</xdr:rowOff>
    </xdr:from>
    <xdr:to>
      <xdr:col>81</xdr:col>
      <xdr:colOff>50800</xdr:colOff>
      <xdr:row>107</xdr:row>
      <xdr:rowOff>110489</xdr:rowOff>
    </xdr:to>
    <xdr:cxnSp macro="">
      <xdr:nvCxnSpPr>
        <xdr:cNvPr id="771" name="直線コネクタ 770">
          <a:extLst>
            <a:ext uri="{FF2B5EF4-FFF2-40B4-BE49-F238E27FC236}">
              <a16:creationId xmlns:a16="http://schemas.microsoft.com/office/drawing/2014/main" id="{28745763-D19E-4233-9C3F-3A1B169AAC93}"/>
            </a:ext>
          </a:extLst>
        </xdr:cNvPr>
        <xdr:cNvCxnSpPr/>
      </xdr:nvCxnSpPr>
      <xdr:spPr>
        <a:xfrm>
          <a:off x="13144500" y="18413731"/>
          <a:ext cx="79756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153036</xdr:rowOff>
    </xdr:from>
    <xdr:to>
      <xdr:col>72</xdr:col>
      <xdr:colOff>38100</xdr:colOff>
      <xdr:row>107</xdr:row>
      <xdr:rowOff>83186</xdr:rowOff>
    </xdr:to>
    <xdr:sp macro="" textlink="">
      <xdr:nvSpPr>
        <xdr:cNvPr id="772" name="楕円 771">
          <a:extLst>
            <a:ext uri="{FF2B5EF4-FFF2-40B4-BE49-F238E27FC236}">
              <a16:creationId xmlns:a16="http://schemas.microsoft.com/office/drawing/2014/main" id="{45D1D79A-1E4B-460C-9F93-C1540512A331}"/>
            </a:ext>
          </a:extLst>
        </xdr:cNvPr>
        <xdr:cNvSpPr/>
      </xdr:nvSpPr>
      <xdr:spPr>
        <a:xfrm>
          <a:off x="12303760" y="183267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32386</xdr:rowOff>
    </xdr:from>
    <xdr:to>
      <xdr:col>76</xdr:col>
      <xdr:colOff>114300</xdr:colOff>
      <xdr:row>107</xdr:row>
      <xdr:rowOff>70486</xdr:rowOff>
    </xdr:to>
    <xdr:cxnSp macro="">
      <xdr:nvCxnSpPr>
        <xdr:cNvPr id="773" name="直線コネクタ 772">
          <a:extLst>
            <a:ext uri="{FF2B5EF4-FFF2-40B4-BE49-F238E27FC236}">
              <a16:creationId xmlns:a16="http://schemas.microsoft.com/office/drawing/2014/main" id="{8B730541-9857-428D-BDDD-2E4BBA5C4718}"/>
            </a:ext>
          </a:extLst>
        </xdr:cNvPr>
        <xdr:cNvCxnSpPr/>
      </xdr:nvCxnSpPr>
      <xdr:spPr>
        <a:xfrm>
          <a:off x="12346940" y="18375631"/>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113030</xdr:rowOff>
    </xdr:from>
    <xdr:to>
      <xdr:col>67</xdr:col>
      <xdr:colOff>101600</xdr:colOff>
      <xdr:row>107</xdr:row>
      <xdr:rowOff>43180</xdr:rowOff>
    </xdr:to>
    <xdr:sp macro="" textlink="">
      <xdr:nvSpPr>
        <xdr:cNvPr id="774" name="楕円 773">
          <a:extLst>
            <a:ext uri="{FF2B5EF4-FFF2-40B4-BE49-F238E27FC236}">
              <a16:creationId xmlns:a16="http://schemas.microsoft.com/office/drawing/2014/main" id="{45C58DE9-EDAC-4EA8-AF76-55B3FA9592A4}"/>
            </a:ext>
          </a:extLst>
        </xdr:cNvPr>
        <xdr:cNvSpPr/>
      </xdr:nvSpPr>
      <xdr:spPr>
        <a:xfrm>
          <a:off x="11487150" y="182867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163830</xdr:rowOff>
    </xdr:from>
    <xdr:to>
      <xdr:col>71</xdr:col>
      <xdr:colOff>177800</xdr:colOff>
      <xdr:row>107</xdr:row>
      <xdr:rowOff>32386</xdr:rowOff>
    </xdr:to>
    <xdr:cxnSp macro="">
      <xdr:nvCxnSpPr>
        <xdr:cNvPr id="775" name="直線コネクタ 774">
          <a:extLst>
            <a:ext uri="{FF2B5EF4-FFF2-40B4-BE49-F238E27FC236}">
              <a16:creationId xmlns:a16="http://schemas.microsoft.com/office/drawing/2014/main" id="{BF0FA41A-7FEF-46AA-A6BC-96E8FA8C8A38}"/>
            </a:ext>
          </a:extLst>
        </xdr:cNvPr>
        <xdr:cNvCxnSpPr/>
      </xdr:nvCxnSpPr>
      <xdr:spPr>
        <a:xfrm>
          <a:off x="11541760" y="18341340"/>
          <a:ext cx="80518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149241</xdr:rowOff>
    </xdr:from>
    <xdr:ext cx="405111" cy="259045"/>
    <xdr:sp macro="" textlink="">
      <xdr:nvSpPr>
        <xdr:cNvPr id="776" name="n_1aveValue【公民館】&#10;有形固定資産減価償却率">
          <a:extLst>
            <a:ext uri="{FF2B5EF4-FFF2-40B4-BE49-F238E27FC236}">
              <a16:creationId xmlns:a16="http://schemas.microsoft.com/office/drawing/2014/main" id="{DB7C511D-9752-459B-A39E-6A32D1C24A6C}"/>
            </a:ext>
          </a:extLst>
        </xdr:cNvPr>
        <xdr:cNvSpPr txBox="1"/>
      </xdr:nvSpPr>
      <xdr:spPr>
        <a:xfrm>
          <a:off x="1373823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macro="" textlink="">
      <xdr:nvSpPr>
        <xdr:cNvPr id="777" name="n_2aveValue【公民館】&#10;有形固定資産減価償却率">
          <a:extLst>
            <a:ext uri="{FF2B5EF4-FFF2-40B4-BE49-F238E27FC236}">
              <a16:creationId xmlns:a16="http://schemas.microsoft.com/office/drawing/2014/main" id="{FE3FEEDE-4EC0-4749-BD2D-174BF3825011}"/>
            </a:ext>
          </a:extLst>
        </xdr:cNvPr>
        <xdr:cNvSpPr txBox="1"/>
      </xdr:nvSpPr>
      <xdr:spPr>
        <a:xfrm>
          <a:off x="1295718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78" name="n_3aveValue【公民館】&#10;有形固定資産減価償却率">
          <a:extLst>
            <a:ext uri="{FF2B5EF4-FFF2-40B4-BE49-F238E27FC236}">
              <a16:creationId xmlns:a16="http://schemas.microsoft.com/office/drawing/2014/main" id="{42D62F99-24FD-4173-AF95-56AE0115926D}"/>
            </a:ext>
          </a:extLst>
        </xdr:cNvPr>
        <xdr:cNvSpPr txBox="1"/>
      </xdr:nvSpPr>
      <xdr:spPr>
        <a:xfrm>
          <a:off x="12171054" y="1767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779" name="n_4aveValue【公民館】&#10;有形固定資産減価償却率">
          <a:extLst>
            <a:ext uri="{FF2B5EF4-FFF2-40B4-BE49-F238E27FC236}">
              <a16:creationId xmlns:a16="http://schemas.microsoft.com/office/drawing/2014/main" id="{B7594CA4-90F0-468C-BF7F-AE4438FBA34E}"/>
            </a:ext>
          </a:extLst>
        </xdr:cNvPr>
        <xdr:cNvSpPr txBox="1"/>
      </xdr:nvSpPr>
      <xdr:spPr>
        <a:xfrm>
          <a:off x="113544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152416</xdr:rowOff>
    </xdr:from>
    <xdr:ext cx="405111" cy="259045"/>
    <xdr:sp macro="" textlink="">
      <xdr:nvSpPr>
        <xdr:cNvPr id="780" name="n_1mainValue【公民館】&#10;有形固定資産減価償却率">
          <a:extLst>
            <a:ext uri="{FF2B5EF4-FFF2-40B4-BE49-F238E27FC236}">
              <a16:creationId xmlns:a16="http://schemas.microsoft.com/office/drawing/2014/main" id="{B3884457-DBD2-4AA7-A826-BB40C3592E5C}"/>
            </a:ext>
          </a:extLst>
        </xdr:cNvPr>
        <xdr:cNvSpPr txBox="1"/>
      </xdr:nvSpPr>
      <xdr:spPr>
        <a:xfrm>
          <a:off x="1373823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112413</xdr:rowOff>
    </xdr:from>
    <xdr:ext cx="405111" cy="259045"/>
    <xdr:sp macro="" textlink="">
      <xdr:nvSpPr>
        <xdr:cNvPr id="781" name="n_2mainValue【公民館】&#10;有形固定資産減価償却率">
          <a:extLst>
            <a:ext uri="{FF2B5EF4-FFF2-40B4-BE49-F238E27FC236}">
              <a16:creationId xmlns:a16="http://schemas.microsoft.com/office/drawing/2014/main" id="{1D3AEA04-F18E-4A15-9DEB-566FAA448E43}"/>
            </a:ext>
          </a:extLst>
        </xdr:cNvPr>
        <xdr:cNvSpPr txBox="1"/>
      </xdr:nvSpPr>
      <xdr:spPr>
        <a:xfrm>
          <a:off x="1295718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74313</xdr:rowOff>
    </xdr:from>
    <xdr:ext cx="405111" cy="259045"/>
    <xdr:sp macro="" textlink="">
      <xdr:nvSpPr>
        <xdr:cNvPr id="782" name="n_3mainValue【公民館】&#10;有形固定資産減価償却率">
          <a:extLst>
            <a:ext uri="{FF2B5EF4-FFF2-40B4-BE49-F238E27FC236}">
              <a16:creationId xmlns:a16="http://schemas.microsoft.com/office/drawing/2014/main" id="{3D27903C-1A7D-4821-9C3C-313866568F97}"/>
            </a:ext>
          </a:extLst>
        </xdr:cNvPr>
        <xdr:cNvSpPr txBox="1"/>
      </xdr:nvSpPr>
      <xdr:spPr>
        <a:xfrm>
          <a:off x="1217105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34307</xdr:rowOff>
    </xdr:from>
    <xdr:ext cx="405111" cy="259045"/>
    <xdr:sp macro="" textlink="">
      <xdr:nvSpPr>
        <xdr:cNvPr id="783" name="n_4mainValue【公民館】&#10;有形固定資産減価償却率">
          <a:extLst>
            <a:ext uri="{FF2B5EF4-FFF2-40B4-BE49-F238E27FC236}">
              <a16:creationId xmlns:a16="http://schemas.microsoft.com/office/drawing/2014/main" id="{83D53001-3AC7-44D2-B912-F1441E487136}"/>
            </a:ext>
          </a:extLst>
        </xdr:cNvPr>
        <xdr:cNvSpPr txBox="1"/>
      </xdr:nvSpPr>
      <xdr:spPr>
        <a:xfrm>
          <a:off x="113544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BDB8ACDB-575F-4475-A8E3-6813CE58273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71CF87F4-A6C5-4ED7-94D6-A67D5D823963}"/>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64842540-B430-46BA-A0FD-B26DE00F640F}"/>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8D8C6C7D-8B69-4CA1-AACB-A4DC360B66B3}"/>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AD8D597F-0961-4D9C-8EE7-FCFB4814E43A}"/>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79EF04EC-6082-4905-A655-5937FA6ABE59}"/>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ED16FDBA-23F5-41BF-A391-0201D946104D}"/>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B421CECA-F11C-402D-AD8C-FFAE118A8FD0}"/>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3C862079-622A-4CCF-8D87-F6FED0255CD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6DE3DF51-12C4-4F2C-853B-470848136F9B}"/>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a:extLst>
            <a:ext uri="{FF2B5EF4-FFF2-40B4-BE49-F238E27FC236}">
              <a16:creationId xmlns:a16="http://schemas.microsoft.com/office/drawing/2014/main" id="{4B01D67F-F5DE-4F83-8821-95618C93F544}"/>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a:extLst>
            <a:ext uri="{FF2B5EF4-FFF2-40B4-BE49-F238E27FC236}">
              <a16:creationId xmlns:a16="http://schemas.microsoft.com/office/drawing/2014/main" id="{3EE58810-175C-4DFA-8262-5068D5E7EA01}"/>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a:extLst>
            <a:ext uri="{FF2B5EF4-FFF2-40B4-BE49-F238E27FC236}">
              <a16:creationId xmlns:a16="http://schemas.microsoft.com/office/drawing/2014/main" id="{366F3595-8857-4F3C-AA46-F01035CE5651}"/>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a:extLst>
            <a:ext uri="{FF2B5EF4-FFF2-40B4-BE49-F238E27FC236}">
              <a16:creationId xmlns:a16="http://schemas.microsoft.com/office/drawing/2014/main" id="{99B0C8E9-52FC-493D-9713-A2DC28E9FBB3}"/>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a:extLst>
            <a:ext uri="{FF2B5EF4-FFF2-40B4-BE49-F238E27FC236}">
              <a16:creationId xmlns:a16="http://schemas.microsoft.com/office/drawing/2014/main" id="{4D155859-54AB-430E-84F1-1CB1D719DE4C}"/>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a:extLst>
            <a:ext uri="{FF2B5EF4-FFF2-40B4-BE49-F238E27FC236}">
              <a16:creationId xmlns:a16="http://schemas.microsoft.com/office/drawing/2014/main" id="{A3028690-26AB-4075-B4DF-20DC7B962265}"/>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a:extLst>
            <a:ext uri="{FF2B5EF4-FFF2-40B4-BE49-F238E27FC236}">
              <a16:creationId xmlns:a16="http://schemas.microsoft.com/office/drawing/2014/main" id="{299EDFCD-4819-4D70-A071-23B86A41E25F}"/>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a:extLst>
            <a:ext uri="{FF2B5EF4-FFF2-40B4-BE49-F238E27FC236}">
              <a16:creationId xmlns:a16="http://schemas.microsoft.com/office/drawing/2014/main" id="{2C577ED3-D0C3-4A06-9685-D49F86B62E82}"/>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a:extLst>
            <a:ext uri="{FF2B5EF4-FFF2-40B4-BE49-F238E27FC236}">
              <a16:creationId xmlns:a16="http://schemas.microsoft.com/office/drawing/2014/main" id="{17ECCBBF-DE43-4AFB-B2B5-2C0A032C1618}"/>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a:extLst>
            <a:ext uri="{FF2B5EF4-FFF2-40B4-BE49-F238E27FC236}">
              <a16:creationId xmlns:a16="http://schemas.microsoft.com/office/drawing/2014/main" id="{6C3A18F9-E484-43D2-8E0F-CE020391F71C}"/>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a:extLst>
            <a:ext uri="{FF2B5EF4-FFF2-40B4-BE49-F238E27FC236}">
              <a16:creationId xmlns:a16="http://schemas.microsoft.com/office/drawing/2014/main" id="{285401D9-9C0E-4E4A-9AC5-EA7A9D959D65}"/>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a:extLst>
            <a:ext uri="{FF2B5EF4-FFF2-40B4-BE49-F238E27FC236}">
              <a16:creationId xmlns:a16="http://schemas.microsoft.com/office/drawing/2014/main" id="{C2DA8877-0E07-41DD-AD28-22CA679A17EE}"/>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36A8489F-4449-47D4-855C-11F1B5B7F227}"/>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BD4854F0-B579-4BB5-B72E-9F4FB7912146}"/>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0BF29CD0-D2F4-47BE-8C99-6E6B505FA52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809" name="直線コネクタ 808">
          <a:extLst>
            <a:ext uri="{FF2B5EF4-FFF2-40B4-BE49-F238E27FC236}">
              <a16:creationId xmlns:a16="http://schemas.microsoft.com/office/drawing/2014/main" id="{6949C7ED-B01A-4945-A36F-E1A01CD84395}"/>
            </a:ext>
          </a:extLst>
        </xdr:cNvPr>
        <xdr:cNvCxnSpPr/>
      </xdr:nvCxnSpPr>
      <xdr:spPr>
        <a:xfrm flipV="1">
          <a:off x="19947254" y="17170309"/>
          <a:ext cx="0" cy="153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0" name="【公民館】&#10;一人当たり面積最小値テキスト">
          <a:extLst>
            <a:ext uri="{FF2B5EF4-FFF2-40B4-BE49-F238E27FC236}">
              <a16:creationId xmlns:a16="http://schemas.microsoft.com/office/drawing/2014/main" id="{541D49BD-6DDD-4605-B99D-89499FAB4104}"/>
            </a:ext>
          </a:extLst>
        </xdr:cNvPr>
        <xdr:cNvSpPr txBox="1"/>
      </xdr:nvSpPr>
      <xdr:spPr>
        <a:xfrm>
          <a:off x="19985990"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1" name="直線コネクタ 810">
          <a:extLst>
            <a:ext uri="{FF2B5EF4-FFF2-40B4-BE49-F238E27FC236}">
              <a16:creationId xmlns:a16="http://schemas.microsoft.com/office/drawing/2014/main" id="{120CEDF1-A85D-48D3-9525-7C745F036268}"/>
            </a:ext>
          </a:extLst>
        </xdr:cNvPr>
        <xdr:cNvCxnSpPr/>
      </xdr:nvCxnSpPr>
      <xdr:spPr>
        <a:xfrm>
          <a:off x="19885660" y="18703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12" name="【公民館】&#10;一人当たり面積最大値テキスト">
          <a:extLst>
            <a:ext uri="{FF2B5EF4-FFF2-40B4-BE49-F238E27FC236}">
              <a16:creationId xmlns:a16="http://schemas.microsoft.com/office/drawing/2014/main" id="{09B0A833-C9D4-4D4F-9B72-EE15CA1FB5B5}"/>
            </a:ext>
          </a:extLst>
        </xdr:cNvPr>
        <xdr:cNvSpPr txBox="1"/>
      </xdr:nvSpPr>
      <xdr:spPr>
        <a:xfrm>
          <a:off x="19985990" y="1694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13" name="直線コネクタ 812">
          <a:extLst>
            <a:ext uri="{FF2B5EF4-FFF2-40B4-BE49-F238E27FC236}">
              <a16:creationId xmlns:a16="http://schemas.microsoft.com/office/drawing/2014/main" id="{793B0EE4-C42B-41C1-8995-1B30BAEEDEFD}"/>
            </a:ext>
          </a:extLst>
        </xdr:cNvPr>
        <xdr:cNvCxnSpPr/>
      </xdr:nvCxnSpPr>
      <xdr:spPr>
        <a:xfrm>
          <a:off x="19885660" y="17170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14" name="【公民館】&#10;一人当たり面積平均値テキスト">
          <a:extLst>
            <a:ext uri="{FF2B5EF4-FFF2-40B4-BE49-F238E27FC236}">
              <a16:creationId xmlns:a16="http://schemas.microsoft.com/office/drawing/2014/main" id="{E19AB96D-3648-4AD3-A76B-FA61F35F4016}"/>
            </a:ext>
          </a:extLst>
        </xdr:cNvPr>
        <xdr:cNvSpPr txBox="1"/>
      </xdr:nvSpPr>
      <xdr:spPr>
        <a:xfrm>
          <a:off x="1998599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15" name="フローチャート: 判断 814">
          <a:extLst>
            <a:ext uri="{FF2B5EF4-FFF2-40B4-BE49-F238E27FC236}">
              <a16:creationId xmlns:a16="http://schemas.microsoft.com/office/drawing/2014/main" id="{EA13E121-FAAC-4093-AB23-6352B8423AE3}"/>
            </a:ext>
          </a:extLst>
        </xdr:cNvPr>
        <xdr:cNvSpPr/>
      </xdr:nvSpPr>
      <xdr:spPr>
        <a:xfrm>
          <a:off x="19904710" y="180559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816" name="フローチャート: 判断 815">
          <a:extLst>
            <a:ext uri="{FF2B5EF4-FFF2-40B4-BE49-F238E27FC236}">
              <a16:creationId xmlns:a16="http://schemas.microsoft.com/office/drawing/2014/main" id="{B6D1FA53-A9F3-4124-AC03-2BDB291AA2EE}"/>
            </a:ext>
          </a:extLst>
        </xdr:cNvPr>
        <xdr:cNvSpPr/>
      </xdr:nvSpPr>
      <xdr:spPr>
        <a:xfrm>
          <a:off x="19161760" y="180559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17" name="フローチャート: 判断 816">
          <a:extLst>
            <a:ext uri="{FF2B5EF4-FFF2-40B4-BE49-F238E27FC236}">
              <a16:creationId xmlns:a16="http://schemas.microsoft.com/office/drawing/2014/main" id="{D871CCF6-965C-490D-8300-CE2068465BEE}"/>
            </a:ext>
          </a:extLst>
        </xdr:cNvPr>
        <xdr:cNvSpPr/>
      </xdr:nvSpPr>
      <xdr:spPr>
        <a:xfrm>
          <a:off x="18345150" y="1802329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18" name="フローチャート: 判断 817">
          <a:extLst>
            <a:ext uri="{FF2B5EF4-FFF2-40B4-BE49-F238E27FC236}">
              <a16:creationId xmlns:a16="http://schemas.microsoft.com/office/drawing/2014/main" id="{D01ED93A-2048-4504-9034-06C447B5B619}"/>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19" name="フローチャート: 判断 818">
          <a:extLst>
            <a:ext uri="{FF2B5EF4-FFF2-40B4-BE49-F238E27FC236}">
              <a16:creationId xmlns:a16="http://schemas.microsoft.com/office/drawing/2014/main" id="{B1A83F41-FF65-4D8A-9BCF-9889C3CEE60A}"/>
            </a:ext>
          </a:extLst>
        </xdr:cNvPr>
        <xdr:cNvSpPr/>
      </xdr:nvSpPr>
      <xdr:spPr>
        <a:xfrm>
          <a:off x="16761460" y="1806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74EA5947-F48F-4D04-8372-74CC9C6E79FD}"/>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E556CC7D-FA6E-4767-A35C-6AFFFBA55677}"/>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DCC8FCCB-9830-44AC-AA0A-09E42F6EC49B}"/>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21B113F8-6D1D-4835-8CA2-9103D194E759}"/>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5BB6E15A-82EB-4D57-A551-DE00036ED638}"/>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139700</xdr:rowOff>
    </xdr:from>
    <xdr:to>
      <xdr:col>116</xdr:col>
      <xdr:colOff>114300</xdr:colOff>
      <xdr:row>109</xdr:row>
      <xdr:rowOff>69850</xdr:rowOff>
    </xdr:to>
    <xdr:sp macro="" textlink="">
      <xdr:nvSpPr>
        <xdr:cNvPr id="825" name="楕円 824">
          <a:extLst>
            <a:ext uri="{FF2B5EF4-FFF2-40B4-BE49-F238E27FC236}">
              <a16:creationId xmlns:a16="http://schemas.microsoft.com/office/drawing/2014/main" id="{CBD439E6-C071-42CF-BF4C-6C959943948E}"/>
            </a:ext>
          </a:extLst>
        </xdr:cNvPr>
        <xdr:cNvSpPr/>
      </xdr:nvSpPr>
      <xdr:spPr>
        <a:xfrm>
          <a:off x="19904710" y="186524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54627</xdr:rowOff>
    </xdr:from>
    <xdr:ext cx="469744" cy="259045"/>
    <xdr:sp macro="" textlink="">
      <xdr:nvSpPr>
        <xdr:cNvPr id="826" name="【公民館】&#10;一人当たり面積該当値テキスト">
          <a:extLst>
            <a:ext uri="{FF2B5EF4-FFF2-40B4-BE49-F238E27FC236}">
              <a16:creationId xmlns:a16="http://schemas.microsoft.com/office/drawing/2014/main" id="{2EFAE5BB-E345-4083-8BD5-ACCE657F0B19}"/>
            </a:ext>
          </a:extLst>
        </xdr:cNvPr>
        <xdr:cNvSpPr txBox="1"/>
      </xdr:nvSpPr>
      <xdr:spPr>
        <a:xfrm>
          <a:off x="19985990" y="185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827" name="楕円 826">
          <a:extLst>
            <a:ext uri="{FF2B5EF4-FFF2-40B4-BE49-F238E27FC236}">
              <a16:creationId xmlns:a16="http://schemas.microsoft.com/office/drawing/2014/main" id="{11EA2AA9-9CAF-49B9-916D-77DCB7D2A076}"/>
            </a:ext>
          </a:extLst>
        </xdr:cNvPr>
        <xdr:cNvSpPr/>
      </xdr:nvSpPr>
      <xdr:spPr>
        <a:xfrm>
          <a:off x="19161760" y="186524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19050</xdr:rowOff>
    </xdr:from>
    <xdr:to>
      <xdr:col>116</xdr:col>
      <xdr:colOff>63500</xdr:colOff>
      <xdr:row>109</xdr:row>
      <xdr:rowOff>19050</xdr:rowOff>
    </xdr:to>
    <xdr:cxnSp macro="">
      <xdr:nvCxnSpPr>
        <xdr:cNvPr id="828" name="直線コネクタ 827">
          <a:extLst>
            <a:ext uri="{FF2B5EF4-FFF2-40B4-BE49-F238E27FC236}">
              <a16:creationId xmlns:a16="http://schemas.microsoft.com/office/drawing/2014/main" id="{DAC03178-2BFC-46C9-950C-335716AFFB73}"/>
            </a:ext>
          </a:extLst>
        </xdr:cNvPr>
        <xdr:cNvCxnSpPr/>
      </xdr:nvCxnSpPr>
      <xdr:spPr>
        <a:xfrm>
          <a:off x="19204940" y="187032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139700</xdr:rowOff>
    </xdr:from>
    <xdr:to>
      <xdr:col>107</xdr:col>
      <xdr:colOff>101600</xdr:colOff>
      <xdr:row>109</xdr:row>
      <xdr:rowOff>69850</xdr:rowOff>
    </xdr:to>
    <xdr:sp macro="" textlink="">
      <xdr:nvSpPr>
        <xdr:cNvPr id="829" name="楕円 828">
          <a:extLst>
            <a:ext uri="{FF2B5EF4-FFF2-40B4-BE49-F238E27FC236}">
              <a16:creationId xmlns:a16="http://schemas.microsoft.com/office/drawing/2014/main" id="{8C46B112-26DF-422B-9125-0813DA6F4307}"/>
            </a:ext>
          </a:extLst>
        </xdr:cNvPr>
        <xdr:cNvSpPr/>
      </xdr:nvSpPr>
      <xdr:spPr>
        <a:xfrm>
          <a:off x="18345150" y="186524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19050</xdr:rowOff>
    </xdr:from>
    <xdr:to>
      <xdr:col>111</xdr:col>
      <xdr:colOff>177800</xdr:colOff>
      <xdr:row>109</xdr:row>
      <xdr:rowOff>19050</xdr:rowOff>
    </xdr:to>
    <xdr:cxnSp macro="">
      <xdr:nvCxnSpPr>
        <xdr:cNvPr id="830" name="直線コネクタ 829">
          <a:extLst>
            <a:ext uri="{FF2B5EF4-FFF2-40B4-BE49-F238E27FC236}">
              <a16:creationId xmlns:a16="http://schemas.microsoft.com/office/drawing/2014/main" id="{182D7A01-6BEB-4037-9C2E-F82F6AF2234E}"/>
            </a:ext>
          </a:extLst>
        </xdr:cNvPr>
        <xdr:cNvCxnSpPr/>
      </xdr:nvCxnSpPr>
      <xdr:spPr>
        <a:xfrm>
          <a:off x="18399760" y="187032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139700</xdr:rowOff>
    </xdr:from>
    <xdr:to>
      <xdr:col>102</xdr:col>
      <xdr:colOff>165100</xdr:colOff>
      <xdr:row>109</xdr:row>
      <xdr:rowOff>69850</xdr:rowOff>
    </xdr:to>
    <xdr:sp macro="" textlink="">
      <xdr:nvSpPr>
        <xdr:cNvPr id="831" name="楕円 830">
          <a:extLst>
            <a:ext uri="{FF2B5EF4-FFF2-40B4-BE49-F238E27FC236}">
              <a16:creationId xmlns:a16="http://schemas.microsoft.com/office/drawing/2014/main" id="{60E46B3C-6824-4DA9-BC6C-4741535D0D78}"/>
            </a:ext>
          </a:extLst>
        </xdr:cNvPr>
        <xdr:cNvSpPr/>
      </xdr:nvSpPr>
      <xdr:spPr>
        <a:xfrm>
          <a:off x="17547590" y="186524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19050</xdr:rowOff>
    </xdr:from>
    <xdr:to>
      <xdr:col>107</xdr:col>
      <xdr:colOff>50800</xdr:colOff>
      <xdr:row>109</xdr:row>
      <xdr:rowOff>19050</xdr:rowOff>
    </xdr:to>
    <xdr:cxnSp macro="">
      <xdr:nvCxnSpPr>
        <xdr:cNvPr id="832" name="直線コネクタ 831">
          <a:extLst>
            <a:ext uri="{FF2B5EF4-FFF2-40B4-BE49-F238E27FC236}">
              <a16:creationId xmlns:a16="http://schemas.microsoft.com/office/drawing/2014/main" id="{74C35CA3-F89C-4E51-B5D5-DE5591876B52}"/>
            </a:ext>
          </a:extLst>
        </xdr:cNvPr>
        <xdr:cNvCxnSpPr/>
      </xdr:nvCxnSpPr>
      <xdr:spPr>
        <a:xfrm>
          <a:off x="17602200" y="187032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139700</xdr:rowOff>
    </xdr:from>
    <xdr:to>
      <xdr:col>98</xdr:col>
      <xdr:colOff>38100</xdr:colOff>
      <xdr:row>109</xdr:row>
      <xdr:rowOff>69850</xdr:rowOff>
    </xdr:to>
    <xdr:sp macro="" textlink="">
      <xdr:nvSpPr>
        <xdr:cNvPr id="833" name="楕円 832">
          <a:extLst>
            <a:ext uri="{FF2B5EF4-FFF2-40B4-BE49-F238E27FC236}">
              <a16:creationId xmlns:a16="http://schemas.microsoft.com/office/drawing/2014/main" id="{F1E7649E-FEDF-4B82-87B2-C2DFF1CE6964}"/>
            </a:ext>
          </a:extLst>
        </xdr:cNvPr>
        <xdr:cNvSpPr/>
      </xdr:nvSpPr>
      <xdr:spPr>
        <a:xfrm>
          <a:off x="16761460" y="186524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19050</xdr:rowOff>
    </xdr:from>
    <xdr:to>
      <xdr:col>102</xdr:col>
      <xdr:colOff>114300</xdr:colOff>
      <xdr:row>109</xdr:row>
      <xdr:rowOff>19050</xdr:rowOff>
    </xdr:to>
    <xdr:cxnSp macro="">
      <xdr:nvCxnSpPr>
        <xdr:cNvPr id="834" name="直線コネクタ 833">
          <a:extLst>
            <a:ext uri="{FF2B5EF4-FFF2-40B4-BE49-F238E27FC236}">
              <a16:creationId xmlns:a16="http://schemas.microsoft.com/office/drawing/2014/main" id="{8FCFD39E-56B5-4262-94A7-14661A84E5FB}"/>
            </a:ext>
          </a:extLst>
        </xdr:cNvPr>
        <xdr:cNvCxnSpPr/>
      </xdr:nvCxnSpPr>
      <xdr:spPr>
        <a:xfrm>
          <a:off x="16804640" y="187032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168020</xdr:rowOff>
    </xdr:from>
    <xdr:ext cx="469744" cy="259045"/>
    <xdr:sp macro="" textlink="">
      <xdr:nvSpPr>
        <xdr:cNvPr id="835" name="n_1aveValue【公民館】&#10;一人当たり面積">
          <a:extLst>
            <a:ext uri="{FF2B5EF4-FFF2-40B4-BE49-F238E27FC236}">
              <a16:creationId xmlns:a16="http://schemas.microsoft.com/office/drawing/2014/main" id="{EF8317ED-9C92-4BF2-8CF5-508699452781}"/>
            </a:ext>
          </a:extLst>
        </xdr:cNvPr>
        <xdr:cNvSpPr txBox="1"/>
      </xdr:nvSpPr>
      <xdr:spPr>
        <a:xfrm>
          <a:off x="18982132" y="1783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836" name="n_2aveValue【公民館】&#10;一人当たり面積">
          <a:extLst>
            <a:ext uri="{FF2B5EF4-FFF2-40B4-BE49-F238E27FC236}">
              <a16:creationId xmlns:a16="http://schemas.microsoft.com/office/drawing/2014/main" id="{88F9465F-51B7-4133-9DD4-80D21B75AAA6}"/>
            </a:ext>
          </a:extLst>
        </xdr:cNvPr>
        <xdr:cNvSpPr txBox="1"/>
      </xdr:nvSpPr>
      <xdr:spPr>
        <a:xfrm>
          <a:off x="18182032" y="177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37" name="n_3aveValue【公民館】&#10;一人当たり面積">
          <a:extLst>
            <a:ext uri="{FF2B5EF4-FFF2-40B4-BE49-F238E27FC236}">
              <a16:creationId xmlns:a16="http://schemas.microsoft.com/office/drawing/2014/main" id="{7018118A-8490-4247-B11E-48A9E0E0A601}"/>
            </a:ext>
          </a:extLst>
        </xdr:cNvPr>
        <xdr:cNvSpPr txBox="1"/>
      </xdr:nvSpPr>
      <xdr:spPr>
        <a:xfrm>
          <a:off x="17384472" y="1787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838" name="n_4aveValue【公民館】&#10;一人当たり面積">
          <a:extLst>
            <a:ext uri="{FF2B5EF4-FFF2-40B4-BE49-F238E27FC236}">
              <a16:creationId xmlns:a16="http://schemas.microsoft.com/office/drawing/2014/main" id="{06B94903-6DE2-4630-BE8D-E0F82A9C2FEE}"/>
            </a:ext>
          </a:extLst>
        </xdr:cNvPr>
        <xdr:cNvSpPr txBox="1"/>
      </xdr:nvSpPr>
      <xdr:spPr>
        <a:xfrm>
          <a:off x="16588817" y="1784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839" name="n_1mainValue【公民館】&#10;一人当たり面積">
          <a:extLst>
            <a:ext uri="{FF2B5EF4-FFF2-40B4-BE49-F238E27FC236}">
              <a16:creationId xmlns:a16="http://schemas.microsoft.com/office/drawing/2014/main" id="{080ACE70-C009-4B94-8EE7-9D7C13461B20}"/>
            </a:ext>
          </a:extLst>
        </xdr:cNvPr>
        <xdr:cNvSpPr txBox="1"/>
      </xdr:nvSpPr>
      <xdr:spPr>
        <a:xfrm>
          <a:off x="18982132" y="187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60977</xdr:rowOff>
    </xdr:from>
    <xdr:ext cx="469744" cy="259045"/>
    <xdr:sp macro="" textlink="">
      <xdr:nvSpPr>
        <xdr:cNvPr id="840" name="n_2mainValue【公民館】&#10;一人当たり面積">
          <a:extLst>
            <a:ext uri="{FF2B5EF4-FFF2-40B4-BE49-F238E27FC236}">
              <a16:creationId xmlns:a16="http://schemas.microsoft.com/office/drawing/2014/main" id="{0BA0375C-84DC-4C94-BA46-4BE2E24ED0B7}"/>
            </a:ext>
          </a:extLst>
        </xdr:cNvPr>
        <xdr:cNvSpPr txBox="1"/>
      </xdr:nvSpPr>
      <xdr:spPr>
        <a:xfrm>
          <a:off x="18182032" y="187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60977</xdr:rowOff>
    </xdr:from>
    <xdr:ext cx="469744" cy="259045"/>
    <xdr:sp macro="" textlink="">
      <xdr:nvSpPr>
        <xdr:cNvPr id="841" name="n_3mainValue【公民館】&#10;一人当たり面積">
          <a:extLst>
            <a:ext uri="{FF2B5EF4-FFF2-40B4-BE49-F238E27FC236}">
              <a16:creationId xmlns:a16="http://schemas.microsoft.com/office/drawing/2014/main" id="{8A8B2E01-6118-42BB-A49E-934552A7F7C5}"/>
            </a:ext>
          </a:extLst>
        </xdr:cNvPr>
        <xdr:cNvSpPr txBox="1"/>
      </xdr:nvSpPr>
      <xdr:spPr>
        <a:xfrm>
          <a:off x="17384472" y="187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60977</xdr:rowOff>
    </xdr:from>
    <xdr:ext cx="469744" cy="259045"/>
    <xdr:sp macro="" textlink="">
      <xdr:nvSpPr>
        <xdr:cNvPr id="842" name="n_4mainValue【公民館】&#10;一人当たり面積">
          <a:extLst>
            <a:ext uri="{FF2B5EF4-FFF2-40B4-BE49-F238E27FC236}">
              <a16:creationId xmlns:a16="http://schemas.microsoft.com/office/drawing/2014/main" id="{210B620C-707A-4BFC-A058-2307085ED0EC}"/>
            </a:ext>
          </a:extLst>
        </xdr:cNvPr>
        <xdr:cNvSpPr txBox="1"/>
      </xdr:nvSpPr>
      <xdr:spPr>
        <a:xfrm>
          <a:off x="16588817" y="187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EFFE9A3A-92B9-48A0-BCE0-B5769EB555B3}"/>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43B714E0-BD2B-4272-94AE-F5C43FD2F7A6}"/>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4D40083F-C263-4719-B12D-17F3D98AE4F1}"/>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多くの類型において、老朽化により有形固定資産減価償却率は類似団体を上回っており、再編整備の必要性を確認したところである。平成２９年３月に「松戸市公共施設等総合管理計画」を、平成３１年４月には、「松戸市公共施設再編整備基本計画」を策定したところである。その中で、①将来的な人口動向に配慮し、公共施設の利便性を高めつつ、公共施設の延床面積の５割以上を占める教育施設の適正規模化や多機能化により、総量の最適化を図る、②既存公共施設は、建物性能や施設機能等に着目するだけでなく、コミュニティや人口構成等の地域性も考慮し、地域ごとの公共施設の適正量と機能を見極めた上で、適正配置を図る、③新規の施設は、既存施設の有効活用や民間施設の活用等の検討も行った上で、新たな政策課題や地区別の人口動向等から必要と認められる場合には整備を行う、④公共施設の再編整備により生じた余剰資産は、他の用途への活用を検討した上で、今後利用見込みのない建物・用地は、良好なコミュニティの維持に配慮した貸付け・売却などを実施し、有効活用を図る、という基本方針を掲げた。また、令和４年３月には、各施設の具体的な対策内容、実施時期及び対策費用（コスト）を定めた「個別施設計画」を策定した。これらの各種計画に基づき、公共施設の総量の最適化や適正配置を図るとともに、財政的な負担を十分に考慮しながら、各類型について具体的な再編整備および老朽化対策を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98A1D1-8C24-4D88-8E7F-C86202DFD979}"/>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FB7D466-E14D-4975-B34C-13819D0D8B7B}"/>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D0F8321-580A-4E00-B92A-CBD107C979C8}"/>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0C60568-BCDC-4DB4-B2F6-FEFF7797954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E45DFF-C977-4C18-83DF-A2C5061805C8}"/>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17F7E7-C731-4438-8FC0-09F92079F235}"/>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105A50-38A4-4B17-A51A-574040C4D4C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6805DA-07D4-4195-BE3B-4FAE17B027B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68CA25-E945-4C3B-B3C8-452555F36D8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2C2747-8533-419E-8B14-50DD7979D341}"/>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496,899
480,147
61.38
194,271,125
184,415,163
8,991,661
95,577,093
126,311,637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4256704-EF3C-440F-AAB6-8552F801AC66}"/>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41E78DD-894B-4D65-9A03-D764EAE56498}"/>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E8C638-222A-457C-BC40-6F6A5D858BE1}"/>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01756F1-2DCF-4058-A44D-2779C2CB82A7}"/>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F27470-848A-46D9-A561-76DBCBC4D11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9B1226A-1906-4F6B-B9DB-FF468DAAF120}"/>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58F35F-4DD4-466E-8B83-E0E0771C0570}"/>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4565CC-22D1-45C6-A3AB-9608AA1CB393}"/>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4236BF0-3940-478E-BC83-2E6CFAA8AC70}"/>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54D04B-5855-4095-9C7D-468196A6E471}"/>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99C7ED9-4BA6-4D0B-80A4-58E42F657F6D}"/>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5848B83-14A5-4E35-BFBE-4A9C822AB9A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EEA5FFF-ABC8-4061-AE89-365CAFF398E4}"/>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56C8E0-383F-40D2-8365-299312A54AB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73ECA5F-BF47-4C8B-8468-330D6549B6A4}"/>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F22A3A6-3166-40A3-BF73-6359F3D46B0C}"/>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63EF93-3BE9-47CB-B788-87A7A61726CB}"/>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43B9DA-F2F4-483C-94B8-395AD9D6BD20}"/>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A4774AD-78BC-4A7B-B5F3-E33AF6F676ED}"/>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DAB7311-822A-4C4A-9E02-CA24C457F1C0}"/>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8D022F-3FEF-4B4B-A5BC-146EA63EA80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FC7E785-F847-4CBB-8C7A-614CFD29FB16}"/>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1A65F1-AAB2-4978-9B53-688DF7717807}"/>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27F1182-E6C8-48EA-A9A8-2975838AD5BA}"/>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2C3A510-D115-4876-B370-C31448392D7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916E8A8-F56B-4264-8E85-8BD956A8412E}"/>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2B0AF8-0DCA-41CC-85EC-947FB8C07F71}"/>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1CBFE5C-3383-4877-8DB8-47E38B9D374C}"/>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DA844BB-C65D-4963-A072-CCF3F5495C0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C8948C8-C940-4D02-9CA6-570FD4175BE6}"/>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88F6DAD-A5FB-44A7-871B-FB47BEE937D8}"/>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869F60F-3262-43F2-90D8-1AFFBE46C39A}"/>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F1B2895-459A-42C5-89D2-B6BC34808BE3}"/>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0A355D1-E54F-4810-95B5-AA760015C214}"/>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480E5A0-6888-4837-9BBF-AC1D713C6F33}"/>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963C5C9-0422-491D-B403-861E38657027}"/>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6767514-CD94-481E-87F2-CCB599BCC2CF}"/>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DD82EEE-E0E0-4A1C-A1E4-895E000FC190}"/>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9338662-FF8E-4884-8057-710A0B4FD112}"/>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4EEFE77-87FC-4544-B50B-3AE926C47780}"/>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E3E9A7B-05C2-4D2A-96F5-22E9AF5BB940}"/>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7B25222-95C3-4F5E-96BF-55206D344D17}"/>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D4B64DC-EE31-4536-A9D4-FAC0F398B31F}"/>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6094916-37F2-4D3F-8CB9-9E2F8FB9FDF0}"/>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4045CFCE-15FD-4EFE-993F-99076253735C}"/>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87F07963-4C8E-48BF-9EDF-8A6FA92B6284}"/>
            </a:ext>
          </a:extLst>
        </xdr:cNvPr>
        <xdr:cNvCxnSpPr/>
      </xdr:nvCxnSpPr>
      <xdr:spPr>
        <a:xfrm flipV="1">
          <a:off x="4173855" y="586359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3C791D51-1C9E-47A4-AFA5-8E2FF93FC080}"/>
            </a:ext>
          </a:extLst>
        </xdr:cNvPr>
        <xdr:cNvSpPr txBox="1"/>
      </xdr:nvSpPr>
      <xdr:spPr>
        <a:xfrm>
          <a:off x="4212590"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66760683-7A76-43FA-ACE5-360EB54BBD78}"/>
            </a:ext>
          </a:extLst>
        </xdr:cNvPr>
        <xdr:cNvCxnSpPr/>
      </xdr:nvCxnSpPr>
      <xdr:spPr>
        <a:xfrm>
          <a:off x="4112260" y="701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3F9A8654-D8FF-4489-B813-8D665ECAA479}"/>
            </a:ext>
          </a:extLst>
        </xdr:cNvPr>
        <xdr:cNvSpPr txBox="1"/>
      </xdr:nvSpPr>
      <xdr:spPr>
        <a:xfrm>
          <a:off x="421259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E0367C4E-54F8-4A74-9FCA-6DF6E3D81B60}"/>
            </a:ext>
          </a:extLst>
        </xdr:cNvPr>
        <xdr:cNvCxnSpPr/>
      </xdr:nvCxnSpPr>
      <xdr:spPr>
        <a:xfrm>
          <a:off x="4112260" y="5863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a:extLst>
            <a:ext uri="{FF2B5EF4-FFF2-40B4-BE49-F238E27FC236}">
              <a16:creationId xmlns:a16="http://schemas.microsoft.com/office/drawing/2014/main" id="{1BA5B9F8-9D09-48A9-85B0-2B01AE5C0107}"/>
            </a:ext>
          </a:extLst>
        </xdr:cNvPr>
        <xdr:cNvSpPr txBox="1"/>
      </xdr:nvSpPr>
      <xdr:spPr>
        <a:xfrm>
          <a:off x="4212590" y="610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C1D95595-A3D2-40AC-80C9-1B61A8224E07}"/>
            </a:ext>
          </a:extLst>
        </xdr:cNvPr>
        <xdr:cNvSpPr/>
      </xdr:nvSpPr>
      <xdr:spPr>
        <a:xfrm>
          <a:off x="4131310" y="62547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E51CDC69-666C-4D93-8E38-2FF590E414A5}"/>
            </a:ext>
          </a:extLst>
        </xdr:cNvPr>
        <xdr:cNvSpPr/>
      </xdr:nvSpPr>
      <xdr:spPr>
        <a:xfrm>
          <a:off x="3388360" y="62223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a:extLst>
            <a:ext uri="{FF2B5EF4-FFF2-40B4-BE49-F238E27FC236}">
              <a16:creationId xmlns:a16="http://schemas.microsoft.com/office/drawing/2014/main" id="{D3ED8EF8-24E6-440E-91B3-3DD7284BBCEA}"/>
            </a:ext>
          </a:extLst>
        </xdr:cNvPr>
        <xdr:cNvSpPr/>
      </xdr:nvSpPr>
      <xdr:spPr>
        <a:xfrm>
          <a:off x="2571750" y="62680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651FB9AA-9B10-4BE4-AFEC-A6B683015BAD}"/>
            </a:ext>
          </a:extLst>
        </xdr:cNvPr>
        <xdr:cNvSpPr/>
      </xdr:nvSpPr>
      <xdr:spPr>
        <a:xfrm>
          <a:off x="1774190" y="62490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3B9BE514-3730-4B09-8620-9ECA5C7D91D1}"/>
            </a:ext>
          </a:extLst>
        </xdr:cNvPr>
        <xdr:cNvSpPr/>
      </xdr:nvSpPr>
      <xdr:spPr>
        <a:xfrm>
          <a:off x="988060" y="622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7FA4E6F-E452-4E06-91E2-CDF1F199920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B9846F-6457-4A55-B9F3-895396A65150}"/>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AE6A7E-1068-4F9D-9717-9420776B86E3}"/>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3D5D1ED-E2E5-457D-A17B-9EACEF4ECA3A}"/>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AEDE048-7553-42D3-A1CA-B8BA31054E52}"/>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122555</xdr:rowOff>
    </xdr:from>
    <xdr:to>
      <xdr:col>24</xdr:col>
      <xdr:colOff>114300</xdr:colOff>
      <xdr:row>38</xdr:row>
      <xdr:rowOff>52705</xdr:rowOff>
    </xdr:to>
    <xdr:sp macro="" textlink="">
      <xdr:nvSpPr>
        <xdr:cNvPr id="73" name="楕円 72">
          <a:extLst>
            <a:ext uri="{FF2B5EF4-FFF2-40B4-BE49-F238E27FC236}">
              <a16:creationId xmlns:a16="http://schemas.microsoft.com/office/drawing/2014/main" id="{0C2CC5E0-0997-43E4-B33E-8F8EDD736F5D}"/>
            </a:ext>
          </a:extLst>
        </xdr:cNvPr>
        <xdr:cNvSpPr/>
      </xdr:nvSpPr>
      <xdr:spPr>
        <a:xfrm>
          <a:off x="4131310" y="64681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100982</xdr:rowOff>
    </xdr:from>
    <xdr:ext cx="405111" cy="259045"/>
    <xdr:sp macro="" textlink="">
      <xdr:nvSpPr>
        <xdr:cNvPr id="74" name="【図書館】&#10;有形固定資産減価償却率該当値テキスト">
          <a:extLst>
            <a:ext uri="{FF2B5EF4-FFF2-40B4-BE49-F238E27FC236}">
              <a16:creationId xmlns:a16="http://schemas.microsoft.com/office/drawing/2014/main" id="{34694DF7-FA63-4C38-BD09-48D5E5982325}"/>
            </a:ext>
          </a:extLst>
        </xdr:cNvPr>
        <xdr:cNvSpPr txBox="1"/>
      </xdr:nvSpPr>
      <xdr:spPr>
        <a:xfrm>
          <a:off x="4212590"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143510</xdr:rowOff>
    </xdr:from>
    <xdr:to>
      <xdr:col>20</xdr:col>
      <xdr:colOff>38100</xdr:colOff>
      <xdr:row>40</xdr:row>
      <xdr:rowOff>73660</xdr:rowOff>
    </xdr:to>
    <xdr:sp macro="" textlink="">
      <xdr:nvSpPr>
        <xdr:cNvPr id="75" name="楕円 74">
          <a:extLst>
            <a:ext uri="{FF2B5EF4-FFF2-40B4-BE49-F238E27FC236}">
              <a16:creationId xmlns:a16="http://schemas.microsoft.com/office/drawing/2014/main" id="{2BFC5D15-DAF2-4584-8E41-301FBDC40970}"/>
            </a:ext>
          </a:extLst>
        </xdr:cNvPr>
        <xdr:cNvSpPr/>
      </xdr:nvSpPr>
      <xdr:spPr>
        <a:xfrm>
          <a:off x="3388360" y="68281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xdr:rowOff>
    </xdr:from>
    <xdr:to>
      <xdr:col>24</xdr:col>
      <xdr:colOff>63500</xdr:colOff>
      <xdr:row>40</xdr:row>
      <xdr:rowOff>22860</xdr:rowOff>
    </xdr:to>
    <xdr:cxnSp macro="">
      <xdr:nvCxnSpPr>
        <xdr:cNvPr id="76" name="直線コネクタ 75">
          <a:extLst>
            <a:ext uri="{FF2B5EF4-FFF2-40B4-BE49-F238E27FC236}">
              <a16:creationId xmlns:a16="http://schemas.microsoft.com/office/drawing/2014/main" id="{7F40FC58-42CA-490B-A478-A6FBC2C39E03}"/>
            </a:ext>
          </a:extLst>
        </xdr:cNvPr>
        <xdr:cNvCxnSpPr/>
      </xdr:nvCxnSpPr>
      <xdr:spPr>
        <a:xfrm flipV="1">
          <a:off x="3431540" y="6517005"/>
          <a:ext cx="74295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107315</xdr:rowOff>
    </xdr:from>
    <xdr:to>
      <xdr:col>15</xdr:col>
      <xdr:colOff>101600</xdr:colOff>
      <xdr:row>40</xdr:row>
      <xdr:rowOff>37465</xdr:rowOff>
    </xdr:to>
    <xdr:sp macro="" textlink="">
      <xdr:nvSpPr>
        <xdr:cNvPr id="77" name="楕円 76">
          <a:extLst>
            <a:ext uri="{FF2B5EF4-FFF2-40B4-BE49-F238E27FC236}">
              <a16:creationId xmlns:a16="http://schemas.microsoft.com/office/drawing/2014/main" id="{37844AEA-6F97-47EC-AB13-C57BCA553656}"/>
            </a:ext>
          </a:extLst>
        </xdr:cNvPr>
        <xdr:cNvSpPr/>
      </xdr:nvSpPr>
      <xdr:spPr>
        <a:xfrm>
          <a:off x="2571750" y="67919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158115</xdr:rowOff>
    </xdr:from>
    <xdr:to>
      <xdr:col>19</xdr:col>
      <xdr:colOff>177800</xdr:colOff>
      <xdr:row>40</xdr:row>
      <xdr:rowOff>22860</xdr:rowOff>
    </xdr:to>
    <xdr:cxnSp macro="">
      <xdr:nvCxnSpPr>
        <xdr:cNvPr id="78" name="直線コネクタ 77">
          <a:extLst>
            <a:ext uri="{FF2B5EF4-FFF2-40B4-BE49-F238E27FC236}">
              <a16:creationId xmlns:a16="http://schemas.microsoft.com/office/drawing/2014/main" id="{CA6FD0D5-B539-4539-8474-41B3DD0B3BAA}"/>
            </a:ext>
          </a:extLst>
        </xdr:cNvPr>
        <xdr:cNvCxnSpPr/>
      </xdr:nvCxnSpPr>
      <xdr:spPr>
        <a:xfrm>
          <a:off x="2626360" y="6846570"/>
          <a:ext cx="80518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67310</xdr:rowOff>
    </xdr:from>
    <xdr:to>
      <xdr:col>10</xdr:col>
      <xdr:colOff>165100</xdr:colOff>
      <xdr:row>39</xdr:row>
      <xdr:rowOff>168910</xdr:rowOff>
    </xdr:to>
    <xdr:sp macro="" textlink="">
      <xdr:nvSpPr>
        <xdr:cNvPr id="79" name="楕円 78">
          <a:extLst>
            <a:ext uri="{FF2B5EF4-FFF2-40B4-BE49-F238E27FC236}">
              <a16:creationId xmlns:a16="http://schemas.microsoft.com/office/drawing/2014/main" id="{5CE94294-A72D-4332-BDA8-84CAF696C870}"/>
            </a:ext>
          </a:extLst>
        </xdr:cNvPr>
        <xdr:cNvSpPr/>
      </xdr:nvSpPr>
      <xdr:spPr>
        <a:xfrm>
          <a:off x="1774190" y="675195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118110</xdr:rowOff>
    </xdr:from>
    <xdr:to>
      <xdr:col>15</xdr:col>
      <xdr:colOff>50800</xdr:colOff>
      <xdr:row>39</xdr:row>
      <xdr:rowOff>158115</xdr:rowOff>
    </xdr:to>
    <xdr:cxnSp macro="">
      <xdr:nvCxnSpPr>
        <xdr:cNvPr id="80" name="直線コネクタ 79">
          <a:extLst>
            <a:ext uri="{FF2B5EF4-FFF2-40B4-BE49-F238E27FC236}">
              <a16:creationId xmlns:a16="http://schemas.microsoft.com/office/drawing/2014/main" id="{F7908BEE-13D3-4D4D-90B5-FCF18D6210B4}"/>
            </a:ext>
          </a:extLst>
        </xdr:cNvPr>
        <xdr:cNvCxnSpPr/>
      </xdr:nvCxnSpPr>
      <xdr:spPr>
        <a:xfrm>
          <a:off x="1828800" y="680656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12065</xdr:rowOff>
    </xdr:from>
    <xdr:to>
      <xdr:col>6</xdr:col>
      <xdr:colOff>38100</xdr:colOff>
      <xdr:row>39</xdr:row>
      <xdr:rowOff>113665</xdr:rowOff>
    </xdr:to>
    <xdr:sp macro="" textlink="">
      <xdr:nvSpPr>
        <xdr:cNvPr id="81" name="楕円 80">
          <a:extLst>
            <a:ext uri="{FF2B5EF4-FFF2-40B4-BE49-F238E27FC236}">
              <a16:creationId xmlns:a16="http://schemas.microsoft.com/office/drawing/2014/main" id="{22B49647-85A0-43B2-9401-D097F11B2357}"/>
            </a:ext>
          </a:extLst>
        </xdr:cNvPr>
        <xdr:cNvSpPr/>
      </xdr:nvSpPr>
      <xdr:spPr>
        <a:xfrm>
          <a:off x="988060" y="6702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62865</xdr:rowOff>
    </xdr:from>
    <xdr:to>
      <xdr:col>10</xdr:col>
      <xdr:colOff>114300</xdr:colOff>
      <xdr:row>39</xdr:row>
      <xdr:rowOff>118110</xdr:rowOff>
    </xdr:to>
    <xdr:cxnSp macro="">
      <xdr:nvCxnSpPr>
        <xdr:cNvPr id="82" name="直線コネクタ 81">
          <a:extLst>
            <a:ext uri="{FF2B5EF4-FFF2-40B4-BE49-F238E27FC236}">
              <a16:creationId xmlns:a16="http://schemas.microsoft.com/office/drawing/2014/main" id="{1B99349B-1072-4E4D-BDF1-4032FDB63FF2}"/>
            </a:ext>
          </a:extLst>
        </xdr:cNvPr>
        <xdr:cNvCxnSpPr/>
      </xdr:nvCxnSpPr>
      <xdr:spPr>
        <a:xfrm>
          <a:off x="1031240" y="6745605"/>
          <a:ext cx="797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76209125-2A4E-4804-905C-0DADE91B2190}"/>
            </a:ext>
          </a:extLst>
        </xdr:cNvPr>
        <xdr:cNvSpPr txBox="1"/>
      </xdr:nvSpPr>
      <xdr:spPr>
        <a:xfrm>
          <a:off x="32391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84" name="n_2aveValue【図書館】&#10;有形固定資産減価償却率">
          <a:extLst>
            <a:ext uri="{FF2B5EF4-FFF2-40B4-BE49-F238E27FC236}">
              <a16:creationId xmlns:a16="http://schemas.microsoft.com/office/drawing/2014/main" id="{7A488DB0-6CCD-43DF-BE0B-30306AFFAD3A}"/>
            </a:ext>
          </a:extLst>
        </xdr:cNvPr>
        <xdr:cNvSpPr txBox="1"/>
      </xdr:nvSpPr>
      <xdr:spPr>
        <a:xfrm>
          <a:off x="2439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a:extLst>
            <a:ext uri="{FF2B5EF4-FFF2-40B4-BE49-F238E27FC236}">
              <a16:creationId xmlns:a16="http://schemas.microsoft.com/office/drawing/2014/main" id="{22B6DC59-C1A9-49B0-95AA-FC3F7B36C284}"/>
            </a:ext>
          </a:extLst>
        </xdr:cNvPr>
        <xdr:cNvSpPr txBox="1"/>
      </xdr:nvSpPr>
      <xdr:spPr>
        <a:xfrm>
          <a:off x="164148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6" name="n_4aveValue【図書館】&#10;有形固定資産減価償却率">
          <a:extLst>
            <a:ext uri="{FF2B5EF4-FFF2-40B4-BE49-F238E27FC236}">
              <a16:creationId xmlns:a16="http://schemas.microsoft.com/office/drawing/2014/main" id="{8F320252-ABA7-4BB1-9E66-AE07E163CC84}"/>
            </a:ext>
          </a:extLst>
        </xdr:cNvPr>
        <xdr:cNvSpPr txBox="1"/>
      </xdr:nvSpPr>
      <xdr:spPr>
        <a:xfrm>
          <a:off x="85535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64787</xdr:rowOff>
    </xdr:from>
    <xdr:ext cx="405111" cy="259045"/>
    <xdr:sp macro="" textlink="">
      <xdr:nvSpPr>
        <xdr:cNvPr id="87" name="n_1mainValue【図書館】&#10;有形固定資産減価償却率">
          <a:extLst>
            <a:ext uri="{FF2B5EF4-FFF2-40B4-BE49-F238E27FC236}">
              <a16:creationId xmlns:a16="http://schemas.microsoft.com/office/drawing/2014/main" id="{348B69D5-B729-453A-A2BD-F583DA1A461E}"/>
            </a:ext>
          </a:extLst>
        </xdr:cNvPr>
        <xdr:cNvSpPr txBox="1"/>
      </xdr:nvSpPr>
      <xdr:spPr>
        <a:xfrm>
          <a:off x="32391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28592</xdr:rowOff>
    </xdr:from>
    <xdr:ext cx="405111" cy="259045"/>
    <xdr:sp macro="" textlink="">
      <xdr:nvSpPr>
        <xdr:cNvPr id="88" name="n_2mainValue【図書館】&#10;有形固定資産減価償却率">
          <a:extLst>
            <a:ext uri="{FF2B5EF4-FFF2-40B4-BE49-F238E27FC236}">
              <a16:creationId xmlns:a16="http://schemas.microsoft.com/office/drawing/2014/main" id="{7042B965-92B3-47D4-A833-089CAD5D1F48}"/>
            </a:ext>
          </a:extLst>
        </xdr:cNvPr>
        <xdr:cNvSpPr txBox="1"/>
      </xdr:nvSpPr>
      <xdr:spPr>
        <a:xfrm>
          <a:off x="2439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160037</xdr:rowOff>
    </xdr:from>
    <xdr:ext cx="405111" cy="259045"/>
    <xdr:sp macro="" textlink="">
      <xdr:nvSpPr>
        <xdr:cNvPr id="89" name="n_3mainValue【図書館】&#10;有形固定資産減価償却率">
          <a:extLst>
            <a:ext uri="{FF2B5EF4-FFF2-40B4-BE49-F238E27FC236}">
              <a16:creationId xmlns:a16="http://schemas.microsoft.com/office/drawing/2014/main" id="{2CF32181-5F91-46CD-BC94-BA70CD17890E}"/>
            </a:ext>
          </a:extLst>
        </xdr:cNvPr>
        <xdr:cNvSpPr txBox="1"/>
      </xdr:nvSpPr>
      <xdr:spPr>
        <a:xfrm>
          <a:off x="164148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104792</xdr:rowOff>
    </xdr:from>
    <xdr:ext cx="405111" cy="259045"/>
    <xdr:sp macro="" textlink="">
      <xdr:nvSpPr>
        <xdr:cNvPr id="90" name="n_4mainValue【図書館】&#10;有形固定資産減価償却率">
          <a:extLst>
            <a:ext uri="{FF2B5EF4-FFF2-40B4-BE49-F238E27FC236}">
              <a16:creationId xmlns:a16="http://schemas.microsoft.com/office/drawing/2014/main" id="{A3371677-C5E6-450D-8077-113E63B8E75B}"/>
            </a:ext>
          </a:extLst>
        </xdr:cNvPr>
        <xdr:cNvSpPr txBox="1"/>
      </xdr:nvSpPr>
      <xdr:spPr>
        <a:xfrm>
          <a:off x="85535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9EFE926-8090-421F-807A-7B0121C575C4}"/>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D408417-2E83-46AC-B146-3A7014C96985}"/>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9C40B18-81E4-4DFA-A72C-81D03FCA3C28}"/>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A3A78BB-5646-4AA5-857A-64F71BB1217C}"/>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E48FF91-0EC4-4953-AACD-F6C1EFB1D50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54A42B2-23DA-47B9-8975-591AF511946B}"/>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D5C6976-F00D-40E0-A117-F5E8417134D9}"/>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1DDCB33-5B3E-43BA-86A3-8E326C7D0B2C}"/>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8F548EA6-75F8-438D-B9FE-3660A547FAFF}"/>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B8331A7-8BDD-4C74-ABF9-35E1316CCD20}"/>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DE06989-4EE7-443B-AF03-FF156AA63D94}"/>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7FB3F6F-947D-4674-9B73-CB13B0B1388B}"/>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F77F614-2219-453D-8C12-86A7EE680687}"/>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8BD08E15-CC96-4ED1-B842-27E8F02E2759}"/>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7208185-8ECF-48B9-A2A5-94B6B17E73D0}"/>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12816158-DCF4-488B-9CDA-5DD7D4D091FC}"/>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E3D2144-7FDB-42D0-BC8D-373907843A40}"/>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61027F83-7427-430E-A5BE-9ABC10935073}"/>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C6534D83-60B0-4117-9FE9-A6CAC162191A}"/>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B0E83C39-E794-45FB-8BEE-4224350CD9C6}"/>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8DFE85E-68B7-42B9-84BF-7F246C45C496}"/>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F49E8F90-8280-47BE-961F-049F31C85FDD}"/>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761FE698-92F0-4AE7-8AD6-0D753C5C94B6}"/>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C8298AC0-B420-423E-BB9B-698838015549}"/>
            </a:ext>
          </a:extLst>
        </xdr:cNvPr>
        <xdr:cNvCxnSpPr/>
      </xdr:nvCxnSpPr>
      <xdr:spPr>
        <a:xfrm flipV="1">
          <a:off x="9429115" y="561721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7AE08AA7-20EA-41BF-BC00-6EF2A3ADAE64}"/>
            </a:ext>
          </a:extLst>
        </xdr:cNvPr>
        <xdr:cNvSpPr txBox="1"/>
      </xdr:nvSpPr>
      <xdr:spPr>
        <a:xfrm>
          <a:off x="946785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2520426A-CD7B-4BF3-ACC0-FAB67A986A93}"/>
            </a:ext>
          </a:extLst>
        </xdr:cNvPr>
        <xdr:cNvCxnSpPr/>
      </xdr:nvCxnSpPr>
      <xdr:spPr>
        <a:xfrm>
          <a:off x="9356090" y="71735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58ED55AF-DD7D-4674-B3C9-0F88F5703639}"/>
            </a:ext>
          </a:extLst>
        </xdr:cNvPr>
        <xdr:cNvSpPr txBox="1"/>
      </xdr:nvSpPr>
      <xdr:spPr>
        <a:xfrm>
          <a:off x="94678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F532A8B2-5680-4D49-94E6-EB6857BF039F}"/>
            </a:ext>
          </a:extLst>
        </xdr:cNvPr>
        <xdr:cNvCxnSpPr/>
      </xdr:nvCxnSpPr>
      <xdr:spPr>
        <a:xfrm>
          <a:off x="9356090" y="56172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a:extLst>
            <a:ext uri="{FF2B5EF4-FFF2-40B4-BE49-F238E27FC236}">
              <a16:creationId xmlns:a16="http://schemas.microsoft.com/office/drawing/2014/main" id="{E947F481-71CC-4810-9224-15A0408F62A9}"/>
            </a:ext>
          </a:extLst>
        </xdr:cNvPr>
        <xdr:cNvSpPr txBox="1"/>
      </xdr:nvSpPr>
      <xdr:spPr>
        <a:xfrm>
          <a:off x="9467850" y="6673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6D587395-00CB-4364-9275-E09E3663B2CF}"/>
            </a:ext>
          </a:extLst>
        </xdr:cNvPr>
        <xdr:cNvSpPr/>
      </xdr:nvSpPr>
      <xdr:spPr>
        <a:xfrm>
          <a:off x="9394190" y="68160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a:extLst>
            <a:ext uri="{FF2B5EF4-FFF2-40B4-BE49-F238E27FC236}">
              <a16:creationId xmlns:a16="http://schemas.microsoft.com/office/drawing/2014/main" id="{A88CAC0D-C866-4DE3-BA5E-4C0BB30A0661}"/>
            </a:ext>
          </a:extLst>
        </xdr:cNvPr>
        <xdr:cNvSpPr/>
      </xdr:nvSpPr>
      <xdr:spPr>
        <a:xfrm>
          <a:off x="8632190" y="681609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8ABB251C-5C00-47CE-8CCD-AD2E1A182013}"/>
            </a:ext>
          </a:extLst>
        </xdr:cNvPr>
        <xdr:cNvSpPr/>
      </xdr:nvSpPr>
      <xdr:spPr>
        <a:xfrm>
          <a:off x="7846060" y="685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3A612C67-0616-4245-93A2-C0AF767219FB}"/>
            </a:ext>
          </a:extLst>
        </xdr:cNvPr>
        <xdr:cNvSpPr/>
      </xdr:nvSpPr>
      <xdr:spPr>
        <a:xfrm>
          <a:off x="7029450" y="6858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a:extLst>
            <a:ext uri="{FF2B5EF4-FFF2-40B4-BE49-F238E27FC236}">
              <a16:creationId xmlns:a16="http://schemas.microsoft.com/office/drawing/2014/main" id="{5F8532A6-423F-4CC4-BE8D-2D13ECE95D97}"/>
            </a:ext>
          </a:extLst>
        </xdr:cNvPr>
        <xdr:cNvSpPr/>
      </xdr:nvSpPr>
      <xdr:spPr>
        <a:xfrm>
          <a:off x="6231890" y="68580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0C55A91-7CB4-49BE-B7F1-0FB5FDEAB552}"/>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34695C8-9CF9-42AA-BFD2-971CC73634E9}"/>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B7FA229-35CE-401B-9671-B8C1EB9546A9}"/>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223D44A-B055-45DC-9446-6612042CD8FA}"/>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1FD5599-FE1D-481B-8BE6-35257460DB3A}"/>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30" name="楕円 129">
          <a:extLst>
            <a:ext uri="{FF2B5EF4-FFF2-40B4-BE49-F238E27FC236}">
              <a16:creationId xmlns:a16="http://schemas.microsoft.com/office/drawing/2014/main" id="{9C370303-94F3-490B-9FA1-35A4A136DC3F}"/>
            </a:ext>
          </a:extLst>
        </xdr:cNvPr>
        <xdr:cNvSpPr/>
      </xdr:nvSpPr>
      <xdr:spPr>
        <a:xfrm>
          <a:off x="9394190" y="703770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31" name="【図書館】&#10;一人当たり面積該当値テキスト">
          <a:extLst>
            <a:ext uri="{FF2B5EF4-FFF2-40B4-BE49-F238E27FC236}">
              <a16:creationId xmlns:a16="http://schemas.microsoft.com/office/drawing/2014/main" id="{066F3244-A95A-448E-B22C-B66DE171F925}"/>
            </a:ext>
          </a:extLst>
        </xdr:cNvPr>
        <xdr:cNvSpPr txBox="1"/>
      </xdr:nvSpPr>
      <xdr:spPr>
        <a:xfrm>
          <a:off x="9467850"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2" name="楕円 131">
          <a:extLst>
            <a:ext uri="{FF2B5EF4-FFF2-40B4-BE49-F238E27FC236}">
              <a16:creationId xmlns:a16="http://schemas.microsoft.com/office/drawing/2014/main" id="{3BF55764-01FE-494D-B91E-F548B23823DB}"/>
            </a:ext>
          </a:extLst>
        </xdr:cNvPr>
        <xdr:cNvSpPr/>
      </xdr:nvSpPr>
      <xdr:spPr>
        <a:xfrm>
          <a:off x="8632190" y="70758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95250</xdr:rowOff>
    </xdr:to>
    <xdr:cxnSp macro="">
      <xdr:nvCxnSpPr>
        <xdr:cNvPr id="133" name="直線コネクタ 132">
          <a:extLst>
            <a:ext uri="{FF2B5EF4-FFF2-40B4-BE49-F238E27FC236}">
              <a16:creationId xmlns:a16="http://schemas.microsoft.com/office/drawing/2014/main" id="{C18B8F5C-5C5E-4AA5-8388-0C2691ED7017}"/>
            </a:ext>
          </a:extLst>
        </xdr:cNvPr>
        <xdr:cNvCxnSpPr/>
      </xdr:nvCxnSpPr>
      <xdr:spPr>
        <a:xfrm flipV="1">
          <a:off x="8686800" y="708279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4" name="楕円 133">
          <a:extLst>
            <a:ext uri="{FF2B5EF4-FFF2-40B4-BE49-F238E27FC236}">
              <a16:creationId xmlns:a16="http://schemas.microsoft.com/office/drawing/2014/main" id="{CCA9D41E-6F2C-4F5B-ACC4-B9E2B5CFEFEB}"/>
            </a:ext>
          </a:extLst>
        </xdr:cNvPr>
        <xdr:cNvSpPr/>
      </xdr:nvSpPr>
      <xdr:spPr>
        <a:xfrm>
          <a:off x="7846060" y="70758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35" name="直線コネクタ 134">
          <a:extLst>
            <a:ext uri="{FF2B5EF4-FFF2-40B4-BE49-F238E27FC236}">
              <a16:creationId xmlns:a16="http://schemas.microsoft.com/office/drawing/2014/main" id="{9F6A7E13-B2ED-4F2F-8E0B-DB289F2A9C88}"/>
            </a:ext>
          </a:extLst>
        </xdr:cNvPr>
        <xdr:cNvCxnSpPr/>
      </xdr:nvCxnSpPr>
      <xdr:spPr>
        <a:xfrm>
          <a:off x="7889240" y="71208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6" name="楕円 135">
          <a:extLst>
            <a:ext uri="{FF2B5EF4-FFF2-40B4-BE49-F238E27FC236}">
              <a16:creationId xmlns:a16="http://schemas.microsoft.com/office/drawing/2014/main" id="{280698F1-3AF7-479F-8342-C4A0A062FF88}"/>
            </a:ext>
          </a:extLst>
        </xdr:cNvPr>
        <xdr:cNvSpPr/>
      </xdr:nvSpPr>
      <xdr:spPr>
        <a:xfrm>
          <a:off x="7029450" y="70758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95250</xdr:rowOff>
    </xdr:to>
    <xdr:cxnSp macro="">
      <xdr:nvCxnSpPr>
        <xdr:cNvPr id="137" name="直線コネクタ 136">
          <a:extLst>
            <a:ext uri="{FF2B5EF4-FFF2-40B4-BE49-F238E27FC236}">
              <a16:creationId xmlns:a16="http://schemas.microsoft.com/office/drawing/2014/main" id="{350E1F84-7F32-4FFC-979F-DB7D5F9E7C8E}"/>
            </a:ext>
          </a:extLst>
        </xdr:cNvPr>
        <xdr:cNvCxnSpPr/>
      </xdr:nvCxnSpPr>
      <xdr:spPr>
        <a:xfrm>
          <a:off x="7084060" y="71208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44450</xdr:rowOff>
    </xdr:from>
    <xdr:to>
      <xdr:col>36</xdr:col>
      <xdr:colOff>165100</xdr:colOff>
      <xdr:row>41</xdr:row>
      <xdr:rowOff>146050</xdr:rowOff>
    </xdr:to>
    <xdr:sp macro="" textlink="">
      <xdr:nvSpPr>
        <xdr:cNvPr id="138" name="楕円 137">
          <a:extLst>
            <a:ext uri="{FF2B5EF4-FFF2-40B4-BE49-F238E27FC236}">
              <a16:creationId xmlns:a16="http://schemas.microsoft.com/office/drawing/2014/main" id="{F23DA294-2073-4E67-A054-BA6603D808A1}"/>
            </a:ext>
          </a:extLst>
        </xdr:cNvPr>
        <xdr:cNvSpPr/>
      </xdr:nvSpPr>
      <xdr:spPr>
        <a:xfrm>
          <a:off x="6231890" y="70758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95250</xdr:rowOff>
    </xdr:to>
    <xdr:cxnSp macro="">
      <xdr:nvCxnSpPr>
        <xdr:cNvPr id="139" name="直線コネクタ 138">
          <a:extLst>
            <a:ext uri="{FF2B5EF4-FFF2-40B4-BE49-F238E27FC236}">
              <a16:creationId xmlns:a16="http://schemas.microsoft.com/office/drawing/2014/main" id="{B02321BA-CAB9-4D82-B7DA-725E5FD304F0}"/>
            </a:ext>
          </a:extLst>
        </xdr:cNvPr>
        <xdr:cNvCxnSpPr/>
      </xdr:nvCxnSpPr>
      <xdr:spPr>
        <a:xfrm>
          <a:off x="6286500" y="71208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40" name="n_1aveValue【図書館】&#10;一人当たり面積">
          <a:extLst>
            <a:ext uri="{FF2B5EF4-FFF2-40B4-BE49-F238E27FC236}">
              <a16:creationId xmlns:a16="http://schemas.microsoft.com/office/drawing/2014/main" id="{43205D6C-8789-42F6-9A16-557E6C4D39B7}"/>
            </a:ext>
          </a:extLst>
        </xdr:cNvPr>
        <xdr:cNvSpPr txBox="1"/>
      </xdr:nvSpPr>
      <xdr:spPr>
        <a:xfrm>
          <a:off x="8454467" y="65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a:extLst>
            <a:ext uri="{FF2B5EF4-FFF2-40B4-BE49-F238E27FC236}">
              <a16:creationId xmlns:a16="http://schemas.microsoft.com/office/drawing/2014/main" id="{9F956890-0C38-4413-95EB-D63AE305D961}"/>
            </a:ext>
          </a:extLst>
        </xdr:cNvPr>
        <xdr:cNvSpPr txBox="1"/>
      </xdr:nvSpPr>
      <xdr:spPr>
        <a:xfrm>
          <a:off x="767341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a:extLst>
            <a:ext uri="{FF2B5EF4-FFF2-40B4-BE49-F238E27FC236}">
              <a16:creationId xmlns:a16="http://schemas.microsoft.com/office/drawing/2014/main" id="{0C424CCB-7256-4E9E-8B42-86DCC04B9883}"/>
            </a:ext>
          </a:extLst>
        </xdr:cNvPr>
        <xdr:cNvSpPr txBox="1"/>
      </xdr:nvSpPr>
      <xdr:spPr>
        <a:xfrm>
          <a:off x="6866332"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3" name="n_4aveValue【図書館】&#10;一人当たり面積">
          <a:extLst>
            <a:ext uri="{FF2B5EF4-FFF2-40B4-BE49-F238E27FC236}">
              <a16:creationId xmlns:a16="http://schemas.microsoft.com/office/drawing/2014/main" id="{8A584985-89E2-4360-A3FB-586DEF87969F}"/>
            </a:ext>
          </a:extLst>
        </xdr:cNvPr>
        <xdr:cNvSpPr txBox="1"/>
      </xdr:nvSpPr>
      <xdr:spPr>
        <a:xfrm>
          <a:off x="6068772"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4" name="n_1mainValue【図書館】&#10;一人当たり面積">
          <a:extLst>
            <a:ext uri="{FF2B5EF4-FFF2-40B4-BE49-F238E27FC236}">
              <a16:creationId xmlns:a16="http://schemas.microsoft.com/office/drawing/2014/main" id="{E5042F01-2BD5-4321-9591-CED676A9721A}"/>
            </a:ext>
          </a:extLst>
        </xdr:cNvPr>
        <xdr:cNvSpPr txBox="1"/>
      </xdr:nvSpPr>
      <xdr:spPr>
        <a:xfrm>
          <a:off x="845446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45" name="n_2mainValue【図書館】&#10;一人当たり面積">
          <a:extLst>
            <a:ext uri="{FF2B5EF4-FFF2-40B4-BE49-F238E27FC236}">
              <a16:creationId xmlns:a16="http://schemas.microsoft.com/office/drawing/2014/main" id="{DE3A76A3-1EE2-4C4F-8489-72EDA870AFF7}"/>
            </a:ext>
          </a:extLst>
        </xdr:cNvPr>
        <xdr:cNvSpPr txBox="1"/>
      </xdr:nvSpPr>
      <xdr:spPr>
        <a:xfrm>
          <a:off x="767341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6" name="n_3mainValue【図書館】&#10;一人当たり面積">
          <a:extLst>
            <a:ext uri="{FF2B5EF4-FFF2-40B4-BE49-F238E27FC236}">
              <a16:creationId xmlns:a16="http://schemas.microsoft.com/office/drawing/2014/main" id="{A4CFFFB0-24E3-4138-8850-F05B0B8E9F89}"/>
            </a:ext>
          </a:extLst>
        </xdr:cNvPr>
        <xdr:cNvSpPr txBox="1"/>
      </xdr:nvSpPr>
      <xdr:spPr>
        <a:xfrm>
          <a:off x="6866332"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137177</xdr:rowOff>
    </xdr:from>
    <xdr:ext cx="469744" cy="259045"/>
    <xdr:sp macro="" textlink="">
      <xdr:nvSpPr>
        <xdr:cNvPr id="147" name="n_4mainValue【図書館】&#10;一人当たり面積">
          <a:extLst>
            <a:ext uri="{FF2B5EF4-FFF2-40B4-BE49-F238E27FC236}">
              <a16:creationId xmlns:a16="http://schemas.microsoft.com/office/drawing/2014/main" id="{3F1087D3-0AC9-4467-820B-3745C776D52F}"/>
            </a:ext>
          </a:extLst>
        </xdr:cNvPr>
        <xdr:cNvSpPr txBox="1"/>
      </xdr:nvSpPr>
      <xdr:spPr>
        <a:xfrm>
          <a:off x="6068772"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92ED238-B68F-4FC6-9151-5E85D4B809B2}"/>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5780436-C753-47F5-8484-EFB7960061DA}"/>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BAE023D-EAF5-42FD-B74B-A4E1D795788C}"/>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B7641DA-8220-4B71-9E34-4EA6C110475E}"/>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A593927-179D-4FE3-ACB1-B57D3C3D95DD}"/>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CB4CCE0-6C69-4983-B1D2-A7F0474D21F3}"/>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7CC61FA-E38E-4399-B999-BA8A2F11BE76}"/>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0D6AAFF-3C3F-40FD-AB47-513977CE59E7}"/>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1C908F9-3F8E-495E-942E-84010B90208E}"/>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F1121B8-B86E-4D50-952B-47D361240639}"/>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3AA7A16-E5B4-4D0D-86AE-C4DA6B7F4886}"/>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C5B38006-9BE8-48EB-87C2-F476EA5CE252}"/>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3389B798-F3A8-4A86-81FF-8D36A1A07E03}"/>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1FD0C32F-8B2E-49AF-8593-AEF7B30B28FB}"/>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2F9D2A5A-D963-49F2-AF9F-9F4A1647F879}"/>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A1D069E4-DFE1-4348-8D2D-F3B84A6C5EE9}"/>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99F5C532-2C49-44E0-B822-6ED931FA1239}"/>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9323A4C0-B077-446C-A810-E9B4CEE266F5}"/>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E11A29F1-F93C-4FAB-811F-2343B0305DA1}"/>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150F4C1D-3675-453A-AE06-FB960E7A7273}"/>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2CDC5073-E038-42CB-B41C-E1DD7E6454A7}"/>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5B1F558-4E13-4CF1-A857-0CB52AECCF9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D252A46C-DBAD-4053-8D57-313F8950E987}"/>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2ED05804-B44F-40B1-A7C8-239EF2FC8D05}"/>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BAD69DAD-D886-4CEB-B3F0-B73DDBFCC72C}"/>
            </a:ext>
          </a:extLst>
        </xdr:cNvPr>
        <xdr:cNvCxnSpPr/>
      </xdr:nvCxnSpPr>
      <xdr:spPr>
        <a:xfrm flipV="1">
          <a:off x="4173855"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6F8C8985-A564-43E0-B8D3-B64E02D0F875}"/>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A1A41A8A-872C-4A4B-95B8-9EE2F259F2D2}"/>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A9609B9C-3F88-4E3C-A1F5-B9EB481762C3}"/>
            </a:ext>
          </a:extLst>
        </xdr:cNvPr>
        <xdr:cNvSpPr txBox="1"/>
      </xdr:nvSpPr>
      <xdr:spPr>
        <a:xfrm>
          <a:off x="4212590" y="926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748E49E8-9670-4F10-AB31-E5B313363D95}"/>
            </a:ext>
          </a:extLst>
        </xdr:cNvPr>
        <xdr:cNvCxnSpPr/>
      </xdr:nvCxnSpPr>
      <xdr:spPr>
        <a:xfrm>
          <a:off x="411226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6E95269-2BAB-44C7-9523-E024BE9E5479}"/>
            </a:ext>
          </a:extLst>
        </xdr:cNvPr>
        <xdr:cNvSpPr txBox="1"/>
      </xdr:nvSpPr>
      <xdr:spPr>
        <a:xfrm>
          <a:off x="421259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C0399BCC-123E-4BAC-BC36-9C0FF092E5C5}"/>
            </a:ext>
          </a:extLst>
        </xdr:cNvPr>
        <xdr:cNvSpPr/>
      </xdr:nvSpPr>
      <xdr:spPr>
        <a:xfrm>
          <a:off x="4131310" y="10190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a:extLst>
            <a:ext uri="{FF2B5EF4-FFF2-40B4-BE49-F238E27FC236}">
              <a16:creationId xmlns:a16="http://schemas.microsoft.com/office/drawing/2014/main" id="{AF410C5C-F963-46B8-98EE-34A2B6C67B66}"/>
            </a:ext>
          </a:extLst>
        </xdr:cNvPr>
        <xdr:cNvSpPr/>
      </xdr:nvSpPr>
      <xdr:spPr>
        <a:xfrm>
          <a:off x="3388360" y="101847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a:extLst>
            <a:ext uri="{FF2B5EF4-FFF2-40B4-BE49-F238E27FC236}">
              <a16:creationId xmlns:a16="http://schemas.microsoft.com/office/drawing/2014/main" id="{08D788BF-79E3-4351-8920-8D0750B4FBB9}"/>
            </a:ext>
          </a:extLst>
        </xdr:cNvPr>
        <xdr:cNvSpPr/>
      </xdr:nvSpPr>
      <xdr:spPr>
        <a:xfrm>
          <a:off x="2571750" y="10232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a:extLst>
            <a:ext uri="{FF2B5EF4-FFF2-40B4-BE49-F238E27FC236}">
              <a16:creationId xmlns:a16="http://schemas.microsoft.com/office/drawing/2014/main" id="{22C74F89-02EA-4A4F-B62C-4C252EDB4B42}"/>
            </a:ext>
          </a:extLst>
        </xdr:cNvPr>
        <xdr:cNvSpPr/>
      </xdr:nvSpPr>
      <xdr:spPr>
        <a:xfrm>
          <a:off x="1774190" y="102476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a:extLst>
            <a:ext uri="{FF2B5EF4-FFF2-40B4-BE49-F238E27FC236}">
              <a16:creationId xmlns:a16="http://schemas.microsoft.com/office/drawing/2014/main" id="{5AC6D33B-2CD3-40CD-8030-EC162A549BEA}"/>
            </a:ext>
          </a:extLst>
        </xdr:cNvPr>
        <xdr:cNvSpPr/>
      </xdr:nvSpPr>
      <xdr:spPr>
        <a:xfrm>
          <a:off x="988060" y="102133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418838A-34DE-4A77-958C-CBE805DFFA38}"/>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3CD9D69-09C1-4E77-8968-0CE0A704CB2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22B7CFF-5DA0-4448-A29C-2619E9423753}"/>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25E59C2-30A1-4190-81C6-7EDDB9977087}"/>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8CF3947-E087-4A15-B39F-C53DE50948D7}"/>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88" name="楕円 187">
          <a:extLst>
            <a:ext uri="{FF2B5EF4-FFF2-40B4-BE49-F238E27FC236}">
              <a16:creationId xmlns:a16="http://schemas.microsoft.com/office/drawing/2014/main" id="{C0F2A757-C8BE-47AB-BC90-6DE941B51A2C}"/>
            </a:ext>
          </a:extLst>
        </xdr:cNvPr>
        <xdr:cNvSpPr/>
      </xdr:nvSpPr>
      <xdr:spPr>
        <a:xfrm>
          <a:off x="4131310" y="106000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4749F94E-C102-4867-AAF0-99B1C4A93E5C}"/>
            </a:ext>
          </a:extLst>
        </xdr:cNvPr>
        <xdr:cNvSpPr txBox="1"/>
      </xdr:nvSpPr>
      <xdr:spPr>
        <a:xfrm>
          <a:off x="4212590"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103505</xdr:rowOff>
    </xdr:from>
    <xdr:to>
      <xdr:col>20</xdr:col>
      <xdr:colOff>38100</xdr:colOff>
      <xdr:row>62</xdr:row>
      <xdr:rowOff>33655</xdr:rowOff>
    </xdr:to>
    <xdr:sp macro="" textlink="">
      <xdr:nvSpPr>
        <xdr:cNvPr id="190" name="楕円 189">
          <a:extLst>
            <a:ext uri="{FF2B5EF4-FFF2-40B4-BE49-F238E27FC236}">
              <a16:creationId xmlns:a16="http://schemas.microsoft.com/office/drawing/2014/main" id="{D4F01AEB-6005-4EDE-9995-C912A23313FA}"/>
            </a:ext>
          </a:extLst>
        </xdr:cNvPr>
        <xdr:cNvSpPr/>
      </xdr:nvSpPr>
      <xdr:spPr>
        <a:xfrm>
          <a:off x="3388360" y="105600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154305</xdr:rowOff>
    </xdr:from>
    <xdr:to>
      <xdr:col>24</xdr:col>
      <xdr:colOff>63500</xdr:colOff>
      <xdr:row>62</xdr:row>
      <xdr:rowOff>22860</xdr:rowOff>
    </xdr:to>
    <xdr:cxnSp macro="">
      <xdr:nvCxnSpPr>
        <xdr:cNvPr id="191" name="直線コネクタ 190">
          <a:extLst>
            <a:ext uri="{FF2B5EF4-FFF2-40B4-BE49-F238E27FC236}">
              <a16:creationId xmlns:a16="http://schemas.microsoft.com/office/drawing/2014/main" id="{6C13C2DD-B8E3-40CB-A48D-7A243C4BB8E0}"/>
            </a:ext>
          </a:extLst>
        </xdr:cNvPr>
        <xdr:cNvCxnSpPr/>
      </xdr:nvCxnSpPr>
      <xdr:spPr>
        <a:xfrm>
          <a:off x="3431540" y="10612755"/>
          <a:ext cx="7429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111125</xdr:rowOff>
    </xdr:from>
    <xdr:to>
      <xdr:col>15</xdr:col>
      <xdr:colOff>101600</xdr:colOff>
      <xdr:row>62</xdr:row>
      <xdr:rowOff>41275</xdr:rowOff>
    </xdr:to>
    <xdr:sp macro="" textlink="">
      <xdr:nvSpPr>
        <xdr:cNvPr id="192" name="楕円 191">
          <a:extLst>
            <a:ext uri="{FF2B5EF4-FFF2-40B4-BE49-F238E27FC236}">
              <a16:creationId xmlns:a16="http://schemas.microsoft.com/office/drawing/2014/main" id="{372BD902-9E42-43B6-B91C-FEFFCFA017BD}"/>
            </a:ext>
          </a:extLst>
        </xdr:cNvPr>
        <xdr:cNvSpPr/>
      </xdr:nvSpPr>
      <xdr:spPr>
        <a:xfrm>
          <a:off x="2571750" y="105695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154305</xdr:rowOff>
    </xdr:from>
    <xdr:to>
      <xdr:col>19</xdr:col>
      <xdr:colOff>177800</xdr:colOff>
      <xdr:row>61</xdr:row>
      <xdr:rowOff>161925</xdr:rowOff>
    </xdr:to>
    <xdr:cxnSp macro="">
      <xdr:nvCxnSpPr>
        <xdr:cNvPr id="193" name="直線コネクタ 192">
          <a:extLst>
            <a:ext uri="{FF2B5EF4-FFF2-40B4-BE49-F238E27FC236}">
              <a16:creationId xmlns:a16="http://schemas.microsoft.com/office/drawing/2014/main" id="{A01627D7-660D-44A9-A481-4E241DBB319C}"/>
            </a:ext>
          </a:extLst>
        </xdr:cNvPr>
        <xdr:cNvCxnSpPr/>
      </xdr:nvCxnSpPr>
      <xdr:spPr>
        <a:xfrm flipV="1">
          <a:off x="2626360" y="10612755"/>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78740</xdr:rowOff>
    </xdr:from>
    <xdr:to>
      <xdr:col>10</xdr:col>
      <xdr:colOff>165100</xdr:colOff>
      <xdr:row>62</xdr:row>
      <xdr:rowOff>8890</xdr:rowOff>
    </xdr:to>
    <xdr:sp macro="" textlink="">
      <xdr:nvSpPr>
        <xdr:cNvPr id="194" name="楕円 193">
          <a:extLst>
            <a:ext uri="{FF2B5EF4-FFF2-40B4-BE49-F238E27FC236}">
              <a16:creationId xmlns:a16="http://schemas.microsoft.com/office/drawing/2014/main" id="{2CB27782-9D96-4A5A-B645-35597926D970}"/>
            </a:ext>
          </a:extLst>
        </xdr:cNvPr>
        <xdr:cNvSpPr/>
      </xdr:nvSpPr>
      <xdr:spPr>
        <a:xfrm>
          <a:off x="1774190" y="105371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129540</xdr:rowOff>
    </xdr:from>
    <xdr:to>
      <xdr:col>15</xdr:col>
      <xdr:colOff>50800</xdr:colOff>
      <xdr:row>61</xdr:row>
      <xdr:rowOff>161925</xdr:rowOff>
    </xdr:to>
    <xdr:cxnSp macro="">
      <xdr:nvCxnSpPr>
        <xdr:cNvPr id="195" name="直線コネクタ 194">
          <a:extLst>
            <a:ext uri="{FF2B5EF4-FFF2-40B4-BE49-F238E27FC236}">
              <a16:creationId xmlns:a16="http://schemas.microsoft.com/office/drawing/2014/main" id="{30D76722-B4EF-4A13-9FEC-4C01F8C0C2AF}"/>
            </a:ext>
          </a:extLst>
        </xdr:cNvPr>
        <xdr:cNvCxnSpPr/>
      </xdr:nvCxnSpPr>
      <xdr:spPr>
        <a:xfrm>
          <a:off x="1828800" y="10591800"/>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13970</xdr:rowOff>
    </xdr:from>
    <xdr:to>
      <xdr:col>6</xdr:col>
      <xdr:colOff>38100</xdr:colOff>
      <xdr:row>61</xdr:row>
      <xdr:rowOff>115570</xdr:rowOff>
    </xdr:to>
    <xdr:sp macro="" textlink="">
      <xdr:nvSpPr>
        <xdr:cNvPr id="196" name="楕円 195">
          <a:extLst>
            <a:ext uri="{FF2B5EF4-FFF2-40B4-BE49-F238E27FC236}">
              <a16:creationId xmlns:a16="http://schemas.microsoft.com/office/drawing/2014/main" id="{9E3F5F50-24E5-43B1-9EDA-D89AB6741716}"/>
            </a:ext>
          </a:extLst>
        </xdr:cNvPr>
        <xdr:cNvSpPr/>
      </xdr:nvSpPr>
      <xdr:spPr>
        <a:xfrm>
          <a:off x="988060" y="1047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64770</xdr:rowOff>
    </xdr:from>
    <xdr:to>
      <xdr:col>10</xdr:col>
      <xdr:colOff>114300</xdr:colOff>
      <xdr:row>61</xdr:row>
      <xdr:rowOff>129540</xdr:rowOff>
    </xdr:to>
    <xdr:cxnSp macro="">
      <xdr:nvCxnSpPr>
        <xdr:cNvPr id="197" name="直線コネクタ 196">
          <a:extLst>
            <a:ext uri="{FF2B5EF4-FFF2-40B4-BE49-F238E27FC236}">
              <a16:creationId xmlns:a16="http://schemas.microsoft.com/office/drawing/2014/main" id="{1B3F16DB-9784-4ED0-AE9D-88E8D0912339}"/>
            </a:ext>
          </a:extLst>
        </xdr:cNvPr>
        <xdr:cNvCxnSpPr/>
      </xdr:nvCxnSpPr>
      <xdr:spPr>
        <a:xfrm>
          <a:off x="1031240" y="10521315"/>
          <a:ext cx="79756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a:extLst>
            <a:ext uri="{FF2B5EF4-FFF2-40B4-BE49-F238E27FC236}">
              <a16:creationId xmlns:a16="http://schemas.microsoft.com/office/drawing/2014/main" id="{2FB07D44-6E53-4C6F-9EF7-88BF6EABB2E7}"/>
            </a:ext>
          </a:extLst>
        </xdr:cNvPr>
        <xdr:cNvSpPr txBox="1"/>
      </xdr:nvSpPr>
      <xdr:spPr>
        <a:xfrm>
          <a:off x="32391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9" name="n_2aveValue【体育館・プール】&#10;有形固定資産減価償却率">
          <a:extLst>
            <a:ext uri="{FF2B5EF4-FFF2-40B4-BE49-F238E27FC236}">
              <a16:creationId xmlns:a16="http://schemas.microsoft.com/office/drawing/2014/main" id="{9DA19CD4-69ED-4EDD-8B08-B76EE3F39311}"/>
            </a:ext>
          </a:extLst>
        </xdr:cNvPr>
        <xdr:cNvSpPr txBox="1"/>
      </xdr:nvSpPr>
      <xdr:spPr>
        <a:xfrm>
          <a:off x="2439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0" name="n_3aveValue【体育館・プール】&#10;有形固定資産減価償却率">
          <a:extLst>
            <a:ext uri="{FF2B5EF4-FFF2-40B4-BE49-F238E27FC236}">
              <a16:creationId xmlns:a16="http://schemas.microsoft.com/office/drawing/2014/main" id="{84513D5A-0797-40A4-B134-A1FC14B4872E}"/>
            </a:ext>
          </a:extLst>
        </xdr:cNvPr>
        <xdr:cNvSpPr txBox="1"/>
      </xdr:nvSpPr>
      <xdr:spPr>
        <a:xfrm>
          <a:off x="164148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1" name="n_4aveValue【体育館・プール】&#10;有形固定資産減価償却率">
          <a:extLst>
            <a:ext uri="{FF2B5EF4-FFF2-40B4-BE49-F238E27FC236}">
              <a16:creationId xmlns:a16="http://schemas.microsoft.com/office/drawing/2014/main" id="{EC2E7FAE-3F5C-44BC-92F0-104952472E11}"/>
            </a:ext>
          </a:extLst>
        </xdr:cNvPr>
        <xdr:cNvSpPr txBox="1"/>
      </xdr:nvSpPr>
      <xdr:spPr>
        <a:xfrm>
          <a:off x="85535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24782</xdr:rowOff>
    </xdr:from>
    <xdr:ext cx="405111" cy="259045"/>
    <xdr:sp macro="" textlink="">
      <xdr:nvSpPr>
        <xdr:cNvPr id="202" name="n_1mainValue【体育館・プール】&#10;有形固定資産減価償却率">
          <a:extLst>
            <a:ext uri="{FF2B5EF4-FFF2-40B4-BE49-F238E27FC236}">
              <a16:creationId xmlns:a16="http://schemas.microsoft.com/office/drawing/2014/main" id="{3B4D8225-0931-4A33-A35E-58E96B81CB85}"/>
            </a:ext>
          </a:extLst>
        </xdr:cNvPr>
        <xdr:cNvSpPr txBox="1"/>
      </xdr:nvSpPr>
      <xdr:spPr>
        <a:xfrm>
          <a:off x="32391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32402</xdr:rowOff>
    </xdr:from>
    <xdr:ext cx="405111" cy="259045"/>
    <xdr:sp macro="" textlink="">
      <xdr:nvSpPr>
        <xdr:cNvPr id="203" name="n_2mainValue【体育館・プール】&#10;有形固定資産減価償却率">
          <a:extLst>
            <a:ext uri="{FF2B5EF4-FFF2-40B4-BE49-F238E27FC236}">
              <a16:creationId xmlns:a16="http://schemas.microsoft.com/office/drawing/2014/main" id="{0B0EE84D-8A98-4B71-9168-996EF770694E}"/>
            </a:ext>
          </a:extLst>
        </xdr:cNvPr>
        <xdr:cNvSpPr txBox="1"/>
      </xdr:nvSpPr>
      <xdr:spPr>
        <a:xfrm>
          <a:off x="2439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xdr:rowOff>
    </xdr:from>
    <xdr:ext cx="405111" cy="259045"/>
    <xdr:sp macro="" textlink="">
      <xdr:nvSpPr>
        <xdr:cNvPr id="204" name="n_3mainValue【体育館・プール】&#10;有形固定資産減価償却率">
          <a:extLst>
            <a:ext uri="{FF2B5EF4-FFF2-40B4-BE49-F238E27FC236}">
              <a16:creationId xmlns:a16="http://schemas.microsoft.com/office/drawing/2014/main" id="{9C04B382-9E2A-434B-AAE2-6E84E73311D7}"/>
            </a:ext>
          </a:extLst>
        </xdr:cNvPr>
        <xdr:cNvSpPr txBox="1"/>
      </xdr:nvSpPr>
      <xdr:spPr>
        <a:xfrm>
          <a:off x="164148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106697</xdr:rowOff>
    </xdr:from>
    <xdr:ext cx="405111" cy="259045"/>
    <xdr:sp macro="" textlink="">
      <xdr:nvSpPr>
        <xdr:cNvPr id="205" name="n_4mainValue【体育館・プール】&#10;有形固定資産減価償却率">
          <a:extLst>
            <a:ext uri="{FF2B5EF4-FFF2-40B4-BE49-F238E27FC236}">
              <a16:creationId xmlns:a16="http://schemas.microsoft.com/office/drawing/2014/main" id="{C4195018-1F38-495D-A8E3-CB8C0C51C8AB}"/>
            </a:ext>
          </a:extLst>
        </xdr:cNvPr>
        <xdr:cNvSpPr txBox="1"/>
      </xdr:nvSpPr>
      <xdr:spPr>
        <a:xfrm>
          <a:off x="85535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C66F3C0A-D0C8-4348-AD8A-A16C1DBF7875}"/>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A4D7CDC4-3DE8-49AF-9B95-AA0A1BCD27C1}"/>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97988AF-A670-4B8F-A3EB-491FA00D1CCC}"/>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41BF07F-0099-4D82-9C2C-F8A718F5A426}"/>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51E65BC-D160-414F-9FD2-B85CFD479396}"/>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BDBC69B-3286-4A2E-BAB3-8AB6FB318ADC}"/>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85A9EC4-5335-4BD8-9E6C-911F15955DEC}"/>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23D3BBED-41CD-42BC-9A39-CA803F2F74A8}"/>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1DDD022-5B91-4E2E-950E-C278754D491D}"/>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1BBAD49-1338-4240-ABF9-DEF8DA9784DB}"/>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FA2BD7A6-B0C3-4EB3-8065-8DC038F04397}"/>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4B928F7C-8E9A-4E83-80F7-4CF2345DF96B}"/>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6DE4AB43-9CEF-474F-AF70-E6FBBE17F1C2}"/>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CF0DEBE8-E8A3-402D-90FF-71BCB7F7C7F3}"/>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6B35F30E-E41B-4271-96A9-6D33320C0F4F}"/>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002FD1BE-4420-4BC1-A407-555D76E97C20}"/>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1E14ED8B-359E-4D4D-89B4-34B77204DD93}"/>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DB56A059-D21C-4423-9274-D8A9073D235D}"/>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A6D8B958-ED04-4F61-ABBE-274C206E1D0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A629CD51-E877-4F3D-BCFA-BF274952CFE4}"/>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346B1C1B-D8BF-421B-ACDD-5EB42045A214}"/>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B4B17E7B-B8B3-4114-B22E-9A6F3F8DDB5B}"/>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42D2CAE5-07F1-43AA-9FEE-C385B8BB01F4}"/>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F86EF05F-E5EB-4EF3-8E59-3A8205EC3804}"/>
            </a:ext>
          </a:extLst>
        </xdr:cNvPr>
        <xdr:cNvCxnSpPr/>
      </xdr:nvCxnSpPr>
      <xdr:spPr>
        <a:xfrm flipV="1">
          <a:off x="9429115" y="963549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AAD5786F-BB6A-4889-AE2A-DA9FE54955B9}"/>
            </a:ext>
          </a:extLst>
        </xdr:cNvPr>
        <xdr:cNvSpPr txBox="1"/>
      </xdr:nvSpPr>
      <xdr:spPr>
        <a:xfrm>
          <a:off x="9467850"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B3DC376E-BBF6-416F-9B9E-B87F9D439A02}"/>
            </a:ext>
          </a:extLst>
        </xdr:cNvPr>
        <xdr:cNvCxnSpPr/>
      </xdr:nvCxnSpPr>
      <xdr:spPr>
        <a:xfrm>
          <a:off x="9356090" y="110299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ABE2BFE9-4FA9-484D-AF12-D84A558B73BB}"/>
            </a:ext>
          </a:extLst>
        </xdr:cNvPr>
        <xdr:cNvSpPr txBox="1"/>
      </xdr:nvSpPr>
      <xdr:spPr>
        <a:xfrm>
          <a:off x="946785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1635199F-1A6D-425A-9362-06CEC50385E4}"/>
            </a:ext>
          </a:extLst>
        </xdr:cNvPr>
        <xdr:cNvCxnSpPr/>
      </xdr:nvCxnSpPr>
      <xdr:spPr>
        <a:xfrm>
          <a:off x="9356090" y="96354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a:extLst>
            <a:ext uri="{FF2B5EF4-FFF2-40B4-BE49-F238E27FC236}">
              <a16:creationId xmlns:a16="http://schemas.microsoft.com/office/drawing/2014/main" id="{5322004C-871C-45D7-A418-7717FCF2E6F9}"/>
            </a:ext>
          </a:extLst>
        </xdr:cNvPr>
        <xdr:cNvSpPr txBox="1"/>
      </xdr:nvSpPr>
      <xdr:spPr>
        <a:xfrm>
          <a:off x="946785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6A3C0295-3D97-4CEB-AA76-C5CDC2935B69}"/>
            </a:ext>
          </a:extLst>
        </xdr:cNvPr>
        <xdr:cNvSpPr/>
      </xdr:nvSpPr>
      <xdr:spPr>
        <a:xfrm>
          <a:off x="9394190" y="1065149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a:extLst>
            <a:ext uri="{FF2B5EF4-FFF2-40B4-BE49-F238E27FC236}">
              <a16:creationId xmlns:a16="http://schemas.microsoft.com/office/drawing/2014/main" id="{4786DD3A-763D-4A3A-91D8-A7D11F916486}"/>
            </a:ext>
          </a:extLst>
        </xdr:cNvPr>
        <xdr:cNvSpPr/>
      </xdr:nvSpPr>
      <xdr:spPr>
        <a:xfrm>
          <a:off x="8632190" y="1065720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a:extLst>
            <a:ext uri="{FF2B5EF4-FFF2-40B4-BE49-F238E27FC236}">
              <a16:creationId xmlns:a16="http://schemas.microsoft.com/office/drawing/2014/main" id="{5029CACD-AC4E-4DD4-867D-9793BDDB02C2}"/>
            </a:ext>
          </a:extLst>
        </xdr:cNvPr>
        <xdr:cNvSpPr/>
      </xdr:nvSpPr>
      <xdr:spPr>
        <a:xfrm>
          <a:off x="7846060" y="10685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a:extLst>
            <a:ext uri="{FF2B5EF4-FFF2-40B4-BE49-F238E27FC236}">
              <a16:creationId xmlns:a16="http://schemas.microsoft.com/office/drawing/2014/main" id="{90C37930-14C1-4F07-862C-3D21A4EA258B}"/>
            </a:ext>
          </a:extLst>
        </xdr:cNvPr>
        <xdr:cNvSpPr/>
      </xdr:nvSpPr>
      <xdr:spPr>
        <a:xfrm>
          <a:off x="7029450" y="10676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a:extLst>
            <a:ext uri="{FF2B5EF4-FFF2-40B4-BE49-F238E27FC236}">
              <a16:creationId xmlns:a16="http://schemas.microsoft.com/office/drawing/2014/main" id="{443494EE-B584-4C08-BBF7-E207AC1AB5F3}"/>
            </a:ext>
          </a:extLst>
        </xdr:cNvPr>
        <xdr:cNvSpPr/>
      </xdr:nvSpPr>
      <xdr:spPr>
        <a:xfrm>
          <a:off x="6231890" y="106762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CB08CE8-669B-451E-AF5B-F6455A8E572F}"/>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464F40-501F-45CC-B159-450768ABDE7B}"/>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C4B9655-A3E8-42B4-8DAA-833E64852705}"/>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9CD7986-740D-4AAF-8307-B22108A2D224}"/>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C01509E-7FC8-4994-B58F-8AF678E9044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128270</xdr:rowOff>
    </xdr:from>
    <xdr:to>
      <xdr:col>55</xdr:col>
      <xdr:colOff>50800</xdr:colOff>
      <xdr:row>63</xdr:row>
      <xdr:rowOff>58420</xdr:rowOff>
    </xdr:to>
    <xdr:sp macro="" textlink="">
      <xdr:nvSpPr>
        <xdr:cNvPr id="245" name="楕円 244">
          <a:extLst>
            <a:ext uri="{FF2B5EF4-FFF2-40B4-BE49-F238E27FC236}">
              <a16:creationId xmlns:a16="http://schemas.microsoft.com/office/drawing/2014/main" id="{684CAE07-B535-4CA4-88B3-0BC07DAC496C}"/>
            </a:ext>
          </a:extLst>
        </xdr:cNvPr>
        <xdr:cNvSpPr/>
      </xdr:nvSpPr>
      <xdr:spPr>
        <a:xfrm>
          <a:off x="9394190" y="1076198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106697</xdr:rowOff>
    </xdr:from>
    <xdr:ext cx="469744" cy="259045"/>
    <xdr:sp macro="" textlink="">
      <xdr:nvSpPr>
        <xdr:cNvPr id="246" name="【体育館・プール】&#10;一人当たり面積該当値テキスト">
          <a:extLst>
            <a:ext uri="{FF2B5EF4-FFF2-40B4-BE49-F238E27FC236}">
              <a16:creationId xmlns:a16="http://schemas.microsoft.com/office/drawing/2014/main" id="{341BE172-03A0-4B17-8A07-4FA8FE85B7D9}"/>
            </a:ext>
          </a:extLst>
        </xdr:cNvPr>
        <xdr:cNvSpPr txBox="1"/>
      </xdr:nvSpPr>
      <xdr:spPr>
        <a:xfrm>
          <a:off x="9467850"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247" name="楕円 246">
          <a:extLst>
            <a:ext uri="{FF2B5EF4-FFF2-40B4-BE49-F238E27FC236}">
              <a16:creationId xmlns:a16="http://schemas.microsoft.com/office/drawing/2014/main" id="{1F600111-FB02-47C7-B4AB-E7294BC1E883}"/>
            </a:ext>
          </a:extLst>
        </xdr:cNvPr>
        <xdr:cNvSpPr/>
      </xdr:nvSpPr>
      <xdr:spPr>
        <a:xfrm>
          <a:off x="8632190" y="107619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7620</xdr:rowOff>
    </xdr:to>
    <xdr:cxnSp macro="">
      <xdr:nvCxnSpPr>
        <xdr:cNvPr id="248" name="直線コネクタ 247">
          <a:extLst>
            <a:ext uri="{FF2B5EF4-FFF2-40B4-BE49-F238E27FC236}">
              <a16:creationId xmlns:a16="http://schemas.microsoft.com/office/drawing/2014/main" id="{9684943F-9745-4382-8BD7-466BF29F9FE5}"/>
            </a:ext>
          </a:extLst>
        </xdr:cNvPr>
        <xdr:cNvCxnSpPr/>
      </xdr:nvCxnSpPr>
      <xdr:spPr>
        <a:xfrm>
          <a:off x="8686800" y="108108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135890</xdr:rowOff>
    </xdr:from>
    <xdr:to>
      <xdr:col>46</xdr:col>
      <xdr:colOff>38100</xdr:colOff>
      <xdr:row>63</xdr:row>
      <xdr:rowOff>66040</xdr:rowOff>
    </xdr:to>
    <xdr:sp macro="" textlink="">
      <xdr:nvSpPr>
        <xdr:cNvPr id="249" name="楕円 248">
          <a:extLst>
            <a:ext uri="{FF2B5EF4-FFF2-40B4-BE49-F238E27FC236}">
              <a16:creationId xmlns:a16="http://schemas.microsoft.com/office/drawing/2014/main" id="{69BB5501-F459-4181-8706-495E9015B84A}"/>
            </a:ext>
          </a:extLst>
        </xdr:cNvPr>
        <xdr:cNvSpPr/>
      </xdr:nvSpPr>
      <xdr:spPr>
        <a:xfrm>
          <a:off x="7846060" y="107619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15240</xdr:rowOff>
    </xdr:to>
    <xdr:cxnSp macro="">
      <xdr:nvCxnSpPr>
        <xdr:cNvPr id="250" name="直線コネクタ 249">
          <a:extLst>
            <a:ext uri="{FF2B5EF4-FFF2-40B4-BE49-F238E27FC236}">
              <a16:creationId xmlns:a16="http://schemas.microsoft.com/office/drawing/2014/main" id="{962F9076-12C0-497F-B4D5-7AE81F346F59}"/>
            </a:ext>
          </a:extLst>
        </xdr:cNvPr>
        <xdr:cNvCxnSpPr/>
      </xdr:nvCxnSpPr>
      <xdr:spPr>
        <a:xfrm flipV="1">
          <a:off x="7889240" y="1081087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51" name="楕円 250">
          <a:extLst>
            <a:ext uri="{FF2B5EF4-FFF2-40B4-BE49-F238E27FC236}">
              <a16:creationId xmlns:a16="http://schemas.microsoft.com/office/drawing/2014/main" id="{10A4E414-6231-4518-A65D-BC002280812E}"/>
            </a:ext>
          </a:extLst>
        </xdr:cNvPr>
        <xdr:cNvSpPr/>
      </xdr:nvSpPr>
      <xdr:spPr>
        <a:xfrm>
          <a:off x="7029450" y="107657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15240</xdr:rowOff>
    </xdr:to>
    <xdr:cxnSp macro="">
      <xdr:nvCxnSpPr>
        <xdr:cNvPr id="252" name="直線コネクタ 251">
          <a:extLst>
            <a:ext uri="{FF2B5EF4-FFF2-40B4-BE49-F238E27FC236}">
              <a16:creationId xmlns:a16="http://schemas.microsoft.com/office/drawing/2014/main" id="{1480DF3A-956A-4179-B823-0DD046DFF091}"/>
            </a:ext>
          </a:extLst>
        </xdr:cNvPr>
        <xdr:cNvCxnSpPr/>
      </xdr:nvCxnSpPr>
      <xdr:spPr>
        <a:xfrm>
          <a:off x="7084060" y="10816590"/>
          <a:ext cx="80518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33020</xdr:rowOff>
    </xdr:from>
    <xdr:to>
      <xdr:col>36</xdr:col>
      <xdr:colOff>165100</xdr:colOff>
      <xdr:row>63</xdr:row>
      <xdr:rowOff>134620</xdr:rowOff>
    </xdr:to>
    <xdr:sp macro="" textlink="">
      <xdr:nvSpPr>
        <xdr:cNvPr id="253" name="楕円 252">
          <a:extLst>
            <a:ext uri="{FF2B5EF4-FFF2-40B4-BE49-F238E27FC236}">
              <a16:creationId xmlns:a16="http://schemas.microsoft.com/office/drawing/2014/main" id="{F9F48C9B-4255-4663-914B-788798C7C4D4}"/>
            </a:ext>
          </a:extLst>
        </xdr:cNvPr>
        <xdr:cNvSpPr/>
      </xdr:nvSpPr>
      <xdr:spPr>
        <a:xfrm>
          <a:off x="6231890" y="1083246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83820</xdr:rowOff>
    </xdr:to>
    <xdr:cxnSp macro="">
      <xdr:nvCxnSpPr>
        <xdr:cNvPr id="254" name="直線コネクタ 253">
          <a:extLst>
            <a:ext uri="{FF2B5EF4-FFF2-40B4-BE49-F238E27FC236}">
              <a16:creationId xmlns:a16="http://schemas.microsoft.com/office/drawing/2014/main" id="{F88CBBCA-D471-4BDC-88B7-203771F86DA1}"/>
            </a:ext>
          </a:extLst>
        </xdr:cNvPr>
        <xdr:cNvCxnSpPr/>
      </xdr:nvCxnSpPr>
      <xdr:spPr>
        <a:xfrm flipV="1">
          <a:off x="6286500" y="10816590"/>
          <a:ext cx="79756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a:extLst>
            <a:ext uri="{FF2B5EF4-FFF2-40B4-BE49-F238E27FC236}">
              <a16:creationId xmlns:a16="http://schemas.microsoft.com/office/drawing/2014/main" id="{6C9529BE-E314-4BE0-B7BF-5FD509A55605}"/>
            </a:ext>
          </a:extLst>
        </xdr:cNvPr>
        <xdr:cNvSpPr txBox="1"/>
      </xdr:nvSpPr>
      <xdr:spPr>
        <a:xfrm>
          <a:off x="8454467" y="1043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6" name="n_2aveValue【体育館・プール】&#10;一人当たり面積">
          <a:extLst>
            <a:ext uri="{FF2B5EF4-FFF2-40B4-BE49-F238E27FC236}">
              <a16:creationId xmlns:a16="http://schemas.microsoft.com/office/drawing/2014/main" id="{12E5BC8B-7511-401F-BA82-226DDEBA7B4B}"/>
            </a:ext>
          </a:extLst>
        </xdr:cNvPr>
        <xdr:cNvSpPr txBox="1"/>
      </xdr:nvSpPr>
      <xdr:spPr>
        <a:xfrm>
          <a:off x="767341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7" name="n_3aveValue【体育館・プール】&#10;一人当たり面積">
          <a:extLst>
            <a:ext uri="{FF2B5EF4-FFF2-40B4-BE49-F238E27FC236}">
              <a16:creationId xmlns:a16="http://schemas.microsoft.com/office/drawing/2014/main" id="{00E80CA7-8D8A-4EE7-8304-BD5B04CD6AF0}"/>
            </a:ext>
          </a:extLst>
        </xdr:cNvPr>
        <xdr:cNvSpPr txBox="1"/>
      </xdr:nvSpPr>
      <xdr:spPr>
        <a:xfrm>
          <a:off x="6866332"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58" name="n_4aveValue【体育館・プール】&#10;一人当たり面積">
          <a:extLst>
            <a:ext uri="{FF2B5EF4-FFF2-40B4-BE49-F238E27FC236}">
              <a16:creationId xmlns:a16="http://schemas.microsoft.com/office/drawing/2014/main" id="{D6F0A622-827E-4B52-873A-43DB97A6508D}"/>
            </a:ext>
          </a:extLst>
        </xdr:cNvPr>
        <xdr:cNvSpPr txBox="1"/>
      </xdr:nvSpPr>
      <xdr:spPr>
        <a:xfrm>
          <a:off x="6068772"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49547</xdr:rowOff>
    </xdr:from>
    <xdr:ext cx="469744" cy="259045"/>
    <xdr:sp macro="" textlink="">
      <xdr:nvSpPr>
        <xdr:cNvPr id="259" name="n_1mainValue【体育館・プール】&#10;一人当たり面積">
          <a:extLst>
            <a:ext uri="{FF2B5EF4-FFF2-40B4-BE49-F238E27FC236}">
              <a16:creationId xmlns:a16="http://schemas.microsoft.com/office/drawing/2014/main" id="{5F64D9EC-74EF-4D24-94E4-2EFA51BFC0FC}"/>
            </a:ext>
          </a:extLst>
        </xdr:cNvPr>
        <xdr:cNvSpPr txBox="1"/>
      </xdr:nvSpPr>
      <xdr:spPr>
        <a:xfrm>
          <a:off x="845446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57167</xdr:rowOff>
    </xdr:from>
    <xdr:ext cx="469744" cy="259045"/>
    <xdr:sp macro="" textlink="">
      <xdr:nvSpPr>
        <xdr:cNvPr id="260" name="n_2mainValue【体育館・プール】&#10;一人当たり面積">
          <a:extLst>
            <a:ext uri="{FF2B5EF4-FFF2-40B4-BE49-F238E27FC236}">
              <a16:creationId xmlns:a16="http://schemas.microsoft.com/office/drawing/2014/main" id="{0E68879E-4E85-4A37-A467-BB2811C380ED}"/>
            </a:ext>
          </a:extLst>
        </xdr:cNvPr>
        <xdr:cNvSpPr txBox="1"/>
      </xdr:nvSpPr>
      <xdr:spPr>
        <a:xfrm>
          <a:off x="767341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61" name="n_3mainValue【体育館・プール】&#10;一人当たり面積">
          <a:extLst>
            <a:ext uri="{FF2B5EF4-FFF2-40B4-BE49-F238E27FC236}">
              <a16:creationId xmlns:a16="http://schemas.microsoft.com/office/drawing/2014/main" id="{B3F378E7-5496-4207-A9B2-647F59E5B198}"/>
            </a:ext>
          </a:extLst>
        </xdr:cNvPr>
        <xdr:cNvSpPr txBox="1"/>
      </xdr:nvSpPr>
      <xdr:spPr>
        <a:xfrm>
          <a:off x="6866332"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125747</xdr:rowOff>
    </xdr:from>
    <xdr:ext cx="469744" cy="259045"/>
    <xdr:sp macro="" textlink="">
      <xdr:nvSpPr>
        <xdr:cNvPr id="262" name="n_4mainValue【体育館・プール】&#10;一人当たり面積">
          <a:extLst>
            <a:ext uri="{FF2B5EF4-FFF2-40B4-BE49-F238E27FC236}">
              <a16:creationId xmlns:a16="http://schemas.microsoft.com/office/drawing/2014/main" id="{38E8C97A-E1AF-43F3-A93B-899F6986B3DB}"/>
            </a:ext>
          </a:extLst>
        </xdr:cNvPr>
        <xdr:cNvSpPr txBox="1"/>
      </xdr:nvSpPr>
      <xdr:spPr>
        <a:xfrm>
          <a:off x="6068772"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CC50EC35-8919-40FF-9540-9BF578102097}"/>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1442DD5-421F-4C3E-90B2-BD49927533AB}"/>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37D725F-0713-467B-AA3E-9C65E69D6141}"/>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D802B86-B116-4335-AF41-343414DB5897}"/>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897B7F1-C6BB-417B-8095-DB0FE97908FD}"/>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B34A9CE0-03FD-4BD2-97AE-9A2F099D0E77}"/>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A570842-B634-48B2-9515-6A69EB34C8F8}"/>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DD03D68-3A0C-4809-9758-3FE0A1CF58C0}"/>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D9EE06C-D04F-4836-8BE5-6F2BC2DBA9E0}"/>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FA625BC-FED6-4180-9830-17FC2D876CCB}"/>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58F42B89-C648-4881-B194-88D0506B7A8D}"/>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859712B9-15FC-4B31-9451-6E959A2A7969}"/>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E83CED8E-B7F7-4E06-8B1C-6128039D4ECA}"/>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5888ADAD-C02B-4EA6-95A6-576F7A43A340}"/>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F58ECBA3-6CC1-4144-8FB1-E594766B43C4}"/>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370D16A5-E9D5-451E-AE48-E2026381ED6E}"/>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E89CFE1-ADA7-44DC-B67C-3FD35555F356}"/>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23732C8A-5CBF-4CB4-983C-014DCF0F7AEB}"/>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8E456562-011C-495F-8ECA-415215F67664}"/>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8EC711FF-C929-4823-A209-4A8D6226A670}"/>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7FEDB6A-CE12-4364-AB03-985FE68C1748}"/>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D0A4A2E2-D619-4676-B27D-E7AA6181D2CC}"/>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EB0074D7-3419-4023-A65C-396CD6AEAF65}"/>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7519F47-38D5-4B7E-B9F7-EC7B15AEEB15}"/>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33BFFF3D-5772-416F-B603-4C9580F442F4}"/>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ACC2E233-628A-485A-85EC-49858B923435}"/>
            </a:ext>
          </a:extLst>
        </xdr:cNvPr>
        <xdr:cNvCxnSpPr/>
      </xdr:nvCxnSpPr>
      <xdr:spPr>
        <a:xfrm flipV="1">
          <a:off x="4173855" y="13496381"/>
          <a:ext cx="0" cy="124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54E48E2D-9799-49C0-95AF-F84351D6445C}"/>
            </a:ext>
          </a:extLst>
        </xdr:cNvPr>
        <xdr:cNvSpPr txBox="1"/>
      </xdr:nvSpPr>
      <xdr:spPr>
        <a:xfrm>
          <a:off x="4212590"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2C8FC7E3-50E9-46CD-A1A6-F2F0C32C99C2}"/>
            </a:ext>
          </a:extLst>
        </xdr:cNvPr>
        <xdr:cNvCxnSpPr/>
      </xdr:nvCxnSpPr>
      <xdr:spPr>
        <a:xfrm>
          <a:off x="4112260" y="14742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E0B255C0-3C1C-4FD2-902C-C9C289B29CDE}"/>
            </a:ext>
          </a:extLst>
        </xdr:cNvPr>
        <xdr:cNvSpPr txBox="1"/>
      </xdr:nvSpPr>
      <xdr:spPr>
        <a:xfrm>
          <a:off x="4212590" y="1326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20D5414C-9145-4DA7-89FD-0802A3758627}"/>
            </a:ext>
          </a:extLst>
        </xdr:cNvPr>
        <xdr:cNvCxnSpPr/>
      </xdr:nvCxnSpPr>
      <xdr:spPr>
        <a:xfrm>
          <a:off x="4112260" y="13496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126109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D833A760-1B48-46B9-9A9E-9019A8E50B3E}"/>
            </a:ext>
          </a:extLst>
        </xdr:cNvPr>
        <xdr:cNvSpPr txBox="1"/>
      </xdr:nvSpPr>
      <xdr:spPr>
        <a:xfrm>
          <a:off x="4212590" y="14017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5721FAC0-E19D-4C23-A3BD-43F7D5B9F7FF}"/>
            </a:ext>
          </a:extLst>
        </xdr:cNvPr>
        <xdr:cNvSpPr/>
      </xdr:nvSpPr>
      <xdr:spPr>
        <a:xfrm>
          <a:off x="4131310" y="1416022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a:extLst>
            <a:ext uri="{FF2B5EF4-FFF2-40B4-BE49-F238E27FC236}">
              <a16:creationId xmlns:a16="http://schemas.microsoft.com/office/drawing/2014/main" id="{9D165126-882E-48D5-9273-2B67BFA0A3F0}"/>
            </a:ext>
          </a:extLst>
        </xdr:cNvPr>
        <xdr:cNvSpPr/>
      </xdr:nvSpPr>
      <xdr:spPr>
        <a:xfrm>
          <a:off x="3388360" y="141634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a:extLst>
            <a:ext uri="{FF2B5EF4-FFF2-40B4-BE49-F238E27FC236}">
              <a16:creationId xmlns:a16="http://schemas.microsoft.com/office/drawing/2014/main" id="{08AF2323-5E28-42D7-BD3F-2803CAA1A795}"/>
            </a:ext>
          </a:extLst>
        </xdr:cNvPr>
        <xdr:cNvSpPr/>
      </xdr:nvSpPr>
      <xdr:spPr>
        <a:xfrm>
          <a:off x="2571750" y="141376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a:extLst>
            <a:ext uri="{FF2B5EF4-FFF2-40B4-BE49-F238E27FC236}">
              <a16:creationId xmlns:a16="http://schemas.microsoft.com/office/drawing/2014/main" id="{304B3DE4-F3B8-41A8-913D-D61F29C5D24E}"/>
            </a:ext>
          </a:extLst>
        </xdr:cNvPr>
        <xdr:cNvSpPr/>
      </xdr:nvSpPr>
      <xdr:spPr>
        <a:xfrm>
          <a:off x="1774190" y="14122672"/>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a:extLst>
            <a:ext uri="{FF2B5EF4-FFF2-40B4-BE49-F238E27FC236}">
              <a16:creationId xmlns:a16="http://schemas.microsoft.com/office/drawing/2014/main" id="{AD4A7467-7AE1-423A-9219-9D99F2B671EB}"/>
            </a:ext>
          </a:extLst>
        </xdr:cNvPr>
        <xdr:cNvSpPr/>
      </xdr:nvSpPr>
      <xdr:spPr>
        <a:xfrm>
          <a:off x="988060" y="1407667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8752F3F-7471-410F-BF89-98F4C41D45E4}"/>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9C5353F-3634-46F2-BB6A-A618F2473EBC}"/>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2BB6683-50CC-431F-8089-58B31F74048F}"/>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5CFFCCA-EC40-4272-96CD-DCA5A8DF0F9A}"/>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C3114A2-8CD2-4F95-BBC8-6E81AAD0AB25}"/>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304" name="楕円 303">
          <a:extLst>
            <a:ext uri="{FF2B5EF4-FFF2-40B4-BE49-F238E27FC236}">
              <a16:creationId xmlns:a16="http://schemas.microsoft.com/office/drawing/2014/main" id="{3B962B84-36CA-4017-BC8E-347F3177E766}"/>
            </a:ext>
          </a:extLst>
        </xdr:cNvPr>
        <xdr:cNvSpPr/>
      </xdr:nvSpPr>
      <xdr:spPr>
        <a:xfrm>
          <a:off x="4131310" y="1428405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35940</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FD272029-2D20-47D5-915A-B5BF78535339}"/>
            </a:ext>
          </a:extLst>
        </xdr:cNvPr>
        <xdr:cNvSpPr txBox="1"/>
      </xdr:nvSpPr>
      <xdr:spPr>
        <a:xfrm>
          <a:off x="4212590"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306" name="楕円 305">
          <a:extLst>
            <a:ext uri="{FF2B5EF4-FFF2-40B4-BE49-F238E27FC236}">
              <a16:creationId xmlns:a16="http://schemas.microsoft.com/office/drawing/2014/main" id="{12607D14-AE57-4DA4-8352-BF5187FAC74F}"/>
            </a:ext>
          </a:extLst>
        </xdr:cNvPr>
        <xdr:cNvSpPr/>
      </xdr:nvSpPr>
      <xdr:spPr>
        <a:xfrm>
          <a:off x="3388360" y="14276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108313</xdr:rowOff>
    </xdr:to>
    <xdr:cxnSp macro="">
      <xdr:nvCxnSpPr>
        <xdr:cNvPr id="307" name="直線コネクタ 306">
          <a:extLst>
            <a:ext uri="{FF2B5EF4-FFF2-40B4-BE49-F238E27FC236}">
              <a16:creationId xmlns:a16="http://schemas.microsoft.com/office/drawing/2014/main" id="{3E2AB50E-6758-4017-BC70-B55B0DBA6AA3}"/>
            </a:ext>
          </a:extLst>
        </xdr:cNvPr>
        <xdr:cNvCxnSpPr/>
      </xdr:nvCxnSpPr>
      <xdr:spPr>
        <a:xfrm>
          <a:off x="3431540" y="14321790"/>
          <a:ext cx="74295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15058</xdr:rowOff>
    </xdr:from>
    <xdr:to>
      <xdr:col>15</xdr:col>
      <xdr:colOff>101600</xdr:colOff>
      <xdr:row>83</xdr:row>
      <xdr:rowOff>116658</xdr:rowOff>
    </xdr:to>
    <xdr:sp macro="" textlink="">
      <xdr:nvSpPr>
        <xdr:cNvPr id="308" name="楕円 307">
          <a:extLst>
            <a:ext uri="{FF2B5EF4-FFF2-40B4-BE49-F238E27FC236}">
              <a16:creationId xmlns:a16="http://schemas.microsoft.com/office/drawing/2014/main" id="{14D74BFF-D238-41F3-A0CF-1B2A6BE4FE5E}"/>
            </a:ext>
          </a:extLst>
        </xdr:cNvPr>
        <xdr:cNvSpPr/>
      </xdr:nvSpPr>
      <xdr:spPr>
        <a:xfrm>
          <a:off x="2571750" y="142492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65858</xdr:rowOff>
    </xdr:from>
    <xdr:to>
      <xdr:col>19</xdr:col>
      <xdr:colOff>177800</xdr:colOff>
      <xdr:row>83</xdr:row>
      <xdr:rowOff>95250</xdr:rowOff>
    </xdr:to>
    <xdr:cxnSp macro="">
      <xdr:nvCxnSpPr>
        <xdr:cNvPr id="309" name="直線コネクタ 308">
          <a:extLst>
            <a:ext uri="{FF2B5EF4-FFF2-40B4-BE49-F238E27FC236}">
              <a16:creationId xmlns:a16="http://schemas.microsoft.com/office/drawing/2014/main" id="{AE95DF62-3399-4F0F-94B8-8A1D32853453}"/>
            </a:ext>
          </a:extLst>
        </xdr:cNvPr>
        <xdr:cNvCxnSpPr/>
      </xdr:nvCxnSpPr>
      <xdr:spPr>
        <a:xfrm>
          <a:off x="2626360" y="14294303"/>
          <a:ext cx="80518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160382</xdr:rowOff>
    </xdr:from>
    <xdr:to>
      <xdr:col>10</xdr:col>
      <xdr:colOff>165100</xdr:colOff>
      <xdr:row>83</xdr:row>
      <xdr:rowOff>90532</xdr:rowOff>
    </xdr:to>
    <xdr:sp macro="" textlink="">
      <xdr:nvSpPr>
        <xdr:cNvPr id="310" name="楕円 309">
          <a:extLst>
            <a:ext uri="{FF2B5EF4-FFF2-40B4-BE49-F238E27FC236}">
              <a16:creationId xmlns:a16="http://schemas.microsoft.com/office/drawing/2014/main" id="{1093A9B9-4AB8-4E4F-AE19-3A0AD65C116E}"/>
            </a:ext>
          </a:extLst>
        </xdr:cNvPr>
        <xdr:cNvSpPr/>
      </xdr:nvSpPr>
      <xdr:spPr>
        <a:xfrm>
          <a:off x="1774190" y="1422118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39732</xdr:rowOff>
    </xdr:from>
    <xdr:to>
      <xdr:col>15</xdr:col>
      <xdr:colOff>50800</xdr:colOff>
      <xdr:row>83</xdr:row>
      <xdr:rowOff>65858</xdr:rowOff>
    </xdr:to>
    <xdr:cxnSp macro="">
      <xdr:nvCxnSpPr>
        <xdr:cNvPr id="311" name="直線コネクタ 310">
          <a:extLst>
            <a:ext uri="{FF2B5EF4-FFF2-40B4-BE49-F238E27FC236}">
              <a16:creationId xmlns:a16="http://schemas.microsoft.com/office/drawing/2014/main" id="{57020244-2A86-4EF5-95F7-43182D9880D7}"/>
            </a:ext>
          </a:extLst>
        </xdr:cNvPr>
        <xdr:cNvCxnSpPr/>
      </xdr:nvCxnSpPr>
      <xdr:spPr>
        <a:xfrm>
          <a:off x="1828800" y="14270082"/>
          <a:ext cx="79756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140788</xdr:rowOff>
    </xdr:from>
    <xdr:to>
      <xdr:col>6</xdr:col>
      <xdr:colOff>38100</xdr:colOff>
      <xdr:row>83</xdr:row>
      <xdr:rowOff>70938</xdr:rowOff>
    </xdr:to>
    <xdr:sp macro="" textlink="">
      <xdr:nvSpPr>
        <xdr:cNvPr id="312" name="楕円 311">
          <a:extLst>
            <a:ext uri="{FF2B5EF4-FFF2-40B4-BE49-F238E27FC236}">
              <a16:creationId xmlns:a16="http://schemas.microsoft.com/office/drawing/2014/main" id="{4BE5CEEF-CCCE-48E9-A8F2-920DBA700D73}"/>
            </a:ext>
          </a:extLst>
        </xdr:cNvPr>
        <xdr:cNvSpPr/>
      </xdr:nvSpPr>
      <xdr:spPr>
        <a:xfrm>
          <a:off x="988060" y="1419587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20138</xdr:rowOff>
    </xdr:from>
    <xdr:to>
      <xdr:col>10</xdr:col>
      <xdr:colOff>114300</xdr:colOff>
      <xdr:row>83</xdr:row>
      <xdr:rowOff>39732</xdr:rowOff>
    </xdr:to>
    <xdr:cxnSp macro="">
      <xdr:nvCxnSpPr>
        <xdr:cNvPr id="313" name="直線コネクタ 312">
          <a:extLst>
            <a:ext uri="{FF2B5EF4-FFF2-40B4-BE49-F238E27FC236}">
              <a16:creationId xmlns:a16="http://schemas.microsoft.com/office/drawing/2014/main" id="{6F492E10-0A3F-4F4A-8828-59F4E6C8BDD0}"/>
            </a:ext>
          </a:extLst>
        </xdr:cNvPr>
        <xdr:cNvCxnSpPr/>
      </xdr:nvCxnSpPr>
      <xdr:spPr>
        <a:xfrm>
          <a:off x="1031240" y="14246678"/>
          <a:ext cx="79756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53176</xdr:rowOff>
    </xdr:from>
    <xdr:ext cx="405111" cy="259045"/>
    <xdr:sp macro="" textlink="">
      <xdr:nvSpPr>
        <xdr:cNvPr id="314" name="n_1aveValue【福祉施設】&#10;有形固定資産減価償却率">
          <a:extLst>
            <a:ext uri="{FF2B5EF4-FFF2-40B4-BE49-F238E27FC236}">
              <a16:creationId xmlns:a16="http://schemas.microsoft.com/office/drawing/2014/main" id="{DECA1CC3-B6A3-47AE-A0F8-9ADAD7107132}"/>
            </a:ext>
          </a:extLst>
        </xdr:cNvPr>
        <xdr:cNvSpPr txBox="1"/>
      </xdr:nvSpPr>
      <xdr:spPr>
        <a:xfrm>
          <a:off x="3239144" y="1394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5" name="n_2aveValue【福祉施設】&#10;有形固定資産減価償却率">
          <a:extLst>
            <a:ext uri="{FF2B5EF4-FFF2-40B4-BE49-F238E27FC236}">
              <a16:creationId xmlns:a16="http://schemas.microsoft.com/office/drawing/2014/main" id="{7AF1C6AF-CF5A-45F4-8E75-1239EBE6A896}"/>
            </a:ext>
          </a:extLst>
        </xdr:cNvPr>
        <xdr:cNvSpPr txBox="1"/>
      </xdr:nvSpPr>
      <xdr:spPr>
        <a:xfrm>
          <a:off x="2439044" y="1390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12354</xdr:rowOff>
    </xdr:from>
    <xdr:ext cx="405111" cy="259045"/>
    <xdr:sp macro="" textlink="">
      <xdr:nvSpPr>
        <xdr:cNvPr id="316" name="n_3aveValue【福祉施設】&#10;有形固定資産減価償却率">
          <a:extLst>
            <a:ext uri="{FF2B5EF4-FFF2-40B4-BE49-F238E27FC236}">
              <a16:creationId xmlns:a16="http://schemas.microsoft.com/office/drawing/2014/main" id="{352C5E90-FE67-4D6D-948E-4A7202CBD55F}"/>
            </a:ext>
          </a:extLst>
        </xdr:cNvPr>
        <xdr:cNvSpPr txBox="1"/>
      </xdr:nvSpPr>
      <xdr:spPr>
        <a:xfrm>
          <a:off x="1641484" y="1390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17" name="n_4aveValue【福祉施設】&#10;有形固定資産減価償却率">
          <a:extLst>
            <a:ext uri="{FF2B5EF4-FFF2-40B4-BE49-F238E27FC236}">
              <a16:creationId xmlns:a16="http://schemas.microsoft.com/office/drawing/2014/main" id="{7D449589-63C1-4232-AB8D-9E3CCFD23D39}"/>
            </a:ext>
          </a:extLst>
        </xdr:cNvPr>
        <xdr:cNvSpPr txBox="1"/>
      </xdr:nvSpPr>
      <xdr:spPr>
        <a:xfrm>
          <a:off x="855354" y="13851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318" name="n_1mainValue【福祉施設】&#10;有形固定資産減価償却率">
          <a:extLst>
            <a:ext uri="{FF2B5EF4-FFF2-40B4-BE49-F238E27FC236}">
              <a16:creationId xmlns:a16="http://schemas.microsoft.com/office/drawing/2014/main" id="{9A03328A-ED72-40FB-A005-825077C76BF0}"/>
            </a:ext>
          </a:extLst>
        </xdr:cNvPr>
        <xdr:cNvSpPr txBox="1"/>
      </xdr:nvSpPr>
      <xdr:spPr>
        <a:xfrm>
          <a:off x="3239144" y="1436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107785</xdr:rowOff>
    </xdr:from>
    <xdr:ext cx="405111" cy="259045"/>
    <xdr:sp macro="" textlink="">
      <xdr:nvSpPr>
        <xdr:cNvPr id="319" name="n_2mainValue【福祉施設】&#10;有形固定資産減価償却率">
          <a:extLst>
            <a:ext uri="{FF2B5EF4-FFF2-40B4-BE49-F238E27FC236}">
              <a16:creationId xmlns:a16="http://schemas.microsoft.com/office/drawing/2014/main" id="{C3017D07-496D-4455-A052-4FE5C0B886B1}"/>
            </a:ext>
          </a:extLst>
        </xdr:cNvPr>
        <xdr:cNvSpPr txBox="1"/>
      </xdr:nvSpPr>
      <xdr:spPr>
        <a:xfrm>
          <a:off x="2439044" y="1433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81659</xdr:rowOff>
    </xdr:from>
    <xdr:ext cx="405111" cy="259045"/>
    <xdr:sp macro="" textlink="">
      <xdr:nvSpPr>
        <xdr:cNvPr id="320" name="n_3mainValue【福祉施設】&#10;有形固定資産減価償却率">
          <a:extLst>
            <a:ext uri="{FF2B5EF4-FFF2-40B4-BE49-F238E27FC236}">
              <a16:creationId xmlns:a16="http://schemas.microsoft.com/office/drawing/2014/main" id="{B485761E-9071-498C-82DF-3B4AD1763736}"/>
            </a:ext>
          </a:extLst>
        </xdr:cNvPr>
        <xdr:cNvSpPr txBox="1"/>
      </xdr:nvSpPr>
      <xdr:spPr>
        <a:xfrm>
          <a:off x="1641484" y="1431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62065</xdr:rowOff>
    </xdr:from>
    <xdr:ext cx="405111" cy="259045"/>
    <xdr:sp macro="" textlink="">
      <xdr:nvSpPr>
        <xdr:cNvPr id="321" name="n_4mainValue【福祉施設】&#10;有形固定資産減価償却率">
          <a:extLst>
            <a:ext uri="{FF2B5EF4-FFF2-40B4-BE49-F238E27FC236}">
              <a16:creationId xmlns:a16="http://schemas.microsoft.com/office/drawing/2014/main" id="{4EDFFED5-C321-4051-9330-4ED2F839C6A5}"/>
            </a:ext>
          </a:extLst>
        </xdr:cNvPr>
        <xdr:cNvSpPr txBox="1"/>
      </xdr:nvSpPr>
      <xdr:spPr>
        <a:xfrm>
          <a:off x="855354" y="1428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B8EC776-2460-4309-A0A8-FC501156189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2812ED9-95D3-4736-BBBD-34124C0028DD}"/>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FBA7104-00A8-4D68-96A9-17EE74FDF118}"/>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50A1D91-38CE-4E59-B2E1-F02D51719311}"/>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61148698-6553-4331-B135-8A2D04DC752C}"/>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D80BF22-574A-4408-902A-BABEC15C622A}"/>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388CA5D-0A38-47CA-B40D-488B0F6983BB}"/>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4317923-F120-48EB-8474-7048218FD307}"/>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CE93A1D-BBCA-40C9-9928-AEBEC9814AD1}"/>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37E27F3-A063-4ACC-BFB9-C016F62BB11E}"/>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4BBBAFE-46D9-4307-951B-C910C4929D6E}"/>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7BF4B578-A799-4015-8A18-852F1DA79EE2}"/>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1F21F6A3-881B-4652-8C07-283F63378B70}"/>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D1027514-DEA2-4115-8FD2-BD79177F1E0C}"/>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32238D16-EF36-4B9B-BA04-08B2E73AE2D1}"/>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8DB7DA1F-9DE7-4435-8E08-86FA8AB13451}"/>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AD18D05A-0025-45C8-81BA-4CDD1D8CBA02}"/>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C0D7C3B5-4BDA-4604-8525-F5873ECEFC4F}"/>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AF0C3FA2-5F05-4FA4-B7D8-DC252E1389FD}"/>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63CFA2CD-381C-493A-85BF-CACB5EDBFD6C}"/>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AB88D494-E0FE-45BE-871A-54307F4DE798}"/>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177C40-2343-47B9-A3E6-26B7D17BD0ED}"/>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48057850-0CE9-4445-8225-E38BAB3801F3}"/>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33D53264-60FA-4202-BAD8-5A78CFC6AF08}"/>
            </a:ext>
          </a:extLst>
        </xdr:cNvPr>
        <xdr:cNvCxnSpPr/>
      </xdr:nvCxnSpPr>
      <xdr:spPr>
        <a:xfrm flipV="1">
          <a:off x="9429115" y="1329309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7CFA214A-A300-4789-AD39-AD0D6C5ED25C}"/>
            </a:ext>
          </a:extLst>
        </xdr:cNvPr>
        <xdr:cNvSpPr txBox="1"/>
      </xdr:nvSpPr>
      <xdr:spPr>
        <a:xfrm>
          <a:off x="9467850" y="148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72783DDE-898B-43DB-83E8-1828374F4F87}"/>
            </a:ext>
          </a:extLst>
        </xdr:cNvPr>
        <xdr:cNvCxnSpPr/>
      </xdr:nvCxnSpPr>
      <xdr:spPr>
        <a:xfrm>
          <a:off x="9356090" y="148043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BCEE68F9-BA89-4CAB-ADE1-0497AFA46014}"/>
            </a:ext>
          </a:extLst>
        </xdr:cNvPr>
        <xdr:cNvSpPr txBox="1"/>
      </xdr:nvSpPr>
      <xdr:spPr>
        <a:xfrm>
          <a:off x="9467850" y="130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9565E30E-1807-4AA5-B5FE-AD52880B77F4}"/>
            </a:ext>
          </a:extLst>
        </xdr:cNvPr>
        <xdr:cNvCxnSpPr/>
      </xdr:nvCxnSpPr>
      <xdr:spPr>
        <a:xfrm>
          <a:off x="9356090" y="132930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350" name="【福祉施設】&#10;一人当たり面積平均値テキスト">
          <a:extLst>
            <a:ext uri="{FF2B5EF4-FFF2-40B4-BE49-F238E27FC236}">
              <a16:creationId xmlns:a16="http://schemas.microsoft.com/office/drawing/2014/main" id="{B9697891-BD2C-44FB-85C2-CF24B9968060}"/>
            </a:ext>
          </a:extLst>
        </xdr:cNvPr>
        <xdr:cNvSpPr txBox="1"/>
      </xdr:nvSpPr>
      <xdr:spPr>
        <a:xfrm>
          <a:off x="9467850" y="1405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F65F2911-90D3-41A5-98BF-B3301A538E4E}"/>
            </a:ext>
          </a:extLst>
        </xdr:cNvPr>
        <xdr:cNvSpPr/>
      </xdr:nvSpPr>
      <xdr:spPr>
        <a:xfrm>
          <a:off x="9394190" y="1419479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a:extLst>
            <a:ext uri="{FF2B5EF4-FFF2-40B4-BE49-F238E27FC236}">
              <a16:creationId xmlns:a16="http://schemas.microsoft.com/office/drawing/2014/main" id="{B3228877-246D-4FA2-89D8-5EF0808E1E9A}"/>
            </a:ext>
          </a:extLst>
        </xdr:cNvPr>
        <xdr:cNvSpPr/>
      </xdr:nvSpPr>
      <xdr:spPr>
        <a:xfrm>
          <a:off x="8632190" y="1424559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a:extLst>
            <a:ext uri="{FF2B5EF4-FFF2-40B4-BE49-F238E27FC236}">
              <a16:creationId xmlns:a16="http://schemas.microsoft.com/office/drawing/2014/main" id="{91B4C198-85B6-4EBD-A6EF-DAC14F9A6BA6}"/>
            </a:ext>
          </a:extLst>
        </xdr:cNvPr>
        <xdr:cNvSpPr/>
      </xdr:nvSpPr>
      <xdr:spPr>
        <a:xfrm>
          <a:off x="7846060" y="1424559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a:extLst>
            <a:ext uri="{FF2B5EF4-FFF2-40B4-BE49-F238E27FC236}">
              <a16:creationId xmlns:a16="http://schemas.microsoft.com/office/drawing/2014/main" id="{CAD191C9-8D54-43E4-B3EF-9D56896CE633}"/>
            </a:ext>
          </a:extLst>
        </xdr:cNvPr>
        <xdr:cNvSpPr/>
      </xdr:nvSpPr>
      <xdr:spPr>
        <a:xfrm>
          <a:off x="7029450" y="142386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a:extLst>
            <a:ext uri="{FF2B5EF4-FFF2-40B4-BE49-F238E27FC236}">
              <a16:creationId xmlns:a16="http://schemas.microsoft.com/office/drawing/2014/main" id="{8F7368C6-BB51-444A-ADC5-EA074BC99205}"/>
            </a:ext>
          </a:extLst>
        </xdr:cNvPr>
        <xdr:cNvSpPr/>
      </xdr:nvSpPr>
      <xdr:spPr>
        <a:xfrm>
          <a:off x="6231890" y="1421130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2C3267E-4896-4B20-983D-9E8DE5983A57}"/>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7506B1B-9401-41E3-8CED-37491E863903}"/>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580F95C-C563-4C26-B031-18129CFB8C4A}"/>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3AB3BDA-DEF2-441D-833E-12963AE74A36}"/>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885389C-4286-4258-939B-8AD1C4532F3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38100</xdr:rowOff>
    </xdr:from>
    <xdr:to>
      <xdr:col>55</xdr:col>
      <xdr:colOff>50800</xdr:colOff>
      <xdr:row>84</xdr:row>
      <xdr:rowOff>139700</xdr:rowOff>
    </xdr:to>
    <xdr:sp macro="" textlink="">
      <xdr:nvSpPr>
        <xdr:cNvPr id="361" name="楕円 360">
          <a:extLst>
            <a:ext uri="{FF2B5EF4-FFF2-40B4-BE49-F238E27FC236}">
              <a16:creationId xmlns:a16="http://schemas.microsoft.com/office/drawing/2014/main" id="{0E9D6A5F-9E57-4C1F-8542-DFF2A5AB458A}"/>
            </a:ext>
          </a:extLst>
        </xdr:cNvPr>
        <xdr:cNvSpPr/>
      </xdr:nvSpPr>
      <xdr:spPr>
        <a:xfrm>
          <a:off x="9394190" y="1443990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62" name="【福祉施設】&#10;一人当たり面積該当値テキスト">
          <a:extLst>
            <a:ext uri="{FF2B5EF4-FFF2-40B4-BE49-F238E27FC236}">
              <a16:creationId xmlns:a16="http://schemas.microsoft.com/office/drawing/2014/main" id="{4A609FDE-F7B9-447F-835A-8AEFAF94D2D8}"/>
            </a:ext>
          </a:extLst>
        </xdr:cNvPr>
        <xdr:cNvSpPr txBox="1"/>
      </xdr:nvSpPr>
      <xdr:spPr>
        <a:xfrm>
          <a:off x="9467850" y="1442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38100</xdr:rowOff>
    </xdr:from>
    <xdr:to>
      <xdr:col>50</xdr:col>
      <xdr:colOff>165100</xdr:colOff>
      <xdr:row>84</xdr:row>
      <xdr:rowOff>139700</xdr:rowOff>
    </xdr:to>
    <xdr:sp macro="" textlink="">
      <xdr:nvSpPr>
        <xdr:cNvPr id="363" name="楕円 362">
          <a:extLst>
            <a:ext uri="{FF2B5EF4-FFF2-40B4-BE49-F238E27FC236}">
              <a16:creationId xmlns:a16="http://schemas.microsoft.com/office/drawing/2014/main" id="{BC98A486-49C2-43E7-8EE4-66E66E8F1B0C}"/>
            </a:ext>
          </a:extLst>
        </xdr:cNvPr>
        <xdr:cNvSpPr/>
      </xdr:nvSpPr>
      <xdr:spPr>
        <a:xfrm>
          <a:off x="8632190" y="1443990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88900</xdr:rowOff>
    </xdr:from>
    <xdr:to>
      <xdr:col>55</xdr:col>
      <xdr:colOff>0</xdr:colOff>
      <xdr:row>84</xdr:row>
      <xdr:rowOff>88900</xdr:rowOff>
    </xdr:to>
    <xdr:cxnSp macro="">
      <xdr:nvCxnSpPr>
        <xdr:cNvPr id="364" name="直線コネクタ 363">
          <a:extLst>
            <a:ext uri="{FF2B5EF4-FFF2-40B4-BE49-F238E27FC236}">
              <a16:creationId xmlns:a16="http://schemas.microsoft.com/office/drawing/2014/main" id="{DA1BCF8E-70AF-4E5C-9919-968982118EAC}"/>
            </a:ext>
          </a:extLst>
        </xdr:cNvPr>
        <xdr:cNvCxnSpPr/>
      </xdr:nvCxnSpPr>
      <xdr:spPr>
        <a:xfrm>
          <a:off x="8686800" y="1449451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38100</xdr:rowOff>
    </xdr:from>
    <xdr:to>
      <xdr:col>46</xdr:col>
      <xdr:colOff>38100</xdr:colOff>
      <xdr:row>84</xdr:row>
      <xdr:rowOff>139700</xdr:rowOff>
    </xdr:to>
    <xdr:sp macro="" textlink="">
      <xdr:nvSpPr>
        <xdr:cNvPr id="365" name="楕円 364">
          <a:extLst>
            <a:ext uri="{FF2B5EF4-FFF2-40B4-BE49-F238E27FC236}">
              <a16:creationId xmlns:a16="http://schemas.microsoft.com/office/drawing/2014/main" id="{479ABED0-3CAE-4385-9BA0-F0F2E4D6C71A}"/>
            </a:ext>
          </a:extLst>
        </xdr:cNvPr>
        <xdr:cNvSpPr/>
      </xdr:nvSpPr>
      <xdr:spPr>
        <a:xfrm>
          <a:off x="7846060" y="14439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88900</xdr:rowOff>
    </xdr:from>
    <xdr:to>
      <xdr:col>50</xdr:col>
      <xdr:colOff>114300</xdr:colOff>
      <xdr:row>84</xdr:row>
      <xdr:rowOff>88900</xdr:rowOff>
    </xdr:to>
    <xdr:cxnSp macro="">
      <xdr:nvCxnSpPr>
        <xdr:cNvPr id="366" name="直線コネクタ 365">
          <a:extLst>
            <a:ext uri="{FF2B5EF4-FFF2-40B4-BE49-F238E27FC236}">
              <a16:creationId xmlns:a16="http://schemas.microsoft.com/office/drawing/2014/main" id="{45C6BDC4-2F02-4A15-AE3E-66605806DECB}"/>
            </a:ext>
          </a:extLst>
        </xdr:cNvPr>
        <xdr:cNvCxnSpPr/>
      </xdr:nvCxnSpPr>
      <xdr:spPr>
        <a:xfrm>
          <a:off x="7889240" y="1449451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38100</xdr:rowOff>
    </xdr:from>
    <xdr:to>
      <xdr:col>41</xdr:col>
      <xdr:colOff>101600</xdr:colOff>
      <xdr:row>84</xdr:row>
      <xdr:rowOff>139700</xdr:rowOff>
    </xdr:to>
    <xdr:sp macro="" textlink="">
      <xdr:nvSpPr>
        <xdr:cNvPr id="367" name="楕円 366">
          <a:extLst>
            <a:ext uri="{FF2B5EF4-FFF2-40B4-BE49-F238E27FC236}">
              <a16:creationId xmlns:a16="http://schemas.microsoft.com/office/drawing/2014/main" id="{5D131DE2-E611-4A22-BFE4-4BDDC669504D}"/>
            </a:ext>
          </a:extLst>
        </xdr:cNvPr>
        <xdr:cNvSpPr/>
      </xdr:nvSpPr>
      <xdr:spPr>
        <a:xfrm>
          <a:off x="7029450" y="144399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88900</xdr:rowOff>
    </xdr:from>
    <xdr:to>
      <xdr:col>45</xdr:col>
      <xdr:colOff>177800</xdr:colOff>
      <xdr:row>84</xdr:row>
      <xdr:rowOff>88900</xdr:rowOff>
    </xdr:to>
    <xdr:cxnSp macro="">
      <xdr:nvCxnSpPr>
        <xdr:cNvPr id="368" name="直線コネクタ 367">
          <a:extLst>
            <a:ext uri="{FF2B5EF4-FFF2-40B4-BE49-F238E27FC236}">
              <a16:creationId xmlns:a16="http://schemas.microsoft.com/office/drawing/2014/main" id="{2B49180E-BDAC-4781-97B1-D62DD233C8A1}"/>
            </a:ext>
          </a:extLst>
        </xdr:cNvPr>
        <xdr:cNvCxnSpPr/>
      </xdr:nvCxnSpPr>
      <xdr:spPr>
        <a:xfrm>
          <a:off x="7084060" y="1449451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25400</xdr:rowOff>
    </xdr:from>
    <xdr:to>
      <xdr:col>36</xdr:col>
      <xdr:colOff>165100</xdr:colOff>
      <xdr:row>84</xdr:row>
      <xdr:rowOff>127000</xdr:rowOff>
    </xdr:to>
    <xdr:sp macro="" textlink="">
      <xdr:nvSpPr>
        <xdr:cNvPr id="369" name="楕円 368">
          <a:extLst>
            <a:ext uri="{FF2B5EF4-FFF2-40B4-BE49-F238E27FC236}">
              <a16:creationId xmlns:a16="http://schemas.microsoft.com/office/drawing/2014/main" id="{01A1113C-BE12-4916-A1C9-1C8A8F7EE264}"/>
            </a:ext>
          </a:extLst>
        </xdr:cNvPr>
        <xdr:cNvSpPr/>
      </xdr:nvSpPr>
      <xdr:spPr>
        <a:xfrm>
          <a:off x="6231890" y="144233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76200</xdr:rowOff>
    </xdr:from>
    <xdr:to>
      <xdr:col>41</xdr:col>
      <xdr:colOff>50800</xdr:colOff>
      <xdr:row>84</xdr:row>
      <xdr:rowOff>88900</xdr:rowOff>
    </xdr:to>
    <xdr:cxnSp macro="">
      <xdr:nvCxnSpPr>
        <xdr:cNvPr id="370" name="直線コネクタ 369">
          <a:extLst>
            <a:ext uri="{FF2B5EF4-FFF2-40B4-BE49-F238E27FC236}">
              <a16:creationId xmlns:a16="http://schemas.microsoft.com/office/drawing/2014/main" id="{D1DD068D-67D4-4680-BFFA-313BE5067BD5}"/>
            </a:ext>
          </a:extLst>
        </xdr:cNvPr>
        <xdr:cNvCxnSpPr/>
      </xdr:nvCxnSpPr>
      <xdr:spPr>
        <a:xfrm>
          <a:off x="6286500" y="14478000"/>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71" name="n_1aveValue【福祉施設】&#10;一人当たり面積">
          <a:extLst>
            <a:ext uri="{FF2B5EF4-FFF2-40B4-BE49-F238E27FC236}">
              <a16:creationId xmlns:a16="http://schemas.microsoft.com/office/drawing/2014/main" id="{FECEB596-E68C-4859-8CB0-4A680B527BF2}"/>
            </a:ext>
          </a:extLst>
        </xdr:cNvPr>
        <xdr:cNvSpPr txBox="1"/>
      </xdr:nvSpPr>
      <xdr:spPr>
        <a:xfrm>
          <a:off x="8454467" y="140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2F55506D-DA0C-467B-A76D-4171064D146F}"/>
            </a:ext>
          </a:extLst>
        </xdr:cNvPr>
        <xdr:cNvSpPr txBox="1"/>
      </xdr:nvSpPr>
      <xdr:spPr>
        <a:xfrm>
          <a:off x="7673417" y="140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124477</xdr:rowOff>
    </xdr:from>
    <xdr:ext cx="469744" cy="259045"/>
    <xdr:sp macro="" textlink="">
      <xdr:nvSpPr>
        <xdr:cNvPr id="373" name="n_3aveValue【福祉施設】&#10;一人当たり面積">
          <a:extLst>
            <a:ext uri="{FF2B5EF4-FFF2-40B4-BE49-F238E27FC236}">
              <a16:creationId xmlns:a16="http://schemas.microsoft.com/office/drawing/2014/main" id="{2ADD2CF3-4D80-4985-94EA-4FC0D47EE8A1}"/>
            </a:ext>
          </a:extLst>
        </xdr:cNvPr>
        <xdr:cNvSpPr txBox="1"/>
      </xdr:nvSpPr>
      <xdr:spPr>
        <a:xfrm>
          <a:off x="6866332" y="1401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99077</xdr:rowOff>
    </xdr:from>
    <xdr:ext cx="469744" cy="259045"/>
    <xdr:sp macro="" textlink="">
      <xdr:nvSpPr>
        <xdr:cNvPr id="374" name="n_4aveValue【福祉施設】&#10;一人当たり面積">
          <a:extLst>
            <a:ext uri="{FF2B5EF4-FFF2-40B4-BE49-F238E27FC236}">
              <a16:creationId xmlns:a16="http://schemas.microsoft.com/office/drawing/2014/main" id="{B558CEC0-06CC-4D81-8CA6-2EE31C053325}"/>
            </a:ext>
          </a:extLst>
        </xdr:cNvPr>
        <xdr:cNvSpPr txBox="1"/>
      </xdr:nvSpPr>
      <xdr:spPr>
        <a:xfrm>
          <a:off x="6068772" y="139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130827</xdr:rowOff>
    </xdr:from>
    <xdr:ext cx="469744" cy="259045"/>
    <xdr:sp macro="" textlink="">
      <xdr:nvSpPr>
        <xdr:cNvPr id="375" name="n_1mainValue【福祉施設】&#10;一人当たり面積">
          <a:extLst>
            <a:ext uri="{FF2B5EF4-FFF2-40B4-BE49-F238E27FC236}">
              <a16:creationId xmlns:a16="http://schemas.microsoft.com/office/drawing/2014/main" id="{7F86CB65-5DA1-4E31-97EA-2651DD6B9668}"/>
            </a:ext>
          </a:extLst>
        </xdr:cNvPr>
        <xdr:cNvSpPr txBox="1"/>
      </xdr:nvSpPr>
      <xdr:spPr>
        <a:xfrm>
          <a:off x="8454467" y="1453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130827</xdr:rowOff>
    </xdr:from>
    <xdr:ext cx="469744" cy="259045"/>
    <xdr:sp macro="" textlink="">
      <xdr:nvSpPr>
        <xdr:cNvPr id="376" name="n_2mainValue【福祉施設】&#10;一人当たり面積">
          <a:extLst>
            <a:ext uri="{FF2B5EF4-FFF2-40B4-BE49-F238E27FC236}">
              <a16:creationId xmlns:a16="http://schemas.microsoft.com/office/drawing/2014/main" id="{A78064C1-8B9A-4639-8F57-B4B096E058FC}"/>
            </a:ext>
          </a:extLst>
        </xdr:cNvPr>
        <xdr:cNvSpPr txBox="1"/>
      </xdr:nvSpPr>
      <xdr:spPr>
        <a:xfrm>
          <a:off x="7673417" y="1453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130827</xdr:rowOff>
    </xdr:from>
    <xdr:ext cx="469744" cy="259045"/>
    <xdr:sp macro="" textlink="">
      <xdr:nvSpPr>
        <xdr:cNvPr id="377" name="n_3mainValue【福祉施設】&#10;一人当たり面積">
          <a:extLst>
            <a:ext uri="{FF2B5EF4-FFF2-40B4-BE49-F238E27FC236}">
              <a16:creationId xmlns:a16="http://schemas.microsoft.com/office/drawing/2014/main" id="{29865405-B272-4596-87BC-21D71F46FF7B}"/>
            </a:ext>
          </a:extLst>
        </xdr:cNvPr>
        <xdr:cNvSpPr txBox="1"/>
      </xdr:nvSpPr>
      <xdr:spPr>
        <a:xfrm>
          <a:off x="6866332" y="1453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118127</xdr:rowOff>
    </xdr:from>
    <xdr:ext cx="469744" cy="259045"/>
    <xdr:sp macro="" textlink="">
      <xdr:nvSpPr>
        <xdr:cNvPr id="378" name="n_4mainValue【福祉施設】&#10;一人当たり面積">
          <a:extLst>
            <a:ext uri="{FF2B5EF4-FFF2-40B4-BE49-F238E27FC236}">
              <a16:creationId xmlns:a16="http://schemas.microsoft.com/office/drawing/2014/main" id="{709C02CC-14B1-48D7-B773-B775483C2D92}"/>
            </a:ext>
          </a:extLst>
        </xdr:cNvPr>
        <xdr:cNvSpPr txBox="1"/>
      </xdr:nvSpPr>
      <xdr:spPr>
        <a:xfrm>
          <a:off x="6068772"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880106CA-5C3A-47F7-9299-D8FC5FB6E567}"/>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82614FDD-E25B-48B5-B355-77F5F2610F5B}"/>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F1D3516-3287-4FAA-BA19-08EBD97DB1AA}"/>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7DE7CED1-FCEC-49CC-A744-6EB36E1DB77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B2FB8BD3-5A24-4871-B602-267A2A04D7B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763A3B5A-7163-4B90-A2C0-68D322AE25E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7D388485-5E99-4294-9AC7-2F8E5849499F}"/>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C80D4BE0-5D13-4068-8F56-EEC7EF75A846}"/>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86798750-02CD-4C91-AFE5-B8EB624CB220}"/>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62B413A0-0301-494E-B326-B1BBBB8239AB}"/>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AACF98F5-07A5-457B-BEFA-2B28CEADB1E3}"/>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BB8EF861-DA2A-494A-AED5-704F1CF143A3}"/>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D9088DB4-7DBB-42FA-96E8-14ABAFB8A522}"/>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6D2B8EEB-FAF0-4B7A-B471-D0BFC21D9573}"/>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E2D2AA98-1A4F-486A-8E0A-AD49529401E3}"/>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6BDEDB43-A016-418B-A7D8-85B180655969}"/>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18316A00-7146-4A68-BC64-D6D5961712E8}"/>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5910ED09-20EC-4AF7-B45D-3EB09F6171E7}"/>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F6C68C9E-5B89-4AED-BDD0-FC2CB59EBEB4}"/>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395644CE-F36E-441D-894B-B4CFBD2175C8}"/>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32C87E0D-2B20-4719-B00C-A0D00CD7BAC4}"/>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3A92BB90-38C6-45F7-9BB3-480C7C735424}"/>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15BCBFAB-2733-42BA-8DE6-7D0C4289D124}"/>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BA0B52C9-D859-4D23-82AF-9A82CB78BB63}"/>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E57E8F1A-D21E-496C-9151-49D83EC3B336}"/>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6DE481ED-6817-4779-8FC7-C463E2A76C78}"/>
            </a:ext>
          </a:extLst>
        </xdr:cNvPr>
        <xdr:cNvCxnSpPr/>
      </xdr:nvCxnSpPr>
      <xdr:spPr>
        <a:xfrm flipV="1">
          <a:off x="4173855" y="1720378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C9E0D94-F6BD-4293-8BAF-235B3566C2F2}"/>
            </a:ext>
          </a:extLst>
        </xdr:cNvPr>
        <xdr:cNvSpPr txBox="1"/>
      </xdr:nvSpPr>
      <xdr:spPr>
        <a:xfrm>
          <a:off x="4212590" y="186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4F08F187-AE03-4D66-9C19-EDCFD7786E9B}"/>
            </a:ext>
          </a:extLst>
        </xdr:cNvPr>
        <xdr:cNvCxnSpPr/>
      </xdr:nvCxnSpPr>
      <xdr:spPr>
        <a:xfrm>
          <a:off x="4112260" y="18610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F40C9AC9-5BA9-422C-B9D1-77D56EDE745E}"/>
            </a:ext>
          </a:extLst>
        </xdr:cNvPr>
        <xdr:cNvSpPr txBox="1"/>
      </xdr:nvSpPr>
      <xdr:spPr>
        <a:xfrm>
          <a:off x="421259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12AB0B40-A281-46FB-8D64-D3940458D8C8}"/>
            </a:ext>
          </a:extLst>
        </xdr:cNvPr>
        <xdr:cNvCxnSpPr/>
      </xdr:nvCxnSpPr>
      <xdr:spPr>
        <a:xfrm>
          <a:off x="4112260" y="17203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4B69927-8BB9-486F-983D-D4E21709C385}"/>
            </a:ext>
          </a:extLst>
        </xdr:cNvPr>
        <xdr:cNvSpPr txBox="1"/>
      </xdr:nvSpPr>
      <xdr:spPr>
        <a:xfrm>
          <a:off x="421259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3DD6BB97-9411-48B2-9A96-B4ECE9D40CA4}"/>
            </a:ext>
          </a:extLst>
        </xdr:cNvPr>
        <xdr:cNvSpPr/>
      </xdr:nvSpPr>
      <xdr:spPr>
        <a:xfrm>
          <a:off x="4131310" y="179152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916FE4A2-AC5E-4ED0-B6CB-CE2AF4A1C1C5}"/>
            </a:ext>
          </a:extLst>
        </xdr:cNvPr>
        <xdr:cNvSpPr/>
      </xdr:nvSpPr>
      <xdr:spPr>
        <a:xfrm>
          <a:off x="3388360" y="178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a:extLst>
            <a:ext uri="{FF2B5EF4-FFF2-40B4-BE49-F238E27FC236}">
              <a16:creationId xmlns:a16="http://schemas.microsoft.com/office/drawing/2014/main" id="{98C50C3C-FB6F-4705-9485-04C9C13A0378}"/>
            </a:ext>
          </a:extLst>
        </xdr:cNvPr>
        <xdr:cNvSpPr/>
      </xdr:nvSpPr>
      <xdr:spPr>
        <a:xfrm>
          <a:off x="25717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E0115BDE-5D02-4083-B66E-3E28A7EB3DE4}"/>
            </a:ext>
          </a:extLst>
        </xdr:cNvPr>
        <xdr:cNvSpPr/>
      </xdr:nvSpPr>
      <xdr:spPr>
        <a:xfrm>
          <a:off x="1774190" y="1789511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a:extLst>
            <a:ext uri="{FF2B5EF4-FFF2-40B4-BE49-F238E27FC236}">
              <a16:creationId xmlns:a16="http://schemas.microsoft.com/office/drawing/2014/main" id="{BF432356-1ADF-4E9E-9484-0B86CBF0296C}"/>
            </a:ext>
          </a:extLst>
        </xdr:cNvPr>
        <xdr:cNvSpPr/>
      </xdr:nvSpPr>
      <xdr:spPr>
        <a:xfrm>
          <a:off x="988060" y="1794437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67A88AB-8C7B-4EC7-B174-C2F45CDA0C13}"/>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5D89117-8857-484D-BA62-D79B3133B7BB}"/>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54D5F9B-7DFF-4593-AB3E-4490F1D2AC11}"/>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7452FF4-2B31-411D-9FB7-BAC497F9A51D}"/>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DE674EC-5680-4D6C-A508-D9942F65BC90}"/>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51526</xdr:rowOff>
    </xdr:from>
    <xdr:to>
      <xdr:col>24</xdr:col>
      <xdr:colOff>114300</xdr:colOff>
      <xdr:row>105</xdr:row>
      <xdr:rowOff>153126</xdr:rowOff>
    </xdr:to>
    <xdr:sp macro="" textlink="">
      <xdr:nvSpPr>
        <xdr:cNvPr id="420" name="楕円 419">
          <a:extLst>
            <a:ext uri="{FF2B5EF4-FFF2-40B4-BE49-F238E27FC236}">
              <a16:creationId xmlns:a16="http://schemas.microsoft.com/office/drawing/2014/main" id="{27712605-BE61-4BED-9CE3-798DD6E718BC}"/>
            </a:ext>
          </a:extLst>
        </xdr:cNvPr>
        <xdr:cNvSpPr/>
      </xdr:nvSpPr>
      <xdr:spPr>
        <a:xfrm>
          <a:off x="4131310" y="180575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29953</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D8860E3A-B7DF-46C5-81A4-3131CADD91AE}"/>
            </a:ext>
          </a:extLst>
        </xdr:cNvPr>
        <xdr:cNvSpPr txBox="1"/>
      </xdr:nvSpPr>
      <xdr:spPr>
        <a:xfrm>
          <a:off x="4212590" y="1803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422" name="楕円 421">
          <a:extLst>
            <a:ext uri="{FF2B5EF4-FFF2-40B4-BE49-F238E27FC236}">
              <a16:creationId xmlns:a16="http://schemas.microsoft.com/office/drawing/2014/main" id="{8BCB72BA-6D9C-416C-854D-0C91D842CCD8}"/>
            </a:ext>
          </a:extLst>
        </xdr:cNvPr>
        <xdr:cNvSpPr/>
      </xdr:nvSpPr>
      <xdr:spPr>
        <a:xfrm>
          <a:off x="3388360" y="180559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100693</xdr:rowOff>
    </xdr:from>
    <xdr:to>
      <xdr:col>24</xdr:col>
      <xdr:colOff>63500</xdr:colOff>
      <xdr:row>105</xdr:row>
      <xdr:rowOff>102326</xdr:rowOff>
    </xdr:to>
    <xdr:cxnSp macro="">
      <xdr:nvCxnSpPr>
        <xdr:cNvPr id="423" name="直線コネクタ 422">
          <a:extLst>
            <a:ext uri="{FF2B5EF4-FFF2-40B4-BE49-F238E27FC236}">
              <a16:creationId xmlns:a16="http://schemas.microsoft.com/office/drawing/2014/main" id="{1AD3BE2E-E1F3-4AB9-8241-A41BE2FE95F5}"/>
            </a:ext>
          </a:extLst>
        </xdr:cNvPr>
        <xdr:cNvCxnSpPr/>
      </xdr:nvCxnSpPr>
      <xdr:spPr>
        <a:xfrm>
          <a:off x="3431540" y="18099133"/>
          <a:ext cx="7429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20501</xdr:rowOff>
    </xdr:from>
    <xdr:to>
      <xdr:col>15</xdr:col>
      <xdr:colOff>101600</xdr:colOff>
      <xdr:row>105</xdr:row>
      <xdr:rowOff>122101</xdr:rowOff>
    </xdr:to>
    <xdr:sp macro="" textlink="">
      <xdr:nvSpPr>
        <xdr:cNvPr id="424" name="楕円 423">
          <a:extLst>
            <a:ext uri="{FF2B5EF4-FFF2-40B4-BE49-F238E27FC236}">
              <a16:creationId xmlns:a16="http://schemas.microsoft.com/office/drawing/2014/main" id="{76111DB0-2E58-4BA4-BC63-5D261BC8C57A}"/>
            </a:ext>
          </a:extLst>
        </xdr:cNvPr>
        <xdr:cNvSpPr/>
      </xdr:nvSpPr>
      <xdr:spPr>
        <a:xfrm>
          <a:off x="2571750" y="1801894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71301</xdr:rowOff>
    </xdr:from>
    <xdr:to>
      <xdr:col>19</xdr:col>
      <xdr:colOff>177800</xdr:colOff>
      <xdr:row>105</xdr:row>
      <xdr:rowOff>100693</xdr:rowOff>
    </xdr:to>
    <xdr:cxnSp macro="">
      <xdr:nvCxnSpPr>
        <xdr:cNvPr id="425" name="直線コネクタ 424">
          <a:extLst>
            <a:ext uri="{FF2B5EF4-FFF2-40B4-BE49-F238E27FC236}">
              <a16:creationId xmlns:a16="http://schemas.microsoft.com/office/drawing/2014/main" id="{BC77971B-41DB-44DB-9D5B-64EE0FC30DF3}"/>
            </a:ext>
          </a:extLst>
        </xdr:cNvPr>
        <xdr:cNvCxnSpPr/>
      </xdr:nvCxnSpPr>
      <xdr:spPr>
        <a:xfrm>
          <a:off x="2626360" y="18071646"/>
          <a:ext cx="80518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169092</xdr:rowOff>
    </xdr:from>
    <xdr:to>
      <xdr:col>10</xdr:col>
      <xdr:colOff>165100</xdr:colOff>
      <xdr:row>105</xdr:row>
      <xdr:rowOff>99242</xdr:rowOff>
    </xdr:to>
    <xdr:sp macro="" textlink="">
      <xdr:nvSpPr>
        <xdr:cNvPr id="426" name="楕円 425">
          <a:extLst>
            <a:ext uri="{FF2B5EF4-FFF2-40B4-BE49-F238E27FC236}">
              <a16:creationId xmlns:a16="http://schemas.microsoft.com/office/drawing/2014/main" id="{2DD44CA0-464C-4D1C-A0A1-CE6252E971F6}"/>
            </a:ext>
          </a:extLst>
        </xdr:cNvPr>
        <xdr:cNvSpPr/>
      </xdr:nvSpPr>
      <xdr:spPr>
        <a:xfrm>
          <a:off x="1774190" y="1800370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48442</xdr:rowOff>
    </xdr:from>
    <xdr:to>
      <xdr:col>15</xdr:col>
      <xdr:colOff>50800</xdr:colOff>
      <xdr:row>105</xdr:row>
      <xdr:rowOff>71301</xdr:rowOff>
    </xdr:to>
    <xdr:cxnSp macro="">
      <xdr:nvCxnSpPr>
        <xdr:cNvPr id="427" name="直線コネクタ 426">
          <a:extLst>
            <a:ext uri="{FF2B5EF4-FFF2-40B4-BE49-F238E27FC236}">
              <a16:creationId xmlns:a16="http://schemas.microsoft.com/office/drawing/2014/main" id="{1E66437E-CA2B-4F56-BEC8-7E065852C585}"/>
            </a:ext>
          </a:extLst>
        </xdr:cNvPr>
        <xdr:cNvCxnSpPr/>
      </xdr:nvCxnSpPr>
      <xdr:spPr>
        <a:xfrm>
          <a:off x="1828800" y="18052597"/>
          <a:ext cx="79756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118473</xdr:rowOff>
    </xdr:from>
    <xdr:to>
      <xdr:col>6</xdr:col>
      <xdr:colOff>38100</xdr:colOff>
      <xdr:row>105</xdr:row>
      <xdr:rowOff>48623</xdr:rowOff>
    </xdr:to>
    <xdr:sp macro="" textlink="">
      <xdr:nvSpPr>
        <xdr:cNvPr id="428" name="楕円 427">
          <a:extLst>
            <a:ext uri="{FF2B5EF4-FFF2-40B4-BE49-F238E27FC236}">
              <a16:creationId xmlns:a16="http://schemas.microsoft.com/office/drawing/2014/main" id="{CB509864-41D8-497C-8F70-874E262979F1}"/>
            </a:ext>
          </a:extLst>
        </xdr:cNvPr>
        <xdr:cNvSpPr/>
      </xdr:nvSpPr>
      <xdr:spPr>
        <a:xfrm>
          <a:off x="988060" y="179511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169273</xdr:rowOff>
    </xdr:from>
    <xdr:to>
      <xdr:col>10</xdr:col>
      <xdr:colOff>114300</xdr:colOff>
      <xdr:row>105</xdr:row>
      <xdr:rowOff>48442</xdr:rowOff>
    </xdr:to>
    <xdr:cxnSp macro="">
      <xdr:nvCxnSpPr>
        <xdr:cNvPr id="429" name="直線コネクタ 428">
          <a:extLst>
            <a:ext uri="{FF2B5EF4-FFF2-40B4-BE49-F238E27FC236}">
              <a16:creationId xmlns:a16="http://schemas.microsoft.com/office/drawing/2014/main" id="{D5B35A54-EA98-4891-8AF9-334BF08DAE43}"/>
            </a:ext>
          </a:extLst>
        </xdr:cNvPr>
        <xdr:cNvCxnSpPr/>
      </xdr:nvCxnSpPr>
      <xdr:spPr>
        <a:xfrm>
          <a:off x="1031240" y="18003883"/>
          <a:ext cx="797560" cy="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FCED2CE0-3D82-4799-9F1E-62CC7C9A714F}"/>
            </a:ext>
          </a:extLst>
        </xdr:cNvPr>
        <xdr:cNvSpPr txBox="1"/>
      </xdr:nvSpPr>
      <xdr:spPr>
        <a:xfrm>
          <a:off x="3239144" y="1765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31" name="n_2aveValue【市民会館】&#10;有形固定資産減価償却率">
          <a:extLst>
            <a:ext uri="{FF2B5EF4-FFF2-40B4-BE49-F238E27FC236}">
              <a16:creationId xmlns:a16="http://schemas.microsoft.com/office/drawing/2014/main" id="{86D26741-E3C3-4BFF-97D2-C78FFE89B0D7}"/>
            </a:ext>
          </a:extLst>
        </xdr:cNvPr>
        <xdr:cNvSpPr txBox="1"/>
      </xdr:nvSpPr>
      <xdr:spPr>
        <a:xfrm>
          <a:off x="243904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市民会館】&#10;有形固定資産減価償却率">
          <a:extLst>
            <a:ext uri="{FF2B5EF4-FFF2-40B4-BE49-F238E27FC236}">
              <a16:creationId xmlns:a16="http://schemas.microsoft.com/office/drawing/2014/main" id="{927E7932-EC26-4D6C-BCA0-81E332435A94}"/>
            </a:ext>
          </a:extLst>
        </xdr:cNvPr>
        <xdr:cNvSpPr txBox="1"/>
      </xdr:nvSpPr>
      <xdr:spPr>
        <a:xfrm>
          <a:off x="1641484" y="1767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60251</xdr:rowOff>
    </xdr:from>
    <xdr:ext cx="405111" cy="259045"/>
    <xdr:sp macro="" textlink="">
      <xdr:nvSpPr>
        <xdr:cNvPr id="433" name="n_4aveValue【市民会館】&#10;有形固定資産減価償却率">
          <a:extLst>
            <a:ext uri="{FF2B5EF4-FFF2-40B4-BE49-F238E27FC236}">
              <a16:creationId xmlns:a16="http://schemas.microsoft.com/office/drawing/2014/main" id="{9D0694DC-BC15-4CAE-AC4B-7835546FDFD8}"/>
            </a:ext>
          </a:extLst>
        </xdr:cNvPr>
        <xdr:cNvSpPr txBox="1"/>
      </xdr:nvSpPr>
      <xdr:spPr>
        <a:xfrm>
          <a:off x="855354" y="1771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142620</xdr:rowOff>
    </xdr:from>
    <xdr:ext cx="405111" cy="259045"/>
    <xdr:sp macro="" textlink="">
      <xdr:nvSpPr>
        <xdr:cNvPr id="434" name="n_1mainValue【市民会館】&#10;有形固定資産減価償却率">
          <a:extLst>
            <a:ext uri="{FF2B5EF4-FFF2-40B4-BE49-F238E27FC236}">
              <a16:creationId xmlns:a16="http://schemas.microsoft.com/office/drawing/2014/main" id="{26AA1111-074E-4617-BF22-B7C96D64B38E}"/>
            </a:ext>
          </a:extLst>
        </xdr:cNvPr>
        <xdr:cNvSpPr txBox="1"/>
      </xdr:nvSpPr>
      <xdr:spPr>
        <a:xfrm>
          <a:off x="3239144" y="1814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113228</xdr:rowOff>
    </xdr:from>
    <xdr:ext cx="405111" cy="259045"/>
    <xdr:sp macro="" textlink="">
      <xdr:nvSpPr>
        <xdr:cNvPr id="435" name="n_2mainValue【市民会館】&#10;有形固定資産減価償却率">
          <a:extLst>
            <a:ext uri="{FF2B5EF4-FFF2-40B4-BE49-F238E27FC236}">
              <a16:creationId xmlns:a16="http://schemas.microsoft.com/office/drawing/2014/main" id="{3875DCAF-5AAD-410E-ACAC-DF09FB82AA78}"/>
            </a:ext>
          </a:extLst>
        </xdr:cNvPr>
        <xdr:cNvSpPr txBox="1"/>
      </xdr:nvSpPr>
      <xdr:spPr>
        <a:xfrm>
          <a:off x="2439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90369</xdr:rowOff>
    </xdr:from>
    <xdr:ext cx="405111" cy="259045"/>
    <xdr:sp macro="" textlink="">
      <xdr:nvSpPr>
        <xdr:cNvPr id="436" name="n_3mainValue【市民会館】&#10;有形固定資産減価償却率">
          <a:extLst>
            <a:ext uri="{FF2B5EF4-FFF2-40B4-BE49-F238E27FC236}">
              <a16:creationId xmlns:a16="http://schemas.microsoft.com/office/drawing/2014/main" id="{0FC4EC45-1380-4A17-9117-F24738143FFB}"/>
            </a:ext>
          </a:extLst>
        </xdr:cNvPr>
        <xdr:cNvSpPr txBox="1"/>
      </xdr:nvSpPr>
      <xdr:spPr>
        <a:xfrm>
          <a:off x="1641484" y="1809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39750</xdr:rowOff>
    </xdr:from>
    <xdr:ext cx="405111" cy="259045"/>
    <xdr:sp macro="" textlink="">
      <xdr:nvSpPr>
        <xdr:cNvPr id="437" name="n_4mainValue【市民会館】&#10;有形固定資産減価償却率">
          <a:extLst>
            <a:ext uri="{FF2B5EF4-FFF2-40B4-BE49-F238E27FC236}">
              <a16:creationId xmlns:a16="http://schemas.microsoft.com/office/drawing/2014/main" id="{6331D8C9-7CFE-4FD5-A920-E47FF005B726}"/>
            </a:ext>
          </a:extLst>
        </xdr:cNvPr>
        <xdr:cNvSpPr txBox="1"/>
      </xdr:nvSpPr>
      <xdr:spPr>
        <a:xfrm>
          <a:off x="85535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6AF9C200-F05C-4057-B603-11D27C275F43}"/>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3BFA9F1D-EF51-48E3-9834-2597D18E235D}"/>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B78F6DF4-B7BD-41BB-9906-D97183CE4704}"/>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26D2548A-E599-4E6A-ACCB-717EEB02E5AB}"/>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89D5C421-C1B6-4048-96F1-7ECED4EDDFB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295390AD-1C6F-4433-BB00-8F8AEBD0E4EA}"/>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6DA5ED49-0D59-4EB3-98FC-A33F8FFCEE27}"/>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CC32499B-5D85-4291-A370-A0EF8247411E}"/>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E14C81EF-D3F5-4757-AEF9-FD0A5FCD5E28}"/>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7194F3EE-58D7-41B4-8C0B-7E7C00A5883B}"/>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F152DEE6-04E1-4079-AC74-C8BEC7ACB262}"/>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650C5896-A5AF-4DD4-B9BD-2AF886D3092B}"/>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6A7AE08E-97BD-40BF-8208-24E42B1E34DE}"/>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2D837616-0388-4E13-A9AB-24DB570CD21E}"/>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249409E4-1269-4F7B-9F63-FD42A2A6D009}"/>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739A5FAD-E43F-4715-975E-B7C5B6E2C6AD}"/>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E9CEF395-E55C-4D3C-91AE-C11DD929A696}"/>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7A44D0A5-C06D-47BB-9065-FAD5108D52A9}"/>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7CD08F4E-9BCA-4B91-834B-A3F0CEF73D5D}"/>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278D781D-85F3-4F84-B103-84C0E635354C}"/>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193DCAF0-5643-48EA-8E61-D36A954E6FAD}"/>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F36BBF92-B15B-4883-8331-6E8668B30535}"/>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5C4E2EB4-4621-4095-9813-061ABD16050D}"/>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779534FC-3770-45E8-B887-2920CF284832}"/>
            </a:ext>
          </a:extLst>
        </xdr:cNvPr>
        <xdr:cNvCxnSpPr/>
      </xdr:nvCxnSpPr>
      <xdr:spPr>
        <a:xfrm flipV="1">
          <a:off x="9429115" y="1734883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032926BF-48AD-4247-937E-233BEBA4F7BA}"/>
            </a:ext>
          </a:extLst>
        </xdr:cNvPr>
        <xdr:cNvSpPr txBox="1"/>
      </xdr:nvSpPr>
      <xdr:spPr>
        <a:xfrm>
          <a:off x="946785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C1F2D39F-344A-40CE-97BF-FD67867E7ACC}"/>
            </a:ext>
          </a:extLst>
        </xdr:cNvPr>
        <xdr:cNvCxnSpPr/>
      </xdr:nvCxnSpPr>
      <xdr:spPr>
        <a:xfrm>
          <a:off x="9356090" y="186404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80B89988-D91E-4217-885A-F57DA5AD23EF}"/>
            </a:ext>
          </a:extLst>
        </xdr:cNvPr>
        <xdr:cNvSpPr txBox="1"/>
      </xdr:nvSpPr>
      <xdr:spPr>
        <a:xfrm>
          <a:off x="946785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97AFB0B1-0D6E-4EA9-BFE0-C77969888C4F}"/>
            </a:ext>
          </a:extLst>
        </xdr:cNvPr>
        <xdr:cNvCxnSpPr/>
      </xdr:nvCxnSpPr>
      <xdr:spPr>
        <a:xfrm>
          <a:off x="9356090" y="1734883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466" name="【市民会館】&#10;一人当たり面積平均値テキスト">
          <a:extLst>
            <a:ext uri="{FF2B5EF4-FFF2-40B4-BE49-F238E27FC236}">
              <a16:creationId xmlns:a16="http://schemas.microsoft.com/office/drawing/2014/main" id="{9747517A-20F0-47AA-8CE9-4EA79D5DB385}"/>
            </a:ext>
          </a:extLst>
        </xdr:cNvPr>
        <xdr:cNvSpPr txBox="1"/>
      </xdr:nvSpPr>
      <xdr:spPr>
        <a:xfrm>
          <a:off x="946785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25FC4BEF-208B-435C-87DE-083CDD3609EC}"/>
            </a:ext>
          </a:extLst>
        </xdr:cNvPr>
        <xdr:cNvSpPr/>
      </xdr:nvSpPr>
      <xdr:spPr>
        <a:xfrm>
          <a:off x="9394190" y="1805812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a:extLst>
            <a:ext uri="{FF2B5EF4-FFF2-40B4-BE49-F238E27FC236}">
              <a16:creationId xmlns:a16="http://schemas.microsoft.com/office/drawing/2014/main" id="{28AAAEB3-8745-421D-B6D3-FB265FD2BC2B}"/>
            </a:ext>
          </a:extLst>
        </xdr:cNvPr>
        <xdr:cNvSpPr/>
      </xdr:nvSpPr>
      <xdr:spPr>
        <a:xfrm>
          <a:off x="8632190" y="180962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a:extLst>
            <a:ext uri="{FF2B5EF4-FFF2-40B4-BE49-F238E27FC236}">
              <a16:creationId xmlns:a16="http://schemas.microsoft.com/office/drawing/2014/main" id="{2CA560EE-7E19-444E-A23B-16FB230C192F}"/>
            </a:ext>
          </a:extLst>
        </xdr:cNvPr>
        <xdr:cNvSpPr/>
      </xdr:nvSpPr>
      <xdr:spPr>
        <a:xfrm>
          <a:off x="7846060" y="181152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a:extLst>
            <a:ext uri="{FF2B5EF4-FFF2-40B4-BE49-F238E27FC236}">
              <a16:creationId xmlns:a16="http://schemas.microsoft.com/office/drawing/2014/main" id="{B6622ADA-4763-475F-A283-C558BE094F4D}"/>
            </a:ext>
          </a:extLst>
        </xdr:cNvPr>
        <xdr:cNvSpPr/>
      </xdr:nvSpPr>
      <xdr:spPr>
        <a:xfrm>
          <a:off x="7029450" y="181343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a:extLst>
            <a:ext uri="{FF2B5EF4-FFF2-40B4-BE49-F238E27FC236}">
              <a16:creationId xmlns:a16="http://schemas.microsoft.com/office/drawing/2014/main" id="{1FA2A37C-3E59-4C00-95DB-4D1F65BB701E}"/>
            </a:ext>
          </a:extLst>
        </xdr:cNvPr>
        <xdr:cNvSpPr/>
      </xdr:nvSpPr>
      <xdr:spPr>
        <a:xfrm>
          <a:off x="6231890" y="181438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322A3D5-3431-4325-A839-F8393CB026E5}"/>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75A90B3-6473-4B1F-BD1C-8B46A1755705}"/>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E5C04D6-6FD6-4086-AC5D-99C8A5C86D65}"/>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F2E2D76-4155-46ED-A5D5-8FCB6F8A05A7}"/>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F6034B7-B458-477E-A8A0-DA547E00F0E8}"/>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77" name="楕円 476">
          <a:extLst>
            <a:ext uri="{FF2B5EF4-FFF2-40B4-BE49-F238E27FC236}">
              <a16:creationId xmlns:a16="http://schemas.microsoft.com/office/drawing/2014/main" id="{EDD98419-96FA-4F50-871E-940FAD6A1C5E}"/>
            </a:ext>
          </a:extLst>
        </xdr:cNvPr>
        <xdr:cNvSpPr/>
      </xdr:nvSpPr>
      <xdr:spPr>
        <a:xfrm>
          <a:off x="9394190" y="1802003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78" name="【市民会館】&#10;一人当たり面積該当値テキスト">
          <a:extLst>
            <a:ext uri="{FF2B5EF4-FFF2-40B4-BE49-F238E27FC236}">
              <a16:creationId xmlns:a16="http://schemas.microsoft.com/office/drawing/2014/main" id="{D7AD07A7-60C8-4895-AF8D-347C3AD2A7F3}"/>
            </a:ext>
          </a:extLst>
        </xdr:cNvPr>
        <xdr:cNvSpPr txBox="1"/>
      </xdr:nvSpPr>
      <xdr:spPr>
        <a:xfrm>
          <a:off x="946785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79" name="楕円 478">
          <a:extLst>
            <a:ext uri="{FF2B5EF4-FFF2-40B4-BE49-F238E27FC236}">
              <a16:creationId xmlns:a16="http://schemas.microsoft.com/office/drawing/2014/main" id="{CFFD5068-77B8-41D1-9D3A-6EF3EA9F0019}"/>
            </a:ext>
          </a:extLst>
        </xdr:cNvPr>
        <xdr:cNvSpPr/>
      </xdr:nvSpPr>
      <xdr:spPr>
        <a:xfrm>
          <a:off x="8632190" y="180200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64770</xdr:rowOff>
    </xdr:to>
    <xdr:cxnSp macro="">
      <xdr:nvCxnSpPr>
        <xdr:cNvPr id="480" name="直線コネクタ 479">
          <a:extLst>
            <a:ext uri="{FF2B5EF4-FFF2-40B4-BE49-F238E27FC236}">
              <a16:creationId xmlns:a16="http://schemas.microsoft.com/office/drawing/2014/main" id="{7DD17B9E-2565-494A-8367-D2F25FCF197B}"/>
            </a:ext>
          </a:extLst>
        </xdr:cNvPr>
        <xdr:cNvCxnSpPr/>
      </xdr:nvCxnSpPr>
      <xdr:spPr>
        <a:xfrm>
          <a:off x="8686800" y="180651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81" name="楕円 480">
          <a:extLst>
            <a:ext uri="{FF2B5EF4-FFF2-40B4-BE49-F238E27FC236}">
              <a16:creationId xmlns:a16="http://schemas.microsoft.com/office/drawing/2014/main" id="{4CAB7D66-2F2B-4EAE-AFDB-E3C72B127CB0}"/>
            </a:ext>
          </a:extLst>
        </xdr:cNvPr>
        <xdr:cNvSpPr/>
      </xdr:nvSpPr>
      <xdr:spPr>
        <a:xfrm>
          <a:off x="7846060" y="1802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64770</xdr:rowOff>
    </xdr:to>
    <xdr:cxnSp macro="">
      <xdr:nvCxnSpPr>
        <xdr:cNvPr id="482" name="直線コネクタ 481">
          <a:extLst>
            <a:ext uri="{FF2B5EF4-FFF2-40B4-BE49-F238E27FC236}">
              <a16:creationId xmlns:a16="http://schemas.microsoft.com/office/drawing/2014/main" id="{8BF8B3E8-E73D-4AE5-B183-567E794406F2}"/>
            </a:ext>
          </a:extLst>
        </xdr:cNvPr>
        <xdr:cNvCxnSpPr/>
      </xdr:nvCxnSpPr>
      <xdr:spPr>
        <a:xfrm>
          <a:off x="7889240" y="180651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xdr:rowOff>
    </xdr:from>
    <xdr:to>
      <xdr:col>41</xdr:col>
      <xdr:colOff>101600</xdr:colOff>
      <xdr:row>105</xdr:row>
      <xdr:rowOff>115570</xdr:rowOff>
    </xdr:to>
    <xdr:sp macro="" textlink="">
      <xdr:nvSpPr>
        <xdr:cNvPr id="483" name="楕円 482">
          <a:extLst>
            <a:ext uri="{FF2B5EF4-FFF2-40B4-BE49-F238E27FC236}">
              <a16:creationId xmlns:a16="http://schemas.microsoft.com/office/drawing/2014/main" id="{0C8D8B96-C9A1-4D9D-AFC6-8E2EE2160D7E}"/>
            </a:ext>
          </a:extLst>
        </xdr:cNvPr>
        <xdr:cNvSpPr/>
      </xdr:nvSpPr>
      <xdr:spPr>
        <a:xfrm>
          <a:off x="7029450" y="180200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64770</xdr:rowOff>
    </xdr:to>
    <xdr:cxnSp macro="">
      <xdr:nvCxnSpPr>
        <xdr:cNvPr id="484" name="直線コネクタ 483">
          <a:extLst>
            <a:ext uri="{FF2B5EF4-FFF2-40B4-BE49-F238E27FC236}">
              <a16:creationId xmlns:a16="http://schemas.microsoft.com/office/drawing/2014/main" id="{8F5AFBEC-AE32-4C3F-9643-DED0A9660447}"/>
            </a:ext>
          </a:extLst>
        </xdr:cNvPr>
        <xdr:cNvCxnSpPr/>
      </xdr:nvCxnSpPr>
      <xdr:spPr>
        <a:xfrm>
          <a:off x="7084060" y="1806511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85" name="楕円 484">
          <a:extLst>
            <a:ext uri="{FF2B5EF4-FFF2-40B4-BE49-F238E27FC236}">
              <a16:creationId xmlns:a16="http://schemas.microsoft.com/office/drawing/2014/main" id="{A1CA117A-460F-40D0-8459-12DAAF54BE53}"/>
            </a:ext>
          </a:extLst>
        </xdr:cNvPr>
        <xdr:cNvSpPr/>
      </xdr:nvSpPr>
      <xdr:spPr>
        <a:xfrm>
          <a:off x="6231890" y="180486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64770</xdr:rowOff>
    </xdr:from>
    <xdr:to>
      <xdr:col>41</xdr:col>
      <xdr:colOff>50800</xdr:colOff>
      <xdr:row>105</xdr:row>
      <xdr:rowOff>95250</xdr:rowOff>
    </xdr:to>
    <xdr:cxnSp macro="">
      <xdr:nvCxnSpPr>
        <xdr:cNvPr id="486" name="直線コネクタ 485">
          <a:extLst>
            <a:ext uri="{FF2B5EF4-FFF2-40B4-BE49-F238E27FC236}">
              <a16:creationId xmlns:a16="http://schemas.microsoft.com/office/drawing/2014/main" id="{36D0B092-9AA0-419B-8127-46E233B7966D}"/>
            </a:ext>
          </a:extLst>
        </xdr:cNvPr>
        <xdr:cNvCxnSpPr/>
      </xdr:nvCxnSpPr>
      <xdr:spPr>
        <a:xfrm flipV="1">
          <a:off x="6286500" y="1806511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11447</xdr:rowOff>
    </xdr:from>
    <xdr:ext cx="469744" cy="259045"/>
    <xdr:sp macro="" textlink="">
      <xdr:nvSpPr>
        <xdr:cNvPr id="487" name="n_1aveValue【市民会館】&#10;一人当たり面積">
          <a:extLst>
            <a:ext uri="{FF2B5EF4-FFF2-40B4-BE49-F238E27FC236}">
              <a16:creationId xmlns:a16="http://schemas.microsoft.com/office/drawing/2014/main" id="{C976138A-EAF3-4652-ABF6-7F78A9301F9A}"/>
            </a:ext>
          </a:extLst>
        </xdr:cNvPr>
        <xdr:cNvSpPr txBox="1"/>
      </xdr:nvSpPr>
      <xdr:spPr>
        <a:xfrm>
          <a:off x="845446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88" name="n_2aveValue【市民会館】&#10;一人当たり面積">
          <a:extLst>
            <a:ext uri="{FF2B5EF4-FFF2-40B4-BE49-F238E27FC236}">
              <a16:creationId xmlns:a16="http://schemas.microsoft.com/office/drawing/2014/main" id="{7578A6E5-4AFB-4340-8807-AA4908A591C2}"/>
            </a:ext>
          </a:extLst>
        </xdr:cNvPr>
        <xdr:cNvSpPr txBox="1"/>
      </xdr:nvSpPr>
      <xdr:spPr>
        <a:xfrm>
          <a:off x="767341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89" name="n_3aveValue【市民会館】&#10;一人当たり面積">
          <a:extLst>
            <a:ext uri="{FF2B5EF4-FFF2-40B4-BE49-F238E27FC236}">
              <a16:creationId xmlns:a16="http://schemas.microsoft.com/office/drawing/2014/main" id="{26274474-E391-4361-9574-87CE1BCE1D11}"/>
            </a:ext>
          </a:extLst>
        </xdr:cNvPr>
        <xdr:cNvSpPr txBox="1"/>
      </xdr:nvSpPr>
      <xdr:spPr>
        <a:xfrm>
          <a:off x="6866332" y="182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0" name="n_4aveValue【市民会館】&#10;一人当たり面積">
          <a:extLst>
            <a:ext uri="{FF2B5EF4-FFF2-40B4-BE49-F238E27FC236}">
              <a16:creationId xmlns:a16="http://schemas.microsoft.com/office/drawing/2014/main" id="{4B2C499F-A2F3-4C52-A1F0-5BE196FFA236}"/>
            </a:ext>
          </a:extLst>
        </xdr:cNvPr>
        <xdr:cNvSpPr txBox="1"/>
      </xdr:nvSpPr>
      <xdr:spPr>
        <a:xfrm>
          <a:off x="6068772" y="182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132097</xdr:rowOff>
    </xdr:from>
    <xdr:ext cx="469744" cy="259045"/>
    <xdr:sp macro="" textlink="">
      <xdr:nvSpPr>
        <xdr:cNvPr id="491" name="n_1mainValue【市民会館】&#10;一人当たり面積">
          <a:extLst>
            <a:ext uri="{FF2B5EF4-FFF2-40B4-BE49-F238E27FC236}">
              <a16:creationId xmlns:a16="http://schemas.microsoft.com/office/drawing/2014/main" id="{9E6E68A0-CC47-4AD2-B4C5-104BD869EB80}"/>
            </a:ext>
          </a:extLst>
        </xdr:cNvPr>
        <xdr:cNvSpPr txBox="1"/>
      </xdr:nvSpPr>
      <xdr:spPr>
        <a:xfrm>
          <a:off x="845446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2" name="n_2mainValue【市民会館】&#10;一人当たり面積">
          <a:extLst>
            <a:ext uri="{FF2B5EF4-FFF2-40B4-BE49-F238E27FC236}">
              <a16:creationId xmlns:a16="http://schemas.microsoft.com/office/drawing/2014/main" id="{0D342B06-9304-4DA0-B1D6-4F5935763D03}"/>
            </a:ext>
          </a:extLst>
        </xdr:cNvPr>
        <xdr:cNvSpPr txBox="1"/>
      </xdr:nvSpPr>
      <xdr:spPr>
        <a:xfrm>
          <a:off x="767341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3" name="n_3mainValue【市民会館】&#10;一人当たり面積">
          <a:extLst>
            <a:ext uri="{FF2B5EF4-FFF2-40B4-BE49-F238E27FC236}">
              <a16:creationId xmlns:a16="http://schemas.microsoft.com/office/drawing/2014/main" id="{91B8BBAE-9E86-4FF0-901D-CCDE687BD332}"/>
            </a:ext>
          </a:extLst>
        </xdr:cNvPr>
        <xdr:cNvSpPr txBox="1"/>
      </xdr:nvSpPr>
      <xdr:spPr>
        <a:xfrm>
          <a:off x="6866332"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94" name="n_4mainValue【市民会館】&#10;一人当たり面積">
          <a:extLst>
            <a:ext uri="{FF2B5EF4-FFF2-40B4-BE49-F238E27FC236}">
              <a16:creationId xmlns:a16="http://schemas.microsoft.com/office/drawing/2014/main" id="{9072721E-B0E8-4051-8E98-47C013B48126}"/>
            </a:ext>
          </a:extLst>
        </xdr:cNvPr>
        <xdr:cNvSpPr txBox="1"/>
      </xdr:nvSpPr>
      <xdr:spPr>
        <a:xfrm>
          <a:off x="6068772"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F3303451-2ACE-47B2-866A-F1AAF9BD284D}"/>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F0FFE94E-E89B-415C-87E7-6B1F6E2D7D33}"/>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823639C4-6BAF-421B-9664-97149D684190}"/>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43A2D6-D3FF-496F-A49A-85CB3D18FCBA}"/>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4217B9E5-6493-4E86-BC98-6F8FC007D2B3}"/>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BBB9F9C4-9D69-435E-A98D-69395F7FAF5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F1802742-82AB-4EF4-9512-AF178B1F3AA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B3052BD3-65A6-40E8-BBA1-7FC775F93CE2}"/>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112346A6-CBC5-4730-9A00-A4C8D5884A6B}"/>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50736C6F-BFB4-41C9-BEB2-103DCD2856D9}"/>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98AD939D-747F-4069-9752-7E2296356AD8}"/>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44FE08D-B7A3-4AFC-A255-3FE766F0BA63}"/>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5AD60D4A-B2C9-48BD-A5CA-6F15A4C29358}"/>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67E5CF81-C333-4425-BF41-32E108DDC2AF}"/>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BBB25C0-10E9-4393-A3B6-1FEF804F7428}"/>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DAB1AACB-BD51-41CF-961C-613BD14BF0CA}"/>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FDC1EC04-3B7B-49B1-89B3-D391179E9AD1}"/>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6CF446A2-1480-407F-A124-64551150EBCD}"/>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89964DA9-0B18-4548-912F-CD4D04D66AED}"/>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560CE957-0F09-496E-86C4-9926B4F8A839}"/>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260CB49D-160F-44BC-8D0D-01C5FE133663}"/>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EE5B7CB0-A3CD-49D3-A36A-35DE04A4C106}"/>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CCFF5557-8843-4ADA-B899-EA8B5B0D2E36}"/>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10BBC23C-3D1B-411C-9534-126D1E8E5837}"/>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4E045638-ED63-40A7-AF67-44A52D693ABA}"/>
            </a:ext>
          </a:extLst>
        </xdr:cNvPr>
        <xdr:cNvCxnSpPr/>
      </xdr:nvCxnSpPr>
      <xdr:spPr>
        <a:xfrm flipV="1">
          <a:off x="14703424" y="561022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4ECA6DF-E3ED-4A33-AE97-70132F9C4672}"/>
            </a:ext>
          </a:extLst>
        </xdr:cNvPr>
        <xdr:cNvSpPr txBox="1"/>
      </xdr:nvSpPr>
      <xdr:spPr>
        <a:xfrm>
          <a:off x="1474216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F2654D33-D0C0-47B9-BD34-CBE8B61A6672}"/>
            </a:ext>
          </a:extLst>
        </xdr:cNvPr>
        <xdr:cNvCxnSpPr/>
      </xdr:nvCxnSpPr>
      <xdr:spPr>
        <a:xfrm>
          <a:off x="14611350" y="7193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2E3F858A-EC9A-4086-BB2A-312AD041D935}"/>
            </a:ext>
          </a:extLst>
        </xdr:cNvPr>
        <xdr:cNvSpPr txBox="1"/>
      </xdr:nvSpPr>
      <xdr:spPr>
        <a:xfrm>
          <a:off x="1474216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CBC092F7-7249-403D-BF5D-ACF17AFF20A9}"/>
            </a:ext>
          </a:extLst>
        </xdr:cNvPr>
        <xdr:cNvCxnSpPr/>
      </xdr:nvCxnSpPr>
      <xdr:spPr>
        <a:xfrm>
          <a:off x="14611350"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C2AD332B-83A9-4A67-8644-46AF13AAD0BD}"/>
            </a:ext>
          </a:extLst>
        </xdr:cNvPr>
        <xdr:cNvSpPr txBox="1"/>
      </xdr:nvSpPr>
      <xdr:spPr>
        <a:xfrm>
          <a:off x="14742160" y="635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46661EBF-3C40-4E5A-87E3-ACE3A7430591}"/>
            </a:ext>
          </a:extLst>
        </xdr:cNvPr>
        <xdr:cNvSpPr/>
      </xdr:nvSpPr>
      <xdr:spPr>
        <a:xfrm>
          <a:off x="14649450" y="6498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a:extLst>
            <a:ext uri="{FF2B5EF4-FFF2-40B4-BE49-F238E27FC236}">
              <a16:creationId xmlns:a16="http://schemas.microsoft.com/office/drawing/2014/main" id="{D1F935DD-4DD2-4CB7-B356-82806BE76223}"/>
            </a:ext>
          </a:extLst>
        </xdr:cNvPr>
        <xdr:cNvSpPr/>
      </xdr:nvSpPr>
      <xdr:spPr>
        <a:xfrm>
          <a:off x="13887450" y="65500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a:extLst>
            <a:ext uri="{FF2B5EF4-FFF2-40B4-BE49-F238E27FC236}">
              <a16:creationId xmlns:a16="http://schemas.microsoft.com/office/drawing/2014/main" id="{B24EB3E8-1FB3-4381-AF26-5FBE7B1DCC9B}"/>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a:extLst>
            <a:ext uri="{FF2B5EF4-FFF2-40B4-BE49-F238E27FC236}">
              <a16:creationId xmlns:a16="http://schemas.microsoft.com/office/drawing/2014/main" id="{90CC4EAD-1DF1-43C6-B8A1-FA166469D229}"/>
            </a:ext>
          </a:extLst>
        </xdr:cNvPr>
        <xdr:cNvSpPr/>
      </xdr:nvSpPr>
      <xdr:spPr>
        <a:xfrm>
          <a:off x="12303760" y="657288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a:extLst>
            <a:ext uri="{FF2B5EF4-FFF2-40B4-BE49-F238E27FC236}">
              <a16:creationId xmlns:a16="http://schemas.microsoft.com/office/drawing/2014/main" id="{1052267D-CFE9-40A9-B287-BB172FBD9882}"/>
            </a:ext>
          </a:extLst>
        </xdr:cNvPr>
        <xdr:cNvSpPr/>
      </xdr:nvSpPr>
      <xdr:spPr>
        <a:xfrm>
          <a:off x="11487150" y="658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23E9D9F-0A2D-4012-8A7E-2262A4B12290}"/>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7AE28BD-D868-482C-855B-08922BED0CFE}"/>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B240760-122F-4A52-B993-A8838B1455EB}"/>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CAC6B450-8E87-47EF-B69A-BBD7975D515A}"/>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1AA3AA4-266B-4D09-B927-2185A077F1FD}"/>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31115</xdr:rowOff>
    </xdr:from>
    <xdr:to>
      <xdr:col>85</xdr:col>
      <xdr:colOff>177800</xdr:colOff>
      <xdr:row>40</xdr:row>
      <xdr:rowOff>132715</xdr:rowOff>
    </xdr:to>
    <xdr:sp macro="" textlink="">
      <xdr:nvSpPr>
        <xdr:cNvPr id="535" name="楕円 534">
          <a:extLst>
            <a:ext uri="{FF2B5EF4-FFF2-40B4-BE49-F238E27FC236}">
              <a16:creationId xmlns:a16="http://schemas.microsoft.com/office/drawing/2014/main" id="{1DD4FE00-6F00-4D36-AABF-05C71B3515A0}"/>
            </a:ext>
          </a:extLst>
        </xdr:cNvPr>
        <xdr:cNvSpPr/>
      </xdr:nvSpPr>
      <xdr:spPr>
        <a:xfrm>
          <a:off x="14649450" y="68872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9542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984ADF03-06A5-4376-A977-1CCF14345E9A}"/>
            </a:ext>
          </a:extLst>
        </xdr:cNvPr>
        <xdr:cNvSpPr txBox="1"/>
      </xdr:nvSpPr>
      <xdr:spPr>
        <a:xfrm>
          <a:off x="14742160"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15875</xdr:rowOff>
    </xdr:from>
    <xdr:to>
      <xdr:col>81</xdr:col>
      <xdr:colOff>101600</xdr:colOff>
      <xdr:row>40</xdr:row>
      <xdr:rowOff>117475</xdr:rowOff>
    </xdr:to>
    <xdr:sp macro="" textlink="">
      <xdr:nvSpPr>
        <xdr:cNvPr id="537" name="楕円 536">
          <a:extLst>
            <a:ext uri="{FF2B5EF4-FFF2-40B4-BE49-F238E27FC236}">
              <a16:creationId xmlns:a16="http://schemas.microsoft.com/office/drawing/2014/main" id="{A05E51A1-5797-4AD8-9230-45F14500C1B4}"/>
            </a:ext>
          </a:extLst>
        </xdr:cNvPr>
        <xdr:cNvSpPr/>
      </xdr:nvSpPr>
      <xdr:spPr>
        <a:xfrm>
          <a:off x="13887450" y="68776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66675</xdr:rowOff>
    </xdr:from>
    <xdr:to>
      <xdr:col>85</xdr:col>
      <xdr:colOff>127000</xdr:colOff>
      <xdr:row>40</xdr:row>
      <xdr:rowOff>81915</xdr:rowOff>
    </xdr:to>
    <xdr:cxnSp macro="">
      <xdr:nvCxnSpPr>
        <xdr:cNvPr id="538" name="直線コネクタ 537">
          <a:extLst>
            <a:ext uri="{FF2B5EF4-FFF2-40B4-BE49-F238E27FC236}">
              <a16:creationId xmlns:a16="http://schemas.microsoft.com/office/drawing/2014/main" id="{7DCA1D6B-C866-41F6-8454-F27C7CE69AF2}"/>
            </a:ext>
          </a:extLst>
        </xdr:cNvPr>
        <xdr:cNvCxnSpPr/>
      </xdr:nvCxnSpPr>
      <xdr:spPr>
        <a:xfrm>
          <a:off x="13942060" y="6922770"/>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xdr:rowOff>
    </xdr:from>
    <xdr:to>
      <xdr:col>76</xdr:col>
      <xdr:colOff>165100</xdr:colOff>
      <xdr:row>40</xdr:row>
      <xdr:rowOff>102235</xdr:rowOff>
    </xdr:to>
    <xdr:sp macro="" textlink="">
      <xdr:nvSpPr>
        <xdr:cNvPr id="539" name="楕円 538">
          <a:extLst>
            <a:ext uri="{FF2B5EF4-FFF2-40B4-BE49-F238E27FC236}">
              <a16:creationId xmlns:a16="http://schemas.microsoft.com/office/drawing/2014/main" id="{14738E15-B6B1-4D26-B6D1-69AB9884536D}"/>
            </a:ext>
          </a:extLst>
        </xdr:cNvPr>
        <xdr:cNvSpPr/>
      </xdr:nvSpPr>
      <xdr:spPr>
        <a:xfrm>
          <a:off x="13089890" y="68586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51435</xdr:rowOff>
    </xdr:from>
    <xdr:to>
      <xdr:col>81</xdr:col>
      <xdr:colOff>50800</xdr:colOff>
      <xdr:row>40</xdr:row>
      <xdr:rowOff>66675</xdr:rowOff>
    </xdr:to>
    <xdr:cxnSp macro="">
      <xdr:nvCxnSpPr>
        <xdr:cNvPr id="540" name="直線コネクタ 539">
          <a:extLst>
            <a:ext uri="{FF2B5EF4-FFF2-40B4-BE49-F238E27FC236}">
              <a16:creationId xmlns:a16="http://schemas.microsoft.com/office/drawing/2014/main" id="{E9BA1E42-081D-468B-B896-B65852E6E92C}"/>
            </a:ext>
          </a:extLst>
        </xdr:cNvPr>
        <xdr:cNvCxnSpPr/>
      </xdr:nvCxnSpPr>
      <xdr:spPr>
        <a:xfrm>
          <a:off x="13144500" y="691324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114935</xdr:rowOff>
    </xdr:from>
    <xdr:to>
      <xdr:col>72</xdr:col>
      <xdr:colOff>38100</xdr:colOff>
      <xdr:row>41</xdr:row>
      <xdr:rowOff>45085</xdr:rowOff>
    </xdr:to>
    <xdr:sp macro="" textlink="">
      <xdr:nvSpPr>
        <xdr:cNvPr id="541" name="楕円 540">
          <a:extLst>
            <a:ext uri="{FF2B5EF4-FFF2-40B4-BE49-F238E27FC236}">
              <a16:creationId xmlns:a16="http://schemas.microsoft.com/office/drawing/2014/main" id="{B946BFC3-12B5-4356-AB56-138F2282D659}"/>
            </a:ext>
          </a:extLst>
        </xdr:cNvPr>
        <xdr:cNvSpPr/>
      </xdr:nvSpPr>
      <xdr:spPr>
        <a:xfrm>
          <a:off x="12303760" y="69729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51435</xdr:rowOff>
    </xdr:from>
    <xdr:to>
      <xdr:col>76</xdr:col>
      <xdr:colOff>114300</xdr:colOff>
      <xdr:row>40</xdr:row>
      <xdr:rowOff>165735</xdr:rowOff>
    </xdr:to>
    <xdr:cxnSp macro="">
      <xdr:nvCxnSpPr>
        <xdr:cNvPr id="542" name="直線コネクタ 541">
          <a:extLst>
            <a:ext uri="{FF2B5EF4-FFF2-40B4-BE49-F238E27FC236}">
              <a16:creationId xmlns:a16="http://schemas.microsoft.com/office/drawing/2014/main" id="{5F0E8384-4CC2-4808-8AA1-E6EDB9D5C050}"/>
            </a:ext>
          </a:extLst>
        </xdr:cNvPr>
        <xdr:cNvCxnSpPr/>
      </xdr:nvCxnSpPr>
      <xdr:spPr>
        <a:xfrm flipV="1">
          <a:off x="12346940" y="6913245"/>
          <a:ext cx="79756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107315</xdr:rowOff>
    </xdr:from>
    <xdr:to>
      <xdr:col>67</xdr:col>
      <xdr:colOff>101600</xdr:colOff>
      <xdr:row>41</xdr:row>
      <xdr:rowOff>37465</xdr:rowOff>
    </xdr:to>
    <xdr:sp macro="" textlink="">
      <xdr:nvSpPr>
        <xdr:cNvPr id="543" name="楕円 542">
          <a:extLst>
            <a:ext uri="{FF2B5EF4-FFF2-40B4-BE49-F238E27FC236}">
              <a16:creationId xmlns:a16="http://schemas.microsoft.com/office/drawing/2014/main" id="{24B66076-D354-4D77-A0DE-1F9774585618}"/>
            </a:ext>
          </a:extLst>
        </xdr:cNvPr>
        <xdr:cNvSpPr/>
      </xdr:nvSpPr>
      <xdr:spPr>
        <a:xfrm>
          <a:off x="11487150" y="69634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158115</xdr:rowOff>
    </xdr:from>
    <xdr:to>
      <xdr:col>71</xdr:col>
      <xdr:colOff>177800</xdr:colOff>
      <xdr:row>40</xdr:row>
      <xdr:rowOff>165735</xdr:rowOff>
    </xdr:to>
    <xdr:cxnSp macro="">
      <xdr:nvCxnSpPr>
        <xdr:cNvPr id="544" name="直線コネクタ 543">
          <a:extLst>
            <a:ext uri="{FF2B5EF4-FFF2-40B4-BE49-F238E27FC236}">
              <a16:creationId xmlns:a16="http://schemas.microsoft.com/office/drawing/2014/main" id="{6BA561E2-AAC4-4C16-BFA7-1C0093DA2B09}"/>
            </a:ext>
          </a:extLst>
        </xdr:cNvPr>
        <xdr:cNvCxnSpPr/>
      </xdr:nvCxnSpPr>
      <xdr:spPr>
        <a:xfrm>
          <a:off x="11541760" y="7018020"/>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11A3A301-548E-48DB-86E0-2AAC9C4791A7}"/>
            </a:ext>
          </a:extLst>
        </xdr:cNvPr>
        <xdr:cNvSpPr txBox="1"/>
      </xdr:nvSpPr>
      <xdr:spPr>
        <a:xfrm>
          <a:off x="1373823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E3994986-C692-4485-8784-B61E3E7C388C}"/>
            </a:ext>
          </a:extLst>
        </xdr:cNvPr>
        <xdr:cNvSpPr txBox="1"/>
      </xdr:nvSpPr>
      <xdr:spPr>
        <a:xfrm>
          <a:off x="1295718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8272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A91A78BE-52A1-495D-ADBD-5BF5D15C61EF}"/>
            </a:ext>
          </a:extLst>
        </xdr:cNvPr>
        <xdr:cNvSpPr txBox="1"/>
      </xdr:nvSpPr>
      <xdr:spPr>
        <a:xfrm>
          <a:off x="1217105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B33CD25C-28DB-42CE-85C7-8F9A9219874A}"/>
            </a:ext>
          </a:extLst>
        </xdr:cNvPr>
        <xdr:cNvSpPr txBox="1"/>
      </xdr:nvSpPr>
      <xdr:spPr>
        <a:xfrm>
          <a:off x="11354444" y="636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108602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2B9B0804-A490-408C-A961-FA03ED9E6E58}"/>
            </a:ext>
          </a:extLst>
        </xdr:cNvPr>
        <xdr:cNvSpPr txBox="1"/>
      </xdr:nvSpPr>
      <xdr:spPr>
        <a:xfrm>
          <a:off x="1373823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93362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B6A410C8-0732-4DA5-97C1-27F9F912D0DD}"/>
            </a:ext>
          </a:extLst>
        </xdr:cNvPr>
        <xdr:cNvSpPr txBox="1"/>
      </xdr:nvSpPr>
      <xdr:spPr>
        <a:xfrm>
          <a:off x="1295718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36212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B373F3E8-628E-4F6D-B657-59580E477CC4}"/>
            </a:ext>
          </a:extLst>
        </xdr:cNvPr>
        <xdr:cNvSpPr txBox="1"/>
      </xdr:nvSpPr>
      <xdr:spPr>
        <a:xfrm>
          <a:off x="1217105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28592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28303DD5-B286-4E65-AC35-C71FF7229E56}"/>
            </a:ext>
          </a:extLst>
        </xdr:cNvPr>
        <xdr:cNvSpPr txBox="1"/>
      </xdr:nvSpPr>
      <xdr:spPr>
        <a:xfrm>
          <a:off x="113544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49985F8F-E309-4CB6-B3C8-39030D18BBDF}"/>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EC96AA3C-ECED-426C-9E81-A2F2EFE63232}"/>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18FA4BA7-4D56-4359-8619-CF415F16EFB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DCF292CD-4EB3-44E3-AEBE-C7AEC59616A4}"/>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7939CD-0917-4FD8-B52E-2F3F0247E3D1}"/>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C0D4607E-97AD-4F97-9F13-4336972F171D}"/>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8B950266-53A4-421D-AB0E-07D7E9FC15A5}"/>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C67E439-9739-4C6D-B89D-7B267A57D22A}"/>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1ACC28B6-B201-4D71-8281-049099CF6400}"/>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41CA7813-669E-4ED5-B8D4-1F4163A7C60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816EA9F8-2F15-4319-B11A-BE4B24E4B54C}"/>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377DCC81-565A-4EA3-BA12-5C0E22F53C3D}"/>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E51DEECB-85EF-430E-A3F4-EBB4E68E8287}"/>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90599538-436E-42BF-95F4-B0612DFA0E3D}"/>
            </a:ext>
          </a:extLst>
        </xdr:cNvPr>
        <xdr:cNvSpPr txBox="1"/>
      </xdr:nvSpPr>
      <xdr:spPr>
        <a:xfrm>
          <a:off x="1598505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87B28BD5-5DF3-4F99-BB39-A506B209DF0D}"/>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D8B80B63-EB6C-435E-A71D-5EBEBBC9B137}"/>
            </a:ext>
          </a:extLst>
        </xdr:cNvPr>
        <xdr:cNvSpPr txBox="1"/>
      </xdr:nvSpPr>
      <xdr:spPr>
        <a:xfrm>
          <a:off x="159850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2712067B-29ED-4827-A6A8-1A0EB98516B9}"/>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B804F08B-90D4-4FC3-91FC-198D3094DC7F}"/>
            </a:ext>
          </a:extLst>
        </xdr:cNvPr>
        <xdr:cNvSpPr txBox="1"/>
      </xdr:nvSpPr>
      <xdr:spPr>
        <a:xfrm>
          <a:off x="1598505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C1E7EC04-F272-485F-8BAE-2BF10AD53289}"/>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DC0174D3-F669-4948-A161-1251E931F111}"/>
            </a:ext>
          </a:extLst>
        </xdr:cNvPr>
        <xdr:cNvSpPr txBox="1"/>
      </xdr:nvSpPr>
      <xdr:spPr>
        <a:xfrm>
          <a:off x="15943791" y="584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CA5C7493-FB67-4600-A877-357E7AB29795}"/>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8284C8C6-E19C-4ADA-9017-61DE1A1D1259}"/>
            </a:ext>
          </a:extLst>
        </xdr:cNvPr>
        <xdr:cNvSpPr txBox="1"/>
      </xdr:nvSpPr>
      <xdr:spPr>
        <a:xfrm>
          <a:off x="15943791"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4A6E059C-EE3A-4521-BE83-2C24905B36A2}"/>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A99CB8F0-B16C-44DD-93F1-C27B5AF022F3}"/>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3FF2C2FA-DED9-40F1-9604-15F839AF1ECB}"/>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2049FD4D-E52C-4120-8BDA-49924AF40598}"/>
            </a:ext>
          </a:extLst>
        </xdr:cNvPr>
        <xdr:cNvCxnSpPr/>
      </xdr:nvCxnSpPr>
      <xdr:spPr>
        <a:xfrm flipV="1">
          <a:off x="19947254" y="5754798"/>
          <a:ext cx="0" cy="149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9A898543-ED5E-4152-9D64-80DB5BEDD005}"/>
            </a:ext>
          </a:extLst>
        </xdr:cNvPr>
        <xdr:cNvSpPr txBox="1"/>
      </xdr:nvSpPr>
      <xdr:spPr>
        <a:xfrm>
          <a:off x="19985990" y="72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2CC6A352-3B24-4096-BCCE-B7CBDE61A768}"/>
            </a:ext>
          </a:extLst>
        </xdr:cNvPr>
        <xdr:cNvCxnSpPr/>
      </xdr:nvCxnSpPr>
      <xdr:spPr>
        <a:xfrm>
          <a:off x="19885660" y="7249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232336D-D63C-4F38-840A-19B32F1E7DF4}"/>
            </a:ext>
          </a:extLst>
        </xdr:cNvPr>
        <xdr:cNvSpPr txBox="1"/>
      </xdr:nvSpPr>
      <xdr:spPr>
        <a:xfrm>
          <a:off x="19985990" y="553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6E575650-9828-472A-BF95-78F9C0E7F031}"/>
            </a:ext>
          </a:extLst>
        </xdr:cNvPr>
        <xdr:cNvCxnSpPr/>
      </xdr:nvCxnSpPr>
      <xdr:spPr>
        <a:xfrm>
          <a:off x="19885660" y="5754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110202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77E7BFCA-6EDC-4CAD-B9D2-C599443712F9}"/>
            </a:ext>
          </a:extLst>
        </xdr:cNvPr>
        <xdr:cNvSpPr txBox="1"/>
      </xdr:nvSpPr>
      <xdr:spPr>
        <a:xfrm>
          <a:off x="19985990" y="6623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F6074D8B-AE80-4732-BE0C-C437163619FF}"/>
            </a:ext>
          </a:extLst>
        </xdr:cNvPr>
        <xdr:cNvSpPr/>
      </xdr:nvSpPr>
      <xdr:spPr>
        <a:xfrm>
          <a:off x="19904710" y="665068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a:extLst>
            <a:ext uri="{FF2B5EF4-FFF2-40B4-BE49-F238E27FC236}">
              <a16:creationId xmlns:a16="http://schemas.microsoft.com/office/drawing/2014/main" id="{C2782C4F-F799-47BC-9B3E-5035558F7551}"/>
            </a:ext>
          </a:extLst>
        </xdr:cNvPr>
        <xdr:cNvSpPr/>
      </xdr:nvSpPr>
      <xdr:spPr>
        <a:xfrm>
          <a:off x="19161760" y="667672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a:extLst>
            <a:ext uri="{FF2B5EF4-FFF2-40B4-BE49-F238E27FC236}">
              <a16:creationId xmlns:a16="http://schemas.microsoft.com/office/drawing/2014/main" id="{04363C21-C8D0-4D9D-A626-40E581A95A81}"/>
            </a:ext>
          </a:extLst>
        </xdr:cNvPr>
        <xdr:cNvSpPr/>
      </xdr:nvSpPr>
      <xdr:spPr>
        <a:xfrm>
          <a:off x="18345150" y="665060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a:extLst>
            <a:ext uri="{FF2B5EF4-FFF2-40B4-BE49-F238E27FC236}">
              <a16:creationId xmlns:a16="http://schemas.microsoft.com/office/drawing/2014/main" id="{8DAEF972-CA82-41F1-85A6-5B52595A79F1}"/>
            </a:ext>
          </a:extLst>
        </xdr:cNvPr>
        <xdr:cNvSpPr/>
      </xdr:nvSpPr>
      <xdr:spPr>
        <a:xfrm>
          <a:off x="17547590" y="6660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a:extLst>
            <a:ext uri="{FF2B5EF4-FFF2-40B4-BE49-F238E27FC236}">
              <a16:creationId xmlns:a16="http://schemas.microsoft.com/office/drawing/2014/main" id="{106CADEC-1D82-4847-B5AF-532B00B802B8}"/>
            </a:ext>
          </a:extLst>
        </xdr:cNvPr>
        <xdr:cNvSpPr/>
      </xdr:nvSpPr>
      <xdr:spPr>
        <a:xfrm>
          <a:off x="16761460" y="65878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8F8B1FC-AD84-486F-9173-D02CDB7617F9}"/>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07EA084-1EF1-48E4-90DD-D4477FD6D58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C817EA8D-E7E1-4E4C-BEDF-8873EC151E07}"/>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74A84520-6152-4C0F-B2FD-BE2762DC877B}"/>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219809D7-616A-418E-9F4A-94C8B4AC67AD}"/>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28045</xdr:rowOff>
    </xdr:from>
    <xdr:to>
      <xdr:col>116</xdr:col>
      <xdr:colOff>114300</xdr:colOff>
      <xdr:row>37</xdr:row>
      <xdr:rowOff>129645</xdr:rowOff>
    </xdr:to>
    <xdr:sp macro="" textlink="">
      <xdr:nvSpPr>
        <xdr:cNvPr id="594" name="楕円 593">
          <a:extLst>
            <a:ext uri="{FF2B5EF4-FFF2-40B4-BE49-F238E27FC236}">
              <a16:creationId xmlns:a16="http://schemas.microsoft.com/office/drawing/2014/main" id="{FE8A57D3-4A2A-4029-A008-EC21A676E33E}"/>
            </a:ext>
          </a:extLst>
        </xdr:cNvPr>
        <xdr:cNvSpPr/>
      </xdr:nvSpPr>
      <xdr:spPr>
        <a:xfrm>
          <a:off x="19904710" y="636979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50922</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30DF1C63-9299-4C5D-AAB8-4CB7FBFA9D5D}"/>
            </a:ext>
          </a:extLst>
        </xdr:cNvPr>
        <xdr:cNvSpPr txBox="1"/>
      </xdr:nvSpPr>
      <xdr:spPr>
        <a:xfrm>
          <a:off x="19985990" y="622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31627</xdr:rowOff>
    </xdr:from>
    <xdr:to>
      <xdr:col>112</xdr:col>
      <xdr:colOff>38100</xdr:colOff>
      <xdr:row>37</xdr:row>
      <xdr:rowOff>133227</xdr:rowOff>
    </xdr:to>
    <xdr:sp macro="" textlink="">
      <xdr:nvSpPr>
        <xdr:cNvPr id="596" name="楕円 595">
          <a:extLst>
            <a:ext uri="{FF2B5EF4-FFF2-40B4-BE49-F238E27FC236}">
              <a16:creationId xmlns:a16="http://schemas.microsoft.com/office/drawing/2014/main" id="{99427B22-52BE-4C7F-BB5F-F1D652A60B0A}"/>
            </a:ext>
          </a:extLst>
        </xdr:cNvPr>
        <xdr:cNvSpPr/>
      </xdr:nvSpPr>
      <xdr:spPr>
        <a:xfrm>
          <a:off x="19161760" y="637337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78845</xdr:rowOff>
    </xdr:from>
    <xdr:to>
      <xdr:col>116</xdr:col>
      <xdr:colOff>63500</xdr:colOff>
      <xdr:row>37</xdr:row>
      <xdr:rowOff>82427</xdr:rowOff>
    </xdr:to>
    <xdr:cxnSp macro="">
      <xdr:nvCxnSpPr>
        <xdr:cNvPr id="597" name="直線コネクタ 596">
          <a:extLst>
            <a:ext uri="{FF2B5EF4-FFF2-40B4-BE49-F238E27FC236}">
              <a16:creationId xmlns:a16="http://schemas.microsoft.com/office/drawing/2014/main" id="{350E1BB8-3C49-400B-9A62-5EF08488524C}"/>
            </a:ext>
          </a:extLst>
        </xdr:cNvPr>
        <xdr:cNvCxnSpPr/>
      </xdr:nvCxnSpPr>
      <xdr:spPr>
        <a:xfrm flipV="1">
          <a:off x="19204940" y="6422495"/>
          <a:ext cx="74295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32410</xdr:rowOff>
    </xdr:from>
    <xdr:to>
      <xdr:col>107</xdr:col>
      <xdr:colOff>101600</xdr:colOff>
      <xdr:row>37</xdr:row>
      <xdr:rowOff>134010</xdr:rowOff>
    </xdr:to>
    <xdr:sp macro="" textlink="">
      <xdr:nvSpPr>
        <xdr:cNvPr id="598" name="楕円 597">
          <a:extLst>
            <a:ext uri="{FF2B5EF4-FFF2-40B4-BE49-F238E27FC236}">
              <a16:creationId xmlns:a16="http://schemas.microsoft.com/office/drawing/2014/main" id="{29B8393A-3FB4-41CD-9BB1-4F89ACC14C68}"/>
            </a:ext>
          </a:extLst>
        </xdr:cNvPr>
        <xdr:cNvSpPr/>
      </xdr:nvSpPr>
      <xdr:spPr>
        <a:xfrm>
          <a:off x="18345150" y="637415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82427</xdr:rowOff>
    </xdr:from>
    <xdr:to>
      <xdr:col>111</xdr:col>
      <xdr:colOff>177800</xdr:colOff>
      <xdr:row>37</xdr:row>
      <xdr:rowOff>83210</xdr:rowOff>
    </xdr:to>
    <xdr:cxnSp macro="">
      <xdr:nvCxnSpPr>
        <xdr:cNvPr id="599" name="直線コネクタ 598">
          <a:extLst>
            <a:ext uri="{FF2B5EF4-FFF2-40B4-BE49-F238E27FC236}">
              <a16:creationId xmlns:a16="http://schemas.microsoft.com/office/drawing/2014/main" id="{AF1760A0-E121-4595-9F36-84541A592ECA}"/>
            </a:ext>
          </a:extLst>
        </xdr:cNvPr>
        <xdr:cNvCxnSpPr/>
      </xdr:nvCxnSpPr>
      <xdr:spPr>
        <a:xfrm flipV="1">
          <a:off x="18399760" y="6427982"/>
          <a:ext cx="80518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73275</xdr:rowOff>
    </xdr:from>
    <xdr:to>
      <xdr:col>102</xdr:col>
      <xdr:colOff>165100</xdr:colOff>
      <xdr:row>38</xdr:row>
      <xdr:rowOff>3425</xdr:rowOff>
    </xdr:to>
    <xdr:sp macro="" textlink="">
      <xdr:nvSpPr>
        <xdr:cNvPr id="600" name="楕円 599">
          <a:extLst>
            <a:ext uri="{FF2B5EF4-FFF2-40B4-BE49-F238E27FC236}">
              <a16:creationId xmlns:a16="http://schemas.microsoft.com/office/drawing/2014/main" id="{BE8CB918-F020-47C7-9E81-C9D5BF4D2975}"/>
            </a:ext>
          </a:extLst>
        </xdr:cNvPr>
        <xdr:cNvSpPr/>
      </xdr:nvSpPr>
      <xdr:spPr>
        <a:xfrm>
          <a:off x="17547590" y="64169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83210</xdr:rowOff>
    </xdr:from>
    <xdr:to>
      <xdr:col>107</xdr:col>
      <xdr:colOff>50800</xdr:colOff>
      <xdr:row>37</xdr:row>
      <xdr:rowOff>124075</xdr:rowOff>
    </xdr:to>
    <xdr:cxnSp macro="">
      <xdr:nvCxnSpPr>
        <xdr:cNvPr id="601" name="直線コネクタ 600">
          <a:extLst>
            <a:ext uri="{FF2B5EF4-FFF2-40B4-BE49-F238E27FC236}">
              <a16:creationId xmlns:a16="http://schemas.microsoft.com/office/drawing/2014/main" id="{6089A84A-C6D2-42F0-B334-A45F3C27A236}"/>
            </a:ext>
          </a:extLst>
        </xdr:cNvPr>
        <xdr:cNvCxnSpPr/>
      </xdr:nvCxnSpPr>
      <xdr:spPr>
        <a:xfrm flipV="1">
          <a:off x="17602200" y="6428765"/>
          <a:ext cx="797560" cy="4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70303</xdr:rowOff>
    </xdr:from>
    <xdr:to>
      <xdr:col>98</xdr:col>
      <xdr:colOff>38100</xdr:colOff>
      <xdr:row>38</xdr:row>
      <xdr:rowOff>453</xdr:rowOff>
    </xdr:to>
    <xdr:sp macro="" textlink="">
      <xdr:nvSpPr>
        <xdr:cNvPr id="602" name="楕円 601">
          <a:extLst>
            <a:ext uri="{FF2B5EF4-FFF2-40B4-BE49-F238E27FC236}">
              <a16:creationId xmlns:a16="http://schemas.microsoft.com/office/drawing/2014/main" id="{BE4F3B67-A1AD-4C00-91A4-89A14D59C3F8}"/>
            </a:ext>
          </a:extLst>
        </xdr:cNvPr>
        <xdr:cNvSpPr/>
      </xdr:nvSpPr>
      <xdr:spPr>
        <a:xfrm>
          <a:off x="16761460" y="641204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121103</xdr:rowOff>
    </xdr:from>
    <xdr:to>
      <xdr:col>102</xdr:col>
      <xdr:colOff>114300</xdr:colOff>
      <xdr:row>37</xdr:row>
      <xdr:rowOff>124075</xdr:rowOff>
    </xdr:to>
    <xdr:cxnSp macro="">
      <xdr:nvCxnSpPr>
        <xdr:cNvPr id="603" name="直線コネクタ 602">
          <a:extLst>
            <a:ext uri="{FF2B5EF4-FFF2-40B4-BE49-F238E27FC236}">
              <a16:creationId xmlns:a16="http://schemas.microsoft.com/office/drawing/2014/main" id="{3E00773C-9C3D-4AEF-8E1D-F22E58E58AAC}"/>
            </a:ext>
          </a:extLst>
        </xdr:cNvPr>
        <xdr:cNvCxnSpPr/>
      </xdr:nvCxnSpPr>
      <xdr:spPr>
        <a:xfrm>
          <a:off x="16804640" y="6466658"/>
          <a:ext cx="79756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80996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9B2DC80F-989D-48FA-9BFE-4DBD59418B1E}"/>
            </a:ext>
          </a:extLst>
        </xdr:cNvPr>
        <xdr:cNvSpPr txBox="1"/>
      </xdr:nvSpPr>
      <xdr:spPr>
        <a:xfrm>
          <a:off x="18951721" y="67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52976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191F4EB6-BED6-43B2-9730-A537867E2F50}"/>
            </a:ext>
          </a:extLst>
        </xdr:cNvPr>
        <xdr:cNvSpPr txBox="1"/>
      </xdr:nvSpPr>
      <xdr:spPr>
        <a:xfrm>
          <a:off x="18170671" y="674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68401</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B9B9B34D-90C2-40B9-87AE-BA5FE2075CBF}"/>
            </a:ext>
          </a:extLst>
        </xdr:cNvPr>
        <xdr:cNvSpPr txBox="1"/>
      </xdr:nvSpPr>
      <xdr:spPr>
        <a:xfrm>
          <a:off x="17354061" y="67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165491</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C814530-18AD-4451-AB4F-F43A84C72257}"/>
            </a:ext>
          </a:extLst>
        </xdr:cNvPr>
        <xdr:cNvSpPr txBox="1"/>
      </xdr:nvSpPr>
      <xdr:spPr>
        <a:xfrm>
          <a:off x="16556501" y="66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149754</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408B3E4-268A-4882-AA89-0ACA82B2318E}"/>
            </a:ext>
          </a:extLst>
        </xdr:cNvPr>
        <xdr:cNvSpPr txBox="1"/>
      </xdr:nvSpPr>
      <xdr:spPr>
        <a:xfrm>
          <a:off x="18951721" y="615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150537</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FE15DA10-36BD-4353-9046-837302A26493}"/>
            </a:ext>
          </a:extLst>
        </xdr:cNvPr>
        <xdr:cNvSpPr txBox="1"/>
      </xdr:nvSpPr>
      <xdr:spPr>
        <a:xfrm>
          <a:off x="18170671" y="61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19952</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41614858-1BBA-4432-996D-11AFB7948A8E}"/>
            </a:ext>
          </a:extLst>
        </xdr:cNvPr>
        <xdr:cNvSpPr txBox="1"/>
      </xdr:nvSpPr>
      <xdr:spPr>
        <a:xfrm>
          <a:off x="17354061" y="618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16980</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27EEEC04-DC44-478E-9B1A-EE05981E2D36}"/>
            </a:ext>
          </a:extLst>
        </xdr:cNvPr>
        <xdr:cNvSpPr txBox="1"/>
      </xdr:nvSpPr>
      <xdr:spPr>
        <a:xfrm>
          <a:off x="16556501" y="619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7CB9E838-1164-4A95-9E87-76FDB9AB5DC8}"/>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CE7B129B-051D-4F3F-8B1B-B6838CDE2463}"/>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B4027483-A648-4A65-A90A-24AE2B30DFD9}"/>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6E40D5DB-F4D2-4F86-A2B4-DF1F3C288250}"/>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D6BC22B5-65E8-4148-957D-E4FAA17783A0}"/>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D7D0409F-6213-4112-9D29-58BEE50E8303}"/>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67FB08D3-886B-44C3-8B3D-B33460B14418}"/>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5D7611E2-D573-441D-A34B-1E1D91F5B474}"/>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F8C92F20-CEF4-42B8-949F-9F947A5EC238}"/>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A5929085-FC9D-4A29-BF15-3880701BC6D4}"/>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A49F9CEB-383E-4481-993A-AE2ED7E0E416}"/>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DB51ABA6-D601-4985-ADA2-597848248149}"/>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334670EA-5A78-4558-9C00-D7F3C096CC5D}"/>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56286370-FFD1-4231-82DF-20C6A3D1C9EE}"/>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B0F2419E-B876-4990-838E-3003D7A4D8B3}"/>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D7F86C84-F3F9-4156-9D06-74F011195798}"/>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4449A14D-F985-4992-A272-5A4B3F8CD164}"/>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F3B7FE17-A453-4682-B6B7-25859B12CB04}"/>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85524198-B099-49D8-8EA6-0590C9679D4F}"/>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DB112FEF-4332-49DA-93EF-19AB39F7821A}"/>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18057142-6198-44D2-B41B-0B73D091F678}"/>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C65FE692-8DF2-4218-AD8D-30A5444BF93E}"/>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ED18801-305F-4F6E-BA63-0BAD53735BAB}"/>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D4189DEA-D7F1-447E-A520-193777201104}"/>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97137392-3E7B-4964-B1AE-CE77400A6E3D}"/>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7958480A-6FD0-4BCD-946D-2141CFF79793}"/>
            </a:ext>
          </a:extLst>
        </xdr:cNvPr>
        <xdr:cNvCxnSpPr/>
      </xdr:nvCxnSpPr>
      <xdr:spPr>
        <a:xfrm flipV="1">
          <a:off x="14703424" y="9642022"/>
          <a:ext cx="0" cy="129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BD296D25-CF09-4536-BCD0-8850D44BD250}"/>
            </a:ext>
          </a:extLst>
        </xdr:cNvPr>
        <xdr:cNvSpPr txBox="1"/>
      </xdr:nvSpPr>
      <xdr:spPr>
        <a:xfrm>
          <a:off x="14742160" y="1093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6F4FC819-F087-41CF-BEFB-5ED4A075AC99}"/>
            </a:ext>
          </a:extLst>
        </xdr:cNvPr>
        <xdr:cNvCxnSpPr/>
      </xdr:nvCxnSpPr>
      <xdr:spPr>
        <a:xfrm>
          <a:off x="14611350" y="10934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80CD4688-E55B-4ED0-9011-B04A4B413ED2}"/>
            </a:ext>
          </a:extLst>
        </xdr:cNvPr>
        <xdr:cNvSpPr txBox="1"/>
      </xdr:nvSpPr>
      <xdr:spPr>
        <a:xfrm>
          <a:off x="14742160" y="9419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FD29C00C-70AF-4F17-8F4C-73273F465981}"/>
            </a:ext>
          </a:extLst>
        </xdr:cNvPr>
        <xdr:cNvCxnSpPr/>
      </xdr:nvCxnSpPr>
      <xdr:spPr>
        <a:xfrm>
          <a:off x="14611350" y="9642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10903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C882C25B-3EAC-46C6-B600-7A0E821ED56D}"/>
            </a:ext>
          </a:extLst>
        </xdr:cNvPr>
        <xdr:cNvSpPr txBox="1"/>
      </xdr:nvSpPr>
      <xdr:spPr>
        <a:xfrm>
          <a:off x="14742160" y="102998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71705246-EB72-4D1E-ADB8-2031BC8A239D}"/>
            </a:ext>
          </a:extLst>
        </xdr:cNvPr>
        <xdr:cNvSpPr/>
      </xdr:nvSpPr>
      <xdr:spPr>
        <a:xfrm>
          <a:off x="14649450" y="1031757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a:extLst>
            <a:ext uri="{FF2B5EF4-FFF2-40B4-BE49-F238E27FC236}">
              <a16:creationId xmlns:a16="http://schemas.microsoft.com/office/drawing/2014/main" id="{9538BB1E-AC66-4259-9EFA-71C2B797DF08}"/>
            </a:ext>
          </a:extLst>
        </xdr:cNvPr>
        <xdr:cNvSpPr/>
      </xdr:nvSpPr>
      <xdr:spPr>
        <a:xfrm>
          <a:off x="13887450" y="1028409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a:extLst>
            <a:ext uri="{FF2B5EF4-FFF2-40B4-BE49-F238E27FC236}">
              <a16:creationId xmlns:a16="http://schemas.microsoft.com/office/drawing/2014/main" id="{EA9D9ECC-10C0-4838-A490-8F27B3677BE8}"/>
            </a:ext>
          </a:extLst>
        </xdr:cNvPr>
        <xdr:cNvSpPr/>
      </xdr:nvSpPr>
      <xdr:spPr>
        <a:xfrm>
          <a:off x="13089890" y="10246541"/>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a:extLst>
            <a:ext uri="{FF2B5EF4-FFF2-40B4-BE49-F238E27FC236}">
              <a16:creationId xmlns:a16="http://schemas.microsoft.com/office/drawing/2014/main" id="{6227D8A0-2015-45F3-990D-C8C94B3CCD94}"/>
            </a:ext>
          </a:extLst>
        </xdr:cNvPr>
        <xdr:cNvSpPr/>
      </xdr:nvSpPr>
      <xdr:spPr>
        <a:xfrm>
          <a:off x="12303760" y="102514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a:extLst>
            <a:ext uri="{FF2B5EF4-FFF2-40B4-BE49-F238E27FC236}">
              <a16:creationId xmlns:a16="http://schemas.microsoft.com/office/drawing/2014/main" id="{8A5898F9-C279-4790-A102-F0DB1ECCFBDE}"/>
            </a:ext>
          </a:extLst>
        </xdr:cNvPr>
        <xdr:cNvSpPr/>
      </xdr:nvSpPr>
      <xdr:spPr>
        <a:xfrm>
          <a:off x="11487150" y="102329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F43707A9-9725-4056-A43B-FED12A1EBBA7}"/>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86D1346B-24E7-4B65-9BF6-45FBC6605C6B}"/>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5B4DA79-7917-43D2-ABA4-9F606634E30A}"/>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BFDF708C-462E-4C1F-8A69-E1E17F4F7B1E}"/>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C12BB2FC-FE6F-4B40-8EBC-ADE4AD251F03}"/>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53" name="楕円 652">
          <a:extLst>
            <a:ext uri="{FF2B5EF4-FFF2-40B4-BE49-F238E27FC236}">
              <a16:creationId xmlns:a16="http://schemas.microsoft.com/office/drawing/2014/main" id="{42D1B4AA-5086-49A5-A0BD-D7CEFE02B9C3}"/>
            </a:ext>
          </a:extLst>
        </xdr:cNvPr>
        <xdr:cNvSpPr/>
      </xdr:nvSpPr>
      <xdr:spPr>
        <a:xfrm>
          <a:off x="14649450" y="102038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3D283637-05CB-4423-8127-AB188A8CE19F}"/>
            </a:ext>
          </a:extLst>
        </xdr:cNvPr>
        <xdr:cNvSpPr txBox="1"/>
      </xdr:nvSpPr>
      <xdr:spPr>
        <a:xfrm>
          <a:off x="1474216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655" name="楕円 654">
          <a:extLst>
            <a:ext uri="{FF2B5EF4-FFF2-40B4-BE49-F238E27FC236}">
              <a16:creationId xmlns:a16="http://schemas.microsoft.com/office/drawing/2014/main" id="{47C71228-60C3-479D-9A91-9270E3645FE4}"/>
            </a:ext>
          </a:extLst>
        </xdr:cNvPr>
        <xdr:cNvSpPr/>
      </xdr:nvSpPr>
      <xdr:spPr>
        <a:xfrm>
          <a:off x="13887450" y="101428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137160</xdr:rowOff>
    </xdr:to>
    <xdr:cxnSp macro="">
      <xdr:nvCxnSpPr>
        <xdr:cNvPr id="656" name="直線コネクタ 655">
          <a:extLst>
            <a:ext uri="{FF2B5EF4-FFF2-40B4-BE49-F238E27FC236}">
              <a16:creationId xmlns:a16="http://schemas.microsoft.com/office/drawing/2014/main" id="{7E72A7E0-0F4B-45A9-8F11-6AA4D8454516}"/>
            </a:ext>
          </a:extLst>
        </xdr:cNvPr>
        <xdr:cNvCxnSpPr/>
      </xdr:nvCxnSpPr>
      <xdr:spPr>
        <a:xfrm>
          <a:off x="13942060" y="10197465"/>
          <a:ext cx="762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143510</xdr:rowOff>
    </xdr:from>
    <xdr:to>
      <xdr:col>76</xdr:col>
      <xdr:colOff>165100</xdr:colOff>
      <xdr:row>59</xdr:row>
      <xdr:rowOff>73660</xdr:rowOff>
    </xdr:to>
    <xdr:sp macro="" textlink="">
      <xdr:nvSpPr>
        <xdr:cNvPr id="657" name="楕円 656">
          <a:extLst>
            <a:ext uri="{FF2B5EF4-FFF2-40B4-BE49-F238E27FC236}">
              <a16:creationId xmlns:a16="http://schemas.microsoft.com/office/drawing/2014/main" id="{CC7AB231-5E20-42E1-83F4-B0EE1272F5C4}"/>
            </a:ext>
          </a:extLst>
        </xdr:cNvPr>
        <xdr:cNvSpPr/>
      </xdr:nvSpPr>
      <xdr:spPr>
        <a:xfrm>
          <a:off x="13089890" y="100857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22860</xdr:rowOff>
    </xdr:from>
    <xdr:to>
      <xdr:col>81</xdr:col>
      <xdr:colOff>50800</xdr:colOff>
      <xdr:row>59</xdr:row>
      <xdr:rowOff>80010</xdr:rowOff>
    </xdr:to>
    <xdr:cxnSp macro="">
      <xdr:nvCxnSpPr>
        <xdr:cNvPr id="658" name="直線コネクタ 657">
          <a:extLst>
            <a:ext uri="{FF2B5EF4-FFF2-40B4-BE49-F238E27FC236}">
              <a16:creationId xmlns:a16="http://schemas.microsoft.com/office/drawing/2014/main" id="{467083B8-C3ED-465A-8627-94BDE08F64B6}"/>
            </a:ext>
          </a:extLst>
        </xdr:cNvPr>
        <xdr:cNvCxnSpPr/>
      </xdr:nvCxnSpPr>
      <xdr:spPr>
        <a:xfrm>
          <a:off x="13144500" y="10134600"/>
          <a:ext cx="79756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59" name="楕円 658">
          <a:extLst>
            <a:ext uri="{FF2B5EF4-FFF2-40B4-BE49-F238E27FC236}">
              <a16:creationId xmlns:a16="http://schemas.microsoft.com/office/drawing/2014/main" id="{8DC4DF53-A936-42EE-946B-9F7362E01351}"/>
            </a:ext>
          </a:extLst>
        </xdr:cNvPr>
        <xdr:cNvSpPr/>
      </xdr:nvSpPr>
      <xdr:spPr>
        <a:xfrm>
          <a:off x="12303760" y="100514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22860</xdr:rowOff>
    </xdr:to>
    <xdr:cxnSp macro="">
      <xdr:nvCxnSpPr>
        <xdr:cNvPr id="660" name="直線コネクタ 659">
          <a:extLst>
            <a:ext uri="{FF2B5EF4-FFF2-40B4-BE49-F238E27FC236}">
              <a16:creationId xmlns:a16="http://schemas.microsoft.com/office/drawing/2014/main" id="{54E685E3-5E45-4B56-9549-AF7FCC48E3F2}"/>
            </a:ext>
          </a:extLst>
        </xdr:cNvPr>
        <xdr:cNvCxnSpPr/>
      </xdr:nvCxnSpPr>
      <xdr:spPr>
        <a:xfrm>
          <a:off x="12346940" y="1010602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89626</xdr:rowOff>
    </xdr:from>
    <xdr:to>
      <xdr:col>67</xdr:col>
      <xdr:colOff>101600</xdr:colOff>
      <xdr:row>60</xdr:row>
      <xdr:rowOff>19776</xdr:rowOff>
    </xdr:to>
    <xdr:sp macro="" textlink="">
      <xdr:nvSpPr>
        <xdr:cNvPr id="661" name="楕円 660">
          <a:extLst>
            <a:ext uri="{FF2B5EF4-FFF2-40B4-BE49-F238E27FC236}">
              <a16:creationId xmlns:a16="http://schemas.microsoft.com/office/drawing/2014/main" id="{61DC400C-B5D8-4C6D-829F-B6DA808C8A82}"/>
            </a:ext>
          </a:extLst>
        </xdr:cNvPr>
        <xdr:cNvSpPr/>
      </xdr:nvSpPr>
      <xdr:spPr>
        <a:xfrm>
          <a:off x="11487150" y="1020898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59</xdr:row>
      <xdr:rowOff>140426</xdr:rowOff>
    </xdr:to>
    <xdr:cxnSp macro="">
      <xdr:nvCxnSpPr>
        <xdr:cNvPr id="662" name="直線コネクタ 661">
          <a:extLst>
            <a:ext uri="{FF2B5EF4-FFF2-40B4-BE49-F238E27FC236}">
              <a16:creationId xmlns:a16="http://schemas.microsoft.com/office/drawing/2014/main" id="{842BB9A3-F5E5-452B-A6C9-9DC03662F7A5}"/>
            </a:ext>
          </a:extLst>
        </xdr:cNvPr>
        <xdr:cNvCxnSpPr/>
      </xdr:nvCxnSpPr>
      <xdr:spPr>
        <a:xfrm flipV="1">
          <a:off x="11541760" y="10106025"/>
          <a:ext cx="805180" cy="14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DA948528-D5FB-4522-A643-95696BD658B6}"/>
            </a:ext>
          </a:extLst>
        </xdr:cNvPr>
        <xdr:cNvSpPr txBox="1"/>
      </xdr:nvSpPr>
      <xdr:spPr>
        <a:xfrm>
          <a:off x="13738234" y="103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D68D96D6-5B5F-492E-B5AC-0F72BB5D123F}"/>
            </a:ext>
          </a:extLst>
        </xdr:cNvPr>
        <xdr:cNvSpPr txBox="1"/>
      </xdr:nvSpPr>
      <xdr:spPr>
        <a:xfrm>
          <a:off x="12957184" y="1033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669688BD-BE7A-4264-B2F2-5C40FAAFC1A8}"/>
            </a:ext>
          </a:extLst>
        </xdr:cNvPr>
        <xdr:cNvSpPr txBox="1"/>
      </xdr:nvSpPr>
      <xdr:spPr>
        <a:xfrm>
          <a:off x="1217105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38661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730F5B0D-B8AE-4818-9502-18CF2777B18D}"/>
            </a:ext>
          </a:extLst>
        </xdr:cNvPr>
        <xdr:cNvSpPr txBox="1"/>
      </xdr:nvSpPr>
      <xdr:spPr>
        <a:xfrm>
          <a:off x="113544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C07138EF-E4DE-4529-AF4E-752A3359EB49}"/>
            </a:ext>
          </a:extLst>
        </xdr:cNvPr>
        <xdr:cNvSpPr txBox="1"/>
      </xdr:nvSpPr>
      <xdr:spPr>
        <a:xfrm>
          <a:off x="1373823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90187</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96C2BFFD-FAC7-43D3-B8CA-3EFAA0B0E169}"/>
            </a:ext>
          </a:extLst>
        </xdr:cNvPr>
        <xdr:cNvSpPr txBox="1"/>
      </xdr:nvSpPr>
      <xdr:spPr>
        <a:xfrm>
          <a:off x="1295718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8B383E2A-770E-40B9-9C3E-A6016CF92AA1}"/>
            </a:ext>
          </a:extLst>
        </xdr:cNvPr>
        <xdr:cNvSpPr txBox="1"/>
      </xdr:nvSpPr>
      <xdr:spPr>
        <a:xfrm>
          <a:off x="1217105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36303</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F205A332-6C47-44F4-811C-D097742E30F7}"/>
            </a:ext>
          </a:extLst>
        </xdr:cNvPr>
        <xdr:cNvSpPr txBox="1"/>
      </xdr:nvSpPr>
      <xdr:spPr>
        <a:xfrm>
          <a:off x="113544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2FB76705-E891-48B6-992C-8AB6B9247C1D}"/>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59DD9E65-64E7-4DF6-94A5-4457B29509D9}"/>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390E60C4-F268-4289-9D8D-AD9DAACBD817}"/>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E75FF3ED-CFBD-4EB7-A37A-B3E948B9CB20}"/>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DDD2B878-A333-4B56-9BE6-FD6BC8E251E7}"/>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991B8EAF-A2D9-4569-B1AB-A1D1385A6779}"/>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22C2A6CF-0334-4548-AC13-624EE427EA5E}"/>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37B27DC8-A011-4328-871C-3B38636CEF1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CBF20371-6430-4453-AEA5-FF45894B8715}"/>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8F9490E8-A482-479B-A064-FC50F717D733}"/>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3AC1AFC2-3D21-4C5E-B754-CB1C9D1A5309}"/>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B0F4EDAA-E76C-4BED-997B-184FD655DDAB}"/>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22D9FBEC-E06A-4AAC-A4AA-67B87F3B6772}"/>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D02FB2F2-20B6-4CE4-B23D-925BF932EF30}"/>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3FA23EC6-0B92-47BB-A269-E8FB60452D4F}"/>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4D6FDCC2-220C-4A71-838D-EBD60BBBFB9C}"/>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FAD5486D-2B5C-48FC-979B-6069626879EB}"/>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C7E9D054-F39A-4C7D-B1D4-E3E5B37F2170}"/>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3C41CB31-0E73-4920-9C0D-B9A62137EA8A}"/>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D06D55BA-D4FE-42E2-8A1F-F2B49F90AC69}"/>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97BC4FC9-9A1E-4891-BC3E-6345B82E9C57}"/>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2ECEB7AF-BB6C-4AC9-8EEC-58CFFA7AFE38}"/>
            </a:ext>
          </a:extLst>
        </xdr:cNvPr>
        <xdr:cNvCxnSpPr/>
      </xdr:nvCxnSpPr>
      <xdr:spPr>
        <a:xfrm flipV="1">
          <a:off x="19947254" y="97345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8CF06C5C-D60F-42DB-BEDF-942D494D7932}"/>
            </a:ext>
          </a:extLst>
        </xdr:cNvPr>
        <xdr:cNvSpPr txBox="1"/>
      </xdr:nvSpPr>
      <xdr:spPr>
        <a:xfrm>
          <a:off x="1998599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E13D7CDF-B126-471B-93BA-DB0B13C7BB2A}"/>
            </a:ext>
          </a:extLst>
        </xdr:cNvPr>
        <xdr:cNvCxnSpPr/>
      </xdr:nvCxnSpPr>
      <xdr:spPr>
        <a:xfrm>
          <a:off x="19885660" y="1094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F2B23E40-0A67-4379-B323-17177B1559D6}"/>
            </a:ext>
          </a:extLst>
        </xdr:cNvPr>
        <xdr:cNvSpPr txBox="1"/>
      </xdr:nvSpPr>
      <xdr:spPr>
        <a:xfrm>
          <a:off x="19985990" y="951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023C6B7C-5C76-452F-ABA4-5E00DF1F6207}"/>
            </a:ext>
          </a:extLst>
        </xdr:cNvPr>
        <xdr:cNvCxnSpPr/>
      </xdr:nvCxnSpPr>
      <xdr:spPr>
        <a:xfrm>
          <a:off x="19885660" y="9734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3C301658-2E81-4618-9DDA-B221651E04EE}"/>
            </a:ext>
          </a:extLst>
        </xdr:cNvPr>
        <xdr:cNvSpPr txBox="1"/>
      </xdr:nvSpPr>
      <xdr:spPr>
        <a:xfrm>
          <a:off x="19985990" y="10409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AA5394B4-E965-4FAC-86E1-79E71C1170A8}"/>
            </a:ext>
          </a:extLst>
        </xdr:cNvPr>
        <xdr:cNvSpPr/>
      </xdr:nvSpPr>
      <xdr:spPr>
        <a:xfrm>
          <a:off x="1990471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a:extLst>
            <a:ext uri="{FF2B5EF4-FFF2-40B4-BE49-F238E27FC236}">
              <a16:creationId xmlns:a16="http://schemas.microsoft.com/office/drawing/2014/main" id="{30D596E2-842F-463E-B032-A013A297DD5E}"/>
            </a:ext>
          </a:extLst>
        </xdr:cNvPr>
        <xdr:cNvSpPr/>
      </xdr:nvSpPr>
      <xdr:spPr>
        <a:xfrm>
          <a:off x="191617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a:extLst>
            <a:ext uri="{FF2B5EF4-FFF2-40B4-BE49-F238E27FC236}">
              <a16:creationId xmlns:a16="http://schemas.microsoft.com/office/drawing/2014/main" id="{93E8673B-74A6-40B9-9F20-0C356CD64D00}"/>
            </a:ext>
          </a:extLst>
        </xdr:cNvPr>
        <xdr:cNvSpPr/>
      </xdr:nvSpPr>
      <xdr:spPr>
        <a:xfrm>
          <a:off x="1834515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a:extLst>
            <a:ext uri="{FF2B5EF4-FFF2-40B4-BE49-F238E27FC236}">
              <a16:creationId xmlns:a16="http://schemas.microsoft.com/office/drawing/2014/main" id="{22352DFB-D28C-43EB-9722-5A607EA6CBC2}"/>
            </a:ext>
          </a:extLst>
        </xdr:cNvPr>
        <xdr:cNvSpPr/>
      </xdr:nvSpPr>
      <xdr:spPr>
        <a:xfrm>
          <a:off x="17547590" y="105810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a:extLst>
            <a:ext uri="{FF2B5EF4-FFF2-40B4-BE49-F238E27FC236}">
              <a16:creationId xmlns:a16="http://schemas.microsoft.com/office/drawing/2014/main" id="{D63197A4-5FE8-48D6-A1EA-D7A432528659}"/>
            </a:ext>
          </a:extLst>
        </xdr:cNvPr>
        <xdr:cNvSpPr/>
      </xdr:nvSpPr>
      <xdr:spPr>
        <a:xfrm>
          <a:off x="167614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D0512848-58E2-49DE-A710-8D36CC1A820D}"/>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5EE381A7-AC2A-4D9B-A71D-B4C49D0B0489}"/>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07E2A2B-AC4A-4E8E-BC87-C5EC20D63389}"/>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BC33C20-11E0-4F9C-8D00-DD560CA2705B}"/>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8DFC130F-2BBC-4D58-A89B-4F7C468A4583}"/>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8" name="楕円 707">
          <a:extLst>
            <a:ext uri="{FF2B5EF4-FFF2-40B4-BE49-F238E27FC236}">
              <a16:creationId xmlns:a16="http://schemas.microsoft.com/office/drawing/2014/main" id="{532A06D5-2350-4ED5-AF91-6769DFA0ABE3}"/>
            </a:ext>
          </a:extLst>
        </xdr:cNvPr>
        <xdr:cNvSpPr/>
      </xdr:nvSpPr>
      <xdr:spPr>
        <a:xfrm>
          <a:off x="19904710" y="10689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1B431873-F874-4AC1-8F42-660AF9BF540A}"/>
            </a:ext>
          </a:extLst>
        </xdr:cNvPr>
        <xdr:cNvSpPr txBox="1"/>
      </xdr:nvSpPr>
      <xdr:spPr>
        <a:xfrm>
          <a:off x="1998599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10" name="楕円 709">
          <a:extLst>
            <a:ext uri="{FF2B5EF4-FFF2-40B4-BE49-F238E27FC236}">
              <a16:creationId xmlns:a16="http://schemas.microsoft.com/office/drawing/2014/main" id="{674BF982-AA0B-4444-80AE-F0362F2D9BD8}"/>
            </a:ext>
          </a:extLst>
        </xdr:cNvPr>
        <xdr:cNvSpPr/>
      </xdr:nvSpPr>
      <xdr:spPr>
        <a:xfrm>
          <a:off x="19161760" y="106895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11" name="直線コネクタ 710">
          <a:extLst>
            <a:ext uri="{FF2B5EF4-FFF2-40B4-BE49-F238E27FC236}">
              <a16:creationId xmlns:a16="http://schemas.microsoft.com/office/drawing/2014/main" id="{85EDE801-62BE-446E-9869-DA983AF03473}"/>
            </a:ext>
          </a:extLst>
        </xdr:cNvPr>
        <xdr:cNvCxnSpPr/>
      </xdr:nvCxnSpPr>
      <xdr:spPr>
        <a:xfrm>
          <a:off x="19204940" y="10744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2" name="楕円 711">
          <a:extLst>
            <a:ext uri="{FF2B5EF4-FFF2-40B4-BE49-F238E27FC236}">
              <a16:creationId xmlns:a16="http://schemas.microsoft.com/office/drawing/2014/main" id="{0CE7E749-2049-442B-96FB-A764BABD55B7}"/>
            </a:ext>
          </a:extLst>
        </xdr:cNvPr>
        <xdr:cNvSpPr/>
      </xdr:nvSpPr>
      <xdr:spPr>
        <a:xfrm>
          <a:off x="18345150" y="10689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3" name="直線コネクタ 712">
          <a:extLst>
            <a:ext uri="{FF2B5EF4-FFF2-40B4-BE49-F238E27FC236}">
              <a16:creationId xmlns:a16="http://schemas.microsoft.com/office/drawing/2014/main" id="{13C19608-DB2F-473F-B633-7013F96E8F56}"/>
            </a:ext>
          </a:extLst>
        </xdr:cNvPr>
        <xdr:cNvCxnSpPr/>
      </xdr:nvCxnSpPr>
      <xdr:spPr>
        <a:xfrm>
          <a:off x="18399760" y="107442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14" name="楕円 713">
          <a:extLst>
            <a:ext uri="{FF2B5EF4-FFF2-40B4-BE49-F238E27FC236}">
              <a16:creationId xmlns:a16="http://schemas.microsoft.com/office/drawing/2014/main" id="{C4B78D7D-7F8B-47EE-85B2-382B5449ACAB}"/>
            </a:ext>
          </a:extLst>
        </xdr:cNvPr>
        <xdr:cNvSpPr/>
      </xdr:nvSpPr>
      <xdr:spPr>
        <a:xfrm>
          <a:off x="17547590" y="106895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5" name="直線コネクタ 714">
          <a:extLst>
            <a:ext uri="{FF2B5EF4-FFF2-40B4-BE49-F238E27FC236}">
              <a16:creationId xmlns:a16="http://schemas.microsoft.com/office/drawing/2014/main" id="{9761B00E-4FCB-44E7-BDA6-156F148A065C}"/>
            </a:ext>
          </a:extLst>
        </xdr:cNvPr>
        <xdr:cNvCxnSpPr/>
      </xdr:nvCxnSpPr>
      <xdr:spPr>
        <a:xfrm>
          <a:off x="17602200" y="107442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6" name="楕円 715">
          <a:extLst>
            <a:ext uri="{FF2B5EF4-FFF2-40B4-BE49-F238E27FC236}">
              <a16:creationId xmlns:a16="http://schemas.microsoft.com/office/drawing/2014/main" id="{5485EA6D-4B75-42E5-A4BE-9776B34F7660}"/>
            </a:ext>
          </a:extLst>
        </xdr:cNvPr>
        <xdr:cNvSpPr/>
      </xdr:nvSpPr>
      <xdr:spPr>
        <a:xfrm>
          <a:off x="16761460" y="106895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7" name="直線コネクタ 716">
          <a:extLst>
            <a:ext uri="{FF2B5EF4-FFF2-40B4-BE49-F238E27FC236}">
              <a16:creationId xmlns:a16="http://schemas.microsoft.com/office/drawing/2014/main" id="{1539C394-721B-4F13-9ABA-622D9C6D4B78}"/>
            </a:ext>
          </a:extLst>
        </xdr:cNvPr>
        <xdr:cNvCxnSpPr/>
      </xdr:nvCxnSpPr>
      <xdr:spPr>
        <a:xfrm>
          <a:off x="16804640" y="107442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8" name="n_1aveValue【保健センター・保健所】&#10;一人当たり面積">
          <a:extLst>
            <a:ext uri="{FF2B5EF4-FFF2-40B4-BE49-F238E27FC236}">
              <a16:creationId xmlns:a16="http://schemas.microsoft.com/office/drawing/2014/main" id="{F1535B54-2414-4DAF-A3A9-98722E885511}"/>
            </a:ext>
          </a:extLst>
        </xdr:cNvPr>
        <xdr:cNvSpPr txBox="1"/>
      </xdr:nvSpPr>
      <xdr:spPr>
        <a:xfrm>
          <a:off x="189821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19" name="n_2aveValue【保健センター・保健所】&#10;一人当たり面積">
          <a:extLst>
            <a:ext uri="{FF2B5EF4-FFF2-40B4-BE49-F238E27FC236}">
              <a16:creationId xmlns:a16="http://schemas.microsoft.com/office/drawing/2014/main" id="{EC8E0CB2-B154-4504-B1EC-BACC0299A3B8}"/>
            </a:ext>
          </a:extLst>
        </xdr:cNvPr>
        <xdr:cNvSpPr txBox="1"/>
      </xdr:nvSpPr>
      <xdr:spPr>
        <a:xfrm>
          <a:off x="181820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20" name="n_3aveValue【保健センター・保健所】&#10;一人当たり面積">
          <a:extLst>
            <a:ext uri="{FF2B5EF4-FFF2-40B4-BE49-F238E27FC236}">
              <a16:creationId xmlns:a16="http://schemas.microsoft.com/office/drawing/2014/main" id="{E5E1199C-4CF3-49E9-BD26-ACF66D610151}"/>
            </a:ext>
          </a:extLst>
        </xdr:cNvPr>
        <xdr:cNvSpPr txBox="1"/>
      </xdr:nvSpPr>
      <xdr:spPr>
        <a:xfrm>
          <a:off x="17384472"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21" name="n_4aveValue【保健センター・保健所】&#10;一人当たり面積">
          <a:extLst>
            <a:ext uri="{FF2B5EF4-FFF2-40B4-BE49-F238E27FC236}">
              <a16:creationId xmlns:a16="http://schemas.microsoft.com/office/drawing/2014/main" id="{C2A344A2-131B-42E5-84B3-1FF5E1C357A8}"/>
            </a:ext>
          </a:extLst>
        </xdr:cNvPr>
        <xdr:cNvSpPr txBox="1"/>
      </xdr:nvSpPr>
      <xdr:spPr>
        <a:xfrm>
          <a:off x="1658881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22" name="n_1mainValue【保健センター・保健所】&#10;一人当たり面積">
          <a:extLst>
            <a:ext uri="{FF2B5EF4-FFF2-40B4-BE49-F238E27FC236}">
              <a16:creationId xmlns:a16="http://schemas.microsoft.com/office/drawing/2014/main" id="{4253E75F-B32C-4F9A-8881-323A7DF4594E}"/>
            </a:ext>
          </a:extLst>
        </xdr:cNvPr>
        <xdr:cNvSpPr txBox="1"/>
      </xdr:nvSpPr>
      <xdr:spPr>
        <a:xfrm>
          <a:off x="18982132"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23" name="n_2mainValue【保健センター・保健所】&#10;一人当たり面積">
          <a:extLst>
            <a:ext uri="{FF2B5EF4-FFF2-40B4-BE49-F238E27FC236}">
              <a16:creationId xmlns:a16="http://schemas.microsoft.com/office/drawing/2014/main" id="{CE725A1E-A720-4801-8C89-57E3EC14F594}"/>
            </a:ext>
          </a:extLst>
        </xdr:cNvPr>
        <xdr:cNvSpPr txBox="1"/>
      </xdr:nvSpPr>
      <xdr:spPr>
        <a:xfrm>
          <a:off x="18182032"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24" name="n_3mainValue【保健センター・保健所】&#10;一人当たり面積">
          <a:extLst>
            <a:ext uri="{FF2B5EF4-FFF2-40B4-BE49-F238E27FC236}">
              <a16:creationId xmlns:a16="http://schemas.microsoft.com/office/drawing/2014/main" id="{B8568E7F-0FA1-4D91-8F46-F0D3E756CF01}"/>
            </a:ext>
          </a:extLst>
        </xdr:cNvPr>
        <xdr:cNvSpPr txBox="1"/>
      </xdr:nvSpPr>
      <xdr:spPr>
        <a:xfrm>
          <a:off x="17384472"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5" name="n_4mainValue【保健センター・保健所】&#10;一人当たり面積">
          <a:extLst>
            <a:ext uri="{FF2B5EF4-FFF2-40B4-BE49-F238E27FC236}">
              <a16:creationId xmlns:a16="http://schemas.microsoft.com/office/drawing/2014/main" id="{251C9C45-5C05-4DA1-8207-0F31BA6C1164}"/>
            </a:ext>
          </a:extLst>
        </xdr:cNvPr>
        <xdr:cNvSpPr txBox="1"/>
      </xdr:nvSpPr>
      <xdr:spPr>
        <a:xfrm>
          <a:off x="16588817"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8F329017-4F5B-4092-BCDC-472B1FF0669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A7164884-30C1-4731-9F0B-DC55F0213BDC}"/>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F7CF9A0D-89CD-4BBD-AF82-18E2A0BD860F}"/>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8B852FF3-6956-4283-A848-C8748E8614FB}"/>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4D091F4-66B1-4860-9F18-9AE26C9D5B10}"/>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75B428D6-7615-4B6B-9CA1-4F8ABD43C164}"/>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CE034A86-35DF-437B-8031-76C77FC6CBD6}"/>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D700EF59-F2A2-41AF-B89F-BE13E9E86F1E}"/>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214A3713-065D-4591-9B35-AA0802FFAE47}"/>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199CF3B-8A22-40A8-89AC-D86DE09EEC29}"/>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727FCEC7-F24D-48A3-8168-BF1402E39262}"/>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C581095D-26BD-4842-9380-319E659C23E8}"/>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BA420D53-FF2F-4069-86A2-963C0213BFD3}"/>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82C459FA-07DC-4C2E-93B4-50E647DA7A95}"/>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6820E636-5664-45E5-BE19-B5E2C75BB010}"/>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7A304E7E-41F2-43B5-99B7-25CC0238B958}"/>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F16FE33D-7DC5-425D-B2D1-4B9F257C0F82}"/>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B5D0AA9-9EBD-4398-AD03-D08B8D6CAB57}"/>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6CE28567-4120-44DA-9BF5-DEBE0915EF40}"/>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30801F9D-1F1F-4C5D-944E-21F4B61B9849}"/>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81136FF0-1B9A-4F2C-A651-5B6E24886A10}"/>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5A6BB5A3-C3A1-4ABC-B4B1-1312B38CC7C1}"/>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F2416EEB-0485-4F35-BAF7-AF343702CEBA}"/>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3807E5F3-EE9C-4A76-BA4F-B9B707A7F229}"/>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5AAF674C-E1A0-42A5-BFF6-4190B41F0C16}"/>
            </a:ext>
          </a:extLst>
        </xdr:cNvPr>
        <xdr:cNvCxnSpPr/>
      </xdr:nvCxnSpPr>
      <xdr:spPr>
        <a:xfrm flipV="1">
          <a:off x="14703424" y="134283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EA753D46-412F-4C5C-B3B2-B554642CC1FA}"/>
            </a:ext>
          </a:extLst>
        </xdr:cNvPr>
        <xdr:cNvSpPr txBox="1"/>
      </xdr:nvSpPr>
      <xdr:spPr>
        <a:xfrm>
          <a:off x="14742160" y="1473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6CBE0F13-5280-4475-B349-CE52BB4DD807}"/>
            </a:ext>
          </a:extLst>
        </xdr:cNvPr>
        <xdr:cNvCxnSpPr/>
      </xdr:nvCxnSpPr>
      <xdr:spPr>
        <a:xfrm>
          <a:off x="14611350" y="14727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11E79EBF-D424-4161-9363-4C705D4D0C04}"/>
            </a:ext>
          </a:extLst>
        </xdr:cNvPr>
        <xdr:cNvSpPr txBox="1"/>
      </xdr:nvSpPr>
      <xdr:spPr>
        <a:xfrm>
          <a:off x="14742160" y="1320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CE58B0C4-9576-4268-BC93-4739E6EDDFFB}"/>
            </a:ext>
          </a:extLst>
        </xdr:cNvPr>
        <xdr:cNvCxnSpPr/>
      </xdr:nvCxnSpPr>
      <xdr:spPr>
        <a:xfrm>
          <a:off x="14611350" y="1342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151147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59E5463D-737E-42E2-BEA7-E955451CBD95}"/>
            </a:ext>
          </a:extLst>
        </xdr:cNvPr>
        <xdr:cNvSpPr txBox="1"/>
      </xdr:nvSpPr>
      <xdr:spPr>
        <a:xfrm>
          <a:off x="1474216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B0BDB082-6969-4C63-A276-CC437E8EB9DB}"/>
            </a:ext>
          </a:extLst>
        </xdr:cNvPr>
        <xdr:cNvSpPr/>
      </xdr:nvSpPr>
      <xdr:spPr>
        <a:xfrm>
          <a:off x="146494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a:extLst>
            <a:ext uri="{FF2B5EF4-FFF2-40B4-BE49-F238E27FC236}">
              <a16:creationId xmlns:a16="http://schemas.microsoft.com/office/drawing/2014/main" id="{7CFDC68A-834C-4030-8482-5C5DD96784E5}"/>
            </a:ext>
          </a:extLst>
        </xdr:cNvPr>
        <xdr:cNvSpPr/>
      </xdr:nvSpPr>
      <xdr:spPr>
        <a:xfrm>
          <a:off x="13887450" y="1399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a:extLst>
            <a:ext uri="{FF2B5EF4-FFF2-40B4-BE49-F238E27FC236}">
              <a16:creationId xmlns:a16="http://schemas.microsoft.com/office/drawing/2014/main" id="{F11B93DE-7A02-4E89-896C-11E2E3CB6CC7}"/>
            </a:ext>
          </a:extLst>
        </xdr:cNvPr>
        <xdr:cNvSpPr/>
      </xdr:nvSpPr>
      <xdr:spPr>
        <a:xfrm>
          <a:off x="13089890" y="140023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a:extLst>
            <a:ext uri="{FF2B5EF4-FFF2-40B4-BE49-F238E27FC236}">
              <a16:creationId xmlns:a16="http://schemas.microsoft.com/office/drawing/2014/main" id="{AA5330A9-A0C7-4AEC-A5E2-3010B45F9723}"/>
            </a:ext>
          </a:extLst>
        </xdr:cNvPr>
        <xdr:cNvSpPr/>
      </xdr:nvSpPr>
      <xdr:spPr>
        <a:xfrm>
          <a:off x="12303760" y="140119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a:extLst>
            <a:ext uri="{FF2B5EF4-FFF2-40B4-BE49-F238E27FC236}">
              <a16:creationId xmlns:a16="http://schemas.microsoft.com/office/drawing/2014/main" id="{04A8A4E3-6006-46D4-A3E2-7F457C5DA6D3}"/>
            </a:ext>
          </a:extLst>
        </xdr:cNvPr>
        <xdr:cNvSpPr/>
      </xdr:nvSpPr>
      <xdr:spPr>
        <a:xfrm>
          <a:off x="11487150" y="140138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43F708E3-24F3-4730-B211-75B606EB5959}"/>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55D964FE-9D91-4541-A91B-267B4667A44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AAE22A24-A8B0-410A-9822-BADBA69CB5D8}"/>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12B85E3B-15CD-40A8-956C-9A1FE3F9408C}"/>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E4D2D760-FBB6-498C-BD42-06987600749E}"/>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636</xdr:rowOff>
    </xdr:from>
    <xdr:to>
      <xdr:col>85</xdr:col>
      <xdr:colOff>177800</xdr:colOff>
      <xdr:row>82</xdr:row>
      <xdr:rowOff>102236</xdr:rowOff>
    </xdr:to>
    <xdr:sp macro="" textlink="">
      <xdr:nvSpPr>
        <xdr:cNvPr id="766" name="楕円 765">
          <a:extLst>
            <a:ext uri="{FF2B5EF4-FFF2-40B4-BE49-F238E27FC236}">
              <a16:creationId xmlns:a16="http://schemas.microsoft.com/office/drawing/2014/main" id="{9DC21A09-C10E-4A33-8B8F-395E7D17E22C}"/>
            </a:ext>
          </a:extLst>
        </xdr:cNvPr>
        <xdr:cNvSpPr/>
      </xdr:nvSpPr>
      <xdr:spPr>
        <a:xfrm>
          <a:off x="14649450" y="140595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150513</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665139AF-5AB4-45AB-BBF7-FE0342F1DC5C}"/>
            </a:ext>
          </a:extLst>
        </xdr:cNvPr>
        <xdr:cNvSpPr txBox="1"/>
      </xdr:nvSpPr>
      <xdr:spPr>
        <a:xfrm>
          <a:off x="14742160"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139700</xdr:rowOff>
    </xdr:from>
    <xdr:to>
      <xdr:col>81</xdr:col>
      <xdr:colOff>101600</xdr:colOff>
      <xdr:row>82</xdr:row>
      <xdr:rowOff>69850</xdr:rowOff>
    </xdr:to>
    <xdr:sp macro="" textlink="">
      <xdr:nvSpPr>
        <xdr:cNvPr id="768" name="楕円 767">
          <a:extLst>
            <a:ext uri="{FF2B5EF4-FFF2-40B4-BE49-F238E27FC236}">
              <a16:creationId xmlns:a16="http://schemas.microsoft.com/office/drawing/2014/main" id="{5330F1B9-F789-4B3B-A521-0CD3A82D73EF}"/>
            </a:ext>
          </a:extLst>
        </xdr:cNvPr>
        <xdr:cNvSpPr/>
      </xdr:nvSpPr>
      <xdr:spPr>
        <a:xfrm>
          <a:off x="13887450" y="140233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19050</xdr:rowOff>
    </xdr:from>
    <xdr:to>
      <xdr:col>85</xdr:col>
      <xdr:colOff>127000</xdr:colOff>
      <xdr:row>82</xdr:row>
      <xdr:rowOff>51436</xdr:rowOff>
    </xdr:to>
    <xdr:cxnSp macro="">
      <xdr:nvCxnSpPr>
        <xdr:cNvPr id="769" name="直線コネクタ 768">
          <a:extLst>
            <a:ext uri="{FF2B5EF4-FFF2-40B4-BE49-F238E27FC236}">
              <a16:creationId xmlns:a16="http://schemas.microsoft.com/office/drawing/2014/main" id="{3544460C-7D60-40B1-858E-1528D2441E3E}"/>
            </a:ext>
          </a:extLst>
        </xdr:cNvPr>
        <xdr:cNvCxnSpPr/>
      </xdr:nvCxnSpPr>
      <xdr:spPr>
        <a:xfrm>
          <a:off x="13942060" y="14074140"/>
          <a:ext cx="762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122555</xdr:rowOff>
    </xdr:from>
    <xdr:to>
      <xdr:col>76</xdr:col>
      <xdr:colOff>165100</xdr:colOff>
      <xdr:row>82</xdr:row>
      <xdr:rowOff>52705</xdr:rowOff>
    </xdr:to>
    <xdr:sp macro="" textlink="">
      <xdr:nvSpPr>
        <xdr:cNvPr id="770" name="楕円 769">
          <a:extLst>
            <a:ext uri="{FF2B5EF4-FFF2-40B4-BE49-F238E27FC236}">
              <a16:creationId xmlns:a16="http://schemas.microsoft.com/office/drawing/2014/main" id="{12CCDAB7-2618-4E8F-A3B0-7D1665B1D8BC}"/>
            </a:ext>
          </a:extLst>
        </xdr:cNvPr>
        <xdr:cNvSpPr/>
      </xdr:nvSpPr>
      <xdr:spPr>
        <a:xfrm>
          <a:off x="13089890" y="140119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1905</xdr:rowOff>
    </xdr:from>
    <xdr:to>
      <xdr:col>81</xdr:col>
      <xdr:colOff>50800</xdr:colOff>
      <xdr:row>82</xdr:row>
      <xdr:rowOff>19050</xdr:rowOff>
    </xdr:to>
    <xdr:cxnSp macro="">
      <xdr:nvCxnSpPr>
        <xdr:cNvPr id="771" name="直線コネクタ 770">
          <a:extLst>
            <a:ext uri="{FF2B5EF4-FFF2-40B4-BE49-F238E27FC236}">
              <a16:creationId xmlns:a16="http://schemas.microsoft.com/office/drawing/2014/main" id="{AE82B904-A4E0-465D-9DCF-CD23A1AA382F}"/>
            </a:ext>
          </a:extLst>
        </xdr:cNvPr>
        <xdr:cNvCxnSpPr/>
      </xdr:nvCxnSpPr>
      <xdr:spPr>
        <a:xfrm>
          <a:off x="13144500" y="14060805"/>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92075</xdr:rowOff>
    </xdr:from>
    <xdr:to>
      <xdr:col>72</xdr:col>
      <xdr:colOff>38100</xdr:colOff>
      <xdr:row>82</xdr:row>
      <xdr:rowOff>22225</xdr:rowOff>
    </xdr:to>
    <xdr:sp macro="" textlink="">
      <xdr:nvSpPr>
        <xdr:cNvPr id="772" name="楕円 771">
          <a:extLst>
            <a:ext uri="{FF2B5EF4-FFF2-40B4-BE49-F238E27FC236}">
              <a16:creationId xmlns:a16="http://schemas.microsoft.com/office/drawing/2014/main" id="{22228A5A-8EC8-4121-94C8-B5516D6DAB60}"/>
            </a:ext>
          </a:extLst>
        </xdr:cNvPr>
        <xdr:cNvSpPr/>
      </xdr:nvSpPr>
      <xdr:spPr>
        <a:xfrm>
          <a:off x="12303760" y="1398333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142875</xdr:rowOff>
    </xdr:from>
    <xdr:to>
      <xdr:col>76</xdr:col>
      <xdr:colOff>114300</xdr:colOff>
      <xdr:row>82</xdr:row>
      <xdr:rowOff>1905</xdr:rowOff>
    </xdr:to>
    <xdr:cxnSp macro="">
      <xdr:nvCxnSpPr>
        <xdr:cNvPr id="773" name="直線コネクタ 772">
          <a:extLst>
            <a:ext uri="{FF2B5EF4-FFF2-40B4-BE49-F238E27FC236}">
              <a16:creationId xmlns:a16="http://schemas.microsoft.com/office/drawing/2014/main" id="{B9F94069-FB48-4D8B-8F31-08FD5A8414C8}"/>
            </a:ext>
          </a:extLst>
        </xdr:cNvPr>
        <xdr:cNvCxnSpPr/>
      </xdr:nvCxnSpPr>
      <xdr:spPr>
        <a:xfrm>
          <a:off x="12346940" y="14028420"/>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166370</xdr:rowOff>
    </xdr:from>
    <xdr:to>
      <xdr:col>67</xdr:col>
      <xdr:colOff>101600</xdr:colOff>
      <xdr:row>83</xdr:row>
      <xdr:rowOff>96520</xdr:rowOff>
    </xdr:to>
    <xdr:sp macro="" textlink="">
      <xdr:nvSpPr>
        <xdr:cNvPr id="774" name="楕円 773">
          <a:extLst>
            <a:ext uri="{FF2B5EF4-FFF2-40B4-BE49-F238E27FC236}">
              <a16:creationId xmlns:a16="http://schemas.microsoft.com/office/drawing/2014/main" id="{4642F660-1C39-48FD-9631-82AFDE569446}"/>
            </a:ext>
          </a:extLst>
        </xdr:cNvPr>
        <xdr:cNvSpPr/>
      </xdr:nvSpPr>
      <xdr:spPr>
        <a:xfrm>
          <a:off x="11487150" y="142290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142875</xdr:rowOff>
    </xdr:from>
    <xdr:to>
      <xdr:col>71</xdr:col>
      <xdr:colOff>177800</xdr:colOff>
      <xdr:row>83</xdr:row>
      <xdr:rowOff>45720</xdr:rowOff>
    </xdr:to>
    <xdr:cxnSp macro="">
      <xdr:nvCxnSpPr>
        <xdr:cNvPr id="775" name="直線コネクタ 774">
          <a:extLst>
            <a:ext uri="{FF2B5EF4-FFF2-40B4-BE49-F238E27FC236}">
              <a16:creationId xmlns:a16="http://schemas.microsoft.com/office/drawing/2014/main" id="{D8A69415-727D-419B-9550-CBD132C6F867}"/>
            </a:ext>
          </a:extLst>
        </xdr:cNvPr>
        <xdr:cNvCxnSpPr/>
      </xdr:nvCxnSpPr>
      <xdr:spPr>
        <a:xfrm flipV="1">
          <a:off x="11541760" y="14028420"/>
          <a:ext cx="80518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76" name="n_1aveValue【消防施設】&#10;有形固定資産減価償却率">
          <a:extLst>
            <a:ext uri="{FF2B5EF4-FFF2-40B4-BE49-F238E27FC236}">
              <a16:creationId xmlns:a16="http://schemas.microsoft.com/office/drawing/2014/main" id="{501AA78C-7F02-413D-8082-52ED477159DC}"/>
            </a:ext>
          </a:extLst>
        </xdr:cNvPr>
        <xdr:cNvSpPr txBox="1"/>
      </xdr:nvSpPr>
      <xdr:spPr>
        <a:xfrm>
          <a:off x="13738234" y="1377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61613</xdr:rowOff>
    </xdr:from>
    <xdr:ext cx="405111" cy="259045"/>
    <xdr:sp macro="" textlink="">
      <xdr:nvSpPr>
        <xdr:cNvPr id="777" name="n_2aveValue【消防施設】&#10;有形固定資産減価償却率">
          <a:extLst>
            <a:ext uri="{FF2B5EF4-FFF2-40B4-BE49-F238E27FC236}">
              <a16:creationId xmlns:a16="http://schemas.microsoft.com/office/drawing/2014/main" id="{79B2C1A6-89CA-4DEC-9326-69A8E71F73D8}"/>
            </a:ext>
          </a:extLst>
        </xdr:cNvPr>
        <xdr:cNvSpPr txBox="1"/>
      </xdr:nvSpPr>
      <xdr:spPr>
        <a:xfrm>
          <a:off x="12957184" y="13773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778" name="n_3aveValue【消防施設】&#10;有形固定資産減価償却率">
          <a:extLst>
            <a:ext uri="{FF2B5EF4-FFF2-40B4-BE49-F238E27FC236}">
              <a16:creationId xmlns:a16="http://schemas.microsoft.com/office/drawing/2014/main" id="{58F898D5-27F4-40C1-9884-2CEBD1CD3CD3}"/>
            </a:ext>
          </a:extLst>
        </xdr:cNvPr>
        <xdr:cNvSpPr txBox="1"/>
      </xdr:nvSpPr>
      <xdr:spPr>
        <a:xfrm>
          <a:off x="1217105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6FE2519E-4991-408A-901F-B4759491D129}"/>
            </a:ext>
          </a:extLst>
        </xdr:cNvPr>
        <xdr:cNvSpPr txBox="1"/>
      </xdr:nvSpPr>
      <xdr:spPr>
        <a:xfrm>
          <a:off x="11354444" y="1378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60977</xdr:rowOff>
    </xdr:from>
    <xdr:ext cx="405111" cy="259045"/>
    <xdr:sp macro="" textlink="">
      <xdr:nvSpPr>
        <xdr:cNvPr id="780" name="n_1mainValue【消防施設】&#10;有形固定資産減価償却率">
          <a:extLst>
            <a:ext uri="{FF2B5EF4-FFF2-40B4-BE49-F238E27FC236}">
              <a16:creationId xmlns:a16="http://schemas.microsoft.com/office/drawing/2014/main" id="{1510DFD5-00E0-422B-B715-EF18A845099A}"/>
            </a:ext>
          </a:extLst>
        </xdr:cNvPr>
        <xdr:cNvSpPr txBox="1"/>
      </xdr:nvSpPr>
      <xdr:spPr>
        <a:xfrm>
          <a:off x="13738234" y="1411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43832</xdr:rowOff>
    </xdr:from>
    <xdr:ext cx="405111" cy="259045"/>
    <xdr:sp macro="" textlink="">
      <xdr:nvSpPr>
        <xdr:cNvPr id="781" name="n_2mainValue【消防施設】&#10;有形固定資産減価償却率">
          <a:extLst>
            <a:ext uri="{FF2B5EF4-FFF2-40B4-BE49-F238E27FC236}">
              <a16:creationId xmlns:a16="http://schemas.microsoft.com/office/drawing/2014/main" id="{B58BF009-41A5-4CD4-85BF-A5E615FAEF3B}"/>
            </a:ext>
          </a:extLst>
        </xdr:cNvPr>
        <xdr:cNvSpPr txBox="1"/>
      </xdr:nvSpPr>
      <xdr:spPr>
        <a:xfrm>
          <a:off x="1295718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38752</xdr:rowOff>
    </xdr:from>
    <xdr:ext cx="405111" cy="259045"/>
    <xdr:sp macro="" textlink="">
      <xdr:nvSpPr>
        <xdr:cNvPr id="782" name="n_3mainValue【消防施設】&#10;有形固定資産減価償却率">
          <a:extLst>
            <a:ext uri="{FF2B5EF4-FFF2-40B4-BE49-F238E27FC236}">
              <a16:creationId xmlns:a16="http://schemas.microsoft.com/office/drawing/2014/main" id="{6EB2C7CC-7F4D-48E0-96A4-6E9FDA141394}"/>
            </a:ext>
          </a:extLst>
        </xdr:cNvPr>
        <xdr:cNvSpPr txBox="1"/>
      </xdr:nvSpPr>
      <xdr:spPr>
        <a:xfrm>
          <a:off x="1217105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87647</xdr:rowOff>
    </xdr:from>
    <xdr:ext cx="405111" cy="259045"/>
    <xdr:sp macro="" textlink="">
      <xdr:nvSpPr>
        <xdr:cNvPr id="783" name="n_4mainValue【消防施設】&#10;有形固定資産減価償却率">
          <a:extLst>
            <a:ext uri="{FF2B5EF4-FFF2-40B4-BE49-F238E27FC236}">
              <a16:creationId xmlns:a16="http://schemas.microsoft.com/office/drawing/2014/main" id="{C0274D77-DD87-45E9-896E-820E7A1403CE}"/>
            </a:ext>
          </a:extLst>
        </xdr:cNvPr>
        <xdr:cNvSpPr txBox="1"/>
      </xdr:nvSpPr>
      <xdr:spPr>
        <a:xfrm>
          <a:off x="113544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4BF2F4E9-B5B2-4804-8D05-BCB0A0D476D0}"/>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F18BA06A-4BAE-47F3-B14A-752531377C53}"/>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9BD5CC42-515A-4C74-802D-EB5381176B1B}"/>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C1B90284-E94D-4B33-9180-695171318292}"/>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26D8FD5-354D-4048-9835-0EEC84E76F9A}"/>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A77928FD-9896-416D-9FAD-5A0B5E5610BE}"/>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9503F535-A583-49EA-A5F1-691C47045CFC}"/>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EA87C5F4-86D6-453E-BB71-31529DB68B86}"/>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AD369AC3-324D-47CA-BA20-F3814B070611}"/>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279F5750-C7CC-414B-A009-64F4120E4D24}"/>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22505961-8A89-4181-BF33-473170781504}"/>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CD257822-088D-4EAA-A4DA-C223BC932C8B}"/>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74CFDDB4-D5E7-4015-AD92-F8E62DD52D36}"/>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FAEE41FF-5A8B-4D1C-90F8-610F3F0EFF47}"/>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EF480E55-77B2-413F-B235-F714599B39A9}"/>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35C16B0E-D36C-4D8D-9643-E8593429F7B4}"/>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2482D887-EE47-4F9B-B3B4-F7000F0C01C0}"/>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A30A8364-D1B2-4AF5-B588-3C37767FBA9B}"/>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E8DFA1C3-1646-4C26-98DE-F37A5EFFB900}"/>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48D78724-2A40-4137-8F1A-1C6BCBB6A19B}"/>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D559F6CF-7D4E-4388-9329-4FD699B64FBC}"/>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5E559C91-25D4-48F7-9849-2F36A61107A7}"/>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6920399E-90F9-4BD9-B658-FDE59E19CDFC}"/>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09ACFE6B-921A-436E-8D90-2C8B1888C03C}"/>
            </a:ext>
          </a:extLst>
        </xdr:cNvPr>
        <xdr:cNvCxnSpPr/>
      </xdr:nvCxnSpPr>
      <xdr:spPr>
        <a:xfrm flipV="1">
          <a:off x="19947254" y="13373100"/>
          <a:ext cx="0" cy="1431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61209447-4E5A-466F-BC41-2020A8779C12}"/>
            </a:ext>
          </a:extLst>
        </xdr:cNvPr>
        <xdr:cNvSpPr txBox="1"/>
      </xdr:nvSpPr>
      <xdr:spPr>
        <a:xfrm>
          <a:off x="19985990" y="148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041F358E-FAD6-4161-88E5-D8001705415A}"/>
            </a:ext>
          </a:extLst>
        </xdr:cNvPr>
        <xdr:cNvCxnSpPr/>
      </xdr:nvCxnSpPr>
      <xdr:spPr>
        <a:xfrm>
          <a:off x="19885660" y="14804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3EC60E85-0550-4CDF-A12F-0B2D1684EB61}"/>
            </a:ext>
          </a:extLst>
        </xdr:cNvPr>
        <xdr:cNvSpPr txBox="1"/>
      </xdr:nvSpPr>
      <xdr:spPr>
        <a:xfrm>
          <a:off x="19985990" y="131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CA72FCAE-1BB9-4A0A-9BAC-4C56B42087BB}"/>
            </a:ext>
          </a:extLst>
        </xdr:cNvPr>
        <xdr:cNvCxnSpPr/>
      </xdr:nvCxnSpPr>
      <xdr:spPr>
        <a:xfrm>
          <a:off x="19885660" y="1337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12" name="【消防施設】&#10;一人当たり面積平均値テキスト">
          <a:extLst>
            <a:ext uri="{FF2B5EF4-FFF2-40B4-BE49-F238E27FC236}">
              <a16:creationId xmlns:a16="http://schemas.microsoft.com/office/drawing/2014/main" id="{51BDAB75-3E81-44FA-8480-533EE353FDA9}"/>
            </a:ext>
          </a:extLst>
        </xdr:cNvPr>
        <xdr:cNvSpPr txBox="1"/>
      </xdr:nvSpPr>
      <xdr:spPr>
        <a:xfrm>
          <a:off x="1998599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CAB092EB-39A2-44D7-8F8B-553FA2419763}"/>
            </a:ext>
          </a:extLst>
        </xdr:cNvPr>
        <xdr:cNvSpPr/>
      </xdr:nvSpPr>
      <xdr:spPr>
        <a:xfrm>
          <a:off x="19904710" y="143598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a:extLst>
            <a:ext uri="{FF2B5EF4-FFF2-40B4-BE49-F238E27FC236}">
              <a16:creationId xmlns:a16="http://schemas.microsoft.com/office/drawing/2014/main" id="{37188A1A-7058-44AD-B7BE-C09DACF2DD59}"/>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a:extLst>
            <a:ext uri="{FF2B5EF4-FFF2-40B4-BE49-F238E27FC236}">
              <a16:creationId xmlns:a16="http://schemas.microsoft.com/office/drawing/2014/main" id="{9FD157CC-3468-4543-AA2B-A6869641B3E7}"/>
            </a:ext>
          </a:extLst>
        </xdr:cNvPr>
        <xdr:cNvSpPr/>
      </xdr:nvSpPr>
      <xdr:spPr>
        <a:xfrm>
          <a:off x="18345150" y="1428369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a:extLst>
            <a:ext uri="{FF2B5EF4-FFF2-40B4-BE49-F238E27FC236}">
              <a16:creationId xmlns:a16="http://schemas.microsoft.com/office/drawing/2014/main" id="{C670CD58-2A4F-40CB-91B5-E394AB472B8E}"/>
            </a:ext>
          </a:extLst>
        </xdr:cNvPr>
        <xdr:cNvSpPr/>
      </xdr:nvSpPr>
      <xdr:spPr>
        <a:xfrm>
          <a:off x="17547590" y="143148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a:extLst>
            <a:ext uri="{FF2B5EF4-FFF2-40B4-BE49-F238E27FC236}">
              <a16:creationId xmlns:a16="http://schemas.microsoft.com/office/drawing/2014/main" id="{F5CD0AF8-6785-4F9C-9B25-642D360E803E}"/>
            </a:ext>
          </a:extLst>
        </xdr:cNvPr>
        <xdr:cNvSpPr/>
      </xdr:nvSpPr>
      <xdr:spPr>
        <a:xfrm>
          <a:off x="16761460" y="143148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33C882B1-69E3-4B95-B629-1200E6F60639}"/>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3DA773AE-D806-450A-8E2A-E3B9C3F3F4A1}"/>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A7E63198-D3B5-4781-8F37-458A696663EA}"/>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7C677B1A-EA09-4E3D-A6A0-E80AD69434E2}"/>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27A8578F-5230-4D24-B8DF-410DB6ED7875}"/>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823" name="楕円 822">
          <a:extLst>
            <a:ext uri="{FF2B5EF4-FFF2-40B4-BE49-F238E27FC236}">
              <a16:creationId xmlns:a16="http://schemas.microsoft.com/office/drawing/2014/main" id="{BD4C96B5-DE84-47B0-A2FB-ECD3CB42FFD4}"/>
            </a:ext>
          </a:extLst>
        </xdr:cNvPr>
        <xdr:cNvSpPr/>
      </xdr:nvSpPr>
      <xdr:spPr>
        <a:xfrm>
          <a:off x="19904710" y="1424559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41927</xdr:rowOff>
    </xdr:from>
    <xdr:ext cx="469744" cy="259045"/>
    <xdr:sp macro="" textlink="">
      <xdr:nvSpPr>
        <xdr:cNvPr id="824" name="【消防施設】&#10;一人当たり面積該当値テキスト">
          <a:extLst>
            <a:ext uri="{FF2B5EF4-FFF2-40B4-BE49-F238E27FC236}">
              <a16:creationId xmlns:a16="http://schemas.microsoft.com/office/drawing/2014/main" id="{728A861A-3F9D-42D9-9F7C-4C589AA9E21E}"/>
            </a:ext>
          </a:extLst>
        </xdr:cNvPr>
        <xdr:cNvSpPr txBox="1"/>
      </xdr:nvSpPr>
      <xdr:spPr>
        <a:xfrm>
          <a:off x="19985990" y="1410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31750</xdr:rowOff>
    </xdr:from>
    <xdr:to>
      <xdr:col>112</xdr:col>
      <xdr:colOff>38100</xdr:colOff>
      <xdr:row>83</xdr:row>
      <xdr:rowOff>133350</xdr:rowOff>
    </xdr:to>
    <xdr:sp macro="" textlink="">
      <xdr:nvSpPr>
        <xdr:cNvPr id="825" name="楕円 824">
          <a:extLst>
            <a:ext uri="{FF2B5EF4-FFF2-40B4-BE49-F238E27FC236}">
              <a16:creationId xmlns:a16="http://schemas.microsoft.com/office/drawing/2014/main" id="{3AE08219-AB39-4381-AAB4-30D25A1D9D24}"/>
            </a:ext>
          </a:extLst>
        </xdr:cNvPr>
        <xdr:cNvSpPr/>
      </xdr:nvSpPr>
      <xdr:spPr>
        <a:xfrm>
          <a:off x="19161760" y="1426019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69850</xdr:rowOff>
    </xdr:from>
    <xdr:to>
      <xdr:col>116</xdr:col>
      <xdr:colOff>63500</xdr:colOff>
      <xdr:row>83</xdr:row>
      <xdr:rowOff>82550</xdr:rowOff>
    </xdr:to>
    <xdr:cxnSp macro="">
      <xdr:nvCxnSpPr>
        <xdr:cNvPr id="826" name="直線コネクタ 825">
          <a:extLst>
            <a:ext uri="{FF2B5EF4-FFF2-40B4-BE49-F238E27FC236}">
              <a16:creationId xmlns:a16="http://schemas.microsoft.com/office/drawing/2014/main" id="{537656BA-9CC7-4DDC-9B5F-26447935A303}"/>
            </a:ext>
          </a:extLst>
        </xdr:cNvPr>
        <xdr:cNvCxnSpPr/>
      </xdr:nvCxnSpPr>
      <xdr:spPr>
        <a:xfrm flipV="1">
          <a:off x="19204940" y="14298295"/>
          <a:ext cx="7429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31750</xdr:rowOff>
    </xdr:from>
    <xdr:to>
      <xdr:col>107</xdr:col>
      <xdr:colOff>101600</xdr:colOff>
      <xdr:row>83</xdr:row>
      <xdr:rowOff>133350</xdr:rowOff>
    </xdr:to>
    <xdr:sp macro="" textlink="">
      <xdr:nvSpPr>
        <xdr:cNvPr id="827" name="楕円 826">
          <a:extLst>
            <a:ext uri="{FF2B5EF4-FFF2-40B4-BE49-F238E27FC236}">
              <a16:creationId xmlns:a16="http://schemas.microsoft.com/office/drawing/2014/main" id="{45BB2F91-D373-4351-BD03-00317A284F3E}"/>
            </a:ext>
          </a:extLst>
        </xdr:cNvPr>
        <xdr:cNvSpPr/>
      </xdr:nvSpPr>
      <xdr:spPr>
        <a:xfrm>
          <a:off x="18345150" y="142601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82550</xdr:rowOff>
    </xdr:from>
    <xdr:to>
      <xdr:col>111</xdr:col>
      <xdr:colOff>177800</xdr:colOff>
      <xdr:row>83</xdr:row>
      <xdr:rowOff>82550</xdr:rowOff>
    </xdr:to>
    <xdr:cxnSp macro="">
      <xdr:nvCxnSpPr>
        <xdr:cNvPr id="828" name="直線コネクタ 827">
          <a:extLst>
            <a:ext uri="{FF2B5EF4-FFF2-40B4-BE49-F238E27FC236}">
              <a16:creationId xmlns:a16="http://schemas.microsoft.com/office/drawing/2014/main" id="{2E240783-D400-48D9-81F9-376886D9512A}"/>
            </a:ext>
          </a:extLst>
        </xdr:cNvPr>
        <xdr:cNvCxnSpPr/>
      </xdr:nvCxnSpPr>
      <xdr:spPr>
        <a:xfrm>
          <a:off x="18399760" y="1431480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829" name="楕円 828">
          <a:extLst>
            <a:ext uri="{FF2B5EF4-FFF2-40B4-BE49-F238E27FC236}">
              <a16:creationId xmlns:a16="http://schemas.microsoft.com/office/drawing/2014/main" id="{11A7CF54-75F4-44B6-B1E5-0A6F566797DA}"/>
            </a:ext>
          </a:extLst>
        </xdr:cNvPr>
        <xdr:cNvSpPr/>
      </xdr:nvSpPr>
      <xdr:spPr>
        <a:xfrm>
          <a:off x="17547590" y="1424559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69850</xdr:rowOff>
    </xdr:from>
    <xdr:to>
      <xdr:col>107</xdr:col>
      <xdr:colOff>50800</xdr:colOff>
      <xdr:row>83</xdr:row>
      <xdr:rowOff>82550</xdr:rowOff>
    </xdr:to>
    <xdr:cxnSp macro="">
      <xdr:nvCxnSpPr>
        <xdr:cNvPr id="830" name="直線コネクタ 829">
          <a:extLst>
            <a:ext uri="{FF2B5EF4-FFF2-40B4-BE49-F238E27FC236}">
              <a16:creationId xmlns:a16="http://schemas.microsoft.com/office/drawing/2014/main" id="{A05D2E32-AB1F-4EEB-A493-B86F1F3DACB1}"/>
            </a:ext>
          </a:extLst>
        </xdr:cNvPr>
        <xdr:cNvCxnSpPr/>
      </xdr:nvCxnSpPr>
      <xdr:spPr>
        <a:xfrm>
          <a:off x="17602200" y="14298295"/>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107950</xdr:rowOff>
    </xdr:from>
    <xdr:to>
      <xdr:col>98</xdr:col>
      <xdr:colOff>38100</xdr:colOff>
      <xdr:row>84</xdr:row>
      <xdr:rowOff>38100</xdr:rowOff>
    </xdr:to>
    <xdr:sp macro="" textlink="">
      <xdr:nvSpPr>
        <xdr:cNvPr id="831" name="楕円 830">
          <a:extLst>
            <a:ext uri="{FF2B5EF4-FFF2-40B4-BE49-F238E27FC236}">
              <a16:creationId xmlns:a16="http://schemas.microsoft.com/office/drawing/2014/main" id="{53057F7B-7EE5-4EFD-9E8A-838370DAB3D2}"/>
            </a:ext>
          </a:extLst>
        </xdr:cNvPr>
        <xdr:cNvSpPr/>
      </xdr:nvSpPr>
      <xdr:spPr>
        <a:xfrm>
          <a:off x="16761460" y="1433639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69850</xdr:rowOff>
    </xdr:from>
    <xdr:to>
      <xdr:col>102</xdr:col>
      <xdr:colOff>114300</xdr:colOff>
      <xdr:row>83</xdr:row>
      <xdr:rowOff>158750</xdr:rowOff>
    </xdr:to>
    <xdr:cxnSp macro="">
      <xdr:nvCxnSpPr>
        <xdr:cNvPr id="832" name="直線コネクタ 831">
          <a:extLst>
            <a:ext uri="{FF2B5EF4-FFF2-40B4-BE49-F238E27FC236}">
              <a16:creationId xmlns:a16="http://schemas.microsoft.com/office/drawing/2014/main" id="{FF49CE62-C47C-4D1B-9519-B95C7F9DF93F}"/>
            </a:ext>
          </a:extLst>
        </xdr:cNvPr>
        <xdr:cNvCxnSpPr/>
      </xdr:nvCxnSpPr>
      <xdr:spPr>
        <a:xfrm flipV="1">
          <a:off x="16804640" y="14298295"/>
          <a:ext cx="79756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33" name="n_1aveValue【消防施設】&#10;一人当たり面積">
          <a:extLst>
            <a:ext uri="{FF2B5EF4-FFF2-40B4-BE49-F238E27FC236}">
              <a16:creationId xmlns:a16="http://schemas.microsoft.com/office/drawing/2014/main" id="{8AB1BDF6-6138-4D5D-B152-5C6D62B8F4B9}"/>
            </a:ext>
          </a:extLst>
        </xdr:cNvPr>
        <xdr:cNvSpPr txBox="1"/>
      </xdr:nvSpPr>
      <xdr:spPr>
        <a:xfrm>
          <a:off x="1898213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834" name="n_2aveValue【消防施設】&#10;一人当たり面積">
          <a:extLst>
            <a:ext uri="{FF2B5EF4-FFF2-40B4-BE49-F238E27FC236}">
              <a16:creationId xmlns:a16="http://schemas.microsoft.com/office/drawing/2014/main" id="{61C7B5FD-AA4A-40D6-B8CD-CC8B1CE29E8B}"/>
            </a:ext>
          </a:extLst>
        </xdr:cNvPr>
        <xdr:cNvSpPr txBox="1"/>
      </xdr:nvSpPr>
      <xdr:spPr>
        <a:xfrm>
          <a:off x="18182032"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35" name="n_3aveValue【消防施設】&#10;一人当たり面積">
          <a:extLst>
            <a:ext uri="{FF2B5EF4-FFF2-40B4-BE49-F238E27FC236}">
              <a16:creationId xmlns:a16="http://schemas.microsoft.com/office/drawing/2014/main" id="{DCF9A82E-208D-4237-963D-C76A7A1D83BC}"/>
            </a:ext>
          </a:extLst>
        </xdr:cNvPr>
        <xdr:cNvSpPr txBox="1"/>
      </xdr:nvSpPr>
      <xdr:spPr>
        <a:xfrm>
          <a:off x="17384472"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6" name="n_4aveValue【消防施設】&#10;一人当たり面積">
          <a:extLst>
            <a:ext uri="{FF2B5EF4-FFF2-40B4-BE49-F238E27FC236}">
              <a16:creationId xmlns:a16="http://schemas.microsoft.com/office/drawing/2014/main" id="{1F4C183D-7135-4791-B83A-410CBAFACB00}"/>
            </a:ext>
          </a:extLst>
        </xdr:cNvPr>
        <xdr:cNvSpPr txBox="1"/>
      </xdr:nvSpPr>
      <xdr:spPr>
        <a:xfrm>
          <a:off x="16588817"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149877</xdr:rowOff>
    </xdr:from>
    <xdr:ext cx="469744" cy="259045"/>
    <xdr:sp macro="" textlink="">
      <xdr:nvSpPr>
        <xdr:cNvPr id="837" name="n_1mainValue【消防施設】&#10;一人当たり面積">
          <a:extLst>
            <a:ext uri="{FF2B5EF4-FFF2-40B4-BE49-F238E27FC236}">
              <a16:creationId xmlns:a16="http://schemas.microsoft.com/office/drawing/2014/main" id="{528CF6F0-1103-4483-9343-DA1225E1C303}"/>
            </a:ext>
          </a:extLst>
        </xdr:cNvPr>
        <xdr:cNvSpPr txBox="1"/>
      </xdr:nvSpPr>
      <xdr:spPr>
        <a:xfrm>
          <a:off x="18982132"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149877</xdr:rowOff>
    </xdr:from>
    <xdr:ext cx="469744" cy="259045"/>
    <xdr:sp macro="" textlink="">
      <xdr:nvSpPr>
        <xdr:cNvPr id="838" name="n_2mainValue【消防施設】&#10;一人当たり面積">
          <a:extLst>
            <a:ext uri="{FF2B5EF4-FFF2-40B4-BE49-F238E27FC236}">
              <a16:creationId xmlns:a16="http://schemas.microsoft.com/office/drawing/2014/main" id="{0DD3707A-4E16-4F86-9918-00EDC2F4F0EF}"/>
            </a:ext>
          </a:extLst>
        </xdr:cNvPr>
        <xdr:cNvSpPr txBox="1"/>
      </xdr:nvSpPr>
      <xdr:spPr>
        <a:xfrm>
          <a:off x="18182032"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839" name="n_3mainValue【消防施設】&#10;一人当たり面積">
          <a:extLst>
            <a:ext uri="{FF2B5EF4-FFF2-40B4-BE49-F238E27FC236}">
              <a16:creationId xmlns:a16="http://schemas.microsoft.com/office/drawing/2014/main" id="{C7462701-21D6-4518-8983-0244BE645CCD}"/>
            </a:ext>
          </a:extLst>
        </xdr:cNvPr>
        <xdr:cNvSpPr txBox="1"/>
      </xdr:nvSpPr>
      <xdr:spPr>
        <a:xfrm>
          <a:off x="17384472" y="140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29227</xdr:rowOff>
    </xdr:from>
    <xdr:ext cx="469744" cy="259045"/>
    <xdr:sp macro="" textlink="">
      <xdr:nvSpPr>
        <xdr:cNvPr id="840" name="n_4mainValue【消防施設】&#10;一人当たり面積">
          <a:extLst>
            <a:ext uri="{FF2B5EF4-FFF2-40B4-BE49-F238E27FC236}">
              <a16:creationId xmlns:a16="http://schemas.microsoft.com/office/drawing/2014/main" id="{C282A0CE-FAA2-4565-8AC6-B058E5D87E4F}"/>
            </a:ext>
          </a:extLst>
        </xdr:cNvPr>
        <xdr:cNvSpPr txBox="1"/>
      </xdr:nvSpPr>
      <xdr:spPr>
        <a:xfrm>
          <a:off x="16588817" y="1442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9FCD3831-4125-44CC-9D81-BDCAEFFADEC1}"/>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93F9B31D-4308-41F5-A5C2-F13817A486B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A998A196-2363-451D-8155-C54B379169F3}"/>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1A4726DD-1156-4BA1-A0CD-2159135991E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41DF2031-A4BD-4B93-B0CE-C79BB624B143}"/>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ED1C3DC4-D91C-445D-AA09-6AE0D9D20E12}"/>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184D6AAC-AF89-4BEE-9A3A-CFFC3E1A042D}"/>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590F0C4B-D5ED-4AB3-B5F1-7C56578CB98C}"/>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E7F08DB6-9F03-4C6E-9EBB-A5D70B49445E}"/>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C3CF6B89-EFD1-4BF5-95FD-130FBC245528}"/>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ABD16ABA-BA62-4D54-B3E7-1D7EDE0F2E2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E6A46E3D-CCBB-4CF7-A0C6-AB327ACD2A20}"/>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E3731414-5488-4069-96C9-7E937D872CBA}"/>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B0BBDA62-03C9-4FEC-8AE7-6D97F124FD44}"/>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B2903E7A-E4C7-493B-97E3-7618775B232A}"/>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4F48AB4B-DD9C-4938-952C-498C5ACA7290}"/>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8442E64D-AE52-4206-9220-F01A0236A769}"/>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82D58CBF-9B47-4153-AFAB-59F2258367D9}"/>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9CD34B6E-1853-417E-BF84-70A39B5F8EFC}"/>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BDB5DA1D-6A64-413A-9A00-D7E083581ED5}"/>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F1AEA228-B9E8-4951-945A-61C15FD959AF}"/>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8759610C-37F9-4E4C-B3F6-D4E6D3F5287E}"/>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3D8251E6-74EA-4888-B7BC-FB34B3D41A58}"/>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7643A92-63AE-48C0-9897-889D8BA16BA8}"/>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9F3C1C33-2D0B-4699-B614-5299DC3F1EE6}"/>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4B67B9EF-DE79-4FE7-BF93-A9DCF077CCBB}"/>
            </a:ext>
          </a:extLst>
        </xdr:cNvPr>
        <xdr:cNvCxnSpPr/>
      </xdr:nvCxnSpPr>
      <xdr:spPr>
        <a:xfrm flipV="1">
          <a:off x="14703424" y="17224466"/>
          <a:ext cx="0" cy="128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6AADCDE8-B083-493C-ABE2-9526184441FA}"/>
            </a:ext>
          </a:extLst>
        </xdr:cNvPr>
        <xdr:cNvSpPr txBox="1"/>
      </xdr:nvSpPr>
      <xdr:spPr>
        <a:xfrm>
          <a:off x="14742160"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7A54A189-B7B7-46AD-BC4F-EAAAB5F43D56}"/>
            </a:ext>
          </a:extLst>
        </xdr:cNvPr>
        <xdr:cNvCxnSpPr/>
      </xdr:nvCxnSpPr>
      <xdr:spPr>
        <a:xfrm>
          <a:off x="14611350" y="1851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CBBBAC90-1B32-4BD9-A8A1-FC666F8A50FF}"/>
            </a:ext>
          </a:extLst>
        </xdr:cNvPr>
        <xdr:cNvSpPr txBox="1"/>
      </xdr:nvSpPr>
      <xdr:spPr>
        <a:xfrm>
          <a:off x="14742160" y="16995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00342676-C407-441C-9917-F5FDD47F1FA2}"/>
            </a:ext>
          </a:extLst>
        </xdr:cNvPr>
        <xdr:cNvCxnSpPr/>
      </xdr:nvCxnSpPr>
      <xdr:spPr>
        <a:xfrm>
          <a:off x="14611350" y="172244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871" name="【庁舎】&#10;有形固定資産減価償却率平均値テキスト">
          <a:extLst>
            <a:ext uri="{FF2B5EF4-FFF2-40B4-BE49-F238E27FC236}">
              <a16:creationId xmlns:a16="http://schemas.microsoft.com/office/drawing/2014/main" id="{553B22D8-AC92-4443-9281-6BFC4B7E095B}"/>
            </a:ext>
          </a:extLst>
        </xdr:cNvPr>
        <xdr:cNvSpPr txBox="1"/>
      </xdr:nvSpPr>
      <xdr:spPr>
        <a:xfrm>
          <a:off x="14742160" y="1762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1E2AC5C5-0E53-47C5-8383-BF865B622385}"/>
            </a:ext>
          </a:extLst>
        </xdr:cNvPr>
        <xdr:cNvSpPr/>
      </xdr:nvSpPr>
      <xdr:spPr>
        <a:xfrm>
          <a:off x="14649450" y="177761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a:extLst>
            <a:ext uri="{FF2B5EF4-FFF2-40B4-BE49-F238E27FC236}">
              <a16:creationId xmlns:a16="http://schemas.microsoft.com/office/drawing/2014/main" id="{AC6666B4-A762-4958-BADD-53367DBE0B91}"/>
            </a:ext>
          </a:extLst>
        </xdr:cNvPr>
        <xdr:cNvSpPr/>
      </xdr:nvSpPr>
      <xdr:spPr>
        <a:xfrm>
          <a:off x="13887450" y="17782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a:extLst>
            <a:ext uri="{FF2B5EF4-FFF2-40B4-BE49-F238E27FC236}">
              <a16:creationId xmlns:a16="http://schemas.microsoft.com/office/drawing/2014/main" id="{49EDA600-5DE1-4684-BA57-B674640F7E0F}"/>
            </a:ext>
          </a:extLst>
        </xdr:cNvPr>
        <xdr:cNvSpPr/>
      </xdr:nvSpPr>
      <xdr:spPr>
        <a:xfrm>
          <a:off x="13089890" y="1783851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a:extLst>
            <a:ext uri="{FF2B5EF4-FFF2-40B4-BE49-F238E27FC236}">
              <a16:creationId xmlns:a16="http://schemas.microsoft.com/office/drawing/2014/main" id="{6EF20840-B852-4D3C-894E-B46220015DA1}"/>
            </a:ext>
          </a:extLst>
        </xdr:cNvPr>
        <xdr:cNvSpPr/>
      </xdr:nvSpPr>
      <xdr:spPr>
        <a:xfrm>
          <a:off x="12303760" y="178238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a:extLst>
            <a:ext uri="{FF2B5EF4-FFF2-40B4-BE49-F238E27FC236}">
              <a16:creationId xmlns:a16="http://schemas.microsoft.com/office/drawing/2014/main" id="{D8BA60C8-6D12-487A-B914-548687B2B206}"/>
            </a:ext>
          </a:extLst>
        </xdr:cNvPr>
        <xdr:cNvSpPr/>
      </xdr:nvSpPr>
      <xdr:spPr>
        <a:xfrm>
          <a:off x="11487150" y="177511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9DEBE073-FA11-4B74-ADC6-E9D0B1069262}"/>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7D615394-3646-43DA-BE05-94B5E9450A30}"/>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A4D1F7DD-EE0C-47F0-A8FF-5D3FF65BF64A}"/>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D2488E41-14F6-4335-B5F9-3EC102E44BF9}"/>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2579D3C8-0D90-43A5-B57C-290D8557F33D}"/>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152763</xdr:rowOff>
    </xdr:from>
    <xdr:to>
      <xdr:col>85</xdr:col>
      <xdr:colOff>177800</xdr:colOff>
      <xdr:row>107</xdr:row>
      <xdr:rowOff>82913</xdr:rowOff>
    </xdr:to>
    <xdr:sp macro="" textlink="">
      <xdr:nvSpPr>
        <xdr:cNvPr id="882" name="楕円 881">
          <a:extLst>
            <a:ext uri="{FF2B5EF4-FFF2-40B4-BE49-F238E27FC236}">
              <a16:creationId xmlns:a16="http://schemas.microsoft.com/office/drawing/2014/main" id="{92FE15FC-229B-435B-BA95-92A0960CB13D}"/>
            </a:ext>
          </a:extLst>
        </xdr:cNvPr>
        <xdr:cNvSpPr/>
      </xdr:nvSpPr>
      <xdr:spPr>
        <a:xfrm>
          <a:off x="14649450" y="1832646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131190</xdr:rowOff>
    </xdr:from>
    <xdr:ext cx="405111" cy="259045"/>
    <xdr:sp macro="" textlink="">
      <xdr:nvSpPr>
        <xdr:cNvPr id="883" name="【庁舎】&#10;有形固定資産減価償却率該当値テキスト">
          <a:extLst>
            <a:ext uri="{FF2B5EF4-FFF2-40B4-BE49-F238E27FC236}">
              <a16:creationId xmlns:a16="http://schemas.microsoft.com/office/drawing/2014/main" id="{B9495A08-5ACC-4FBF-A8B7-B6F351083868}"/>
            </a:ext>
          </a:extLst>
        </xdr:cNvPr>
        <xdr:cNvSpPr txBox="1"/>
      </xdr:nvSpPr>
      <xdr:spPr>
        <a:xfrm>
          <a:off x="14742160" y="183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48261</xdr:rowOff>
    </xdr:from>
    <xdr:to>
      <xdr:col>81</xdr:col>
      <xdr:colOff>101600</xdr:colOff>
      <xdr:row>107</xdr:row>
      <xdr:rowOff>149861</xdr:rowOff>
    </xdr:to>
    <xdr:sp macro="" textlink="">
      <xdr:nvSpPr>
        <xdr:cNvPr id="884" name="楕円 883">
          <a:extLst>
            <a:ext uri="{FF2B5EF4-FFF2-40B4-BE49-F238E27FC236}">
              <a16:creationId xmlns:a16="http://schemas.microsoft.com/office/drawing/2014/main" id="{D04E2E8D-C12B-4569-9C67-AB89D604DD2E}"/>
            </a:ext>
          </a:extLst>
        </xdr:cNvPr>
        <xdr:cNvSpPr/>
      </xdr:nvSpPr>
      <xdr:spPr>
        <a:xfrm>
          <a:off x="13887450" y="1839531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32113</xdr:rowOff>
    </xdr:from>
    <xdr:to>
      <xdr:col>85</xdr:col>
      <xdr:colOff>127000</xdr:colOff>
      <xdr:row>107</xdr:row>
      <xdr:rowOff>99061</xdr:rowOff>
    </xdr:to>
    <xdr:cxnSp macro="">
      <xdr:nvCxnSpPr>
        <xdr:cNvPr id="885" name="直線コネクタ 884">
          <a:extLst>
            <a:ext uri="{FF2B5EF4-FFF2-40B4-BE49-F238E27FC236}">
              <a16:creationId xmlns:a16="http://schemas.microsoft.com/office/drawing/2014/main" id="{8C3E22C5-5CBC-41B0-AC19-89373BF1995A}"/>
            </a:ext>
          </a:extLst>
        </xdr:cNvPr>
        <xdr:cNvCxnSpPr/>
      </xdr:nvCxnSpPr>
      <xdr:spPr>
        <a:xfrm flipV="1">
          <a:off x="13942060" y="18375358"/>
          <a:ext cx="762000" cy="6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36830</xdr:rowOff>
    </xdr:from>
    <xdr:to>
      <xdr:col>76</xdr:col>
      <xdr:colOff>165100</xdr:colOff>
      <xdr:row>107</xdr:row>
      <xdr:rowOff>138430</xdr:rowOff>
    </xdr:to>
    <xdr:sp macro="" textlink="">
      <xdr:nvSpPr>
        <xdr:cNvPr id="886" name="楕円 885">
          <a:extLst>
            <a:ext uri="{FF2B5EF4-FFF2-40B4-BE49-F238E27FC236}">
              <a16:creationId xmlns:a16="http://schemas.microsoft.com/office/drawing/2014/main" id="{35EA2DEC-57B2-4BB7-8EBB-C4339233AA47}"/>
            </a:ext>
          </a:extLst>
        </xdr:cNvPr>
        <xdr:cNvSpPr/>
      </xdr:nvSpPr>
      <xdr:spPr>
        <a:xfrm>
          <a:off x="13089890" y="183819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87630</xdr:rowOff>
    </xdr:from>
    <xdr:to>
      <xdr:col>81</xdr:col>
      <xdr:colOff>50800</xdr:colOff>
      <xdr:row>107</xdr:row>
      <xdr:rowOff>99061</xdr:rowOff>
    </xdr:to>
    <xdr:cxnSp macro="">
      <xdr:nvCxnSpPr>
        <xdr:cNvPr id="887" name="直線コネクタ 886">
          <a:extLst>
            <a:ext uri="{FF2B5EF4-FFF2-40B4-BE49-F238E27FC236}">
              <a16:creationId xmlns:a16="http://schemas.microsoft.com/office/drawing/2014/main" id="{43A312E0-A329-4D8C-8B7F-708B0C4105E2}"/>
            </a:ext>
          </a:extLst>
        </xdr:cNvPr>
        <xdr:cNvCxnSpPr/>
      </xdr:nvCxnSpPr>
      <xdr:spPr>
        <a:xfrm>
          <a:off x="13144500" y="18436590"/>
          <a:ext cx="79756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888" name="楕円 887">
          <a:extLst>
            <a:ext uri="{FF2B5EF4-FFF2-40B4-BE49-F238E27FC236}">
              <a16:creationId xmlns:a16="http://schemas.microsoft.com/office/drawing/2014/main" id="{EF3F9891-9E06-4053-BE0E-1CEFEC7ACDD9}"/>
            </a:ext>
          </a:extLst>
        </xdr:cNvPr>
        <xdr:cNvSpPr/>
      </xdr:nvSpPr>
      <xdr:spPr>
        <a:xfrm>
          <a:off x="12303760" y="1834768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87630</xdr:rowOff>
    </xdr:to>
    <xdr:cxnSp macro="">
      <xdr:nvCxnSpPr>
        <xdr:cNvPr id="889" name="直線コネクタ 888">
          <a:extLst>
            <a:ext uri="{FF2B5EF4-FFF2-40B4-BE49-F238E27FC236}">
              <a16:creationId xmlns:a16="http://schemas.microsoft.com/office/drawing/2014/main" id="{B96E19B8-F21C-4D61-B9A1-95DA2B2F1091}"/>
            </a:ext>
          </a:extLst>
        </xdr:cNvPr>
        <xdr:cNvCxnSpPr/>
      </xdr:nvCxnSpPr>
      <xdr:spPr>
        <a:xfrm>
          <a:off x="12346940" y="18402299"/>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159294</xdr:rowOff>
    </xdr:from>
    <xdr:to>
      <xdr:col>67</xdr:col>
      <xdr:colOff>101600</xdr:colOff>
      <xdr:row>107</xdr:row>
      <xdr:rowOff>89444</xdr:rowOff>
    </xdr:to>
    <xdr:sp macro="" textlink="">
      <xdr:nvSpPr>
        <xdr:cNvPr id="890" name="楕円 889">
          <a:extLst>
            <a:ext uri="{FF2B5EF4-FFF2-40B4-BE49-F238E27FC236}">
              <a16:creationId xmlns:a16="http://schemas.microsoft.com/office/drawing/2014/main" id="{6E266E50-067D-4EB3-AB52-27766003274D}"/>
            </a:ext>
          </a:extLst>
        </xdr:cNvPr>
        <xdr:cNvSpPr/>
      </xdr:nvSpPr>
      <xdr:spPr>
        <a:xfrm>
          <a:off x="11487150" y="183348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38644</xdr:rowOff>
    </xdr:from>
    <xdr:to>
      <xdr:col>71</xdr:col>
      <xdr:colOff>177800</xdr:colOff>
      <xdr:row>107</xdr:row>
      <xdr:rowOff>53339</xdr:rowOff>
    </xdr:to>
    <xdr:cxnSp macro="">
      <xdr:nvCxnSpPr>
        <xdr:cNvPr id="891" name="直線コネクタ 890">
          <a:extLst>
            <a:ext uri="{FF2B5EF4-FFF2-40B4-BE49-F238E27FC236}">
              <a16:creationId xmlns:a16="http://schemas.microsoft.com/office/drawing/2014/main" id="{CF8A484D-FFC8-4D6F-B92D-C4C4B86FB517}"/>
            </a:ext>
          </a:extLst>
        </xdr:cNvPr>
        <xdr:cNvCxnSpPr/>
      </xdr:nvCxnSpPr>
      <xdr:spPr>
        <a:xfrm>
          <a:off x="11541760" y="18383794"/>
          <a:ext cx="80518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92" name="n_1aveValue【庁舎】&#10;有形固定資産減価償却率">
          <a:extLst>
            <a:ext uri="{FF2B5EF4-FFF2-40B4-BE49-F238E27FC236}">
              <a16:creationId xmlns:a16="http://schemas.microsoft.com/office/drawing/2014/main" id="{B94D836A-560E-4029-97A8-C5BF7C128E63}"/>
            </a:ext>
          </a:extLst>
        </xdr:cNvPr>
        <xdr:cNvSpPr txBox="1"/>
      </xdr:nvSpPr>
      <xdr:spPr>
        <a:xfrm>
          <a:off x="13738234" y="1755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3" name="n_2aveValue【庁舎】&#10;有形固定資産減価償却率">
          <a:extLst>
            <a:ext uri="{FF2B5EF4-FFF2-40B4-BE49-F238E27FC236}">
              <a16:creationId xmlns:a16="http://schemas.microsoft.com/office/drawing/2014/main" id="{E860FF3E-E74D-47AC-B980-F62F7F933524}"/>
            </a:ext>
          </a:extLst>
        </xdr:cNvPr>
        <xdr:cNvSpPr txBox="1"/>
      </xdr:nvSpPr>
      <xdr:spPr>
        <a:xfrm>
          <a:off x="12957184"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4" name="n_3aveValue【庁舎】&#10;有形固定資産減価償却率">
          <a:extLst>
            <a:ext uri="{FF2B5EF4-FFF2-40B4-BE49-F238E27FC236}">
              <a16:creationId xmlns:a16="http://schemas.microsoft.com/office/drawing/2014/main" id="{ADA81334-BA1B-4BDA-8C47-0A974A8820C7}"/>
            </a:ext>
          </a:extLst>
        </xdr:cNvPr>
        <xdr:cNvSpPr txBox="1"/>
      </xdr:nvSpPr>
      <xdr:spPr>
        <a:xfrm>
          <a:off x="12171054" y="1759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5" name="n_4aveValue【庁舎】&#10;有形固定資産減価償却率">
          <a:extLst>
            <a:ext uri="{FF2B5EF4-FFF2-40B4-BE49-F238E27FC236}">
              <a16:creationId xmlns:a16="http://schemas.microsoft.com/office/drawing/2014/main" id="{58E98E5D-0FC3-472B-BBAF-D4A30B9CE912}"/>
            </a:ext>
          </a:extLst>
        </xdr:cNvPr>
        <xdr:cNvSpPr txBox="1"/>
      </xdr:nvSpPr>
      <xdr:spPr>
        <a:xfrm>
          <a:off x="11354444" y="1753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140988</xdr:rowOff>
    </xdr:from>
    <xdr:ext cx="405111" cy="259045"/>
    <xdr:sp macro="" textlink="">
      <xdr:nvSpPr>
        <xdr:cNvPr id="896" name="n_1mainValue【庁舎】&#10;有形固定資産減価償却率">
          <a:extLst>
            <a:ext uri="{FF2B5EF4-FFF2-40B4-BE49-F238E27FC236}">
              <a16:creationId xmlns:a16="http://schemas.microsoft.com/office/drawing/2014/main" id="{5FF182BD-B80F-446C-8DE4-01ECFAEEC139}"/>
            </a:ext>
          </a:extLst>
        </xdr:cNvPr>
        <xdr:cNvSpPr txBox="1"/>
      </xdr:nvSpPr>
      <xdr:spPr>
        <a:xfrm>
          <a:off x="13738234" y="18484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897" name="n_2mainValue【庁舎】&#10;有形固定資産減価償却率">
          <a:extLst>
            <a:ext uri="{FF2B5EF4-FFF2-40B4-BE49-F238E27FC236}">
              <a16:creationId xmlns:a16="http://schemas.microsoft.com/office/drawing/2014/main" id="{7644B0DB-6A1C-4019-BF18-E445D39DFB9D}"/>
            </a:ext>
          </a:extLst>
        </xdr:cNvPr>
        <xdr:cNvSpPr txBox="1"/>
      </xdr:nvSpPr>
      <xdr:spPr>
        <a:xfrm>
          <a:off x="12957184" y="184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898" name="n_3mainValue【庁舎】&#10;有形固定資産減価償却率">
          <a:extLst>
            <a:ext uri="{FF2B5EF4-FFF2-40B4-BE49-F238E27FC236}">
              <a16:creationId xmlns:a16="http://schemas.microsoft.com/office/drawing/2014/main" id="{B1FB7152-4B65-4408-9971-90356013393A}"/>
            </a:ext>
          </a:extLst>
        </xdr:cNvPr>
        <xdr:cNvSpPr txBox="1"/>
      </xdr:nvSpPr>
      <xdr:spPr>
        <a:xfrm>
          <a:off x="12171054" y="18436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80571</xdr:rowOff>
    </xdr:from>
    <xdr:ext cx="405111" cy="259045"/>
    <xdr:sp macro="" textlink="">
      <xdr:nvSpPr>
        <xdr:cNvPr id="899" name="n_4mainValue【庁舎】&#10;有形固定資産減価償却率">
          <a:extLst>
            <a:ext uri="{FF2B5EF4-FFF2-40B4-BE49-F238E27FC236}">
              <a16:creationId xmlns:a16="http://schemas.microsoft.com/office/drawing/2014/main" id="{E649BE07-ECD5-45B0-81A6-F7094AA6EC72}"/>
            </a:ext>
          </a:extLst>
        </xdr:cNvPr>
        <xdr:cNvSpPr txBox="1"/>
      </xdr:nvSpPr>
      <xdr:spPr>
        <a:xfrm>
          <a:off x="11354444" y="1842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1B3D1189-EB70-4759-9DB2-A362CB058604}"/>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C6D89192-2ADD-4224-9545-840B8112EEA1}"/>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7009230E-5B02-4FAC-87AF-41BBE987468B}"/>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45E60553-AE4B-43C6-BFBE-0DD78A1D617B}"/>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D8DB9A2F-8F31-4DC6-A2EC-62C32034F220}"/>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474AD36C-AEEA-4828-BB7C-4ED57F4AB009}"/>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29F7826E-903B-4EC0-8242-68AB4DC9F1F8}"/>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9881E69B-F694-4A60-9F95-47828B48742E}"/>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7C6406EB-4856-449B-B9B3-8F5513EAEEA8}"/>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95745AC8-C72D-4E0F-8D60-98506960FF02}"/>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2EE34439-918C-44EC-92CA-5015298C8CB5}"/>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8A6E9690-D142-4737-AC07-5A34413312AD}"/>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B22A5A38-E264-4EC9-BD1B-4F044F305503}"/>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01E8FD52-A190-41F4-A54B-49376F6C65F5}"/>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ECB8D639-9C1F-4D91-902B-C0E900745662}"/>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2AB26FA-CCCA-48DE-8DC2-CE81E6E560F5}"/>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80E12704-1E7E-445C-8ED0-59AADB5C417F}"/>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4D4B8A10-6D1E-45CF-B44F-3F9D131A603D}"/>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216B281E-8FF8-4004-B153-CD484EEAEA37}"/>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7564125B-749B-4DA7-B3C4-2BA494820B20}"/>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67E83C75-8BD6-4F5A-B71A-B2A37C378BED}"/>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32BF2E2-6C74-47A6-BA95-3CE15B1908E8}"/>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2221A8B4-7921-491B-B5C4-4E2F4805E66E}"/>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0763471D-0AC7-4C82-B098-BDCB8D1A2CA0}"/>
            </a:ext>
          </a:extLst>
        </xdr:cNvPr>
        <xdr:cNvCxnSpPr/>
      </xdr:nvCxnSpPr>
      <xdr:spPr>
        <a:xfrm flipV="1">
          <a:off x="19947254" y="17373601"/>
          <a:ext cx="0" cy="106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CA5EF203-B34A-4F20-9BAF-7ADEEEDD39FA}"/>
            </a:ext>
          </a:extLst>
        </xdr:cNvPr>
        <xdr:cNvSpPr txBox="1"/>
      </xdr:nvSpPr>
      <xdr:spPr>
        <a:xfrm>
          <a:off x="19985990"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D80AFE46-6F36-4E6C-907E-D4F5220F64B4}"/>
            </a:ext>
          </a:extLst>
        </xdr:cNvPr>
        <xdr:cNvCxnSpPr/>
      </xdr:nvCxnSpPr>
      <xdr:spPr>
        <a:xfrm>
          <a:off x="19885660" y="18440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4728806F-E771-4292-9BC7-CD4D499C1330}"/>
            </a:ext>
          </a:extLst>
        </xdr:cNvPr>
        <xdr:cNvSpPr txBox="1"/>
      </xdr:nvSpPr>
      <xdr:spPr>
        <a:xfrm>
          <a:off x="19985990" y="171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C873C826-13A5-4D4B-A199-27299229009A}"/>
            </a:ext>
          </a:extLst>
        </xdr:cNvPr>
        <xdr:cNvCxnSpPr/>
      </xdr:nvCxnSpPr>
      <xdr:spPr>
        <a:xfrm>
          <a:off x="19885660" y="17373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928" name="【庁舎】&#10;一人当たり面積平均値テキスト">
          <a:extLst>
            <a:ext uri="{FF2B5EF4-FFF2-40B4-BE49-F238E27FC236}">
              <a16:creationId xmlns:a16="http://schemas.microsoft.com/office/drawing/2014/main" id="{77817FC9-5EF8-4CFF-8E7A-6779A78332B2}"/>
            </a:ext>
          </a:extLst>
        </xdr:cNvPr>
        <xdr:cNvSpPr txBox="1"/>
      </xdr:nvSpPr>
      <xdr:spPr>
        <a:xfrm>
          <a:off x="19985990" y="1793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C3070FD3-494E-40A5-ACC4-4F1BCCF405C7}"/>
            </a:ext>
          </a:extLst>
        </xdr:cNvPr>
        <xdr:cNvSpPr/>
      </xdr:nvSpPr>
      <xdr:spPr>
        <a:xfrm>
          <a:off x="19904710" y="180905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a:extLst>
            <a:ext uri="{FF2B5EF4-FFF2-40B4-BE49-F238E27FC236}">
              <a16:creationId xmlns:a16="http://schemas.microsoft.com/office/drawing/2014/main" id="{B0861B30-791C-496E-BA73-998DBCD14781}"/>
            </a:ext>
          </a:extLst>
        </xdr:cNvPr>
        <xdr:cNvSpPr/>
      </xdr:nvSpPr>
      <xdr:spPr>
        <a:xfrm>
          <a:off x="19161760" y="180905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a:extLst>
            <a:ext uri="{FF2B5EF4-FFF2-40B4-BE49-F238E27FC236}">
              <a16:creationId xmlns:a16="http://schemas.microsoft.com/office/drawing/2014/main" id="{47364AE0-5757-4B73-956E-B1C3AE8A5C80}"/>
            </a:ext>
          </a:extLst>
        </xdr:cNvPr>
        <xdr:cNvSpPr/>
      </xdr:nvSpPr>
      <xdr:spPr>
        <a:xfrm>
          <a:off x="18345150" y="181286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a:extLst>
            <a:ext uri="{FF2B5EF4-FFF2-40B4-BE49-F238E27FC236}">
              <a16:creationId xmlns:a16="http://schemas.microsoft.com/office/drawing/2014/main" id="{998E46B2-6866-4DCE-AB90-2C7C3F8B23C8}"/>
            </a:ext>
          </a:extLst>
        </xdr:cNvPr>
        <xdr:cNvSpPr/>
      </xdr:nvSpPr>
      <xdr:spPr>
        <a:xfrm>
          <a:off x="17547590" y="181057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a:extLst>
            <a:ext uri="{FF2B5EF4-FFF2-40B4-BE49-F238E27FC236}">
              <a16:creationId xmlns:a16="http://schemas.microsoft.com/office/drawing/2014/main" id="{E1511B5C-A478-4589-9AFC-CEEC3F47C9A3}"/>
            </a:ext>
          </a:extLst>
        </xdr:cNvPr>
        <xdr:cNvSpPr/>
      </xdr:nvSpPr>
      <xdr:spPr>
        <a:xfrm>
          <a:off x="16761460" y="180962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A80511B4-8C84-4486-8022-1EEFA64CBF54}"/>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75995DD5-49F2-42A3-A39F-1C89EA672DB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5C07E0D2-2386-4ACA-83ED-6BB22BCC0910}"/>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12544B7F-5759-4630-AADA-160B6126A150}"/>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CE157ECD-58E8-4CE5-8EEC-003A04C1FCA1}"/>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939" name="楕円 938">
          <a:extLst>
            <a:ext uri="{FF2B5EF4-FFF2-40B4-BE49-F238E27FC236}">
              <a16:creationId xmlns:a16="http://schemas.microsoft.com/office/drawing/2014/main" id="{763D4504-BF9E-44D2-B688-F8C048B977F2}"/>
            </a:ext>
          </a:extLst>
        </xdr:cNvPr>
        <xdr:cNvSpPr/>
      </xdr:nvSpPr>
      <xdr:spPr>
        <a:xfrm>
          <a:off x="19904710" y="183629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100347</xdr:rowOff>
    </xdr:from>
    <xdr:ext cx="469744" cy="259045"/>
    <xdr:sp macro="" textlink="">
      <xdr:nvSpPr>
        <xdr:cNvPr id="940" name="【庁舎】&#10;一人当たり面積該当値テキスト">
          <a:extLst>
            <a:ext uri="{FF2B5EF4-FFF2-40B4-BE49-F238E27FC236}">
              <a16:creationId xmlns:a16="http://schemas.microsoft.com/office/drawing/2014/main" id="{5457774F-9AA5-47DE-98EC-0FD17A606698}"/>
            </a:ext>
          </a:extLst>
        </xdr:cNvPr>
        <xdr:cNvSpPr txBox="1"/>
      </xdr:nvSpPr>
      <xdr:spPr>
        <a:xfrm>
          <a:off x="19985990" y="1827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941" name="楕円 940">
          <a:extLst>
            <a:ext uri="{FF2B5EF4-FFF2-40B4-BE49-F238E27FC236}">
              <a16:creationId xmlns:a16="http://schemas.microsoft.com/office/drawing/2014/main" id="{08D62172-5CE7-4D2D-9552-DD080E39734B}"/>
            </a:ext>
          </a:extLst>
        </xdr:cNvPr>
        <xdr:cNvSpPr/>
      </xdr:nvSpPr>
      <xdr:spPr>
        <a:xfrm>
          <a:off x="19161760" y="183667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76200</xdr:rowOff>
    </xdr:to>
    <xdr:cxnSp macro="">
      <xdr:nvCxnSpPr>
        <xdr:cNvPr id="942" name="直線コネクタ 941">
          <a:extLst>
            <a:ext uri="{FF2B5EF4-FFF2-40B4-BE49-F238E27FC236}">
              <a16:creationId xmlns:a16="http://schemas.microsoft.com/office/drawing/2014/main" id="{52BED046-31FF-4740-A54D-4A7C0AD0DDD4}"/>
            </a:ext>
          </a:extLst>
        </xdr:cNvPr>
        <xdr:cNvCxnSpPr/>
      </xdr:nvCxnSpPr>
      <xdr:spPr>
        <a:xfrm flipV="1">
          <a:off x="19204940" y="18408015"/>
          <a:ext cx="7429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943" name="楕円 942">
          <a:extLst>
            <a:ext uri="{FF2B5EF4-FFF2-40B4-BE49-F238E27FC236}">
              <a16:creationId xmlns:a16="http://schemas.microsoft.com/office/drawing/2014/main" id="{4A560BE4-4790-46DB-A776-690EA78C96C8}"/>
            </a:ext>
          </a:extLst>
        </xdr:cNvPr>
        <xdr:cNvSpPr/>
      </xdr:nvSpPr>
      <xdr:spPr>
        <a:xfrm>
          <a:off x="18345150" y="183667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76200</xdr:rowOff>
    </xdr:from>
    <xdr:to>
      <xdr:col>111</xdr:col>
      <xdr:colOff>177800</xdr:colOff>
      <xdr:row>107</xdr:row>
      <xdr:rowOff>76200</xdr:rowOff>
    </xdr:to>
    <xdr:cxnSp macro="">
      <xdr:nvCxnSpPr>
        <xdr:cNvPr id="944" name="直線コネクタ 943">
          <a:extLst>
            <a:ext uri="{FF2B5EF4-FFF2-40B4-BE49-F238E27FC236}">
              <a16:creationId xmlns:a16="http://schemas.microsoft.com/office/drawing/2014/main" id="{9094B5BA-A586-47A3-8EB3-ADB6B4F645A2}"/>
            </a:ext>
          </a:extLst>
        </xdr:cNvPr>
        <xdr:cNvCxnSpPr/>
      </xdr:nvCxnSpPr>
      <xdr:spPr>
        <a:xfrm>
          <a:off x="18399760" y="1842135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945" name="楕円 944">
          <a:extLst>
            <a:ext uri="{FF2B5EF4-FFF2-40B4-BE49-F238E27FC236}">
              <a16:creationId xmlns:a16="http://schemas.microsoft.com/office/drawing/2014/main" id="{CB2B8B6B-9ECE-4EB3-A570-461461C5C9DC}"/>
            </a:ext>
          </a:extLst>
        </xdr:cNvPr>
        <xdr:cNvSpPr/>
      </xdr:nvSpPr>
      <xdr:spPr>
        <a:xfrm>
          <a:off x="17547590" y="183667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76200</xdr:rowOff>
    </xdr:from>
    <xdr:to>
      <xdr:col>107</xdr:col>
      <xdr:colOff>50800</xdr:colOff>
      <xdr:row>107</xdr:row>
      <xdr:rowOff>76200</xdr:rowOff>
    </xdr:to>
    <xdr:cxnSp macro="">
      <xdr:nvCxnSpPr>
        <xdr:cNvPr id="946" name="直線コネクタ 945">
          <a:extLst>
            <a:ext uri="{FF2B5EF4-FFF2-40B4-BE49-F238E27FC236}">
              <a16:creationId xmlns:a16="http://schemas.microsoft.com/office/drawing/2014/main" id="{7FB2D430-6D39-4563-8BDE-42E48DC372BB}"/>
            </a:ext>
          </a:extLst>
        </xdr:cNvPr>
        <xdr:cNvCxnSpPr/>
      </xdr:nvCxnSpPr>
      <xdr:spPr>
        <a:xfrm>
          <a:off x="17602200" y="184213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25400</xdr:rowOff>
    </xdr:from>
    <xdr:to>
      <xdr:col>98</xdr:col>
      <xdr:colOff>38100</xdr:colOff>
      <xdr:row>107</xdr:row>
      <xdr:rowOff>127000</xdr:rowOff>
    </xdr:to>
    <xdr:sp macro="" textlink="">
      <xdr:nvSpPr>
        <xdr:cNvPr id="947" name="楕円 946">
          <a:extLst>
            <a:ext uri="{FF2B5EF4-FFF2-40B4-BE49-F238E27FC236}">
              <a16:creationId xmlns:a16="http://schemas.microsoft.com/office/drawing/2014/main" id="{B579C7D2-D193-403F-9D1C-BA317CFD3245}"/>
            </a:ext>
          </a:extLst>
        </xdr:cNvPr>
        <xdr:cNvSpPr/>
      </xdr:nvSpPr>
      <xdr:spPr>
        <a:xfrm>
          <a:off x="16761460" y="183667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76200</xdr:rowOff>
    </xdr:from>
    <xdr:to>
      <xdr:col>102</xdr:col>
      <xdr:colOff>114300</xdr:colOff>
      <xdr:row>107</xdr:row>
      <xdr:rowOff>76200</xdr:rowOff>
    </xdr:to>
    <xdr:cxnSp macro="">
      <xdr:nvCxnSpPr>
        <xdr:cNvPr id="948" name="直線コネクタ 947">
          <a:extLst>
            <a:ext uri="{FF2B5EF4-FFF2-40B4-BE49-F238E27FC236}">
              <a16:creationId xmlns:a16="http://schemas.microsoft.com/office/drawing/2014/main" id="{DD9536DE-6C83-46DD-839C-4503A7E54402}"/>
            </a:ext>
          </a:extLst>
        </xdr:cNvPr>
        <xdr:cNvCxnSpPr/>
      </xdr:nvCxnSpPr>
      <xdr:spPr>
        <a:xfrm>
          <a:off x="16804640" y="184213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33038</xdr:rowOff>
    </xdr:from>
    <xdr:ext cx="469744" cy="259045"/>
    <xdr:sp macro="" textlink="">
      <xdr:nvSpPr>
        <xdr:cNvPr id="949" name="n_1aveValue【庁舎】&#10;一人当たり面積">
          <a:extLst>
            <a:ext uri="{FF2B5EF4-FFF2-40B4-BE49-F238E27FC236}">
              <a16:creationId xmlns:a16="http://schemas.microsoft.com/office/drawing/2014/main" id="{B20365B0-8482-4812-BC8E-EAEEA8A57319}"/>
            </a:ext>
          </a:extLst>
        </xdr:cNvPr>
        <xdr:cNvSpPr txBox="1"/>
      </xdr:nvSpPr>
      <xdr:spPr>
        <a:xfrm>
          <a:off x="18982132" y="1786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71138</xdr:rowOff>
    </xdr:from>
    <xdr:ext cx="469744" cy="259045"/>
    <xdr:sp macro="" textlink="">
      <xdr:nvSpPr>
        <xdr:cNvPr id="950" name="n_2aveValue【庁舎】&#10;一人当たり面積">
          <a:extLst>
            <a:ext uri="{FF2B5EF4-FFF2-40B4-BE49-F238E27FC236}">
              <a16:creationId xmlns:a16="http://schemas.microsoft.com/office/drawing/2014/main" id="{F9AF3B31-CDEC-4EE6-BFCB-2A5294C42EBD}"/>
            </a:ext>
          </a:extLst>
        </xdr:cNvPr>
        <xdr:cNvSpPr txBox="1"/>
      </xdr:nvSpPr>
      <xdr:spPr>
        <a:xfrm>
          <a:off x="18182032" y="1790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51" name="n_3aveValue【庁舎】&#10;一人当たり面積">
          <a:extLst>
            <a:ext uri="{FF2B5EF4-FFF2-40B4-BE49-F238E27FC236}">
              <a16:creationId xmlns:a16="http://schemas.microsoft.com/office/drawing/2014/main" id="{0E2FE301-C6C8-4578-9199-53247ACF89CF}"/>
            </a:ext>
          </a:extLst>
        </xdr:cNvPr>
        <xdr:cNvSpPr txBox="1"/>
      </xdr:nvSpPr>
      <xdr:spPr>
        <a:xfrm>
          <a:off x="17384472" y="1788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952" name="n_4aveValue【庁舎】&#10;一人当たり面積">
          <a:extLst>
            <a:ext uri="{FF2B5EF4-FFF2-40B4-BE49-F238E27FC236}">
              <a16:creationId xmlns:a16="http://schemas.microsoft.com/office/drawing/2014/main" id="{DBBBB4F4-7AD8-45FC-B3FD-0E5F9AFA2CB2}"/>
            </a:ext>
          </a:extLst>
        </xdr:cNvPr>
        <xdr:cNvSpPr txBox="1"/>
      </xdr:nvSpPr>
      <xdr:spPr>
        <a:xfrm>
          <a:off x="1658881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953" name="n_1mainValue【庁舎】&#10;一人当たり面積">
          <a:extLst>
            <a:ext uri="{FF2B5EF4-FFF2-40B4-BE49-F238E27FC236}">
              <a16:creationId xmlns:a16="http://schemas.microsoft.com/office/drawing/2014/main" id="{A44BF9ED-F160-42E8-AE13-B9BBABB6FA55}"/>
            </a:ext>
          </a:extLst>
        </xdr:cNvPr>
        <xdr:cNvSpPr txBox="1"/>
      </xdr:nvSpPr>
      <xdr:spPr>
        <a:xfrm>
          <a:off x="18982132"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954" name="n_2mainValue【庁舎】&#10;一人当たり面積">
          <a:extLst>
            <a:ext uri="{FF2B5EF4-FFF2-40B4-BE49-F238E27FC236}">
              <a16:creationId xmlns:a16="http://schemas.microsoft.com/office/drawing/2014/main" id="{D84B498D-F0F0-4BDB-82D5-2FC9C4977228}"/>
            </a:ext>
          </a:extLst>
        </xdr:cNvPr>
        <xdr:cNvSpPr txBox="1"/>
      </xdr:nvSpPr>
      <xdr:spPr>
        <a:xfrm>
          <a:off x="18182032"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955" name="n_3mainValue【庁舎】&#10;一人当たり面積">
          <a:extLst>
            <a:ext uri="{FF2B5EF4-FFF2-40B4-BE49-F238E27FC236}">
              <a16:creationId xmlns:a16="http://schemas.microsoft.com/office/drawing/2014/main" id="{9C54501E-7FE9-4E04-B03B-14607BC97A3D}"/>
            </a:ext>
          </a:extLst>
        </xdr:cNvPr>
        <xdr:cNvSpPr txBox="1"/>
      </xdr:nvSpPr>
      <xdr:spPr>
        <a:xfrm>
          <a:off x="17384472"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118127</xdr:rowOff>
    </xdr:from>
    <xdr:ext cx="469744" cy="259045"/>
    <xdr:sp macro="" textlink="">
      <xdr:nvSpPr>
        <xdr:cNvPr id="956" name="n_4mainValue【庁舎】&#10;一人当たり面積">
          <a:extLst>
            <a:ext uri="{FF2B5EF4-FFF2-40B4-BE49-F238E27FC236}">
              <a16:creationId xmlns:a16="http://schemas.microsoft.com/office/drawing/2014/main" id="{84DCC897-066F-4251-8418-750F4A89A131}"/>
            </a:ext>
          </a:extLst>
        </xdr:cNvPr>
        <xdr:cNvSpPr txBox="1"/>
      </xdr:nvSpPr>
      <xdr:spPr>
        <a:xfrm>
          <a:off x="1658881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9D8F0442-72F1-4FBF-A190-EEF5C742CAB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29368AB0-9AAA-42E1-8024-70F007622BC2}"/>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D27958FC-28CA-4C5B-8AEE-91894A1ABB33}"/>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多くの類型において、老朽化により有形固定資産減価償却率は類似団体を上回っており、再編整備の必要性を確認したところである。平成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月に「松戸市公共施設等総合管理計画」を、平成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月には、「松戸市公共施設再編整備基本計画」を策定したところである。その中で、①将来的な人口動向に配慮し、公共施設の利便性を高めつつ、公共施設の延床面積の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以上を占める教育施設の適正規模化や多機能化により、総量の最適化を図る、②既存公共施設は、建物性能や施設機能等に着目するだけでなく、コミュニティや人口構成等の地域性も考慮し、地域ごとの公共施設の適正量と機能を見極めた上で、適正配置を図る、③新規の施設は、既存施設の有効活用や民間施設の活用等の検討も行った上で、新たな政策課題や地区別の人口動向等から必要と認められる場合には整備を行う、④公共施設の再編整備により生じた余剰資産は、他の用途への活用を検討した上で、今後利用見込みのない建物・用地は、良好なコミュニティの維持に配慮した貸付け・売却などを実施し、有効活用を図る、という基本方針を掲げた。また、令和４年３月には、各施設の具体的な対策内容、実施時期及び対策費用（コスト）を定めた「個別施設計画」を策定した。これらの各種計画に基づき、公共施設の総量の最適化や適正配置を図るとともに、財政的な負担を十分に考慮しながら、各類型について具体的な再編整備および老朽化対策を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496,899
480,147
61.38
194,271,125
184,415,163
8,991,661
95,577,093
126,311,637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基準財政収入額は、給与所得の減を見込んだことによる市町村民税所得割の減、経済、企業業績の下ぶれ予測の反映や税率の引き下げなどに伴う法人税割の減等により、減額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基準財政需要額は、単位費用の増により社会福祉費や高齢者保健福祉費等が前年度より増えたこと及び、地域社会デジタル社会推進費、臨時経済対策債費の創設により、増額となりました。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基準財政収入額が減少し、基準財政需要額の増加したため、財政力指数は、前年度よりも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153811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65916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75088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3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国税収入の増額補正により、地方交付税の追加交付等があり、扶助費、公債費、繰出金等の経常経費充当一般財源の増額よりも地方消費税や地方交付税等の経常一般財源が増額となり、前年度より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ポイント減少しました。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子育て施策等の推進により今後も扶助費等の増加が見込まれることや高齢化の進展により、介護保険及び後期高齢者医療特別会計への繰出金は年々増加となっているため、今後も事務事業の見直しを行い、義務的経費の削減に努めてまいり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64</xdr:row>
      <xdr:rowOff>119804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26090"/>
          <a:ext cx="8382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64</xdr:row>
      <xdr:rowOff>160020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926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160020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3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63500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8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69004</xdr:rowOff>
    </xdr:from>
    <xdr:to>
      <xdr:col>19</xdr:col>
      <xdr:colOff>184150</xdr:colOff>
      <xdr:row>64</xdr:row>
      <xdr:rowOff>170604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155381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人件費・物件費ともに、類似団体の平均よりも低い決算額となっております。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年変化について、前年度よりも増額となっておりますが、主な要因は、コロナワクチン業務等による会計年度任用職員人件費や委託料の増加や基幹システム標準化実施に伴う事務費の増加等によるもの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今後も引き続き、人件費の抑制及び従来の仕様条件を見直す等の委託事業の見直しを継続し、削減に努めてまいります。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134569</xdr:rowOff>
    </xdr:from>
    <xdr:to>
      <xdr:col>23</xdr:col>
      <xdr:colOff>133350</xdr:colOff>
      <xdr:row>82</xdr:row>
      <xdr:rowOff>133370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22019"/>
          <a:ext cx="838200" cy="1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80142</xdr:rowOff>
    </xdr:from>
    <xdr:to>
      <xdr:col>19</xdr:col>
      <xdr:colOff>133350</xdr:colOff>
      <xdr:row>81</xdr:row>
      <xdr:rowOff>134569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67592"/>
          <a:ext cx="889000" cy="5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29094</xdr:rowOff>
    </xdr:from>
    <xdr:to>
      <xdr:col>15</xdr:col>
      <xdr:colOff>82550</xdr:colOff>
      <xdr:row>81</xdr:row>
      <xdr:rowOff>80142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16544"/>
          <a:ext cx="889000" cy="5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8128</xdr:rowOff>
    </xdr:from>
    <xdr:to>
      <xdr:col>11</xdr:col>
      <xdr:colOff>31750</xdr:colOff>
      <xdr:row>81</xdr:row>
      <xdr:rowOff>29094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95578"/>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82570</xdr:rowOff>
    </xdr:from>
    <xdr:to>
      <xdr:col>23</xdr:col>
      <xdr:colOff>184150</xdr:colOff>
      <xdr:row>83</xdr:row>
      <xdr:rowOff>12720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99097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8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83769</xdr:rowOff>
    </xdr:from>
    <xdr:to>
      <xdr:col>19</xdr:col>
      <xdr:colOff>184150</xdr:colOff>
      <xdr:row>82</xdr:row>
      <xdr:rowOff>13919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24096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4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29342</xdr:rowOff>
    </xdr:from>
    <xdr:to>
      <xdr:col>15</xdr:col>
      <xdr:colOff>133350</xdr:colOff>
      <xdr:row>81</xdr:row>
      <xdr:rowOff>130942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141119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8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149744</xdr:rowOff>
    </xdr:from>
    <xdr:to>
      <xdr:col>11</xdr:col>
      <xdr:colOff>82550</xdr:colOff>
      <xdr:row>81</xdr:row>
      <xdr:rowOff>79894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90071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128778</xdr:rowOff>
    </xdr:from>
    <xdr:to>
      <xdr:col>7</xdr:col>
      <xdr:colOff>31750</xdr:colOff>
      <xdr:row>81</xdr:row>
      <xdr:rowOff>58928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4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69105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1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ラスパイレス指数に大きな影響を与える階層の一部において、本市の職員構成等が影響し、ラスパイレス指数類似団体の平均よりも高い状況なっております。引き続き、給与制度、職員構成の適正化を図り、縮減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86</xdr:row>
      <xdr:rowOff>81491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26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81491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26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81491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121709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859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ここ数年、人口千人当たりの職員数は同水準で推移しており、類似団体の平均値と比較しても少ない数値を保っております。</a:t>
          </a:r>
        </a:p>
        <a:p>
          <a:r>
            <a:rPr kumimoji="1" lang="ja-JP" altLang="en-US" sz="1300">
              <a:latin typeface="ＭＳ Ｐゴシック" panose="020B0600070205080204" pitchFamily="50" charset="-128"/>
              <a:ea typeface="ＭＳ Ｐゴシック" panose="020B0600070205080204" pitchFamily="50" charset="-128"/>
            </a:rPr>
            <a:t>　今後も事業量・事務量に応じた、適正な定員管理を努めてまいります。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112485</xdr:rowOff>
    </xdr:from>
    <xdr:to>
      <xdr:col>81</xdr:col>
      <xdr:colOff>44450</xdr:colOff>
      <xdr:row>61</xdr:row>
      <xdr:rowOff>119380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7093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112485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571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98697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571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78015</xdr:rowOff>
    </xdr:from>
    <xdr:to>
      <xdr:col>68</xdr:col>
      <xdr:colOff>152400</xdr:colOff>
      <xdr:row>61</xdr:row>
      <xdr:rowOff>98697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364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85107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61685</xdr:rowOff>
    </xdr:from>
    <xdr:to>
      <xdr:col>77</xdr:col>
      <xdr:colOff>95250</xdr:colOff>
      <xdr:row>61</xdr:row>
      <xdr:rowOff>163285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2012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47897</xdr:rowOff>
    </xdr:from>
    <xdr:to>
      <xdr:col>68</xdr:col>
      <xdr:colOff>203200</xdr:colOff>
      <xdr:row>61</xdr:row>
      <xdr:rowOff>149497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27215</xdr:rowOff>
    </xdr:from>
    <xdr:to>
      <xdr:col>64</xdr:col>
      <xdr:colOff>152400</xdr:colOff>
      <xdr:row>61</xdr:row>
      <xdr:rowOff>128815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138992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年度と平成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年度の単年度比較において、普通債の償還額等の増により、元利償還金は約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億円増。病院や下水道の事業債の償還額増により、公営企業債の元利償還金に対する繰入金が約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億円の増。算入公債費等は、都市計画税充当分の増などにより、約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億円増となったため、実質公債費率の分子は約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億円増となりました。</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標準財政規模の増などにより、分母は約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87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億増となりました。実質公債費率は、前年度よりも</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ポイント増加、</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％となりました。　類似団体の平均よりも低い水準を維持していますが、健全な財政運営の観点から市債を計画的に借り入れ、必要以上に将来負担の増大を招くことのないように留意してまいります。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113695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58283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67733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67733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38</xdr:row>
      <xdr:rowOff>67733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713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62895</xdr:rowOff>
    </xdr:from>
    <xdr:to>
      <xdr:col>81</xdr:col>
      <xdr:colOff>95250</xdr:colOff>
      <xdr:row>38</xdr:row>
      <xdr:rowOff>164495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79422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算定の分子となる将来負担については、昨年度と比較して臨時財政対策債を除く地方債現在高が約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億円、債務負担行為支出予定額が約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億円増加となった一方、財政調整基金の積立等により充当可能財源は約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億円増加したため、将来負担比率の分子は約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億円の増加となりました。標準財政規模等の増加により、将来負担比率の分母も増加しましたが、分母の伸び率よりも分子の伸び率が大きく、将来負担比率は昨年度よりも増加しました。</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類似団体の平均を下回る水準を維持しておりますが、財政運営が圧迫されることのないよう、各種債務の的確な把握に努めるとともに、充当可能財源のさらなる確保に努め、将来負担額の抑制を図ってまいりま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125730</xdr:rowOff>
    </xdr:from>
    <xdr:to>
      <xdr:col>81</xdr:col>
      <xdr:colOff>44450</xdr:colOff>
      <xdr:row>13</xdr:row>
      <xdr:rowOff>141242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2354580"/>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126019</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5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70865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4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125730</xdr:rowOff>
    </xdr:from>
    <xdr:to>
      <xdr:col>68</xdr:col>
      <xdr:colOff>152400</xdr:colOff>
      <xdr:row>14</xdr:row>
      <xdr:rowOff>2540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3545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157043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5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76943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4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90442</xdr:rowOff>
    </xdr:from>
    <xdr:to>
      <xdr:col>81</xdr:col>
      <xdr:colOff>95250</xdr:colOff>
      <xdr:row>14</xdr:row>
      <xdr:rowOff>20592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3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11719</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2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74930</xdr:rowOff>
    </xdr:from>
    <xdr:to>
      <xdr:col>77</xdr:col>
      <xdr:colOff>95250</xdr:colOff>
      <xdr:row>14</xdr:row>
      <xdr:rowOff>5080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15257</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07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74930</xdr:rowOff>
    </xdr:from>
    <xdr:to>
      <xdr:col>68</xdr:col>
      <xdr:colOff>203200</xdr:colOff>
      <xdr:row>14</xdr:row>
      <xdr:rowOff>5080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15257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123190</xdr:rowOff>
    </xdr:from>
    <xdr:to>
      <xdr:col>64</xdr:col>
      <xdr:colOff>152400</xdr:colOff>
      <xdr:row>14</xdr:row>
      <xdr:rowOff>53340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63517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12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496,899
480,147
61.38
194,271,125
184,415,163
8,991,661
95,577,093
126,311,637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人件費について、会計年度任用職員の期末手当の平年化等により前年度と比較して、増加となりました。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一方で、人口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人あたりの決算額は、類似団体と比較して、本市は低い状況となっております。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年度に住居手当の見直し、平成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年度に通勤手当の見直しを実施しており、今後も人件費の抑制に努めてまいります。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16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43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となりました。主な要因は、新型コロナウィルス感染症の流行により、放課後児童クラブの利用控えや、インフルエンザワクチン等の各種予防接種控え等により、委託料などの物件費が減額となったため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臨時的な減額要因であるため、引き続き、従来の仕様条件を見直す等の委託事業の見直しを継続し、物件費の削減に努めてまいります。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73660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78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17</xdr:row>
      <xdr:rowOff>1270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16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年度は国税収入の増額補正により、地方交付税の追加交付等があったため、前年度と比較して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ポイント改善となりました。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ただ、扶助費の経常経費充当一般財源は、昨年度よりも約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増えており、今後も障害福祉給付費や保育所の運営経費の増加が見込まれるため、限られた財源の中で最大限の効果を発揮するため、緊急的・重要性の高い施策を優先するなど、事業の重点化・効率化を進めてまいります。</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59</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758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28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59</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80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59</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80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114300</xdr:rowOff>
    </xdr:from>
    <xdr:to>
      <xdr:col>6</xdr:col>
      <xdr:colOff>171450</xdr:colOff>
      <xdr:row>60</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主な支出は、介護保険特別会計や後期高齢者医療特別会計への繰出金です。平成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年度は下水道会計の地方公営企業法の一部法適用に伴い、性質別経費が繰出金から補助費等に変更したことにより、類似団体の平均に近づきましたが、類似団体の平均よりも高い状態が続いております。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高齢化の進展により、介護保険特別会計や後期高齢者医療特別会計への繰出金は増加しているため、効率的・効果的な事業実施を推進し、繰出金の抑制に努めてまいります。</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153670</xdr:rowOff>
    </xdr:from>
    <xdr:to>
      <xdr:col>82</xdr:col>
      <xdr:colOff>107950</xdr:colOff>
      <xdr:row>60</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269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107967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8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73660</xdr:rowOff>
    </xdr:from>
    <xdr:to>
      <xdr:col>78</xdr:col>
      <xdr:colOff>69850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36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12717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5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27940</xdr:rowOff>
    </xdr:from>
    <xdr:to>
      <xdr:col>73</xdr:col>
      <xdr:colOff>180975</xdr:colOff>
      <xdr:row>60</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31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27940</xdr:rowOff>
    </xdr:from>
    <xdr:to>
      <xdr:col>69</xdr:col>
      <xdr:colOff>92075</xdr:colOff>
      <xdr:row>61</xdr:row>
      <xdr:rowOff>24130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3149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58437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102870</xdr:rowOff>
    </xdr:from>
    <xdr:to>
      <xdr:col>82</xdr:col>
      <xdr:colOff>158750</xdr:colOff>
      <xdr:row>60</xdr:row>
      <xdr:rowOff>33020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74947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22860</xdr:rowOff>
    </xdr:from>
    <xdr:to>
      <xdr:col>78</xdr:col>
      <xdr:colOff>120650</xdr:colOff>
      <xdr:row>60</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109237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148590</xdr:rowOff>
    </xdr:from>
    <xdr:to>
      <xdr:col>69</xdr:col>
      <xdr:colOff>142875</xdr:colOff>
      <xdr:row>60</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63517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144780</xdr:rowOff>
    </xdr:from>
    <xdr:to>
      <xdr:col>65</xdr:col>
      <xdr:colOff>53975</xdr:colOff>
      <xdr:row>61</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59707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過去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年間、類似団体平均よりも低い水準を保っておりますが、平成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より下水道事業会計が地方公営企業法の一部法適用化となり、性質別経費が繰出金から補助費等及び投資及び出資金へ変更となり、補助費等が増加しております。また、子育て施策に積極的に取り組んでおり、増加傾向となっております。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年度は、前年度より病院事業会計への負担金・出資金が減少したこと等により、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ポイント減額となりました。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今後も補助金等については、効果について充分に検討を行い、抑制に努めてまいります。</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159657</xdr:rowOff>
    </xdr:from>
    <xdr:to>
      <xdr:col>82</xdr:col>
      <xdr:colOff>107950</xdr:colOff>
      <xdr:row>35</xdr:row>
      <xdr:rowOff>86178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9889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75293</xdr:rowOff>
    </xdr:from>
    <xdr:to>
      <xdr:col>78</xdr:col>
      <xdr:colOff>69850</xdr:colOff>
      <xdr:row>35</xdr:row>
      <xdr:rowOff>86178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07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75293</xdr:rowOff>
    </xdr:from>
    <xdr:to>
      <xdr:col>73</xdr:col>
      <xdr:colOff>180975</xdr:colOff>
      <xdr:row>35</xdr:row>
      <xdr:rowOff>86178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07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29028</xdr:rowOff>
    </xdr:from>
    <xdr:to>
      <xdr:col>69</xdr:col>
      <xdr:colOff>92075</xdr:colOff>
      <xdr:row>35</xdr:row>
      <xdr:rowOff>86178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8583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108857</xdr:rowOff>
    </xdr:from>
    <xdr:to>
      <xdr:col>82</xdr:col>
      <xdr:colOff>158750</xdr:colOff>
      <xdr:row>35</xdr:row>
      <xdr:rowOff>39007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125384</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35378</xdr:rowOff>
    </xdr:from>
    <xdr:to>
      <xdr:col>78</xdr:col>
      <xdr:colOff>120650</xdr:colOff>
      <xdr:row>35</xdr:row>
      <xdr:rowOff>136978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147155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24493</xdr:rowOff>
    </xdr:from>
    <xdr:to>
      <xdr:col>74</xdr:col>
      <xdr:colOff>31750</xdr:colOff>
      <xdr:row>35</xdr:row>
      <xdr:rowOff>126093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136270</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35378</xdr:rowOff>
    </xdr:from>
    <xdr:to>
      <xdr:col>69</xdr:col>
      <xdr:colOff>142875</xdr:colOff>
      <xdr:row>35</xdr:row>
      <xdr:rowOff>136978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147155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149678</xdr:rowOff>
    </xdr:from>
    <xdr:to>
      <xdr:col>65</xdr:col>
      <xdr:colOff>53975</xdr:colOff>
      <xdr:row>34</xdr:row>
      <xdr:rowOff>79828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90005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類似団体の平均よりも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ポイント低い状況となっておりますが、前年度と比べると類似団体との差は縮小となりました。普通債及び臨時財政対策債の債務残高の増加により償還元金が増加しております。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健全な財政運営の観点から市債を計画的に借り入れることにより、必要以上に将来負担の増大を招くことのないように留意してまいります。</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4087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123734</xdr:rowOff>
    </xdr:from>
    <xdr:to>
      <xdr:col>19</xdr:col>
      <xdr:colOff>187325</xdr:colOff>
      <xdr:row>76</xdr:row>
      <xdr:rowOff>149861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1539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97608</xdr:rowOff>
    </xdr:from>
    <xdr:to>
      <xdr:col>15</xdr:col>
      <xdr:colOff>98425</xdr:colOff>
      <xdr:row>76</xdr:row>
      <xdr:rowOff>123734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1278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97608</xdr:rowOff>
    </xdr:from>
    <xdr:to>
      <xdr:col>11</xdr:col>
      <xdr:colOff>9525</xdr:colOff>
      <xdr:row>76</xdr:row>
      <xdr:rowOff>97608</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127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72934</xdr:rowOff>
    </xdr:from>
    <xdr:to>
      <xdr:col>15</xdr:col>
      <xdr:colOff>149225</xdr:colOff>
      <xdr:row>77</xdr:row>
      <xdr:rowOff>3084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13261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46808</xdr:rowOff>
    </xdr:from>
    <xdr:to>
      <xdr:col>11</xdr:col>
      <xdr:colOff>60325</xdr:colOff>
      <xdr:row>76</xdr:row>
      <xdr:rowOff>148408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158586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46808</xdr:rowOff>
    </xdr:from>
    <xdr:to>
      <xdr:col>6</xdr:col>
      <xdr:colOff>171450</xdr:colOff>
      <xdr:row>76</xdr:row>
      <xdr:rowOff>148408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158586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年度全体としては、国税収入の増額補正により、地方交付税の追加交付等があり、経常一般財源の増加したことや病院事業会計への負担金・出資金の減少などもあり、経常収支比率は低下しました。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しかし、今後は高齢化や子育て施策の推進による扶助費の増加も見込まれるため、引き続き事業の重点化・効率化を進め、経常的経費の見直しを行うとともに、市税収入を含めた経常一般財源の確保に努めてまいります。</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92711</xdr:rowOff>
    </xdr:from>
    <xdr:to>
      <xdr:col>82</xdr:col>
      <xdr:colOff>107950</xdr:colOff>
      <xdr:row>78</xdr:row>
      <xdr:rowOff>46989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22911"/>
          <a:ext cx="8382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46989</xdr:rowOff>
    </xdr:from>
    <xdr:to>
      <xdr:col>78</xdr:col>
      <xdr:colOff>69850</xdr:colOff>
      <xdr:row>78</xdr:row>
      <xdr:rowOff>98425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200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52705</xdr:rowOff>
    </xdr:from>
    <xdr:to>
      <xdr:col>73</xdr:col>
      <xdr:colOff>180975</xdr:colOff>
      <xdr:row>78</xdr:row>
      <xdr:rowOff>98425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258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18414</xdr:rowOff>
    </xdr:from>
    <xdr:to>
      <xdr:col>69</xdr:col>
      <xdr:colOff>92075</xdr:colOff>
      <xdr:row>78</xdr:row>
      <xdr:rowOff>52705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915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41911</xdr:rowOff>
    </xdr:from>
    <xdr:to>
      <xdr:col>82</xdr:col>
      <xdr:colOff>158750</xdr:colOff>
      <xdr:row>76</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58437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167639</xdr:rowOff>
    </xdr:from>
    <xdr:to>
      <xdr:col>78</xdr:col>
      <xdr:colOff>120650</xdr:colOff>
      <xdr:row>78</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82566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47625</xdr:rowOff>
    </xdr:from>
    <xdr:to>
      <xdr:col>74</xdr:col>
      <xdr:colOff>31750</xdr:colOff>
      <xdr:row>78</xdr:row>
      <xdr:rowOff>149225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134002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0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xdr:rowOff>
    </xdr:from>
    <xdr:to>
      <xdr:col>69</xdr:col>
      <xdr:colOff>142875</xdr:colOff>
      <xdr:row>78</xdr:row>
      <xdr:rowOff>103505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88282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139064</xdr:rowOff>
    </xdr:from>
    <xdr:to>
      <xdr:col>65</xdr:col>
      <xdr:colOff>53975</xdr:colOff>
      <xdr:row>78</xdr:row>
      <xdr:rowOff>69214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53991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37579</xdr:rowOff>
    </xdr:from>
    <xdr:to>
      <xdr:col>29</xdr:col>
      <xdr:colOff>127000</xdr:colOff>
      <xdr:row>18</xdr:row>
      <xdr:rowOff>65888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1304"/>
          <a:ext cx="647700" cy="28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65888</xdr:rowOff>
    </xdr:from>
    <xdr:to>
      <xdr:col>26</xdr:col>
      <xdr:colOff>50800</xdr:colOff>
      <xdr:row>18</xdr:row>
      <xdr:rowOff>102121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99613"/>
          <a:ext cx="6985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102121</xdr:rowOff>
    </xdr:from>
    <xdr:to>
      <xdr:col>22</xdr:col>
      <xdr:colOff>114300</xdr:colOff>
      <xdr:row>18</xdr:row>
      <xdr:rowOff>125666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35846"/>
          <a:ext cx="698500" cy="2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111341</xdr:rowOff>
    </xdr:from>
    <xdr:to>
      <xdr:col>18</xdr:col>
      <xdr:colOff>177800</xdr:colOff>
      <xdr:row>18</xdr:row>
      <xdr:rowOff>125666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45066"/>
          <a:ext cx="698500" cy="1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158229</xdr:rowOff>
    </xdr:from>
    <xdr:to>
      <xdr:col>29</xdr:col>
      <xdr:colOff>177800</xdr:colOff>
      <xdr:row>18</xdr:row>
      <xdr:rowOff>88379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130306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15088</xdr:rowOff>
    </xdr:from>
    <xdr:to>
      <xdr:col>26</xdr:col>
      <xdr:colOff>101600</xdr:colOff>
      <xdr:row>18</xdr:row>
      <xdr:rowOff>116688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101464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35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51321</xdr:rowOff>
    </xdr:from>
    <xdr:to>
      <xdr:col>22</xdr:col>
      <xdr:colOff>165100</xdr:colOff>
      <xdr:row>18</xdr:row>
      <xdr:rowOff>152921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137698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74867</xdr:rowOff>
    </xdr:from>
    <xdr:to>
      <xdr:col>19</xdr:col>
      <xdr:colOff>38100</xdr:colOff>
      <xdr:row>19</xdr:row>
      <xdr:rowOff>5017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161243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60541</xdr:rowOff>
    </xdr:from>
    <xdr:to>
      <xdr:col>15</xdr:col>
      <xdr:colOff>101600</xdr:colOff>
      <xdr:row>18</xdr:row>
      <xdr:rowOff>162141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4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146918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112103</xdr:rowOff>
    </xdr:from>
    <xdr:to>
      <xdr:col>29</xdr:col>
      <xdr:colOff>127000</xdr:colOff>
      <xdr:row>36</xdr:row>
      <xdr:rowOff>126657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65353"/>
          <a:ext cx="647700" cy="1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126657</xdr:rowOff>
    </xdr:from>
    <xdr:to>
      <xdr:col>26</xdr:col>
      <xdr:colOff>50800</xdr:colOff>
      <xdr:row>36</xdr:row>
      <xdr:rowOff>146545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79907"/>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146545</xdr:rowOff>
    </xdr:from>
    <xdr:to>
      <xdr:col>22</xdr:col>
      <xdr:colOff>114300</xdr:colOff>
      <xdr:row>37</xdr:row>
      <xdr:rowOff>35065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99795"/>
          <a:ext cx="698500" cy="59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28969</xdr:rowOff>
    </xdr:from>
    <xdr:to>
      <xdr:col>18</xdr:col>
      <xdr:colOff>177800</xdr:colOff>
      <xdr:row>37</xdr:row>
      <xdr:rowOff>35065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53669"/>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61303</xdr:rowOff>
    </xdr:from>
    <xdr:to>
      <xdr:col>29</xdr:col>
      <xdr:colOff>177800</xdr:colOff>
      <xdr:row>36</xdr:row>
      <xdr:rowOff>162903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1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33380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8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75857</xdr:rowOff>
    </xdr:from>
    <xdr:to>
      <xdr:col>26</xdr:col>
      <xdr:colOff>101600</xdr:colOff>
      <xdr:row>37</xdr:row>
      <xdr:rowOff>6007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2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162234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15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95745</xdr:rowOff>
    </xdr:from>
    <xdr:to>
      <xdr:col>22</xdr:col>
      <xdr:colOff>165100</xdr:colOff>
      <xdr:row>37</xdr:row>
      <xdr:rowOff>25895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4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10672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3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155715</xdr:rowOff>
    </xdr:from>
    <xdr:to>
      <xdr:col>19</xdr:col>
      <xdr:colOff>38100</xdr:colOff>
      <xdr:row>37</xdr:row>
      <xdr:rowOff>85865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0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70642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9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149619</xdr:rowOff>
    </xdr:from>
    <xdr:to>
      <xdr:col>15</xdr:col>
      <xdr:colOff>101600</xdr:colOff>
      <xdr:row>37</xdr:row>
      <xdr:rowOff>79769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0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64546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8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496,899
480,147
61.38
194,271,125
184,415,163
8,991,661
95,577,093
126,311,637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71251</xdr:rowOff>
    </xdr:from>
    <xdr:to>
      <xdr:col>24</xdr:col>
      <xdr:colOff>63500</xdr:colOff>
      <xdr:row>36</xdr:row>
      <xdr:rowOff>86959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43451"/>
          <a:ext cx="8382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86959</xdr:rowOff>
    </xdr:from>
    <xdr:to>
      <xdr:col>19</xdr:col>
      <xdr:colOff>177800</xdr:colOff>
      <xdr:row>37</xdr:row>
      <xdr:rowOff>48162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59159"/>
          <a:ext cx="889000" cy="1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48162</xdr:rowOff>
    </xdr:from>
    <xdr:to>
      <xdr:col>15</xdr:col>
      <xdr:colOff>50800</xdr:colOff>
      <xdr:row>37</xdr:row>
      <xdr:rowOff>81701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1812"/>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61225</xdr:rowOff>
    </xdr:from>
    <xdr:to>
      <xdr:col>10</xdr:col>
      <xdr:colOff>114300</xdr:colOff>
      <xdr:row>37</xdr:row>
      <xdr:rowOff>81701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04875"/>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20451</xdr:rowOff>
    </xdr:from>
    <xdr:to>
      <xdr:col>24</xdr:col>
      <xdr:colOff>114300</xdr:colOff>
      <xdr:row>36</xdr:row>
      <xdr:rowOff>122051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170328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36159</xdr:rowOff>
    </xdr:from>
    <xdr:to>
      <xdr:col>20</xdr:col>
      <xdr:colOff>38100</xdr:colOff>
      <xdr:row>36</xdr:row>
      <xdr:rowOff>137759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0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128886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0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168812</xdr:rowOff>
    </xdr:from>
    <xdr:to>
      <xdr:col>15</xdr:col>
      <xdr:colOff>101600</xdr:colOff>
      <xdr:row>37</xdr:row>
      <xdr:rowOff>98962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90089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30901</xdr:rowOff>
    </xdr:from>
    <xdr:to>
      <xdr:col>10</xdr:col>
      <xdr:colOff>165100</xdr:colOff>
      <xdr:row>37</xdr:row>
      <xdr:rowOff>132501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123628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10425</xdr:rowOff>
    </xdr:from>
    <xdr:to>
      <xdr:col>6</xdr:col>
      <xdr:colOff>38100</xdr:colOff>
      <xdr:row>37</xdr:row>
      <xdr:rowOff>112025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103152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4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2045</xdr:rowOff>
    </xdr:from>
    <xdr:to>
      <xdr:col>24</xdr:col>
      <xdr:colOff>63500</xdr:colOff>
      <xdr:row>58</xdr:row>
      <xdr:rowOff>48222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74695"/>
          <a:ext cx="838200" cy="2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48222</xdr:rowOff>
    </xdr:from>
    <xdr:to>
      <xdr:col>19</xdr:col>
      <xdr:colOff>177800</xdr:colOff>
      <xdr:row>58</xdr:row>
      <xdr:rowOff>49213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9232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133132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49213</xdr:rowOff>
    </xdr:from>
    <xdr:to>
      <xdr:col>15</xdr:col>
      <xdr:colOff>50800</xdr:colOff>
      <xdr:row>58</xdr:row>
      <xdr:rowOff>113964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93313"/>
          <a:ext cx="889000" cy="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34282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113964</xdr:rowOff>
    </xdr:from>
    <xdr:to>
      <xdr:col>10</xdr:col>
      <xdr:colOff>114300</xdr:colOff>
      <xdr:row>58</xdr:row>
      <xdr:rowOff>141795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8064"/>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86974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122695</xdr:rowOff>
    </xdr:from>
    <xdr:to>
      <xdr:col>24</xdr:col>
      <xdr:colOff>114300</xdr:colOff>
      <xdr:row>57</xdr:row>
      <xdr:rowOff>52845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101122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168872</xdr:rowOff>
    </xdr:from>
    <xdr:to>
      <xdr:col>20</xdr:col>
      <xdr:colOff>38100</xdr:colOff>
      <xdr:row>58</xdr:row>
      <xdr:rowOff>99022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90149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169863</xdr:rowOff>
    </xdr:from>
    <xdr:to>
      <xdr:col>15</xdr:col>
      <xdr:colOff>101600</xdr:colOff>
      <xdr:row>58</xdr:row>
      <xdr:rowOff>100013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91140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63164</xdr:rowOff>
    </xdr:from>
    <xdr:to>
      <xdr:col>10</xdr:col>
      <xdr:colOff>165100</xdr:colOff>
      <xdr:row>58</xdr:row>
      <xdr:rowOff>164764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155891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90995</xdr:rowOff>
    </xdr:from>
    <xdr:to>
      <xdr:col>6</xdr:col>
      <xdr:colOff>38100</xdr:colOff>
      <xdr:row>59</xdr:row>
      <xdr:rowOff>21145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12272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100290</xdr:rowOff>
    </xdr:from>
    <xdr:to>
      <xdr:col>24</xdr:col>
      <xdr:colOff>63500</xdr:colOff>
      <xdr:row>76</xdr:row>
      <xdr:rowOff>114097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30490"/>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5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114097</xdr:rowOff>
    </xdr:from>
    <xdr:to>
      <xdr:col>19</xdr:col>
      <xdr:colOff>177800</xdr:colOff>
      <xdr:row>76</xdr:row>
      <xdr:rowOff>114829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44297"/>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77660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110440</xdr:rowOff>
    </xdr:from>
    <xdr:to>
      <xdr:col>15</xdr:col>
      <xdr:colOff>50800</xdr:colOff>
      <xdr:row>76</xdr:row>
      <xdr:rowOff>114829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40640"/>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79581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110440</xdr:rowOff>
    </xdr:from>
    <xdr:to>
      <xdr:col>10</xdr:col>
      <xdr:colOff>114300</xdr:colOff>
      <xdr:row>76</xdr:row>
      <xdr:rowOff>116565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40640"/>
          <a:ext cx="8890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86346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66870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49490</xdr:rowOff>
    </xdr:from>
    <xdr:to>
      <xdr:col>24</xdr:col>
      <xdr:colOff>114300</xdr:colOff>
      <xdr:row>76</xdr:row>
      <xdr:rowOff>151090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72366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3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63297</xdr:rowOff>
    </xdr:from>
    <xdr:to>
      <xdr:col>20</xdr:col>
      <xdr:colOff>38100</xdr:colOff>
      <xdr:row>76</xdr:row>
      <xdr:rowOff>164897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9974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6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64029</xdr:rowOff>
    </xdr:from>
    <xdr:to>
      <xdr:col>15</xdr:col>
      <xdr:colOff>101600</xdr:colOff>
      <xdr:row>76</xdr:row>
      <xdr:rowOff>165629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10706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6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59640</xdr:rowOff>
    </xdr:from>
    <xdr:to>
      <xdr:col>10</xdr:col>
      <xdr:colOff>165100</xdr:colOff>
      <xdr:row>76</xdr:row>
      <xdr:rowOff>161240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6316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6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65765</xdr:rowOff>
    </xdr:from>
    <xdr:to>
      <xdr:col>6</xdr:col>
      <xdr:colOff>38100</xdr:colOff>
      <xdr:row>76</xdr:row>
      <xdr:rowOff>167365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9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12443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7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66714</xdr:rowOff>
    </xdr:from>
    <xdr:to>
      <xdr:col>24</xdr:col>
      <xdr:colOff>63500</xdr:colOff>
      <xdr:row>98</xdr:row>
      <xdr:rowOff>14694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25914"/>
          <a:ext cx="838200" cy="29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14291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0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14694</xdr:rowOff>
    </xdr:from>
    <xdr:to>
      <xdr:col>19</xdr:col>
      <xdr:colOff>177800</xdr:colOff>
      <xdr:row>98</xdr:row>
      <xdr:rowOff>78029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16794"/>
          <a:ext cx="889000" cy="6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63377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78029</xdr:rowOff>
    </xdr:from>
    <xdr:to>
      <xdr:col>15</xdr:col>
      <xdr:colOff>50800</xdr:colOff>
      <xdr:row>98</xdr:row>
      <xdr:rowOff>124358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80129"/>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127830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116091</xdr:rowOff>
    </xdr:from>
    <xdr:to>
      <xdr:col>10</xdr:col>
      <xdr:colOff>114300</xdr:colOff>
      <xdr:row>98</xdr:row>
      <xdr:rowOff>124358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918191"/>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19638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8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15914</xdr:rowOff>
    </xdr:from>
    <xdr:to>
      <xdr:col>24</xdr:col>
      <xdr:colOff>114300</xdr:colOff>
      <xdr:row>96</xdr:row>
      <xdr:rowOff>117514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165791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5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135344</xdr:rowOff>
    </xdr:from>
    <xdr:to>
      <xdr:col>20</xdr:col>
      <xdr:colOff>38100</xdr:colOff>
      <xdr:row>98</xdr:row>
      <xdr:rowOff>65494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56621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85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27229</xdr:rowOff>
    </xdr:from>
    <xdr:to>
      <xdr:col>15</xdr:col>
      <xdr:colOff>101600</xdr:colOff>
      <xdr:row>98</xdr:row>
      <xdr:rowOff>128829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2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119956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92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73558</xdr:rowOff>
    </xdr:from>
    <xdr:to>
      <xdr:col>10</xdr:col>
      <xdr:colOff>165100</xdr:colOff>
      <xdr:row>99</xdr:row>
      <xdr:rowOff>3708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166285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65291</xdr:rowOff>
    </xdr:from>
    <xdr:to>
      <xdr:col>6</xdr:col>
      <xdr:colOff>38100</xdr:colOff>
      <xdr:row>98</xdr:row>
      <xdr:rowOff>166891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6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104985</xdr:rowOff>
    </xdr:from>
    <xdr:to>
      <xdr:col>55</xdr:col>
      <xdr:colOff>0</xdr:colOff>
      <xdr:row>38</xdr:row>
      <xdr:rowOff>14765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19935"/>
          <a:ext cx="838200" cy="110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104985</xdr:rowOff>
    </xdr:from>
    <xdr:to>
      <xdr:col>50</xdr:col>
      <xdr:colOff>114300</xdr:colOff>
      <xdr:row>38</xdr:row>
      <xdr:rowOff>57741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19935"/>
          <a:ext cx="889000" cy="115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35969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44864</xdr:rowOff>
    </xdr:from>
    <xdr:to>
      <xdr:col>45</xdr:col>
      <xdr:colOff>177800</xdr:colOff>
      <xdr:row>38</xdr:row>
      <xdr:rowOff>57741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59964"/>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19542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44864</xdr:rowOff>
    </xdr:from>
    <xdr:to>
      <xdr:col>41</xdr:col>
      <xdr:colOff>50800</xdr:colOff>
      <xdr:row>38</xdr:row>
      <xdr:rowOff>73275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59964"/>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33835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44754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135415</xdr:rowOff>
    </xdr:from>
    <xdr:to>
      <xdr:col>55</xdr:col>
      <xdr:colOff>50800</xdr:colOff>
      <xdr:row>38</xdr:row>
      <xdr:rowOff>65565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50342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54185</xdr:rowOff>
    </xdr:from>
    <xdr:to>
      <xdr:col>50</xdr:col>
      <xdr:colOff>165100</xdr:colOff>
      <xdr:row>31</xdr:row>
      <xdr:rowOff>155785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146912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46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6941</xdr:rowOff>
    </xdr:from>
    <xdr:to>
      <xdr:col>46</xdr:col>
      <xdr:colOff>38100</xdr:colOff>
      <xdr:row>38</xdr:row>
      <xdr:rowOff>108541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99668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165514</xdr:rowOff>
    </xdr:from>
    <xdr:to>
      <xdr:col>41</xdr:col>
      <xdr:colOff>101600</xdr:colOff>
      <xdr:row>38</xdr:row>
      <xdr:rowOff>95664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86791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22475</xdr:rowOff>
    </xdr:from>
    <xdr:to>
      <xdr:col>36</xdr:col>
      <xdr:colOff>165100</xdr:colOff>
      <xdr:row>38</xdr:row>
      <xdr:rowOff>124075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3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115202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3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141777</xdr:rowOff>
    </xdr:from>
    <xdr:to>
      <xdr:col>55</xdr:col>
      <xdr:colOff>0</xdr:colOff>
      <xdr:row>56</xdr:row>
      <xdr:rowOff>170180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571527"/>
          <a:ext cx="838200" cy="19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124593</xdr:rowOff>
    </xdr:from>
    <xdr:to>
      <xdr:col>50</xdr:col>
      <xdr:colOff>114300</xdr:colOff>
      <xdr:row>56</xdr:row>
      <xdr:rowOff>170180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25793"/>
          <a:ext cx="889000" cy="4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50417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117964</xdr:rowOff>
    </xdr:from>
    <xdr:to>
      <xdr:col>45</xdr:col>
      <xdr:colOff>177800</xdr:colOff>
      <xdr:row>56</xdr:row>
      <xdr:rowOff>124593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19164"/>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49994</xdr:rowOff>
    </xdr:from>
    <xdr:to>
      <xdr:col>41</xdr:col>
      <xdr:colOff>50800</xdr:colOff>
      <xdr:row>56</xdr:row>
      <xdr:rowOff>117964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51194"/>
          <a:ext cx="889000" cy="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165631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90977</xdr:rowOff>
    </xdr:from>
    <xdr:to>
      <xdr:col>55</xdr:col>
      <xdr:colOff>50800</xdr:colOff>
      <xdr:row>56</xdr:row>
      <xdr:rowOff>21127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69404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119380</xdr:rowOff>
    </xdr:from>
    <xdr:to>
      <xdr:col>50</xdr:col>
      <xdr:colOff>165100</xdr:colOff>
      <xdr:row>57</xdr:row>
      <xdr:rowOff>49530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40657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1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73793</xdr:rowOff>
    </xdr:from>
    <xdr:to>
      <xdr:col>46</xdr:col>
      <xdr:colOff>38100</xdr:colOff>
      <xdr:row>57</xdr:row>
      <xdr:rowOff>3943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166520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67164</xdr:rowOff>
    </xdr:from>
    <xdr:to>
      <xdr:col>41</xdr:col>
      <xdr:colOff>101600</xdr:colOff>
      <xdr:row>56</xdr:row>
      <xdr:rowOff>168764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159891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170644</xdr:rowOff>
    </xdr:from>
    <xdr:to>
      <xdr:col>36</xdr:col>
      <xdr:colOff>165100</xdr:colOff>
      <xdr:row>56</xdr:row>
      <xdr:rowOff>100794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91921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140568</xdr:rowOff>
    </xdr:from>
    <xdr:to>
      <xdr:col>55</xdr:col>
      <xdr:colOff>0</xdr:colOff>
      <xdr:row>78</xdr:row>
      <xdr:rowOff>60742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42218"/>
          <a:ext cx="838200" cy="9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60742</xdr:rowOff>
    </xdr:from>
    <xdr:to>
      <xdr:col>50</xdr:col>
      <xdr:colOff>114300</xdr:colOff>
      <xdr:row>78</xdr:row>
      <xdr:rowOff>107102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33842"/>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97044</xdr:rowOff>
    </xdr:from>
    <xdr:to>
      <xdr:col>45</xdr:col>
      <xdr:colOff>177800</xdr:colOff>
      <xdr:row>78</xdr:row>
      <xdr:rowOff>107102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7014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67165</xdr:rowOff>
    </xdr:from>
    <xdr:to>
      <xdr:col>41</xdr:col>
      <xdr:colOff>50800</xdr:colOff>
      <xdr:row>78</xdr:row>
      <xdr:rowOff>97044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40265"/>
          <a:ext cx="889000" cy="2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89768</xdr:rowOff>
    </xdr:from>
    <xdr:to>
      <xdr:col>55</xdr:col>
      <xdr:colOff>50800</xdr:colOff>
      <xdr:row>78</xdr:row>
      <xdr:rowOff>19918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68195</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6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9942</xdr:rowOff>
    </xdr:from>
    <xdr:to>
      <xdr:col>50</xdr:col>
      <xdr:colOff>165100</xdr:colOff>
      <xdr:row>78</xdr:row>
      <xdr:rowOff>111542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102669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47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56302</xdr:rowOff>
    </xdr:from>
    <xdr:to>
      <xdr:col>46</xdr:col>
      <xdr:colOff>38100</xdr:colOff>
      <xdr:row>78</xdr:row>
      <xdr:rowOff>157902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149029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46244</xdr:rowOff>
    </xdr:from>
    <xdr:to>
      <xdr:col>41</xdr:col>
      <xdr:colOff>101600</xdr:colOff>
      <xdr:row>78</xdr:row>
      <xdr:rowOff>147844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138971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16365</xdr:rowOff>
    </xdr:from>
    <xdr:to>
      <xdr:col>36</xdr:col>
      <xdr:colOff>165100</xdr:colOff>
      <xdr:row>78</xdr:row>
      <xdr:rowOff>117965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109092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8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21228</xdr:rowOff>
    </xdr:from>
    <xdr:to>
      <xdr:col>55</xdr:col>
      <xdr:colOff>0</xdr:colOff>
      <xdr:row>97</xdr:row>
      <xdr:rowOff>145681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51878"/>
          <a:ext cx="838200" cy="12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62091</xdr:rowOff>
    </xdr:from>
    <xdr:to>
      <xdr:col>50</xdr:col>
      <xdr:colOff>114300</xdr:colOff>
      <xdr:row>97</xdr:row>
      <xdr:rowOff>145681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92741"/>
          <a:ext cx="889000" cy="8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62091</xdr:rowOff>
    </xdr:from>
    <xdr:to>
      <xdr:col>45</xdr:col>
      <xdr:colOff>177800</xdr:colOff>
      <xdr:row>97</xdr:row>
      <xdr:rowOff>63005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9274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51803</xdr:rowOff>
    </xdr:from>
    <xdr:to>
      <xdr:col>41</xdr:col>
      <xdr:colOff>50800</xdr:colOff>
      <xdr:row>97</xdr:row>
      <xdr:rowOff>63005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682453"/>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141878</xdr:rowOff>
    </xdr:from>
    <xdr:to>
      <xdr:col>55</xdr:col>
      <xdr:colOff>50800</xdr:colOff>
      <xdr:row>97</xdr:row>
      <xdr:rowOff>72028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120305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7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94881</xdr:rowOff>
    </xdr:from>
    <xdr:to>
      <xdr:col>50</xdr:col>
      <xdr:colOff>165100</xdr:colOff>
      <xdr:row>98</xdr:row>
      <xdr:rowOff>25031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16158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1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11291</xdr:rowOff>
    </xdr:from>
    <xdr:to>
      <xdr:col>46</xdr:col>
      <xdr:colOff>38100</xdr:colOff>
      <xdr:row>97</xdr:row>
      <xdr:rowOff>112891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104018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3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12205</xdr:rowOff>
    </xdr:from>
    <xdr:to>
      <xdr:col>41</xdr:col>
      <xdr:colOff>101600</xdr:colOff>
      <xdr:row>97</xdr:row>
      <xdr:rowOff>113805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104932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1003</xdr:rowOff>
    </xdr:from>
    <xdr:to>
      <xdr:col>36</xdr:col>
      <xdr:colOff>165100</xdr:colOff>
      <xdr:row>97</xdr:row>
      <xdr:rowOff>102603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93730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2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34544</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109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155194</xdr:rowOff>
    </xdr:from>
    <xdr:to>
      <xdr:col>67</xdr:col>
      <xdr:colOff>101600</xdr:colOff>
      <xdr:row>39</xdr:row>
      <xdr:rowOff>85344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76471</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63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151778</xdr:rowOff>
    </xdr:from>
    <xdr:to>
      <xdr:col>85</xdr:col>
      <xdr:colOff>127000</xdr:colOff>
      <xdr:row>76</xdr:row>
      <xdr:rowOff>166960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81978"/>
          <a:ext cx="8382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166960</xdr:rowOff>
    </xdr:from>
    <xdr:to>
      <xdr:col>81</xdr:col>
      <xdr:colOff>50800</xdr:colOff>
      <xdr:row>77</xdr:row>
      <xdr:rowOff>20313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97160"/>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20313</xdr:rowOff>
    </xdr:from>
    <xdr:to>
      <xdr:col>76</xdr:col>
      <xdr:colOff>114300</xdr:colOff>
      <xdr:row>77</xdr:row>
      <xdr:rowOff>37497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21963"/>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37497</xdr:rowOff>
    </xdr:from>
    <xdr:to>
      <xdr:col>71</xdr:col>
      <xdr:colOff>177800</xdr:colOff>
      <xdr:row>77</xdr:row>
      <xdr:rowOff>39115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39147"/>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100978</xdr:rowOff>
    </xdr:from>
    <xdr:to>
      <xdr:col>85</xdr:col>
      <xdr:colOff>177800</xdr:colOff>
      <xdr:row>77</xdr:row>
      <xdr:rowOff>31128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79405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116160</xdr:rowOff>
    </xdr:from>
    <xdr:to>
      <xdr:col>81</xdr:col>
      <xdr:colOff>101600</xdr:colOff>
      <xdr:row>77</xdr:row>
      <xdr:rowOff>46310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37437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140963</xdr:rowOff>
    </xdr:from>
    <xdr:to>
      <xdr:col>76</xdr:col>
      <xdr:colOff>165100</xdr:colOff>
      <xdr:row>77</xdr:row>
      <xdr:rowOff>71113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62240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158147</xdr:rowOff>
    </xdr:from>
    <xdr:to>
      <xdr:col>72</xdr:col>
      <xdr:colOff>38100</xdr:colOff>
      <xdr:row>77</xdr:row>
      <xdr:rowOff>88297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79424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159765</xdr:rowOff>
    </xdr:from>
    <xdr:to>
      <xdr:col>67</xdr:col>
      <xdr:colOff>101600</xdr:colOff>
      <xdr:row>77</xdr:row>
      <xdr:rowOff>89915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81042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8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60996</xdr:rowOff>
    </xdr:from>
    <xdr:to>
      <xdr:col>85</xdr:col>
      <xdr:colOff>127000</xdr:colOff>
      <xdr:row>99</xdr:row>
      <xdr:rowOff>75856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63096"/>
          <a:ext cx="838200" cy="18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63511</xdr:rowOff>
    </xdr:from>
    <xdr:to>
      <xdr:col>81</xdr:col>
      <xdr:colOff>50800</xdr:colOff>
      <xdr:row>99</xdr:row>
      <xdr:rowOff>75856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7037061"/>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38855</xdr:rowOff>
    </xdr:from>
    <xdr:to>
      <xdr:col>76</xdr:col>
      <xdr:colOff>114300</xdr:colOff>
      <xdr:row>99</xdr:row>
      <xdr:rowOff>63511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7012405"/>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38855</xdr:rowOff>
    </xdr:from>
    <xdr:to>
      <xdr:col>71</xdr:col>
      <xdr:colOff>177800</xdr:colOff>
      <xdr:row>99</xdr:row>
      <xdr:rowOff>80150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7012405"/>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10196</xdr:rowOff>
    </xdr:from>
    <xdr:to>
      <xdr:col>85</xdr:col>
      <xdr:colOff>177800</xdr:colOff>
      <xdr:row>98</xdr:row>
      <xdr:rowOff>111796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160073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9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25056</xdr:rowOff>
    </xdr:from>
    <xdr:to>
      <xdr:col>81</xdr:col>
      <xdr:colOff>101600</xdr:colOff>
      <xdr:row>99</xdr:row>
      <xdr:rowOff>126656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117783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12711</xdr:rowOff>
    </xdr:from>
    <xdr:to>
      <xdr:col>76</xdr:col>
      <xdr:colOff>165100</xdr:colOff>
      <xdr:row>99</xdr:row>
      <xdr:rowOff>114311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105438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7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159505</xdr:rowOff>
    </xdr:from>
    <xdr:to>
      <xdr:col>72</xdr:col>
      <xdr:colOff>38100</xdr:colOff>
      <xdr:row>99</xdr:row>
      <xdr:rowOff>89655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6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80782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5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29350</xdr:rowOff>
    </xdr:from>
    <xdr:to>
      <xdr:col>67</xdr:col>
      <xdr:colOff>101600</xdr:colOff>
      <xdr:row>99</xdr:row>
      <xdr:rowOff>130950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70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122077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146558</xdr:rowOff>
    </xdr:from>
    <xdr:to>
      <xdr:col>116</xdr:col>
      <xdr:colOff>63500</xdr:colOff>
      <xdr:row>32</xdr:row>
      <xdr:rowOff>581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5461508"/>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76144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19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30299</xdr:rowOff>
    </xdr:from>
    <xdr:to>
      <xdr:col>111</xdr:col>
      <xdr:colOff>177800</xdr:colOff>
      <xdr:row>31</xdr:row>
      <xdr:rowOff>146558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5345249"/>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124803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4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30299</xdr:rowOff>
    </xdr:from>
    <xdr:to>
      <xdr:col>107</xdr:col>
      <xdr:colOff>50800</xdr:colOff>
      <xdr:row>32</xdr:row>
      <xdr:rowOff>14623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5345249"/>
          <a:ext cx="8890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138520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14623</xdr:rowOff>
    </xdr:from>
    <xdr:to>
      <xdr:col>102</xdr:col>
      <xdr:colOff>114300</xdr:colOff>
      <xdr:row>33</xdr:row>
      <xdr:rowOff>28992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5501023"/>
          <a:ext cx="889000" cy="18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65041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137540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121231</xdr:rowOff>
    </xdr:from>
    <xdr:to>
      <xdr:col>116</xdr:col>
      <xdr:colOff>114300</xdr:colOff>
      <xdr:row>32</xdr:row>
      <xdr:rowOff>51381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4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36158</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35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95758</xdr:rowOff>
    </xdr:from>
    <xdr:to>
      <xdr:col>112</xdr:col>
      <xdr:colOff>38100</xdr:colOff>
      <xdr:row>32</xdr:row>
      <xdr:rowOff>25908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54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42435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1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150949</xdr:rowOff>
    </xdr:from>
    <xdr:to>
      <xdr:col>107</xdr:col>
      <xdr:colOff>101600</xdr:colOff>
      <xdr:row>31</xdr:row>
      <xdr:rowOff>81099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52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97626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135273</xdr:rowOff>
    </xdr:from>
    <xdr:to>
      <xdr:col>102</xdr:col>
      <xdr:colOff>165100</xdr:colOff>
      <xdr:row>32</xdr:row>
      <xdr:rowOff>65423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54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81950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22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149642</xdr:rowOff>
    </xdr:from>
    <xdr:to>
      <xdr:col>98</xdr:col>
      <xdr:colOff>38100</xdr:colOff>
      <xdr:row>33</xdr:row>
      <xdr:rowOff>79792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56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96319</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541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72427</xdr:rowOff>
    </xdr:from>
    <xdr:to>
      <xdr:col>116</xdr:col>
      <xdr:colOff>63500</xdr:colOff>
      <xdr:row>59</xdr:row>
      <xdr:rowOff>72535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87977"/>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72535</xdr:rowOff>
    </xdr:from>
    <xdr:to>
      <xdr:col>111</xdr:col>
      <xdr:colOff>177800</xdr:colOff>
      <xdr:row>59</xdr:row>
      <xdr:rowOff>73841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18808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73623</xdr:rowOff>
    </xdr:from>
    <xdr:to>
      <xdr:col>107</xdr:col>
      <xdr:colOff>50800</xdr:colOff>
      <xdr:row>59</xdr:row>
      <xdr:rowOff>73841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89173"/>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73623</xdr:rowOff>
    </xdr:from>
    <xdr:to>
      <xdr:col>102</xdr:col>
      <xdr:colOff>114300</xdr:colOff>
      <xdr:row>59</xdr:row>
      <xdr:rowOff>73733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89173"/>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21627</xdr:rowOff>
    </xdr:from>
    <xdr:to>
      <xdr:col>116</xdr:col>
      <xdr:colOff>114300</xdr:colOff>
      <xdr:row>59</xdr:row>
      <xdr:rowOff>123227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108004</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52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21735</xdr:rowOff>
    </xdr:from>
    <xdr:to>
      <xdr:col>112</xdr:col>
      <xdr:colOff>38100</xdr:colOff>
      <xdr:row>59</xdr:row>
      <xdr:rowOff>123335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114462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230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23041</xdr:rowOff>
    </xdr:from>
    <xdr:to>
      <xdr:col>107</xdr:col>
      <xdr:colOff>101600</xdr:colOff>
      <xdr:row>59</xdr:row>
      <xdr:rowOff>124641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3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115768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23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22823</xdr:rowOff>
    </xdr:from>
    <xdr:to>
      <xdr:col>102</xdr:col>
      <xdr:colOff>165100</xdr:colOff>
      <xdr:row>59</xdr:row>
      <xdr:rowOff>124423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115550</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231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22933</xdr:rowOff>
    </xdr:from>
    <xdr:to>
      <xdr:col>98</xdr:col>
      <xdr:colOff>38100</xdr:colOff>
      <xdr:row>59</xdr:row>
      <xdr:rowOff>124533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3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115660</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23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74687</xdr:rowOff>
    </xdr:from>
    <xdr:to>
      <xdr:col>116</xdr:col>
      <xdr:colOff>63500</xdr:colOff>
      <xdr:row>76</xdr:row>
      <xdr:rowOff>88905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04887"/>
          <a:ext cx="8382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74687</xdr:rowOff>
    </xdr:from>
    <xdr:to>
      <xdr:col>111</xdr:col>
      <xdr:colOff>177800</xdr:colOff>
      <xdr:row>76</xdr:row>
      <xdr:rowOff>157302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04887"/>
          <a:ext cx="889000" cy="8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157302</xdr:rowOff>
    </xdr:from>
    <xdr:to>
      <xdr:col>107</xdr:col>
      <xdr:colOff>50800</xdr:colOff>
      <xdr:row>77</xdr:row>
      <xdr:rowOff>41402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18750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105318</xdr:rowOff>
    </xdr:from>
    <xdr:to>
      <xdr:col>102</xdr:col>
      <xdr:colOff>114300</xdr:colOff>
      <xdr:row>77</xdr:row>
      <xdr:rowOff>41402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964068"/>
          <a:ext cx="889000" cy="27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38105</xdr:rowOff>
    </xdr:from>
    <xdr:to>
      <xdr:col>116</xdr:col>
      <xdr:colOff>114300</xdr:colOff>
      <xdr:row>76</xdr:row>
      <xdr:rowOff>139705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16532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23887</xdr:rowOff>
    </xdr:from>
    <xdr:to>
      <xdr:col>112</xdr:col>
      <xdr:colOff>38100</xdr:colOff>
      <xdr:row>76</xdr:row>
      <xdr:rowOff>125487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116614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106502</xdr:rowOff>
    </xdr:from>
    <xdr:to>
      <xdr:col>107</xdr:col>
      <xdr:colOff>101600</xdr:colOff>
      <xdr:row>77</xdr:row>
      <xdr:rowOff>36652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27779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162052</xdr:rowOff>
    </xdr:from>
    <xdr:to>
      <xdr:col>102</xdr:col>
      <xdr:colOff>165100</xdr:colOff>
      <xdr:row>77</xdr:row>
      <xdr:rowOff>92202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83329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54518</xdr:rowOff>
    </xdr:from>
    <xdr:to>
      <xdr:col>98</xdr:col>
      <xdr:colOff>38100</xdr:colOff>
      <xdr:row>75</xdr:row>
      <xdr:rowOff>156118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147246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0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会計年度任用職員の期末手当の平年化等により前年度と比較して、増加となりました。住民一人当たりのコストは類似団体の平均よりも低い傾向にありますが、今後も人件費の抑制に努めてまい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や物件費は、新型コロナウィルス感染症対応生活困窮者自立支援金給付事業や新型コロナワクチン予防接種業務、民間保育所関係事業等で増加したため、コロナ禍前の令和元年度に比べても増加となっております。・扶助費は、子育て世帯等臨時特別支援事業や非課税世帯等臨時特別給付金給付事業の実施により増額となりました。また、障害者福祉給付費や生活保護扶助費、保育需要の増加に伴う保育給付費の増といった、子育て施策や高齢者支援等、現下の政策課題に対応するため、扶助費は今後も増加が見込まれ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うち新規整備）は、（仮称）リサイクルプラザ建設事業（継続費）や河原塚中学校新増築事業（継続費）等による増、普通建設事業（うち更新整備）は、教育情報化推進事業ネットワーク関係業務、小中学校施設維持管理事業校舎等改修業務等に伴い、増加となりました。・繰出金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下水道事業会計の地方公営企業法の一部適用化に伴って性質別経費が変更となり、繰出金が減少しましたが、高齢化の進展により、介護保険特別会計や後期高齢者医療特別会計への繰出金は増加傾向にあります。・投資及び出資金は、病院事業の企業債償還元金の減や下水道事業の経営改善により、前年度より減少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496,899
480,147
61.38
194,271,125
184,415,163
8,991,661
95,577,093
126,311,637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29058</xdr:rowOff>
    </xdr:from>
    <xdr:to>
      <xdr:col>24</xdr:col>
      <xdr:colOff>63500</xdr:colOff>
      <xdr:row>38</xdr:row>
      <xdr:rowOff>38202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54415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11684</xdr:rowOff>
    </xdr:from>
    <xdr:to>
      <xdr:col>19</xdr:col>
      <xdr:colOff>177800</xdr:colOff>
      <xdr:row>38</xdr:row>
      <xdr:rowOff>38202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526784"/>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171247</xdr:rowOff>
    </xdr:from>
    <xdr:to>
      <xdr:col>15</xdr:col>
      <xdr:colOff>50800</xdr:colOff>
      <xdr:row>38</xdr:row>
      <xdr:rowOff>11684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51489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72610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150216</xdr:rowOff>
    </xdr:from>
    <xdr:to>
      <xdr:col>10</xdr:col>
      <xdr:colOff>114300</xdr:colOff>
      <xdr:row>37</xdr:row>
      <xdr:rowOff>171247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9386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149708</xdr:rowOff>
    </xdr:from>
    <xdr:to>
      <xdr:col>24</xdr:col>
      <xdr:colOff>114300</xdr:colOff>
      <xdr:row>38</xdr:row>
      <xdr:rowOff>79857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93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128135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158852</xdr:rowOff>
    </xdr:from>
    <xdr:to>
      <xdr:col>20</xdr:col>
      <xdr:colOff>38100</xdr:colOff>
      <xdr:row>38</xdr:row>
      <xdr:rowOff>89002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80129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9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132334</xdr:rowOff>
    </xdr:from>
    <xdr:to>
      <xdr:col>15</xdr:col>
      <xdr:colOff>101600</xdr:colOff>
      <xdr:row>38</xdr:row>
      <xdr:rowOff>62485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53611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120447</xdr:rowOff>
    </xdr:from>
    <xdr:to>
      <xdr:col>10</xdr:col>
      <xdr:colOff>165100</xdr:colOff>
      <xdr:row>38</xdr:row>
      <xdr:rowOff>50597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41724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5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99416</xdr:rowOff>
    </xdr:from>
    <xdr:to>
      <xdr:col>6</xdr:col>
      <xdr:colOff>38100</xdr:colOff>
      <xdr:row>38</xdr:row>
      <xdr:rowOff>29566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20693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5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132059</xdr:rowOff>
    </xdr:from>
    <xdr:to>
      <xdr:col>24</xdr:col>
      <xdr:colOff>62865</xdr:colOff>
      <xdr:row>58</xdr:row>
      <xdr:rowOff>8658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047459"/>
          <a:ext cx="1270" cy="90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12485</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5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8658</xdr:rowOff>
    </xdr:from>
    <xdr:to>
      <xdr:col>24</xdr:col>
      <xdr:colOff>152400</xdr:colOff>
      <xdr:row>58</xdr:row>
      <xdr:rowOff>8658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52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78736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82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132059</xdr:rowOff>
    </xdr:from>
    <xdr:to>
      <xdr:col>24</xdr:col>
      <xdr:colOff>152400</xdr:colOff>
      <xdr:row>52</xdr:row>
      <xdr:rowOff>132059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04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99314</xdr:rowOff>
    </xdr:from>
    <xdr:to>
      <xdr:col>24</xdr:col>
      <xdr:colOff>63500</xdr:colOff>
      <xdr:row>57</xdr:row>
      <xdr:rowOff>22788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843264"/>
          <a:ext cx="838200" cy="95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69660</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9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46783</xdr:rowOff>
    </xdr:from>
    <xdr:to>
      <xdr:col>24</xdr:col>
      <xdr:colOff>114300</xdr:colOff>
      <xdr:row>56</xdr:row>
      <xdr:rowOff>148383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99314</xdr:rowOff>
    </xdr:from>
    <xdr:to>
      <xdr:col>19</xdr:col>
      <xdr:colOff>177800</xdr:colOff>
      <xdr:row>58</xdr:row>
      <xdr:rowOff>2747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843264"/>
          <a:ext cx="889000" cy="110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58954</xdr:rowOff>
    </xdr:from>
    <xdr:to>
      <xdr:col>20</xdr:col>
      <xdr:colOff>38100</xdr:colOff>
      <xdr:row>50</xdr:row>
      <xdr:rowOff>160554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5631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170735</xdr:rowOff>
    </xdr:from>
    <xdr:to>
      <xdr:col>15</xdr:col>
      <xdr:colOff>50800</xdr:colOff>
      <xdr:row>58</xdr:row>
      <xdr:rowOff>2747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43385"/>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137407</xdr:rowOff>
    </xdr:from>
    <xdr:to>
      <xdr:col>15</xdr:col>
      <xdr:colOff>101600</xdr:colOff>
      <xdr:row>57</xdr:row>
      <xdr:rowOff>67557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84084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170735</xdr:rowOff>
    </xdr:from>
    <xdr:to>
      <xdr:col>10</xdr:col>
      <xdr:colOff>114300</xdr:colOff>
      <xdr:row>58</xdr:row>
      <xdr:rowOff>32879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3385"/>
          <a:ext cx="889000" cy="3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163826</xdr:rowOff>
    </xdr:from>
    <xdr:to>
      <xdr:col>10</xdr:col>
      <xdr:colOff>165100</xdr:colOff>
      <xdr:row>57</xdr:row>
      <xdr:rowOff>93976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110503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111488</xdr:rowOff>
    </xdr:from>
    <xdr:to>
      <xdr:col>6</xdr:col>
      <xdr:colOff>38100</xdr:colOff>
      <xdr:row>57</xdr:row>
      <xdr:rowOff>41638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1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58165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48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143438</xdr:rowOff>
    </xdr:from>
    <xdr:to>
      <xdr:col>24</xdr:col>
      <xdr:colOff>114300</xdr:colOff>
      <xdr:row>57</xdr:row>
      <xdr:rowOff>73588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4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121865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48514</xdr:rowOff>
    </xdr:from>
    <xdr:to>
      <xdr:col>20</xdr:col>
      <xdr:colOff>38100</xdr:colOff>
      <xdr:row>51</xdr:row>
      <xdr:rowOff>150114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79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141241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88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123397</xdr:rowOff>
    </xdr:from>
    <xdr:to>
      <xdr:col>15</xdr:col>
      <xdr:colOff>101600</xdr:colOff>
      <xdr:row>58</xdr:row>
      <xdr:rowOff>53547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9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44674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119935</xdr:rowOff>
    </xdr:from>
    <xdr:to>
      <xdr:col>10</xdr:col>
      <xdr:colOff>165100</xdr:colOff>
      <xdr:row>58</xdr:row>
      <xdr:rowOff>50085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41212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8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153529</xdr:rowOff>
    </xdr:from>
    <xdr:to>
      <xdr:col>6</xdr:col>
      <xdr:colOff>38100</xdr:colOff>
      <xdr:row>58</xdr:row>
      <xdr:rowOff>83679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74806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96952</xdr:rowOff>
    </xdr:from>
    <xdr:to>
      <xdr:col>24</xdr:col>
      <xdr:colOff>63500</xdr:colOff>
      <xdr:row>78</xdr:row>
      <xdr:rowOff>61621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27152"/>
          <a:ext cx="838200" cy="30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155909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3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61621</xdr:rowOff>
    </xdr:from>
    <xdr:to>
      <xdr:col>19</xdr:col>
      <xdr:colOff>177800</xdr:colOff>
      <xdr:row>78</xdr:row>
      <xdr:rowOff>168033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34721"/>
          <a:ext cx="889000" cy="10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1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59669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168033</xdr:rowOff>
    </xdr:from>
    <xdr:to>
      <xdr:col>15</xdr:col>
      <xdr:colOff>50800</xdr:colOff>
      <xdr:row>79</xdr:row>
      <xdr:rowOff>73113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41133"/>
          <a:ext cx="889000" cy="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41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164062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9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21679</xdr:rowOff>
    </xdr:from>
    <xdr:to>
      <xdr:col>10</xdr:col>
      <xdr:colOff>114300</xdr:colOff>
      <xdr:row>79</xdr:row>
      <xdr:rowOff>73113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66229"/>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5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74007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7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47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50398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5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46152</xdr:rowOff>
    </xdr:from>
    <xdr:to>
      <xdr:col>24</xdr:col>
      <xdr:colOff>114300</xdr:colOff>
      <xdr:row>76</xdr:row>
      <xdr:rowOff>147752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24579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10821</xdr:rowOff>
    </xdr:from>
    <xdr:to>
      <xdr:col>20</xdr:col>
      <xdr:colOff>38100</xdr:colOff>
      <xdr:row>78</xdr:row>
      <xdr:rowOff>112421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103548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7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117233</xdr:rowOff>
    </xdr:from>
    <xdr:to>
      <xdr:col>15</xdr:col>
      <xdr:colOff>101600</xdr:colOff>
      <xdr:row>79</xdr:row>
      <xdr:rowOff>47383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9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38510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8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22313</xdr:rowOff>
    </xdr:from>
    <xdr:to>
      <xdr:col>10</xdr:col>
      <xdr:colOff>165100</xdr:colOff>
      <xdr:row>79</xdr:row>
      <xdr:rowOff>123913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6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115040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5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142329</xdr:rowOff>
    </xdr:from>
    <xdr:to>
      <xdr:col>6</xdr:col>
      <xdr:colOff>38100</xdr:colOff>
      <xdr:row>79</xdr:row>
      <xdr:rowOff>72479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63606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0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55490</xdr:rowOff>
    </xdr:from>
    <xdr:to>
      <xdr:col>24</xdr:col>
      <xdr:colOff>63500</xdr:colOff>
      <xdr:row>97</xdr:row>
      <xdr:rowOff>162246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514690"/>
          <a:ext cx="838200" cy="27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154612</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27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84007</xdr:rowOff>
    </xdr:from>
    <xdr:to>
      <xdr:col>19</xdr:col>
      <xdr:colOff>177800</xdr:colOff>
      <xdr:row>97</xdr:row>
      <xdr:rowOff>162246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714657"/>
          <a:ext cx="889000" cy="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37577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9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84007</xdr:rowOff>
    </xdr:from>
    <xdr:to>
      <xdr:col>15</xdr:col>
      <xdr:colOff>50800</xdr:colOff>
      <xdr:row>98</xdr:row>
      <xdr:rowOff>21743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714657"/>
          <a:ext cx="889000" cy="10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45238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107238</xdr:rowOff>
    </xdr:from>
    <xdr:to>
      <xdr:col>10</xdr:col>
      <xdr:colOff>114300</xdr:colOff>
      <xdr:row>98</xdr:row>
      <xdr:rowOff>21743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737888"/>
          <a:ext cx="889000" cy="8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8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72441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4690</xdr:rowOff>
    </xdr:from>
    <xdr:to>
      <xdr:col>24</xdr:col>
      <xdr:colOff>114300</xdr:colOff>
      <xdr:row>96</xdr:row>
      <xdr:rowOff>106290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154567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111446</xdr:rowOff>
    </xdr:from>
    <xdr:to>
      <xdr:col>20</xdr:col>
      <xdr:colOff>38100</xdr:colOff>
      <xdr:row>98</xdr:row>
      <xdr:rowOff>41596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32723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33207</xdr:rowOff>
    </xdr:from>
    <xdr:to>
      <xdr:col>15</xdr:col>
      <xdr:colOff>101600</xdr:colOff>
      <xdr:row>97</xdr:row>
      <xdr:rowOff>134807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151334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142393</xdr:rowOff>
    </xdr:from>
    <xdr:to>
      <xdr:col>10</xdr:col>
      <xdr:colOff>165100</xdr:colOff>
      <xdr:row>98</xdr:row>
      <xdr:rowOff>72543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89070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54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56438</xdr:rowOff>
    </xdr:from>
    <xdr:to>
      <xdr:col>6</xdr:col>
      <xdr:colOff>38100</xdr:colOff>
      <xdr:row>97</xdr:row>
      <xdr:rowOff>158038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3115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46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142367</xdr:rowOff>
    </xdr:from>
    <xdr:to>
      <xdr:col>55</xdr:col>
      <xdr:colOff>0</xdr:colOff>
      <xdr:row>38</xdr:row>
      <xdr:rowOff>145415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5746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142367</xdr:rowOff>
    </xdr:from>
    <xdr:to>
      <xdr:col>50</xdr:col>
      <xdr:colOff>114300</xdr:colOff>
      <xdr:row>38</xdr:row>
      <xdr:rowOff>151892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5746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144272</xdr:rowOff>
    </xdr:from>
    <xdr:to>
      <xdr:col>45</xdr:col>
      <xdr:colOff>177800</xdr:colOff>
      <xdr:row>38</xdr:row>
      <xdr:rowOff>151892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5937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144272</xdr:rowOff>
    </xdr:from>
    <xdr:to>
      <xdr:col>41</xdr:col>
      <xdr:colOff>50800</xdr:colOff>
      <xdr:row>38</xdr:row>
      <xdr:rowOff>159512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5937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94615</xdr:rowOff>
    </xdr:from>
    <xdr:to>
      <xdr:col>55</xdr:col>
      <xdr:colOff>50800</xdr:colOff>
      <xdr:row>39</xdr:row>
      <xdr:rowOff>24765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9542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24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91567</xdr:rowOff>
    </xdr:from>
    <xdr:to>
      <xdr:col>50</xdr:col>
      <xdr:colOff>165100</xdr:colOff>
      <xdr:row>39</xdr:row>
      <xdr:rowOff>21717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12844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99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101092</xdr:rowOff>
    </xdr:from>
    <xdr:to>
      <xdr:col>46</xdr:col>
      <xdr:colOff>38100</xdr:colOff>
      <xdr:row>39</xdr:row>
      <xdr:rowOff>31242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22369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93472</xdr:rowOff>
    </xdr:from>
    <xdr:to>
      <xdr:col>41</xdr:col>
      <xdr:colOff>101600</xdr:colOff>
      <xdr:row>39</xdr:row>
      <xdr:rowOff>23622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108712</xdr:rowOff>
    </xdr:from>
    <xdr:to>
      <xdr:col>36</xdr:col>
      <xdr:colOff>165100</xdr:colOff>
      <xdr:row>39</xdr:row>
      <xdr:rowOff>38862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29989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65543</xdr:rowOff>
    </xdr:from>
    <xdr:to>
      <xdr:col>55</xdr:col>
      <xdr:colOff>0</xdr:colOff>
      <xdr:row>58</xdr:row>
      <xdr:rowOff>77246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09643"/>
          <a:ext cx="8382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65543</xdr:rowOff>
    </xdr:from>
    <xdr:to>
      <xdr:col>50</xdr:col>
      <xdr:colOff>114300</xdr:colOff>
      <xdr:row>58</xdr:row>
      <xdr:rowOff>78344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1000964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78344</xdr:rowOff>
    </xdr:from>
    <xdr:to>
      <xdr:col>45</xdr:col>
      <xdr:colOff>177800</xdr:colOff>
      <xdr:row>58</xdr:row>
      <xdr:rowOff>79990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1002244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79990</xdr:rowOff>
    </xdr:from>
    <xdr:to>
      <xdr:col>41</xdr:col>
      <xdr:colOff>50800</xdr:colOff>
      <xdr:row>58</xdr:row>
      <xdr:rowOff>87579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24090"/>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26446</xdr:rowOff>
    </xdr:from>
    <xdr:to>
      <xdr:col>55</xdr:col>
      <xdr:colOff>50800</xdr:colOff>
      <xdr:row>58</xdr:row>
      <xdr:rowOff>128046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112823</xdr:rowOff>
    </xdr:from>
    <xdr:ext cx="378565"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85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14743</xdr:rowOff>
    </xdr:from>
    <xdr:to>
      <xdr:col>50</xdr:col>
      <xdr:colOff>165100</xdr:colOff>
      <xdr:row>58</xdr:row>
      <xdr:rowOff>116343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107470</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50017" y="10051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27544</xdr:rowOff>
    </xdr:from>
    <xdr:to>
      <xdr:col>46</xdr:col>
      <xdr:colOff>38100</xdr:colOff>
      <xdr:row>58</xdr:row>
      <xdr:rowOff>129144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120271</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61017" y="10064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29190</xdr:rowOff>
    </xdr:from>
    <xdr:to>
      <xdr:col>41</xdr:col>
      <xdr:colOff>101600</xdr:colOff>
      <xdr:row>58</xdr:row>
      <xdr:rowOff>130790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7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121917</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2017" y="10066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36779</xdr:rowOff>
    </xdr:from>
    <xdr:to>
      <xdr:col>36</xdr:col>
      <xdr:colOff>165100</xdr:colOff>
      <xdr:row>58</xdr:row>
      <xdr:rowOff>138379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129506</xdr:rowOff>
    </xdr:from>
    <xdr:ext cx="378565"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3017" y="10073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140568</xdr:rowOff>
    </xdr:from>
    <xdr:to>
      <xdr:col>55</xdr:col>
      <xdr:colOff>0</xdr:colOff>
      <xdr:row>78</xdr:row>
      <xdr:rowOff>16667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42218"/>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16667</xdr:rowOff>
    </xdr:from>
    <xdr:to>
      <xdr:col>50</xdr:col>
      <xdr:colOff>114300</xdr:colOff>
      <xdr:row>78</xdr:row>
      <xdr:rowOff>62525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89767"/>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61885</xdr:rowOff>
    </xdr:from>
    <xdr:to>
      <xdr:col>45</xdr:col>
      <xdr:colOff>177800</xdr:colOff>
      <xdr:row>78</xdr:row>
      <xdr:rowOff>62525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3498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61885</xdr:rowOff>
    </xdr:from>
    <xdr:to>
      <xdr:col>41</xdr:col>
      <xdr:colOff>50800</xdr:colOff>
      <xdr:row>78</xdr:row>
      <xdr:rowOff>72034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34985"/>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89768</xdr:rowOff>
    </xdr:from>
    <xdr:to>
      <xdr:col>55</xdr:col>
      <xdr:colOff>50800</xdr:colOff>
      <xdr:row>78</xdr:row>
      <xdr:rowOff>19918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4695</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0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137317</xdr:rowOff>
    </xdr:from>
    <xdr:to>
      <xdr:col>50</xdr:col>
      <xdr:colOff>165100</xdr:colOff>
      <xdr:row>78</xdr:row>
      <xdr:rowOff>67467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58594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3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11725</xdr:rowOff>
    </xdr:from>
    <xdr:to>
      <xdr:col>46</xdr:col>
      <xdr:colOff>38100</xdr:colOff>
      <xdr:row>78</xdr:row>
      <xdr:rowOff>113325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104452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11085</xdr:rowOff>
    </xdr:from>
    <xdr:to>
      <xdr:col>41</xdr:col>
      <xdr:colOff>101600</xdr:colOff>
      <xdr:row>78</xdr:row>
      <xdr:rowOff>112685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103812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7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21234</xdr:rowOff>
    </xdr:from>
    <xdr:to>
      <xdr:col>36</xdr:col>
      <xdr:colOff>165100</xdr:colOff>
      <xdr:row>78</xdr:row>
      <xdr:rowOff>122834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113961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8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7406</xdr:rowOff>
    </xdr:from>
    <xdr:to>
      <xdr:col>55</xdr:col>
      <xdr:colOff>0</xdr:colOff>
      <xdr:row>96</xdr:row>
      <xdr:rowOff>66842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46660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66842</xdr:rowOff>
    </xdr:from>
    <xdr:to>
      <xdr:col>50</xdr:col>
      <xdr:colOff>114300</xdr:colOff>
      <xdr:row>96</xdr:row>
      <xdr:rowOff>113574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26042"/>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69977</xdr:rowOff>
    </xdr:from>
    <xdr:to>
      <xdr:col>45</xdr:col>
      <xdr:colOff>177800</xdr:colOff>
      <xdr:row>96</xdr:row>
      <xdr:rowOff>113574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29177"/>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27164</xdr:rowOff>
    </xdr:from>
    <xdr:to>
      <xdr:col>41</xdr:col>
      <xdr:colOff>50800</xdr:colOff>
      <xdr:row>96</xdr:row>
      <xdr:rowOff>69977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486364"/>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128056</xdr:rowOff>
    </xdr:from>
    <xdr:to>
      <xdr:col>55</xdr:col>
      <xdr:colOff>50800</xdr:colOff>
      <xdr:row>96</xdr:row>
      <xdr:rowOff>58206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106483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9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16042</xdr:rowOff>
    </xdr:from>
    <xdr:to>
      <xdr:col>50</xdr:col>
      <xdr:colOff>165100</xdr:colOff>
      <xdr:row>96</xdr:row>
      <xdr:rowOff>117642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108769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5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62774</xdr:rowOff>
    </xdr:from>
    <xdr:to>
      <xdr:col>46</xdr:col>
      <xdr:colOff>38100</xdr:colOff>
      <xdr:row>96</xdr:row>
      <xdr:rowOff>164374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155501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19177</xdr:rowOff>
    </xdr:from>
    <xdr:to>
      <xdr:col>41</xdr:col>
      <xdr:colOff>101600</xdr:colOff>
      <xdr:row>96</xdr:row>
      <xdr:rowOff>120777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111904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5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147814</xdr:rowOff>
    </xdr:from>
    <xdr:to>
      <xdr:col>36</xdr:col>
      <xdr:colOff>165100</xdr:colOff>
      <xdr:row>96</xdr:row>
      <xdr:rowOff>77964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69091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25654</xdr:rowOff>
    </xdr:from>
    <xdr:to>
      <xdr:col>85</xdr:col>
      <xdr:colOff>127000</xdr:colOff>
      <xdr:row>37</xdr:row>
      <xdr:rowOff>69977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369304"/>
          <a:ext cx="8382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69977</xdr:rowOff>
    </xdr:from>
    <xdr:to>
      <xdr:col>81</xdr:col>
      <xdr:colOff>50800</xdr:colOff>
      <xdr:row>37</xdr:row>
      <xdr:rowOff>159766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413627"/>
          <a:ext cx="889000" cy="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38481</xdr:rowOff>
    </xdr:from>
    <xdr:to>
      <xdr:col>76</xdr:col>
      <xdr:colOff>114300</xdr:colOff>
      <xdr:row>37</xdr:row>
      <xdr:rowOff>159766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210681"/>
          <a:ext cx="889000" cy="2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38481</xdr:rowOff>
    </xdr:from>
    <xdr:to>
      <xdr:col>71</xdr:col>
      <xdr:colOff>177800</xdr:colOff>
      <xdr:row>37</xdr:row>
      <xdr:rowOff>49784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210681"/>
          <a:ext cx="889000" cy="1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133113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146304</xdr:rowOff>
    </xdr:from>
    <xdr:to>
      <xdr:col>85</xdr:col>
      <xdr:colOff>177800</xdr:colOff>
      <xdr:row>37</xdr:row>
      <xdr:rowOff>76454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124731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19177</xdr:rowOff>
    </xdr:from>
    <xdr:to>
      <xdr:col>81</xdr:col>
      <xdr:colOff>101600</xdr:colOff>
      <xdr:row>37</xdr:row>
      <xdr:rowOff>120777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111904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5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108966</xdr:rowOff>
    </xdr:from>
    <xdr:to>
      <xdr:col>76</xdr:col>
      <xdr:colOff>165100</xdr:colOff>
      <xdr:row>38</xdr:row>
      <xdr:rowOff>39115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526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30243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159131</xdr:rowOff>
    </xdr:from>
    <xdr:to>
      <xdr:col>72</xdr:col>
      <xdr:colOff>38100</xdr:colOff>
      <xdr:row>36</xdr:row>
      <xdr:rowOff>89281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105808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9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170434</xdr:rowOff>
    </xdr:from>
    <xdr:to>
      <xdr:col>67</xdr:col>
      <xdr:colOff>101600</xdr:colOff>
      <xdr:row>37</xdr:row>
      <xdr:rowOff>100584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91711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122631</xdr:rowOff>
    </xdr:from>
    <xdr:to>
      <xdr:col>85</xdr:col>
      <xdr:colOff>127000</xdr:colOff>
      <xdr:row>59</xdr:row>
      <xdr:rowOff>13957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10066731"/>
          <a:ext cx="838200" cy="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13957</xdr:rowOff>
    </xdr:from>
    <xdr:to>
      <xdr:col>81</xdr:col>
      <xdr:colOff>50800</xdr:colOff>
      <xdr:row>59</xdr:row>
      <xdr:rowOff>52553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10129507"/>
          <a:ext cx="889000" cy="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59821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52553</xdr:rowOff>
    </xdr:from>
    <xdr:to>
      <xdr:col>76</xdr:col>
      <xdr:colOff>114300</xdr:colOff>
      <xdr:row>59</xdr:row>
      <xdr:rowOff>62865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10168103"/>
          <a:ext cx="889000" cy="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151528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60452</xdr:rowOff>
    </xdr:from>
    <xdr:to>
      <xdr:col>71</xdr:col>
      <xdr:colOff>177800</xdr:colOff>
      <xdr:row>59</xdr:row>
      <xdr:rowOff>62865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1017600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16933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71831</xdr:rowOff>
    </xdr:from>
    <xdr:to>
      <xdr:col>85</xdr:col>
      <xdr:colOff>177800</xdr:colOff>
      <xdr:row>59</xdr:row>
      <xdr:rowOff>1981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1001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50258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134607</xdr:rowOff>
    </xdr:from>
    <xdr:to>
      <xdr:col>81</xdr:col>
      <xdr:colOff>101600</xdr:colOff>
      <xdr:row>59</xdr:row>
      <xdr:rowOff>64757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100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55884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1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1753</xdr:rowOff>
    </xdr:from>
    <xdr:to>
      <xdr:col>76</xdr:col>
      <xdr:colOff>165100</xdr:colOff>
      <xdr:row>59</xdr:row>
      <xdr:rowOff>103353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101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94480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21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12065</xdr:rowOff>
    </xdr:from>
    <xdr:to>
      <xdr:col>72</xdr:col>
      <xdr:colOff>38100</xdr:colOff>
      <xdr:row>59</xdr:row>
      <xdr:rowOff>113665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104792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22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9652</xdr:rowOff>
    </xdr:from>
    <xdr:to>
      <xdr:col>67</xdr:col>
      <xdr:colOff>101600</xdr:colOff>
      <xdr:row>59</xdr:row>
      <xdr:rowOff>111252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1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102379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2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34544</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7909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155194</xdr:rowOff>
    </xdr:from>
    <xdr:to>
      <xdr:col>67</xdr:col>
      <xdr:colOff>101600</xdr:colOff>
      <xdr:row>79</xdr:row>
      <xdr:rowOff>85344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76471</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57333" y="13621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151778</xdr:rowOff>
    </xdr:from>
    <xdr:to>
      <xdr:col>85</xdr:col>
      <xdr:colOff>127000</xdr:colOff>
      <xdr:row>96</xdr:row>
      <xdr:rowOff>166960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10978"/>
          <a:ext cx="8382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166960</xdr:rowOff>
    </xdr:from>
    <xdr:to>
      <xdr:col>81</xdr:col>
      <xdr:colOff>50800</xdr:colOff>
      <xdr:row>97</xdr:row>
      <xdr:rowOff>20313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26160"/>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20313</xdr:rowOff>
    </xdr:from>
    <xdr:to>
      <xdr:col>76</xdr:col>
      <xdr:colOff>114300</xdr:colOff>
      <xdr:row>97</xdr:row>
      <xdr:rowOff>37497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50963"/>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37497</xdr:rowOff>
    </xdr:from>
    <xdr:to>
      <xdr:col>71</xdr:col>
      <xdr:colOff>177800</xdr:colOff>
      <xdr:row>97</xdr:row>
      <xdr:rowOff>39115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68147"/>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100978</xdr:rowOff>
    </xdr:from>
    <xdr:to>
      <xdr:col>85</xdr:col>
      <xdr:colOff>177800</xdr:colOff>
      <xdr:row>97</xdr:row>
      <xdr:rowOff>31128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79405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116160</xdr:rowOff>
    </xdr:from>
    <xdr:to>
      <xdr:col>81</xdr:col>
      <xdr:colOff>101600</xdr:colOff>
      <xdr:row>97</xdr:row>
      <xdr:rowOff>46310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37437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140963</xdr:rowOff>
    </xdr:from>
    <xdr:to>
      <xdr:col>76</xdr:col>
      <xdr:colOff>165100</xdr:colOff>
      <xdr:row>97</xdr:row>
      <xdr:rowOff>71113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62240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158147</xdr:rowOff>
    </xdr:from>
    <xdr:to>
      <xdr:col>72</xdr:col>
      <xdr:colOff>38100</xdr:colOff>
      <xdr:row>97</xdr:row>
      <xdr:rowOff>88297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79424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159765</xdr:rowOff>
    </xdr:from>
    <xdr:to>
      <xdr:col>67</xdr:col>
      <xdr:colOff>101600</xdr:colOff>
      <xdr:row>97</xdr:row>
      <xdr:rowOff>89915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81042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1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年度に実施した特別定額給付金給付事業が終了し、約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億円皆減した一方で、東松戸複合施設整備業務（継続費）や財政調整基金等積立金などの増により、令和元年度よりも増加となっております。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子育て世帯等臨時特別支援事業や非課税世帯等臨時特別給付金給付事業などの新型コロナウイルス感染症への対応で増額となりました。また、障害福祉給付費や介護保険や後期高齢者医療などの特別会計への繰出金、保育給付費などの増もあり、民生は昨年度と比較して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・衛生費は、新型コロナウイルス感染症の対策として検査体制の充実やワクチン予防接種業務の実施や、（仮称）リサイクルプラザ建設事業（継続費）の増により、昨年度よりも約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億円の増額となりました。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・商工費は、新型コロナウイルス感染症の影響を受ける中小企業に対する給付金給付事業の実施などにより増額となりました。　・土木費は、常磐線４駅へのホームドア整備に係る補助金や、競輪場前こ線人道橋他１橋の修繕工事の実施などにより増額となりました。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月より運用開始をしたちば北西部消防指令センター運用経費の増や、救助工作車等の購入により増額となりました。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・教育費は、ギガスクール構想環境整備等による皆増や小中学校トイレ改修等工事等の増加により、増額となりました。</a:t>
          </a:r>
        </a:p>
        <a:p>
          <a:r>
            <a:rPr kumimoji="1" lang="ja-JP" altLang="en-US" sz="1300">
              <a:latin typeface="ＭＳ Ｐゴシック" panose="020B0600070205080204" pitchFamily="50" charset="-128"/>
              <a:ea typeface="ＭＳ Ｐゴシック" panose="020B0600070205080204" pitchFamily="50" charset="-128"/>
            </a:rPr>
            <a:t>　</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実質収支比率について過去</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年間望ましいとされている</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％を上回る比率で推移しており、今後も現状の水準を維持してまいります。</a:t>
          </a:r>
        </a:p>
        <a:p>
          <a:r>
            <a:rPr kumimoji="1" lang="ja-JP" altLang="en-US" sz="1200">
              <a:solidFill>
                <a:sysClr val="windowText" lastClr="000000"/>
              </a:solidFill>
              <a:latin typeface="ＭＳ ゴシック" pitchFamily="49" charset="-128"/>
              <a:ea typeface="ＭＳ ゴシック" pitchFamily="49" charset="-128"/>
            </a:rPr>
            <a:t>　令和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年度は、地方交付税の増加等により財政調整基金の残高は約</a:t>
          </a:r>
          <a:r>
            <a:rPr kumimoji="1" lang="en-US" altLang="ja-JP" sz="1200">
              <a:solidFill>
                <a:sysClr val="windowText" lastClr="000000"/>
              </a:solidFill>
              <a:latin typeface="ＭＳ ゴシック" pitchFamily="49" charset="-128"/>
              <a:ea typeface="ＭＳ ゴシック" pitchFamily="49" charset="-128"/>
            </a:rPr>
            <a:t>35</a:t>
          </a:r>
          <a:r>
            <a:rPr kumimoji="1" lang="ja-JP" altLang="en-US" sz="1200">
              <a:solidFill>
                <a:sysClr val="windowText" lastClr="000000"/>
              </a:solidFill>
              <a:latin typeface="ＭＳ ゴシック" pitchFamily="49" charset="-128"/>
              <a:ea typeface="ＭＳ ゴシック" pitchFamily="49" charset="-128"/>
            </a:rPr>
            <a:t>億円増加しました。過去</a:t>
          </a:r>
          <a:r>
            <a:rPr kumimoji="1" lang="en-US" altLang="ja-JP" sz="1200">
              <a:solidFill>
                <a:sysClr val="windowText" lastClr="000000"/>
              </a:solidFill>
              <a:latin typeface="ＭＳ ゴシック" pitchFamily="49" charset="-128"/>
              <a:ea typeface="ＭＳ ゴシック" pitchFamily="49" charset="-128"/>
            </a:rPr>
            <a:t>4</a:t>
          </a:r>
          <a:r>
            <a:rPr kumimoji="1" lang="ja-JP" altLang="en-US" sz="1200">
              <a:solidFill>
                <a:sysClr val="windowText" lastClr="000000"/>
              </a:solidFill>
              <a:latin typeface="ＭＳ ゴシック" pitchFamily="49" charset="-128"/>
              <a:ea typeface="ＭＳ ゴシック" pitchFamily="49" charset="-128"/>
            </a:rPr>
            <a:t>年間実質単年度収支が赤字となっておりますが、要因のひとつは、その他特定目的基金である庁舎建設基金へ積立を行っておりますが、その他特定目的基金は、実質単年度収支の黒字要素である基金の算定に考慮されないためです。</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老朽化が進んでいる公共施設等の大規模修繕や社会保障経費の増加が見込まれているため、引き続き健全財政の確保に努めてまいります。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年度は各会計ともに黒字となり、連結実質赤字比率の構成も黒字となっております。今後も各会計が健全な財政運営を図り、赤字を生じさせないよう努めてまいります。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076_&#26494;&#25144;&#24066;_2021(&#20869;&#23481;&#20462;&#27491;).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076_&#26494;&#25144;&#24066;_2021(&#20869;&#23481;&#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5.2</v>
          </cell>
          <cell r="BX51">
            <v>2.4</v>
          </cell>
          <cell r="CN51">
            <v>2.4</v>
          </cell>
          <cell r="CV51">
            <v>3.3</v>
          </cell>
        </row>
        <row r="53">
          <cell r="BP53">
            <v>66.599999999999994</v>
          </cell>
          <cell r="BX53">
            <v>66.7</v>
          </cell>
          <cell r="CF53">
            <v>67.3</v>
          </cell>
          <cell r="CN53">
            <v>68.3</v>
          </cell>
          <cell r="CV53">
            <v>68.8</v>
          </cell>
        </row>
        <row r="55">
          <cell r="AN55" t="str">
            <v>類似団体内平均値</v>
          </cell>
          <cell r="BP55">
            <v>17.399999999999999</v>
          </cell>
          <cell r="BX55">
            <v>12.1</v>
          </cell>
          <cell r="CF55">
            <v>11.2</v>
          </cell>
          <cell r="CN55">
            <v>7.1</v>
          </cell>
          <cell r="CV55">
            <v>5</v>
          </cell>
        </row>
        <row r="57">
          <cell r="BP57">
            <v>58.9</v>
          </cell>
          <cell r="BX57">
            <v>59.4</v>
          </cell>
          <cell r="CF57">
            <v>60.2</v>
          </cell>
          <cell r="CN57">
            <v>61</v>
          </cell>
          <cell r="CV57">
            <v>62.1</v>
          </cell>
        </row>
        <row r="72">
          <cell r="BP72" t="str">
            <v>H29</v>
          </cell>
          <cell r="BX72" t="str">
            <v>H30</v>
          </cell>
          <cell r="CF72" t="str">
            <v>R01</v>
          </cell>
          <cell r="CN72" t="str">
            <v>R02</v>
          </cell>
          <cell r="CV72" t="str">
            <v>R03</v>
          </cell>
        </row>
        <row r="73">
          <cell r="AN73" t="str">
            <v>当該団体値</v>
          </cell>
          <cell r="BP73">
            <v>5.2</v>
          </cell>
          <cell r="BX73">
            <v>2.4</v>
          </cell>
          <cell r="CN73">
            <v>2.4</v>
          </cell>
          <cell r="CV73">
            <v>3.3</v>
          </cell>
        </row>
        <row r="75">
          <cell r="BP75">
            <v>0.9</v>
          </cell>
          <cell r="BX75">
            <v>1</v>
          </cell>
          <cell r="CF75">
            <v>0.6</v>
          </cell>
          <cell r="CN75">
            <v>1</v>
          </cell>
          <cell r="CV75">
            <v>1.4</v>
          </cell>
        </row>
        <row r="77">
          <cell r="AN77" t="str">
            <v>類似団体内平均値</v>
          </cell>
          <cell r="BP77">
            <v>17.399999999999999</v>
          </cell>
          <cell r="BX77">
            <v>12.1</v>
          </cell>
          <cell r="CF77">
            <v>11.2</v>
          </cell>
          <cell r="CN77">
            <v>7.1</v>
          </cell>
          <cell r="CV77">
            <v>5</v>
          </cell>
        </row>
        <row r="79">
          <cell r="BP79">
            <v>3.6</v>
          </cell>
          <cell r="BX79">
            <v>3.5</v>
          </cell>
          <cell r="CF79">
            <v>3.5</v>
          </cell>
          <cell r="CN79">
            <v>3.4</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CC2" sqref="CC2"/>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80</v>
      </c>
      <c r="C2" s="173"/>
      <c r="D2" s="174"/>
    </row>
    <row r="3" spans="1:119" ht="18.75" customHeight="1" thickBot="1" x14ac:dyDescent="0.25">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194271125</v>
      </c>
      <c r="BO4" s="355"/>
      <c r="BP4" s="355"/>
      <c r="BQ4" s="355"/>
      <c r="BR4" s="355"/>
      <c r="BS4" s="355"/>
      <c r="BT4" s="355"/>
      <c r="BU4" s="356"/>
      <c r="BV4" s="354">
        <v>214011388</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9.4</v>
      </c>
      <c r="CU4" s="361"/>
      <c r="CV4" s="361"/>
      <c r="CW4" s="361"/>
      <c r="CX4" s="361"/>
      <c r="CY4" s="361"/>
      <c r="CZ4" s="361"/>
      <c r="DA4" s="362"/>
      <c r="DB4" s="360">
        <v>6.5</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184415163</v>
      </c>
      <c r="BO5" s="392"/>
      <c r="BP5" s="392"/>
      <c r="BQ5" s="392"/>
      <c r="BR5" s="392"/>
      <c r="BS5" s="392"/>
      <c r="BT5" s="392"/>
      <c r="BU5" s="393"/>
      <c r="BV5" s="391">
        <v>207271089</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87.9</v>
      </c>
      <c r="CU5" s="389"/>
      <c r="CV5" s="389"/>
      <c r="CW5" s="389"/>
      <c r="CX5" s="389"/>
      <c r="CY5" s="389"/>
      <c r="CZ5" s="389"/>
      <c r="DA5" s="390"/>
      <c r="DB5" s="388">
        <v>93.7</v>
      </c>
      <c r="DC5" s="389"/>
      <c r="DD5" s="389"/>
      <c r="DE5" s="389"/>
      <c r="DF5" s="389"/>
      <c r="DG5" s="389"/>
      <c r="DH5" s="389"/>
      <c r="DI5" s="390"/>
    </row>
    <row r="6" spans="1:119" ht="18.75" customHeight="1" x14ac:dyDescent="0.2">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93</v>
      </c>
      <c r="AV6" s="424"/>
      <c r="AW6" s="424"/>
      <c r="AX6" s="424"/>
      <c r="AY6" s="425" t="s">
        <v>101</v>
      </c>
      <c r="AZ6" s="426"/>
      <c r="BA6" s="426"/>
      <c r="BB6" s="426"/>
      <c r="BC6" s="426"/>
      <c r="BD6" s="426"/>
      <c r="BE6" s="426"/>
      <c r="BF6" s="426"/>
      <c r="BG6" s="426"/>
      <c r="BH6" s="426"/>
      <c r="BI6" s="426"/>
      <c r="BJ6" s="426"/>
      <c r="BK6" s="426"/>
      <c r="BL6" s="426"/>
      <c r="BM6" s="427"/>
      <c r="BN6" s="391">
        <v>9855962</v>
      </c>
      <c r="BO6" s="392"/>
      <c r="BP6" s="392"/>
      <c r="BQ6" s="392"/>
      <c r="BR6" s="392"/>
      <c r="BS6" s="392"/>
      <c r="BT6" s="392"/>
      <c r="BU6" s="393"/>
      <c r="BV6" s="391">
        <v>6740299</v>
      </c>
      <c r="BW6" s="392"/>
      <c r="BX6" s="392"/>
      <c r="BY6" s="392"/>
      <c r="BZ6" s="392"/>
      <c r="CA6" s="392"/>
      <c r="CB6" s="392"/>
      <c r="CC6" s="393"/>
      <c r="CD6" s="394" t="s">
        <v>102</v>
      </c>
      <c r="CE6" s="395"/>
      <c r="CF6" s="395"/>
      <c r="CG6" s="395"/>
      <c r="CH6" s="395"/>
      <c r="CI6" s="395"/>
      <c r="CJ6" s="395"/>
      <c r="CK6" s="395"/>
      <c r="CL6" s="395"/>
      <c r="CM6" s="395"/>
      <c r="CN6" s="395"/>
      <c r="CO6" s="395"/>
      <c r="CP6" s="395"/>
      <c r="CQ6" s="395"/>
      <c r="CR6" s="395"/>
      <c r="CS6" s="396"/>
      <c r="CT6" s="428">
        <v>95.6</v>
      </c>
      <c r="CU6" s="429"/>
      <c r="CV6" s="429"/>
      <c r="CW6" s="429"/>
      <c r="CX6" s="429"/>
      <c r="CY6" s="429"/>
      <c r="CZ6" s="429"/>
      <c r="DA6" s="430"/>
      <c r="DB6" s="428">
        <v>99.1</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103</v>
      </c>
      <c r="AN7" s="421"/>
      <c r="AO7" s="421"/>
      <c r="AP7" s="421"/>
      <c r="AQ7" s="421"/>
      <c r="AR7" s="421"/>
      <c r="AS7" s="421"/>
      <c r="AT7" s="422"/>
      <c r="AU7" s="423" t="s">
        <v>104</v>
      </c>
      <c r="AV7" s="424"/>
      <c r="AW7" s="424"/>
      <c r="AX7" s="424"/>
      <c r="AY7" s="425" t="s">
        <v>105</v>
      </c>
      <c r="AZ7" s="426"/>
      <c r="BA7" s="426"/>
      <c r="BB7" s="426"/>
      <c r="BC7" s="426"/>
      <c r="BD7" s="426"/>
      <c r="BE7" s="426"/>
      <c r="BF7" s="426"/>
      <c r="BG7" s="426"/>
      <c r="BH7" s="426"/>
      <c r="BI7" s="426"/>
      <c r="BJ7" s="426"/>
      <c r="BK7" s="426"/>
      <c r="BL7" s="426"/>
      <c r="BM7" s="427"/>
      <c r="BN7" s="391">
        <v>864301</v>
      </c>
      <c r="BO7" s="392"/>
      <c r="BP7" s="392"/>
      <c r="BQ7" s="392"/>
      <c r="BR7" s="392"/>
      <c r="BS7" s="392"/>
      <c r="BT7" s="392"/>
      <c r="BU7" s="393"/>
      <c r="BV7" s="391">
        <v>850182</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95577093</v>
      </c>
      <c r="CU7" s="392"/>
      <c r="CV7" s="392"/>
      <c r="CW7" s="392"/>
      <c r="CX7" s="392"/>
      <c r="CY7" s="392"/>
      <c r="CZ7" s="392"/>
      <c r="DA7" s="393"/>
      <c r="DB7" s="391">
        <v>90471061</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93</v>
      </c>
      <c r="AV8" s="424"/>
      <c r="AW8" s="424"/>
      <c r="AX8" s="424"/>
      <c r="AY8" s="425" t="s">
        <v>108</v>
      </c>
      <c r="AZ8" s="426"/>
      <c r="BA8" s="426"/>
      <c r="BB8" s="426"/>
      <c r="BC8" s="426"/>
      <c r="BD8" s="426"/>
      <c r="BE8" s="426"/>
      <c r="BF8" s="426"/>
      <c r="BG8" s="426"/>
      <c r="BH8" s="426"/>
      <c r="BI8" s="426"/>
      <c r="BJ8" s="426"/>
      <c r="BK8" s="426"/>
      <c r="BL8" s="426"/>
      <c r="BM8" s="427"/>
      <c r="BN8" s="391">
        <v>8991661</v>
      </c>
      <c r="BO8" s="392"/>
      <c r="BP8" s="392"/>
      <c r="BQ8" s="392"/>
      <c r="BR8" s="392"/>
      <c r="BS8" s="392"/>
      <c r="BT8" s="392"/>
      <c r="BU8" s="393"/>
      <c r="BV8" s="391">
        <v>5890117</v>
      </c>
      <c r="BW8" s="392"/>
      <c r="BX8" s="392"/>
      <c r="BY8" s="392"/>
      <c r="BZ8" s="392"/>
      <c r="CA8" s="392"/>
      <c r="CB8" s="392"/>
      <c r="CC8" s="393"/>
      <c r="CD8" s="394" t="s">
        <v>109</v>
      </c>
      <c r="CE8" s="395"/>
      <c r="CF8" s="395"/>
      <c r="CG8" s="395"/>
      <c r="CH8" s="395"/>
      <c r="CI8" s="395"/>
      <c r="CJ8" s="395"/>
      <c r="CK8" s="395"/>
      <c r="CL8" s="395"/>
      <c r="CM8" s="395"/>
      <c r="CN8" s="395"/>
      <c r="CO8" s="395"/>
      <c r="CP8" s="395"/>
      <c r="CQ8" s="395"/>
      <c r="CR8" s="395"/>
      <c r="CS8" s="396"/>
      <c r="CT8" s="431">
        <v>0.88</v>
      </c>
      <c r="CU8" s="432"/>
      <c r="CV8" s="432"/>
      <c r="CW8" s="432"/>
      <c r="CX8" s="432"/>
      <c r="CY8" s="432"/>
      <c r="CZ8" s="432"/>
      <c r="DA8" s="433"/>
      <c r="DB8" s="431">
        <v>0.9</v>
      </c>
      <c r="DC8" s="432"/>
      <c r="DD8" s="432"/>
      <c r="DE8" s="432"/>
      <c r="DF8" s="432"/>
      <c r="DG8" s="432"/>
      <c r="DH8" s="432"/>
      <c r="DI8" s="433"/>
    </row>
    <row r="9" spans="1:119" ht="18.75" customHeight="1" thickBot="1" x14ac:dyDescent="0.25">
      <c r="A9" s="172"/>
      <c r="B9" s="385" t="s">
        <v>110</v>
      </c>
      <c r="C9" s="386"/>
      <c r="D9" s="386"/>
      <c r="E9" s="386"/>
      <c r="F9" s="386"/>
      <c r="G9" s="386"/>
      <c r="H9" s="386"/>
      <c r="I9" s="386"/>
      <c r="J9" s="386"/>
      <c r="K9" s="434"/>
      <c r="L9" s="435" t="s">
        <v>111</v>
      </c>
      <c r="M9" s="436"/>
      <c r="N9" s="436"/>
      <c r="O9" s="436"/>
      <c r="P9" s="436"/>
      <c r="Q9" s="437"/>
      <c r="R9" s="438">
        <v>498232</v>
      </c>
      <c r="S9" s="439"/>
      <c r="T9" s="439"/>
      <c r="U9" s="439"/>
      <c r="V9" s="440"/>
      <c r="W9" s="348" t="s">
        <v>112</v>
      </c>
      <c r="X9" s="349"/>
      <c r="Y9" s="349"/>
      <c r="Z9" s="349"/>
      <c r="AA9" s="349"/>
      <c r="AB9" s="349"/>
      <c r="AC9" s="349"/>
      <c r="AD9" s="349"/>
      <c r="AE9" s="349"/>
      <c r="AF9" s="349"/>
      <c r="AG9" s="349"/>
      <c r="AH9" s="349"/>
      <c r="AI9" s="349"/>
      <c r="AJ9" s="349"/>
      <c r="AK9" s="349"/>
      <c r="AL9" s="350"/>
      <c r="AM9" s="420" t="s">
        <v>113</v>
      </c>
      <c r="AN9" s="421"/>
      <c r="AO9" s="421"/>
      <c r="AP9" s="421"/>
      <c r="AQ9" s="421"/>
      <c r="AR9" s="421"/>
      <c r="AS9" s="421"/>
      <c r="AT9" s="422"/>
      <c r="AU9" s="423" t="s">
        <v>93</v>
      </c>
      <c r="AV9" s="424"/>
      <c r="AW9" s="424"/>
      <c r="AX9" s="424"/>
      <c r="AY9" s="425" t="s">
        <v>114</v>
      </c>
      <c r="AZ9" s="426"/>
      <c r="BA9" s="426"/>
      <c r="BB9" s="426"/>
      <c r="BC9" s="426"/>
      <c r="BD9" s="426"/>
      <c r="BE9" s="426"/>
      <c r="BF9" s="426"/>
      <c r="BG9" s="426"/>
      <c r="BH9" s="426"/>
      <c r="BI9" s="426"/>
      <c r="BJ9" s="426"/>
      <c r="BK9" s="426"/>
      <c r="BL9" s="426"/>
      <c r="BM9" s="427"/>
      <c r="BN9" s="391">
        <v>3101544</v>
      </c>
      <c r="BO9" s="392"/>
      <c r="BP9" s="392"/>
      <c r="BQ9" s="392"/>
      <c r="BR9" s="392"/>
      <c r="BS9" s="392"/>
      <c r="BT9" s="392"/>
      <c r="BU9" s="393"/>
      <c r="BV9" s="391">
        <v>126959</v>
      </c>
      <c r="BW9" s="392"/>
      <c r="BX9" s="392"/>
      <c r="BY9" s="392"/>
      <c r="BZ9" s="392"/>
      <c r="CA9" s="392"/>
      <c r="CB9" s="392"/>
      <c r="CC9" s="393"/>
      <c r="CD9" s="394" t="s">
        <v>115</v>
      </c>
      <c r="CE9" s="395"/>
      <c r="CF9" s="395"/>
      <c r="CG9" s="395"/>
      <c r="CH9" s="395"/>
      <c r="CI9" s="395"/>
      <c r="CJ9" s="395"/>
      <c r="CK9" s="395"/>
      <c r="CL9" s="395"/>
      <c r="CM9" s="395"/>
      <c r="CN9" s="395"/>
      <c r="CO9" s="395"/>
      <c r="CP9" s="395"/>
      <c r="CQ9" s="395"/>
      <c r="CR9" s="395"/>
      <c r="CS9" s="396"/>
      <c r="CT9" s="388">
        <v>9</v>
      </c>
      <c r="CU9" s="389"/>
      <c r="CV9" s="389"/>
      <c r="CW9" s="389"/>
      <c r="CX9" s="389"/>
      <c r="CY9" s="389"/>
      <c r="CZ9" s="389"/>
      <c r="DA9" s="390"/>
      <c r="DB9" s="388">
        <v>9.4</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116</v>
      </c>
      <c r="M10" s="421"/>
      <c r="N10" s="421"/>
      <c r="O10" s="421"/>
      <c r="P10" s="421"/>
      <c r="Q10" s="422"/>
      <c r="R10" s="442">
        <v>483480</v>
      </c>
      <c r="S10" s="443"/>
      <c r="T10" s="443"/>
      <c r="U10" s="443"/>
      <c r="V10" s="444"/>
      <c r="W10" s="379"/>
      <c r="X10" s="380"/>
      <c r="Y10" s="380"/>
      <c r="Z10" s="380"/>
      <c r="AA10" s="380"/>
      <c r="AB10" s="380"/>
      <c r="AC10" s="380"/>
      <c r="AD10" s="380"/>
      <c r="AE10" s="380"/>
      <c r="AF10" s="380"/>
      <c r="AG10" s="380"/>
      <c r="AH10" s="380"/>
      <c r="AI10" s="380"/>
      <c r="AJ10" s="380"/>
      <c r="AK10" s="380"/>
      <c r="AL10" s="383"/>
      <c r="AM10" s="420" t="s">
        <v>117</v>
      </c>
      <c r="AN10" s="421"/>
      <c r="AO10" s="421"/>
      <c r="AP10" s="421"/>
      <c r="AQ10" s="421"/>
      <c r="AR10" s="421"/>
      <c r="AS10" s="421"/>
      <c r="AT10" s="422"/>
      <c r="AU10" s="423" t="s">
        <v>118</v>
      </c>
      <c r="AV10" s="424"/>
      <c r="AW10" s="424"/>
      <c r="AX10" s="424"/>
      <c r="AY10" s="425" t="s">
        <v>119</v>
      </c>
      <c r="AZ10" s="426"/>
      <c r="BA10" s="426"/>
      <c r="BB10" s="426"/>
      <c r="BC10" s="426"/>
      <c r="BD10" s="426"/>
      <c r="BE10" s="426"/>
      <c r="BF10" s="426"/>
      <c r="BG10" s="426"/>
      <c r="BH10" s="426"/>
      <c r="BI10" s="426"/>
      <c r="BJ10" s="426"/>
      <c r="BK10" s="426"/>
      <c r="BL10" s="426"/>
      <c r="BM10" s="427"/>
      <c r="BN10" s="391">
        <v>3547286</v>
      </c>
      <c r="BO10" s="392"/>
      <c r="BP10" s="392"/>
      <c r="BQ10" s="392"/>
      <c r="BR10" s="392"/>
      <c r="BS10" s="392"/>
      <c r="BT10" s="392"/>
      <c r="BU10" s="393"/>
      <c r="BV10" s="391">
        <v>1572</v>
      </c>
      <c r="BW10" s="392"/>
      <c r="BX10" s="392"/>
      <c r="BY10" s="392"/>
      <c r="BZ10" s="392"/>
      <c r="CA10" s="392"/>
      <c r="CB10" s="392"/>
      <c r="CC10" s="393"/>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121</v>
      </c>
      <c r="M11" s="446"/>
      <c r="N11" s="446"/>
      <c r="O11" s="446"/>
      <c r="P11" s="446"/>
      <c r="Q11" s="447"/>
      <c r="R11" s="448" t="s">
        <v>122</v>
      </c>
      <c r="S11" s="449"/>
      <c r="T11" s="449"/>
      <c r="U11" s="449"/>
      <c r="V11" s="450"/>
      <c r="W11" s="379"/>
      <c r="X11" s="380"/>
      <c r="Y11" s="380"/>
      <c r="Z11" s="380"/>
      <c r="AA11" s="380"/>
      <c r="AB11" s="380"/>
      <c r="AC11" s="380"/>
      <c r="AD11" s="380"/>
      <c r="AE11" s="380"/>
      <c r="AF11" s="380"/>
      <c r="AG11" s="380"/>
      <c r="AH11" s="380"/>
      <c r="AI11" s="380"/>
      <c r="AJ11" s="380"/>
      <c r="AK11" s="380"/>
      <c r="AL11" s="383"/>
      <c r="AM11" s="420" t="s">
        <v>123</v>
      </c>
      <c r="AN11" s="421"/>
      <c r="AO11" s="421"/>
      <c r="AP11" s="421"/>
      <c r="AQ11" s="421"/>
      <c r="AR11" s="421"/>
      <c r="AS11" s="421"/>
      <c r="AT11" s="422"/>
      <c r="AU11" s="423" t="s">
        <v>118</v>
      </c>
      <c r="AV11" s="424"/>
      <c r="AW11" s="424"/>
      <c r="AX11" s="424"/>
      <c r="AY11" s="425" t="s">
        <v>124</v>
      </c>
      <c r="AZ11" s="426"/>
      <c r="BA11" s="426"/>
      <c r="BB11" s="426"/>
      <c r="BC11" s="426"/>
      <c r="BD11" s="426"/>
      <c r="BE11" s="426"/>
      <c r="BF11" s="426"/>
      <c r="BG11" s="426"/>
      <c r="BH11" s="426"/>
      <c r="BI11" s="426"/>
      <c r="BJ11" s="426"/>
      <c r="BK11" s="426"/>
      <c r="BL11" s="426"/>
      <c r="BM11" s="427"/>
      <c r="BN11" s="391">
        <v>1252</v>
      </c>
      <c r="BO11" s="392"/>
      <c r="BP11" s="392"/>
      <c r="BQ11" s="392"/>
      <c r="BR11" s="392"/>
      <c r="BS11" s="392"/>
      <c r="BT11" s="392"/>
      <c r="BU11" s="393"/>
      <c r="BV11" s="391">
        <v>6511</v>
      </c>
      <c r="BW11" s="392"/>
      <c r="BX11" s="392"/>
      <c r="BY11" s="392"/>
      <c r="BZ11" s="392"/>
      <c r="CA11" s="392"/>
      <c r="CB11" s="392"/>
      <c r="CC11" s="393"/>
      <c r="CD11" s="394" t="s">
        <v>125</v>
      </c>
      <c r="CE11" s="395"/>
      <c r="CF11" s="395"/>
      <c r="CG11" s="395"/>
      <c r="CH11" s="395"/>
      <c r="CI11" s="395"/>
      <c r="CJ11" s="395"/>
      <c r="CK11" s="395"/>
      <c r="CL11" s="395"/>
      <c r="CM11" s="395"/>
      <c r="CN11" s="395"/>
      <c r="CO11" s="395"/>
      <c r="CP11" s="395"/>
      <c r="CQ11" s="395"/>
      <c r="CR11" s="395"/>
      <c r="CS11" s="396"/>
      <c r="CT11" s="431" t="s">
        <v>126</v>
      </c>
      <c r="CU11" s="432"/>
      <c r="CV11" s="432"/>
      <c r="CW11" s="432"/>
      <c r="CX11" s="432"/>
      <c r="CY11" s="432"/>
      <c r="CZ11" s="432"/>
      <c r="DA11" s="433"/>
      <c r="DB11" s="431" t="s">
        <v>126</v>
      </c>
      <c r="DC11" s="432"/>
      <c r="DD11" s="432"/>
      <c r="DE11" s="432"/>
      <c r="DF11" s="432"/>
      <c r="DG11" s="432"/>
      <c r="DH11" s="432"/>
      <c r="DI11" s="433"/>
    </row>
    <row r="12" spans="1:119" ht="18.75" customHeight="1" x14ac:dyDescent="0.2">
      <c r="A12" s="172"/>
      <c r="B12" s="451" t="s">
        <v>127</v>
      </c>
      <c r="C12" s="452"/>
      <c r="D12" s="452"/>
      <c r="E12" s="452"/>
      <c r="F12" s="452"/>
      <c r="G12" s="452"/>
      <c r="H12" s="452"/>
      <c r="I12" s="452"/>
      <c r="J12" s="452"/>
      <c r="K12" s="453"/>
      <c r="L12" s="460" t="s">
        <v>128</v>
      </c>
      <c r="M12" s="461"/>
      <c r="N12" s="461"/>
      <c r="O12" s="461"/>
      <c r="P12" s="461"/>
      <c r="Q12" s="462"/>
      <c r="R12" s="463">
        <v>496899</v>
      </c>
      <c r="S12" s="464"/>
      <c r="T12" s="464"/>
      <c r="U12" s="464"/>
      <c r="V12" s="465"/>
      <c r="W12" s="466" t="s">
        <v>1</v>
      </c>
      <c r="X12" s="424"/>
      <c r="Y12" s="424"/>
      <c r="Z12" s="424"/>
      <c r="AA12" s="424"/>
      <c r="AB12" s="467"/>
      <c r="AC12" s="468" t="s">
        <v>129</v>
      </c>
      <c r="AD12" s="469"/>
      <c r="AE12" s="469"/>
      <c r="AF12" s="469"/>
      <c r="AG12" s="470"/>
      <c r="AH12" s="468" t="s">
        <v>130</v>
      </c>
      <c r="AI12" s="469"/>
      <c r="AJ12" s="469"/>
      <c r="AK12" s="469"/>
      <c r="AL12" s="471"/>
      <c r="AM12" s="420" t="s">
        <v>131</v>
      </c>
      <c r="AN12" s="421"/>
      <c r="AO12" s="421"/>
      <c r="AP12" s="421"/>
      <c r="AQ12" s="421"/>
      <c r="AR12" s="421"/>
      <c r="AS12" s="421"/>
      <c r="AT12" s="422"/>
      <c r="AU12" s="423" t="s">
        <v>132</v>
      </c>
      <c r="AV12" s="424"/>
      <c r="AW12" s="424"/>
      <c r="AX12" s="424"/>
      <c r="AY12" s="425" t="s">
        <v>133</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445538</v>
      </c>
      <c r="BW12" s="392"/>
      <c r="BX12" s="392"/>
      <c r="BY12" s="392"/>
      <c r="BZ12" s="392"/>
      <c r="CA12" s="392"/>
      <c r="CB12" s="392"/>
      <c r="CC12" s="393"/>
      <c r="CD12" s="394" t="s">
        <v>134</v>
      </c>
      <c r="CE12" s="395"/>
      <c r="CF12" s="395"/>
      <c r="CG12" s="395"/>
      <c r="CH12" s="395"/>
      <c r="CI12" s="395"/>
      <c r="CJ12" s="395"/>
      <c r="CK12" s="395"/>
      <c r="CL12" s="395"/>
      <c r="CM12" s="395"/>
      <c r="CN12" s="395"/>
      <c r="CO12" s="395"/>
      <c r="CP12" s="395"/>
      <c r="CQ12" s="395"/>
      <c r="CR12" s="395"/>
      <c r="CS12" s="396"/>
      <c r="CT12" s="431" t="s">
        <v>135</v>
      </c>
      <c r="CU12" s="432"/>
      <c r="CV12" s="432"/>
      <c r="CW12" s="432"/>
      <c r="CX12" s="432"/>
      <c r="CY12" s="432"/>
      <c r="CZ12" s="432"/>
      <c r="DA12" s="433"/>
      <c r="DB12" s="431" t="s">
        <v>136</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137</v>
      </c>
      <c r="N13" s="483"/>
      <c r="O13" s="483"/>
      <c r="P13" s="483"/>
      <c r="Q13" s="484"/>
      <c r="R13" s="475">
        <v>480147</v>
      </c>
      <c r="S13" s="476"/>
      <c r="T13" s="476"/>
      <c r="U13" s="476"/>
      <c r="V13" s="477"/>
      <c r="W13" s="407" t="s">
        <v>138</v>
      </c>
      <c r="X13" s="408"/>
      <c r="Y13" s="408"/>
      <c r="Z13" s="408"/>
      <c r="AA13" s="408"/>
      <c r="AB13" s="398"/>
      <c r="AC13" s="442">
        <v>1553</v>
      </c>
      <c r="AD13" s="443"/>
      <c r="AE13" s="443"/>
      <c r="AF13" s="443"/>
      <c r="AG13" s="485"/>
      <c r="AH13" s="442">
        <v>1699</v>
      </c>
      <c r="AI13" s="443"/>
      <c r="AJ13" s="443"/>
      <c r="AK13" s="443"/>
      <c r="AL13" s="444"/>
      <c r="AM13" s="420" t="s">
        <v>139</v>
      </c>
      <c r="AN13" s="421"/>
      <c r="AO13" s="421"/>
      <c r="AP13" s="421"/>
      <c r="AQ13" s="421"/>
      <c r="AR13" s="421"/>
      <c r="AS13" s="421"/>
      <c r="AT13" s="422"/>
      <c r="AU13" s="423" t="s">
        <v>140</v>
      </c>
      <c r="AV13" s="424"/>
      <c r="AW13" s="424"/>
      <c r="AX13" s="424"/>
      <c r="AY13" s="425" t="s">
        <v>141</v>
      </c>
      <c r="AZ13" s="426"/>
      <c r="BA13" s="426"/>
      <c r="BB13" s="426"/>
      <c r="BC13" s="426"/>
      <c r="BD13" s="426"/>
      <c r="BE13" s="426"/>
      <c r="BF13" s="426"/>
      <c r="BG13" s="426"/>
      <c r="BH13" s="426"/>
      <c r="BI13" s="426"/>
      <c r="BJ13" s="426"/>
      <c r="BK13" s="426"/>
      <c r="BL13" s="426"/>
      <c r="BM13" s="427"/>
      <c r="BN13" s="391">
        <v>6650082</v>
      </c>
      <c r="BO13" s="392"/>
      <c r="BP13" s="392"/>
      <c r="BQ13" s="392"/>
      <c r="BR13" s="392"/>
      <c r="BS13" s="392"/>
      <c r="BT13" s="392"/>
      <c r="BU13" s="393"/>
      <c r="BV13" s="391">
        <v>-310496</v>
      </c>
      <c r="BW13" s="392"/>
      <c r="BX13" s="392"/>
      <c r="BY13" s="392"/>
      <c r="BZ13" s="392"/>
      <c r="CA13" s="392"/>
      <c r="CB13" s="392"/>
      <c r="CC13" s="393"/>
      <c r="CD13" s="394" t="s">
        <v>142</v>
      </c>
      <c r="CE13" s="395"/>
      <c r="CF13" s="395"/>
      <c r="CG13" s="395"/>
      <c r="CH13" s="395"/>
      <c r="CI13" s="395"/>
      <c r="CJ13" s="395"/>
      <c r="CK13" s="395"/>
      <c r="CL13" s="395"/>
      <c r="CM13" s="395"/>
      <c r="CN13" s="395"/>
      <c r="CO13" s="395"/>
      <c r="CP13" s="395"/>
      <c r="CQ13" s="395"/>
      <c r="CR13" s="395"/>
      <c r="CS13" s="396"/>
      <c r="CT13" s="388">
        <v>1.4</v>
      </c>
      <c r="CU13" s="389"/>
      <c r="CV13" s="389"/>
      <c r="CW13" s="389"/>
      <c r="CX13" s="389"/>
      <c r="CY13" s="389"/>
      <c r="CZ13" s="389"/>
      <c r="DA13" s="390"/>
      <c r="DB13" s="388">
        <v>1</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143</v>
      </c>
      <c r="M14" s="473"/>
      <c r="N14" s="473"/>
      <c r="O14" s="473"/>
      <c r="P14" s="473"/>
      <c r="Q14" s="474"/>
      <c r="R14" s="475">
        <v>498457</v>
      </c>
      <c r="S14" s="476"/>
      <c r="T14" s="476"/>
      <c r="U14" s="476"/>
      <c r="V14" s="477"/>
      <c r="W14" s="381"/>
      <c r="X14" s="382"/>
      <c r="Y14" s="382"/>
      <c r="Z14" s="382"/>
      <c r="AA14" s="382"/>
      <c r="AB14" s="371"/>
      <c r="AC14" s="478">
        <v>0.7</v>
      </c>
      <c r="AD14" s="479"/>
      <c r="AE14" s="479"/>
      <c r="AF14" s="479"/>
      <c r="AG14" s="480"/>
      <c r="AH14" s="478">
        <v>0.8</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144</v>
      </c>
      <c r="CE14" s="487"/>
      <c r="CF14" s="487"/>
      <c r="CG14" s="487"/>
      <c r="CH14" s="487"/>
      <c r="CI14" s="487"/>
      <c r="CJ14" s="487"/>
      <c r="CK14" s="487"/>
      <c r="CL14" s="487"/>
      <c r="CM14" s="487"/>
      <c r="CN14" s="487"/>
      <c r="CO14" s="487"/>
      <c r="CP14" s="487"/>
      <c r="CQ14" s="487"/>
      <c r="CR14" s="487"/>
      <c r="CS14" s="488"/>
      <c r="CT14" s="489">
        <v>3.3</v>
      </c>
      <c r="CU14" s="490"/>
      <c r="CV14" s="490"/>
      <c r="CW14" s="490"/>
      <c r="CX14" s="490"/>
      <c r="CY14" s="490"/>
      <c r="CZ14" s="490"/>
      <c r="DA14" s="491"/>
      <c r="DB14" s="489">
        <v>2.4</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137</v>
      </c>
      <c r="N15" s="483"/>
      <c r="O15" s="483"/>
      <c r="P15" s="483"/>
      <c r="Q15" s="484"/>
      <c r="R15" s="475">
        <v>481274</v>
      </c>
      <c r="S15" s="476"/>
      <c r="T15" s="476"/>
      <c r="U15" s="476"/>
      <c r="V15" s="477"/>
      <c r="W15" s="407" t="s">
        <v>145</v>
      </c>
      <c r="X15" s="408"/>
      <c r="Y15" s="408"/>
      <c r="Z15" s="408"/>
      <c r="AA15" s="408"/>
      <c r="AB15" s="398"/>
      <c r="AC15" s="442">
        <v>37085</v>
      </c>
      <c r="AD15" s="443"/>
      <c r="AE15" s="443"/>
      <c r="AF15" s="443"/>
      <c r="AG15" s="485"/>
      <c r="AH15" s="442">
        <v>39345</v>
      </c>
      <c r="AI15" s="443"/>
      <c r="AJ15" s="443"/>
      <c r="AK15" s="443"/>
      <c r="AL15" s="444"/>
      <c r="AM15" s="420"/>
      <c r="AN15" s="421"/>
      <c r="AO15" s="421"/>
      <c r="AP15" s="421"/>
      <c r="AQ15" s="421"/>
      <c r="AR15" s="421"/>
      <c r="AS15" s="421"/>
      <c r="AT15" s="422"/>
      <c r="AU15" s="423"/>
      <c r="AV15" s="424"/>
      <c r="AW15" s="424"/>
      <c r="AX15" s="424"/>
      <c r="AY15" s="351" t="s">
        <v>146</v>
      </c>
      <c r="AZ15" s="352"/>
      <c r="BA15" s="352"/>
      <c r="BB15" s="352"/>
      <c r="BC15" s="352"/>
      <c r="BD15" s="352"/>
      <c r="BE15" s="352"/>
      <c r="BF15" s="352"/>
      <c r="BG15" s="352"/>
      <c r="BH15" s="352"/>
      <c r="BI15" s="352"/>
      <c r="BJ15" s="352"/>
      <c r="BK15" s="352"/>
      <c r="BL15" s="352"/>
      <c r="BM15" s="353"/>
      <c r="BN15" s="354">
        <v>60068347</v>
      </c>
      <c r="BO15" s="355"/>
      <c r="BP15" s="355"/>
      <c r="BQ15" s="355"/>
      <c r="BR15" s="355"/>
      <c r="BS15" s="355"/>
      <c r="BT15" s="355"/>
      <c r="BU15" s="356"/>
      <c r="BV15" s="354">
        <v>61320052</v>
      </c>
      <c r="BW15" s="355"/>
      <c r="BX15" s="355"/>
      <c r="BY15" s="355"/>
      <c r="BZ15" s="355"/>
      <c r="CA15" s="355"/>
      <c r="CB15" s="355"/>
      <c r="CC15" s="356"/>
      <c r="CD15" s="492" t="s">
        <v>147</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148</v>
      </c>
      <c r="M16" s="495"/>
      <c r="N16" s="495"/>
      <c r="O16" s="495"/>
      <c r="P16" s="495"/>
      <c r="Q16" s="496"/>
      <c r="R16" s="497" t="s">
        <v>149</v>
      </c>
      <c r="S16" s="498"/>
      <c r="T16" s="498"/>
      <c r="U16" s="498"/>
      <c r="V16" s="499"/>
      <c r="W16" s="381"/>
      <c r="X16" s="382"/>
      <c r="Y16" s="382"/>
      <c r="Z16" s="382"/>
      <c r="AA16" s="382"/>
      <c r="AB16" s="371"/>
      <c r="AC16" s="478">
        <v>17.100000000000001</v>
      </c>
      <c r="AD16" s="479"/>
      <c r="AE16" s="479"/>
      <c r="AF16" s="479"/>
      <c r="AG16" s="480"/>
      <c r="AH16" s="478">
        <v>19</v>
      </c>
      <c r="AI16" s="479"/>
      <c r="AJ16" s="479"/>
      <c r="AK16" s="479"/>
      <c r="AL16" s="481"/>
      <c r="AM16" s="420"/>
      <c r="AN16" s="421"/>
      <c r="AO16" s="421"/>
      <c r="AP16" s="421"/>
      <c r="AQ16" s="421"/>
      <c r="AR16" s="421"/>
      <c r="AS16" s="421"/>
      <c r="AT16" s="422"/>
      <c r="AU16" s="423"/>
      <c r="AV16" s="424"/>
      <c r="AW16" s="424"/>
      <c r="AX16" s="424"/>
      <c r="AY16" s="425" t="s">
        <v>150</v>
      </c>
      <c r="AZ16" s="426"/>
      <c r="BA16" s="426"/>
      <c r="BB16" s="426"/>
      <c r="BC16" s="426"/>
      <c r="BD16" s="426"/>
      <c r="BE16" s="426"/>
      <c r="BF16" s="426"/>
      <c r="BG16" s="426"/>
      <c r="BH16" s="426"/>
      <c r="BI16" s="426"/>
      <c r="BJ16" s="426"/>
      <c r="BK16" s="426"/>
      <c r="BL16" s="426"/>
      <c r="BM16" s="427"/>
      <c r="BN16" s="391">
        <v>71146391</v>
      </c>
      <c r="BO16" s="392"/>
      <c r="BP16" s="392"/>
      <c r="BQ16" s="392"/>
      <c r="BR16" s="392"/>
      <c r="BS16" s="392"/>
      <c r="BT16" s="392"/>
      <c r="BU16" s="393"/>
      <c r="BV16" s="391">
        <v>68297011</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151</v>
      </c>
      <c r="N17" s="503"/>
      <c r="O17" s="503"/>
      <c r="P17" s="503"/>
      <c r="Q17" s="504"/>
      <c r="R17" s="497" t="s">
        <v>152</v>
      </c>
      <c r="S17" s="498"/>
      <c r="T17" s="498"/>
      <c r="U17" s="498"/>
      <c r="V17" s="499"/>
      <c r="W17" s="407" t="s">
        <v>153</v>
      </c>
      <c r="X17" s="408"/>
      <c r="Y17" s="408"/>
      <c r="Z17" s="408"/>
      <c r="AA17" s="408"/>
      <c r="AB17" s="398"/>
      <c r="AC17" s="442">
        <v>177831</v>
      </c>
      <c r="AD17" s="443"/>
      <c r="AE17" s="443"/>
      <c r="AF17" s="443"/>
      <c r="AG17" s="485"/>
      <c r="AH17" s="442">
        <v>165991</v>
      </c>
      <c r="AI17" s="443"/>
      <c r="AJ17" s="443"/>
      <c r="AK17" s="443"/>
      <c r="AL17" s="444"/>
      <c r="AM17" s="420"/>
      <c r="AN17" s="421"/>
      <c r="AO17" s="421"/>
      <c r="AP17" s="421"/>
      <c r="AQ17" s="421"/>
      <c r="AR17" s="421"/>
      <c r="AS17" s="421"/>
      <c r="AT17" s="422"/>
      <c r="AU17" s="423"/>
      <c r="AV17" s="424"/>
      <c r="AW17" s="424"/>
      <c r="AX17" s="424"/>
      <c r="AY17" s="425" t="s">
        <v>154</v>
      </c>
      <c r="AZ17" s="426"/>
      <c r="BA17" s="426"/>
      <c r="BB17" s="426"/>
      <c r="BC17" s="426"/>
      <c r="BD17" s="426"/>
      <c r="BE17" s="426"/>
      <c r="BF17" s="426"/>
      <c r="BG17" s="426"/>
      <c r="BH17" s="426"/>
      <c r="BI17" s="426"/>
      <c r="BJ17" s="426"/>
      <c r="BK17" s="426"/>
      <c r="BL17" s="426"/>
      <c r="BM17" s="427"/>
      <c r="BN17" s="391">
        <v>76385266</v>
      </c>
      <c r="BO17" s="392"/>
      <c r="BP17" s="392"/>
      <c r="BQ17" s="392"/>
      <c r="BR17" s="392"/>
      <c r="BS17" s="392"/>
      <c r="BT17" s="392"/>
      <c r="BU17" s="393"/>
      <c r="BV17" s="391">
        <v>78163892</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155</v>
      </c>
      <c r="C18" s="434"/>
      <c r="D18" s="434"/>
      <c r="E18" s="514"/>
      <c r="F18" s="514"/>
      <c r="G18" s="514"/>
      <c r="H18" s="514"/>
      <c r="I18" s="514"/>
      <c r="J18" s="514"/>
      <c r="K18" s="514"/>
      <c r="L18" s="515">
        <v>61.38</v>
      </c>
      <c r="M18" s="515"/>
      <c r="N18" s="515"/>
      <c r="O18" s="515"/>
      <c r="P18" s="515"/>
      <c r="Q18" s="515"/>
      <c r="R18" s="516"/>
      <c r="S18" s="516"/>
      <c r="T18" s="516"/>
      <c r="U18" s="516"/>
      <c r="V18" s="517"/>
      <c r="W18" s="409"/>
      <c r="X18" s="410"/>
      <c r="Y18" s="410"/>
      <c r="Z18" s="410"/>
      <c r="AA18" s="410"/>
      <c r="AB18" s="401"/>
      <c r="AC18" s="518">
        <v>82.2</v>
      </c>
      <c r="AD18" s="519"/>
      <c r="AE18" s="519"/>
      <c r="AF18" s="519"/>
      <c r="AG18" s="520"/>
      <c r="AH18" s="518">
        <v>80.2</v>
      </c>
      <c r="AI18" s="519"/>
      <c r="AJ18" s="519"/>
      <c r="AK18" s="519"/>
      <c r="AL18" s="521"/>
      <c r="AM18" s="420"/>
      <c r="AN18" s="421"/>
      <c r="AO18" s="421"/>
      <c r="AP18" s="421"/>
      <c r="AQ18" s="421"/>
      <c r="AR18" s="421"/>
      <c r="AS18" s="421"/>
      <c r="AT18" s="422"/>
      <c r="AU18" s="423"/>
      <c r="AV18" s="424"/>
      <c r="AW18" s="424"/>
      <c r="AX18" s="424"/>
      <c r="AY18" s="425" t="s">
        <v>156</v>
      </c>
      <c r="AZ18" s="426"/>
      <c r="BA18" s="426"/>
      <c r="BB18" s="426"/>
      <c r="BC18" s="426"/>
      <c r="BD18" s="426"/>
      <c r="BE18" s="426"/>
      <c r="BF18" s="426"/>
      <c r="BG18" s="426"/>
      <c r="BH18" s="426"/>
      <c r="BI18" s="426"/>
      <c r="BJ18" s="426"/>
      <c r="BK18" s="426"/>
      <c r="BL18" s="426"/>
      <c r="BM18" s="427"/>
      <c r="BN18" s="391">
        <v>87797559</v>
      </c>
      <c r="BO18" s="392"/>
      <c r="BP18" s="392"/>
      <c r="BQ18" s="392"/>
      <c r="BR18" s="392"/>
      <c r="BS18" s="392"/>
      <c r="BT18" s="392"/>
      <c r="BU18" s="393"/>
      <c r="BV18" s="391">
        <v>85616960</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157</v>
      </c>
      <c r="C19" s="434"/>
      <c r="D19" s="434"/>
      <c r="E19" s="514"/>
      <c r="F19" s="514"/>
      <c r="G19" s="514"/>
      <c r="H19" s="514"/>
      <c r="I19" s="514"/>
      <c r="J19" s="514"/>
      <c r="K19" s="514"/>
      <c r="L19" s="522">
        <v>8117</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158</v>
      </c>
      <c r="AZ19" s="426"/>
      <c r="BA19" s="426"/>
      <c r="BB19" s="426"/>
      <c r="BC19" s="426"/>
      <c r="BD19" s="426"/>
      <c r="BE19" s="426"/>
      <c r="BF19" s="426"/>
      <c r="BG19" s="426"/>
      <c r="BH19" s="426"/>
      <c r="BI19" s="426"/>
      <c r="BJ19" s="426"/>
      <c r="BK19" s="426"/>
      <c r="BL19" s="426"/>
      <c r="BM19" s="427"/>
      <c r="BN19" s="391">
        <v>117126008</v>
      </c>
      <c r="BO19" s="392"/>
      <c r="BP19" s="392"/>
      <c r="BQ19" s="392"/>
      <c r="BR19" s="392"/>
      <c r="BS19" s="392"/>
      <c r="BT19" s="392"/>
      <c r="BU19" s="393"/>
      <c r="BV19" s="391">
        <v>107653156</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159</v>
      </c>
      <c r="C20" s="434"/>
      <c r="D20" s="434"/>
      <c r="E20" s="514"/>
      <c r="F20" s="514"/>
      <c r="G20" s="514"/>
      <c r="H20" s="514"/>
      <c r="I20" s="514"/>
      <c r="J20" s="514"/>
      <c r="K20" s="514"/>
      <c r="L20" s="522">
        <v>231195</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160</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161</v>
      </c>
      <c r="C22" s="535"/>
      <c r="D22" s="536"/>
      <c r="E22" s="403" t="s">
        <v>1</v>
      </c>
      <c r="F22" s="408"/>
      <c r="G22" s="408"/>
      <c r="H22" s="408"/>
      <c r="I22" s="408"/>
      <c r="J22" s="408"/>
      <c r="K22" s="398"/>
      <c r="L22" s="403" t="s">
        <v>162</v>
      </c>
      <c r="M22" s="408"/>
      <c r="N22" s="408"/>
      <c r="O22" s="408"/>
      <c r="P22" s="398"/>
      <c r="Q22" s="566" t="s">
        <v>163</v>
      </c>
      <c r="R22" s="567"/>
      <c r="S22" s="567"/>
      <c r="T22" s="567"/>
      <c r="U22" s="567"/>
      <c r="V22" s="568"/>
      <c r="W22" s="534" t="s">
        <v>164</v>
      </c>
      <c r="X22" s="535"/>
      <c r="Y22" s="536"/>
      <c r="Z22" s="403" t="s">
        <v>1</v>
      </c>
      <c r="AA22" s="408"/>
      <c r="AB22" s="408"/>
      <c r="AC22" s="408"/>
      <c r="AD22" s="408"/>
      <c r="AE22" s="408"/>
      <c r="AF22" s="408"/>
      <c r="AG22" s="398"/>
      <c r="AH22" s="572" t="s">
        <v>165</v>
      </c>
      <c r="AI22" s="408"/>
      <c r="AJ22" s="408"/>
      <c r="AK22" s="408"/>
      <c r="AL22" s="398"/>
      <c r="AM22" s="572" t="s">
        <v>166</v>
      </c>
      <c r="AN22" s="573"/>
      <c r="AO22" s="573"/>
      <c r="AP22" s="573"/>
      <c r="AQ22" s="573"/>
      <c r="AR22" s="574"/>
      <c r="AS22" s="566" t="s">
        <v>163</v>
      </c>
      <c r="AT22" s="567"/>
      <c r="AU22" s="567"/>
      <c r="AV22" s="567"/>
      <c r="AW22" s="567"/>
      <c r="AX22" s="578"/>
      <c r="AY22" s="351" t="s">
        <v>167</v>
      </c>
      <c r="AZ22" s="352"/>
      <c r="BA22" s="352"/>
      <c r="BB22" s="352"/>
      <c r="BC22" s="352"/>
      <c r="BD22" s="352"/>
      <c r="BE22" s="352"/>
      <c r="BF22" s="352"/>
      <c r="BG22" s="352"/>
      <c r="BH22" s="352"/>
      <c r="BI22" s="352"/>
      <c r="BJ22" s="352"/>
      <c r="BK22" s="352"/>
      <c r="BL22" s="352"/>
      <c r="BM22" s="353"/>
      <c r="BN22" s="354">
        <v>126311637</v>
      </c>
      <c r="BO22" s="355"/>
      <c r="BP22" s="355"/>
      <c r="BQ22" s="355"/>
      <c r="BR22" s="355"/>
      <c r="BS22" s="355"/>
      <c r="BT22" s="355"/>
      <c r="BU22" s="356"/>
      <c r="BV22" s="354">
        <v>121264914</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168</v>
      </c>
      <c r="AZ23" s="426"/>
      <c r="BA23" s="426"/>
      <c r="BB23" s="426"/>
      <c r="BC23" s="426"/>
      <c r="BD23" s="426"/>
      <c r="BE23" s="426"/>
      <c r="BF23" s="426"/>
      <c r="BG23" s="426"/>
      <c r="BH23" s="426"/>
      <c r="BI23" s="426"/>
      <c r="BJ23" s="426"/>
      <c r="BK23" s="426"/>
      <c r="BL23" s="426"/>
      <c r="BM23" s="427"/>
      <c r="BN23" s="391">
        <v>75665538</v>
      </c>
      <c r="BO23" s="392"/>
      <c r="BP23" s="392"/>
      <c r="BQ23" s="392"/>
      <c r="BR23" s="392"/>
      <c r="BS23" s="392"/>
      <c r="BT23" s="392"/>
      <c r="BU23" s="393"/>
      <c r="BV23" s="391">
        <v>73831291</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169</v>
      </c>
      <c r="F24" s="421"/>
      <c r="G24" s="421"/>
      <c r="H24" s="421"/>
      <c r="I24" s="421"/>
      <c r="J24" s="421"/>
      <c r="K24" s="422"/>
      <c r="L24" s="442">
        <v>1</v>
      </c>
      <c r="M24" s="443"/>
      <c r="N24" s="443"/>
      <c r="O24" s="443"/>
      <c r="P24" s="485"/>
      <c r="Q24" s="442">
        <v>10500</v>
      </c>
      <c r="R24" s="443"/>
      <c r="S24" s="443"/>
      <c r="T24" s="443"/>
      <c r="U24" s="443"/>
      <c r="V24" s="485"/>
      <c r="W24" s="537"/>
      <c r="X24" s="538"/>
      <c r="Y24" s="539"/>
      <c r="Z24" s="441" t="s">
        <v>170</v>
      </c>
      <c r="AA24" s="421"/>
      <c r="AB24" s="421"/>
      <c r="AC24" s="421"/>
      <c r="AD24" s="421"/>
      <c r="AE24" s="421"/>
      <c r="AF24" s="421"/>
      <c r="AG24" s="422"/>
      <c r="AH24" s="442">
        <v>2815</v>
      </c>
      <c r="AI24" s="443"/>
      <c r="AJ24" s="443"/>
      <c r="AK24" s="443"/>
      <c r="AL24" s="485"/>
      <c r="AM24" s="442">
        <v>8712425</v>
      </c>
      <c r="AN24" s="443"/>
      <c r="AO24" s="443"/>
      <c r="AP24" s="443"/>
      <c r="AQ24" s="443"/>
      <c r="AR24" s="485"/>
      <c r="AS24" s="442">
        <v>3095</v>
      </c>
      <c r="AT24" s="443"/>
      <c r="AU24" s="443"/>
      <c r="AV24" s="443"/>
      <c r="AW24" s="443"/>
      <c r="AX24" s="444"/>
      <c r="AY24" s="507" t="s">
        <v>171</v>
      </c>
      <c r="AZ24" s="508"/>
      <c r="BA24" s="508"/>
      <c r="BB24" s="508"/>
      <c r="BC24" s="508"/>
      <c r="BD24" s="508"/>
      <c r="BE24" s="508"/>
      <c r="BF24" s="508"/>
      <c r="BG24" s="508"/>
      <c r="BH24" s="508"/>
      <c r="BI24" s="508"/>
      <c r="BJ24" s="508"/>
      <c r="BK24" s="508"/>
      <c r="BL24" s="508"/>
      <c r="BM24" s="509"/>
      <c r="BN24" s="391">
        <v>56550414</v>
      </c>
      <c r="BO24" s="392"/>
      <c r="BP24" s="392"/>
      <c r="BQ24" s="392"/>
      <c r="BR24" s="392"/>
      <c r="BS24" s="392"/>
      <c r="BT24" s="392"/>
      <c r="BU24" s="393"/>
      <c r="BV24" s="391">
        <v>54507170</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172</v>
      </c>
      <c r="F25" s="421"/>
      <c r="G25" s="421"/>
      <c r="H25" s="421"/>
      <c r="I25" s="421"/>
      <c r="J25" s="421"/>
      <c r="K25" s="422"/>
      <c r="L25" s="442">
        <v>2</v>
      </c>
      <c r="M25" s="443"/>
      <c r="N25" s="443"/>
      <c r="O25" s="443"/>
      <c r="P25" s="485"/>
      <c r="Q25" s="442">
        <v>8600</v>
      </c>
      <c r="R25" s="443"/>
      <c r="S25" s="443"/>
      <c r="T25" s="443"/>
      <c r="U25" s="443"/>
      <c r="V25" s="485"/>
      <c r="W25" s="537"/>
      <c r="X25" s="538"/>
      <c r="Y25" s="539"/>
      <c r="Z25" s="441" t="s">
        <v>173</v>
      </c>
      <c r="AA25" s="421"/>
      <c r="AB25" s="421"/>
      <c r="AC25" s="421"/>
      <c r="AD25" s="421"/>
      <c r="AE25" s="421"/>
      <c r="AF25" s="421"/>
      <c r="AG25" s="422"/>
      <c r="AH25" s="442">
        <v>507</v>
      </c>
      <c r="AI25" s="443"/>
      <c r="AJ25" s="443"/>
      <c r="AK25" s="443"/>
      <c r="AL25" s="485"/>
      <c r="AM25" s="442">
        <v>1646229</v>
      </c>
      <c r="AN25" s="443"/>
      <c r="AO25" s="443"/>
      <c r="AP25" s="443"/>
      <c r="AQ25" s="443"/>
      <c r="AR25" s="485"/>
      <c r="AS25" s="442">
        <v>3247</v>
      </c>
      <c r="AT25" s="443"/>
      <c r="AU25" s="443"/>
      <c r="AV25" s="443"/>
      <c r="AW25" s="443"/>
      <c r="AX25" s="444"/>
      <c r="AY25" s="351" t="s">
        <v>174</v>
      </c>
      <c r="AZ25" s="352"/>
      <c r="BA25" s="352"/>
      <c r="BB25" s="352"/>
      <c r="BC25" s="352"/>
      <c r="BD25" s="352"/>
      <c r="BE25" s="352"/>
      <c r="BF25" s="352"/>
      <c r="BG25" s="352"/>
      <c r="BH25" s="352"/>
      <c r="BI25" s="352"/>
      <c r="BJ25" s="352"/>
      <c r="BK25" s="352"/>
      <c r="BL25" s="352"/>
      <c r="BM25" s="353"/>
      <c r="BN25" s="354">
        <v>15745642</v>
      </c>
      <c r="BO25" s="355"/>
      <c r="BP25" s="355"/>
      <c r="BQ25" s="355"/>
      <c r="BR25" s="355"/>
      <c r="BS25" s="355"/>
      <c r="BT25" s="355"/>
      <c r="BU25" s="356"/>
      <c r="BV25" s="354">
        <v>13991556</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175</v>
      </c>
      <c r="F26" s="421"/>
      <c r="G26" s="421"/>
      <c r="H26" s="421"/>
      <c r="I26" s="421"/>
      <c r="J26" s="421"/>
      <c r="K26" s="422"/>
      <c r="L26" s="442">
        <v>1</v>
      </c>
      <c r="M26" s="443"/>
      <c r="N26" s="443"/>
      <c r="O26" s="443"/>
      <c r="P26" s="485"/>
      <c r="Q26" s="442">
        <v>7600</v>
      </c>
      <c r="R26" s="443"/>
      <c r="S26" s="443"/>
      <c r="T26" s="443"/>
      <c r="U26" s="443"/>
      <c r="V26" s="485"/>
      <c r="W26" s="537"/>
      <c r="X26" s="538"/>
      <c r="Y26" s="539"/>
      <c r="Z26" s="441" t="s">
        <v>176</v>
      </c>
      <c r="AA26" s="543"/>
      <c r="AB26" s="543"/>
      <c r="AC26" s="543"/>
      <c r="AD26" s="543"/>
      <c r="AE26" s="543"/>
      <c r="AF26" s="543"/>
      <c r="AG26" s="544"/>
      <c r="AH26" s="442">
        <v>213</v>
      </c>
      <c r="AI26" s="443"/>
      <c r="AJ26" s="443"/>
      <c r="AK26" s="443"/>
      <c r="AL26" s="485"/>
      <c r="AM26" s="442">
        <v>640278</v>
      </c>
      <c r="AN26" s="443"/>
      <c r="AO26" s="443"/>
      <c r="AP26" s="443"/>
      <c r="AQ26" s="443"/>
      <c r="AR26" s="485"/>
      <c r="AS26" s="442">
        <v>3006</v>
      </c>
      <c r="AT26" s="443"/>
      <c r="AU26" s="443"/>
      <c r="AV26" s="443"/>
      <c r="AW26" s="443"/>
      <c r="AX26" s="444"/>
      <c r="AY26" s="394" t="s">
        <v>177</v>
      </c>
      <c r="AZ26" s="395"/>
      <c r="BA26" s="395"/>
      <c r="BB26" s="395"/>
      <c r="BC26" s="395"/>
      <c r="BD26" s="395"/>
      <c r="BE26" s="395"/>
      <c r="BF26" s="395"/>
      <c r="BG26" s="395"/>
      <c r="BH26" s="395"/>
      <c r="BI26" s="395"/>
      <c r="BJ26" s="395"/>
      <c r="BK26" s="395"/>
      <c r="BL26" s="395"/>
      <c r="BM26" s="396"/>
      <c r="BN26" s="391">
        <v>300000</v>
      </c>
      <c r="BO26" s="392"/>
      <c r="BP26" s="392"/>
      <c r="BQ26" s="392"/>
      <c r="BR26" s="392"/>
      <c r="BS26" s="392"/>
      <c r="BT26" s="392"/>
      <c r="BU26" s="393"/>
      <c r="BV26" s="391">
        <v>100000</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178</v>
      </c>
      <c r="F27" s="421"/>
      <c r="G27" s="421"/>
      <c r="H27" s="421"/>
      <c r="I27" s="421"/>
      <c r="J27" s="421"/>
      <c r="K27" s="422"/>
      <c r="L27" s="442">
        <v>1</v>
      </c>
      <c r="M27" s="443"/>
      <c r="N27" s="443"/>
      <c r="O27" s="443"/>
      <c r="P27" s="485"/>
      <c r="Q27" s="442">
        <v>7200</v>
      </c>
      <c r="R27" s="443"/>
      <c r="S27" s="443"/>
      <c r="T27" s="443"/>
      <c r="U27" s="443"/>
      <c r="V27" s="485"/>
      <c r="W27" s="537"/>
      <c r="X27" s="538"/>
      <c r="Y27" s="539"/>
      <c r="Z27" s="441" t="s">
        <v>179</v>
      </c>
      <c r="AA27" s="421"/>
      <c r="AB27" s="421"/>
      <c r="AC27" s="421"/>
      <c r="AD27" s="421"/>
      <c r="AE27" s="421"/>
      <c r="AF27" s="421"/>
      <c r="AG27" s="422"/>
      <c r="AH27" s="442">
        <v>102</v>
      </c>
      <c r="AI27" s="443"/>
      <c r="AJ27" s="443"/>
      <c r="AK27" s="443"/>
      <c r="AL27" s="485"/>
      <c r="AM27" s="442">
        <v>356680</v>
      </c>
      <c r="AN27" s="443"/>
      <c r="AO27" s="443"/>
      <c r="AP27" s="443"/>
      <c r="AQ27" s="443"/>
      <c r="AR27" s="485"/>
      <c r="AS27" s="442">
        <v>3497</v>
      </c>
      <c r="AT27" s="443"/>
      <c r="AU27" s="443"/>
      <c r="AV27" s="443"/>
      <c r="AW27" s="443"/>
      <c r="AX27" s="444"/>
      <c r="AY27" s="486" t="s">
        <v>180</v>
      </c>
      <c r="AZ27" s="487"/>
      <c r="BA27" s="487"/>
      <c r="BB27" s="487"/>
      <c r="BC27" s="487"/>
      <c r="BD27" s="487"/>
      <c r="BE27" s="487"/>
      <c r="BF27" s="487"/>
      <c r="BG27" s="487"/>
      <c r="BH27" s="487"/>
      <c r="BI27" s="487"/>
      <c r="BJ27" s="487"/>
      <c r="BK27" s="487"/>
      <c r="BL27" s="487"/>
      <c r="BM27" s="488"/>
      <c r="BN27" s="510">
        <v>4800000</v>
      </c>
      <c r="BO27" s="511"/>
      <c r="BP27" s="511"/>
      <c r="BQ27" s="511"/>
      <c r="BR27" s="511"/>
      <c r="BS27" s="511"/>
      <c r="BT27" s="511"/>
      <c r="BU27" s="512"/>
      <c r="BV27" s="510">
        <v>4800000</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181</v>
      </c>
      <c r="F28" s="421"/>
      <c r="G28" s="421"/>
      <c r="H28" s="421"/>
      <c r="I28" s="421"/>
      <c r="J28" s="421"/>
      <c r="K28" s="422"/>
      <c r="L28" s="442">
        <v>1</v>
      </c>
      <c r="M28" s="443"/>
      <c r="N28" s="443"/>
      <c r="O28" s="443"/>
      <c r="P28" s="485"/>
      <c r="Q28" s="442">
        <v>6600</v>
      </c>
      <c r="R28" s="443"/>
      <c r="S28" s="443"/>
      <c r="T28" s="443"/>
      <c r="U28" s="443"/>
      <c r="V28" s="485"/>
      <c r="W28" s="537"/>
      <c r="X28" s="538"/>
      <c r="Y28" s="539"/>
      <c r="Z28" s="441" t="s">
        <v>182</v>
      </c>
      <c r="AA28" s="421"/>
      <c r="AB28" s="421"/>
      <c r="AC28" s="421"/>
      <c r="AD28" s="421"/>
      <c r="AE28" s="421"/>
      <c r="AF28" s="421"/>
      <c r="AG28" s="422"/>
      <c r="AH28" s="442" t="s">
        <v>126</v>
      </c>
      <c r="AI28" s="443"/>
      <c r="AJ28" s="443"/>
      <c r="AK28" s="443"/>
      <c r="AL28" s="485"/>
      <c r="AM28" s="442" t="s">
        <v>183</v>
      </c>
      <c r="AN28" s="443"/>
      <c r="AO28" s="443"/>
      <c r="AP28" s="443"/>
      <c r="AQ28" s="443"/>
      <c r="AR28" s="485"/>
      <c r="AS28" s="442" t="s">
        <v>126</v>
      </c>
      <c r="AT28" s="443"/>
      <c r="AU28" s="443"/>
      <c r="AV28" s="443"/>
      <c r="AW28" s="443"/>
      <c r="AX28" s="444"/>
      <c r="AY28" s="545" t="s">
        <v>184</v>
      </c>
      <c r="AZ28" s="546"/>
      <c r="BA28" s="546"/>
      <c r="BB28" s="547"/>
      <c r="BC28" s="351" t="s">
        <v>47</v>
      </c>
      <c r="BD28" s="352"/>
      <c r="BE28" s="352"/>
      <c r="BF28" s="352"/>
      <c r="BG28" s="352"/>
      <c r="BH28" s="352"/>
      <c r="BI28" s="352"/>
      <c r="BJ28" s="352"/>
      <c r="BK28" s="352"/>
      <c r="BL28" s="352"/>
      <c r="BM28" s="353"/>
      <c r="BN28" s="354">
        <v>15717700</v>
      </c>
      <c r="BO28" s="355"/>
      <c r="BP28" s="355"/>
      <c r="BQ28" s="355"/>
      <c r="BR28" s="355"/>
      <c r="BS28" s="355"/>
      <c r="BT28" s="355"/>
      <c r="BU28" s="356"/>
      <c r="BV28" s="354">
        <v>12170414</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185</v>
      </c>
      <c r="F29" s="421"/>
      <c r="G29" s="421"/>
      <c r="H29" s="421"/>
      <c r="I29" s="421"/>
      <c r="J29" s="421"/>
      <c r="K29" s="422"/>
      <c r="L29" s="442">
        <v>42</v>
      </c>
      <c r="M29" s="443"/>
      <c r="N29" s="443"/>
      <c r="O29" s="443"/>
      <c r="P29" s="485"/>
      <c r="Q29" s="442">
        <v>5900</v>
      </c>
      <c r="R29" s="443"/>
      <c r="S29" s="443"/>
      <c r="T29" s="443"/>
      <c r="U29" s="443"/>
      <c r="V29" s="485"/>
      <c r="W29" s="540"/>
      <c r="X29" s="541"/>
      <c r="Y29" s="542"/>
      <c r="Z29" s="441" t="s">
        <v>186</v>
      </c>
      <c r="AA29" s="421"/>
      <c r="AB29" s="421"/>
      <c r="AC29" s="421"/>
      <c r="AD29" s="421"/>
      <c r="AE29" s="421"/>
      <c r="AF29" s="421"/>
      <c r="AG29" s="422"/>
      <c r="AH29" s="442">
        <v>2917</v>
      </c>
      <c r="AI29" s="443"/>
      <c r="AJ29" s="443"/>
      <c r="AK29" s="443"/>
      <c r="AL29" s="485"/>
      <c r="AM29" s="442">
        <v>9069105</v>
      </c>
      <c r="AN29" s="443"/>
      <c r="AO29" s="443"/>
      <c r="AP29" s="443"/>
      <c r="AQ29" s="443"/>
      <c r="AR29" s="485"/>
      <c r="AS29" s="442">
        <v>3109</v>
      </c>
      <c r="AT29" s="443"/>
      <c r="AU29" s="443"/>
      <c r="AV29" s="443"/>
      <c r="AW29" s="443"/>
      <c r="AX29" s="444"/>
      <c r="AY29" s="548"/>
      <c r="AZ29" s="549"/>
      <c r="BA29" s="549"/>
      <c r="BB29" s="550"/>
      <c r="BC29" s="425" t="s">
        <v>187</v>
      </c>
      <c r="BD29" s="426"/>
      <c r="BE29" s="426"/>
      <c r="BF29" s="426"/>
      <c r="BG29" s="426"/>
      <c r="BH29" s="426"/>
      <c r="BI29" s="426"/>
      <c r="BJ29" s="426"/>
      <c r="BK29" s="426"/>
      <c r="BL29" s="426"/>
      <c r="BM29" s="427"/>
      <c r="BN29" s="391">
        <v>2248000</v>
      </c>
      <c r="BO29" s="392"/>
      <c r="BP29" s="392"/>
      <c r="BQ29" s="392"/>
      <c r="BR29" s="392"/>
      <c r="BS29" s="392"/>
      <c r="BT29" s="392"/>
      <c r="BU29" s="393"/>
      <c r="BV29" s="391">
        <v>25000</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188</v>
      </c>
      <c r="X30" s="559"/>
      <c r="Y30" s="559"/>
      <c r="Z30" s="559"/>
      <c r="AA30" s="559"/>
      <c r="AB30" s="559"/>
      <c r="AC30" s="559"/>
      <c r="AD30" s="559"/>
      <c r="AE30" s="559"/>
      <c r="AF30" s="559"/>
      <c r="AG30" s="560"/>
      <c r="AH30" s="518">
        <v>101.1</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8078516</v>
      </c>
      <c r="BO30" s="511"/>
      <c r="BP30" s="511"/>
      <c r="BQ30" s="511"/>
      <c r="BR30" s="511"/>
      <c r="BS30" s="511"/>
      <c r="BT30" s="511"/>
      <c r="BU30" s="512"/>
      <c r="BV30" s="510">
        <v>8136071</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189</v>
      </c>
      <c r="D32" s="554"/>
      <c r="E32" s="554"/>
      <c r="F32" s="554"/>
      <c r="G32" s="554"/>
      <c r="H32" s="554"/>
      <c r="I32" s="554"/>
      <c r="J32" s="554"/>
      <c r="K32" s="554"/>
      <c r="L32" s="554"/>
      <c r="M32" s="554"/>
      <c r="N32" s="554"/>
      <c r="O32" s="554"/>
      <c r="P32" s="554"/>
      <c r="Q32" s="554"/>
      <c r="R32" s="554"/>
      <c r="S32" s="554"/>
      <c r="U32" s="395" t="s">
        <v>190</v>
      </c>
      <c r="V32" s="395"/>
      <c r="W32" s="395"/>
      <c r="X32" s="395"/>
      <c r="Y32" s="395"/>
      <c r="Z32" s="395"/>
      <c r="AA32" s="395"/>
      <c r="AB32" s="395"/>
      <c r="AC32" s="395"/>
      <c r="AD32" s="395"/>
      <c r="AE32" s="395"/>
      <c r="AF32" s="395"/>
      <c r="AG32" s="395"/>
      <c r="AH32" s="395"/>
      <c r="AI32" s="395"/>
      <c r="AJ32" s="395"/>
      <c r="AK32" s="395"/>
      <c r="AM32" s="395" t="s">
        <v>191</v>
      </c>
      <c r="AN32" s="395"/>
      <c r="AO32" s="395"/>
      <c r="AP32" s="395"/>
      <c r="AQ32" s="395"/>
      <c r="AR32" s="395"/>
      <c r="AS32" s="395"/>
      <c r="AT32" s="395"/>
      <c r="AU32" s="395"/>
      <c r="AV32" s="395"/>
      <c r="AW32" s="395"/>
      <c r="AX32" s="395"/>
      <c r="AY32" s="395"/>
      <c r="AZ32" s="395"/>
      <c r="BA32" s="395"/>
      <c r="BB32" s="395"/>
      <c r="BC32" s="395"/>
      <c r="BE32" s="395" t="s">
        <v>192</v>
      </c>
      <c r="BF32" s="395"/>
      <c r="BG32" s="395"/>
      <c r="BH32" s="395"/>
      <c r="BI32" s="395"/>
      <c r="BJ32" s="395"/>
      <c r="BK32" s="395"/>
      <c r="BL32" s="395"/>
      <c r="BM32" s="395"/>
      <c r="BN32" s="395"/>
      <c r="BO32" s="395"/>
      <c r="BP32" s="395"/>
      <c r="BQ32" s="395"/>
      <c r="BR32" s="395"/>
      <c r="BS32" s="395"/>
      <c r="BT32" s="395"/>
      <c r="BU32" s="395"/>
      <c r="BW32" s="395" t="s">
        <v>193</v>
      </c>
      <c r="BX32" s="395"/>
      <c r="BY32" s="395"/>
      <c r="BZ32" s="395"/>
      <c r="CA32" s="395"/>
      <c r="CB32" s="395"/>
      <c r="CC32" s="395"/>
      <c r="CD32" s="395"/>
      <c r="CE32" s="395"/>
      <c r="CF32" s="395"/>
      <c r="CG32" s="395"/>
      <c r="CH32" s="395"/>
      <c r="CI32" s="395"/>
      <c r="CJ32" s="395"/>
      <c r="CK32" s="395"/>
      <c r="CL32" s="395"/>
      <c r="CM32" s="395"/>
      <c r="CO32" s="395" t="s">
        <v>194</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195</v>
      </c>
      <c r="D33" s="415"/>
      <c r="E33" s="380" t="s">
        <v>196</v>
      </c>
      <c r="F33" s="380"/>
      <c r="G33" s="380"/>
      <c r="H33" s="380"/>
      <c r="I33" s="380"/>
      <c r="J33" s="380"/>
      <c r="K33" s="380"/>
      <c r="L33" s="380"/>
      <c r="M33" s="380"/>
      <c r="N33" s="380"/>
      <c r="O33" s="380"/>
      <c r="P33" s="380"/>
      <c r="Q33" s="380"/>
      <c r="R33" s="380"/>
      <c r="S33" s="380"/>
      <c r="T33" s="197"/>
      <c r="U33" s="415" t="s">
        <v>197</v>
      </c>
      <c r="V33" s="415"/>
      <c r="W33" s="380" t="s">
        <v>198</v>
      </c>
      <c r="X33" s="380"/>
      <c r="Y33" s="380"/>
      <c r="Z33" s="380"/>
      <c r="AA33" s="380"/>
      <c r="AB33" s="380"/>
      <c r="AC33" s="380"/>
      <c r="AD33" s="380"/>
      <c r="AE33" s="380"/>
      <c r="AF33" s="380"/>
      <c r="AG33" s="380"/>
      <c r="AH33" s="380"/>
      <c r="AI33" s="380"/>
      <c r="AJ33" s="380"/>
      <c r="AK33" s="380"/>
      <c r="AL33" s="197"/>
      <c r="AM33" s="415" t="s">
        <v>199</v>
      </c>
      <c r="AN33" s="415"/>
      <c r="AO33" s="380" t="s">
        <v>200</v>
      </c>
      <c r="AP33" s="380"/>
      <c r="AQ33" s="380"/>
      <c r="AR33" s="380"/>
      <c r="AS33" s="380"/>
      <c r="AT33" s="380"/>
      <c r="AU33" s="380"/>
      <c r="AV33" s="380"/>
      <c r="AW33" s="380"/>
      <c r="AX33" s="380"/>
      <c r="AY33" s="380"/>
      <c r="AZ33" s="380"/>
      <c r="BA33" s="380"/>
      <c r="BB33" s="380"/>
      <c r="BC33" s="380"/>
      <c r="BD33" s="198"/>
      <c r="BE33" s="380" t="s">
        <v>201</v>
      </c>
      <c r="BF33" s="380"/>
      <c r="BG33" s="380" t="s">
        <v>202</v>
      </c>
      <c r="BH33" s="380"/>
      <c r="BI33" s="380"/>
      <c r="BJ33" s="380"/>
      <c r="BK33" s="380"/>
      <c r="BL33" s="380"/>
      <c r="BM33" s="380"/>
      <c r="BN33" s="380"/>
      <c r="BO33" s="380"/>
      <c r="BP33" s="380"/>
      <c r="BQ33" s="380"/>
      <c r="BR33" s="380"/>
      <c r="BS33" s="380"/>
      <c r="BT33" s="380"/>
      <c r="BU33" s="380"/>
      <c r="BV33" s="198"/>
      <c r="BW33" s="415" t="s">
        <v>201</v>
      </c>
      <c r="BX33" s="415"/>
      <c r="BY33" s="380" t="s">
        <v>203</v>
      </c>
      <c r="BZ33" s="380"/>
      <c r="CA33" s="380"/>
      <c r="CB33" s="380"/>
      <c r="CC33" s="380"/>
      <c r="CD33" s="380"/>
      <c r="CE33" s="380"/>
      <c r="CF33" s="380"/>
      <c r="CG33" s="380"/>
      <c r="CH33" s="380"/>
      <c r="CI33" s="380"/>
      <c r="CJ33" s="380"/>
      <c r="CK33" s="380"/>
      <c r="CL33" s="380"/>
      <c r="CM33" s="380"/>
      <c r="CN33" s="197"/>
      <c r="CO33" s="415" t="s">
        <v>199</v>
      </c>
      <c r="CP33" s="415"/>
      <c r="CQ33" s="380" t="s">
        <v>204</v>
      </c>
      <c r="CR33" s="380"/>
      <c r="CS33" s="380"/>
      <c r="CT33" s="380"/>
      <c r="CU33" s="380"/>
      <c r="CV33" s="380"/>
      <c r="CW33" s="380"/>
      <c r="CX33" s="380"/>
      <c r="CY33" s="380"/>
      <c r="CZ33" s="380"/>
      <c r="DA33" s="380"/>
      <c r="DB33" s="380"/>
      <c r="DC33" s="380"/>
      <c r="DD33" s="380"/>
      <c r="DE33" s="380"/>
      <c r="DF33" s="197"/>
      <c r="DG33" s="580" t="s">
        <v>205</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7</v>
      </c>
      <c r="AN34" s="581"/>
      <c r="AO34" s="582" t="str">
        <f>IF('各会計、関係団体の財政状況及び健全化判断比率'!B33="","",'各会計、関係団体の財政状況及び健全化判断比率'!B33)</f>
        <v>水道事業会計</v>
      </c>
      <c r="AP34" s="582"/>
      <c r="AQ34" s="582"/>
      <c r="AR34" s="582"/>
      <c r="AS34" s="582"/>
      <c r="AT34" s="582"/>
      <c r="AU34" s="582"/>
      <c r="AV34" s="582"/>
      <c r="AW34" s="582"/>
      <c r="AX34" s="582"/>
      <c r="AY34" s="582"/>
      <c r="AZ34" s="582"/>
      <c r="BA34" s="582"/>
      <c r="BB34" s="582"/>
      <c r="BC34" s="582"/>
      <c r="BD34" s="172"/>
      <c r="BE34" s="581">
        <f>IF(BG34="","",MAX(C34:D43,U34:V43,AM34:AN43)+1)</f>
        <v>10</v>
      </c>
      <c r="BF34" s="581"/>
      <c r="BG34" s="582" t="str">
        <f>IF('各会計、関係団体の財政状況及び健全化判断比率'!B36="","",'各会計、関係団体の財政状況及び健全化判断比率'!B36)</f>
        <v>公設地方卸売市場事業特別会計</v>
      </c>
      <c r="BH34" s="582"/>
      <c r="BI34" s="582"/>
      <c r="BJ34" s="582"/>
      <c r="BK34" s="582"/>
      <c r="BL34" s="582"/>
      <c r="BM34" s="582"/>
      <c r="BN34" s="582"/>
      <c r="BO34" s="582"/>
      <c r="BP34" s="582"/>
      <c r="BQ34" s="582"/>
      <c r="BR34" s="582"/>
      <c r="BS34" s="582"/>
      <c r="BT34" s="582"/>
      <c r="BU34" s="582"/>
      <c r="BV34" s="172"/>
      <c r="BW34" s="581">
        <f>IF(BY34="","",MAX(C34:D43,U34:V43,AM34:AN43,BE34:BF43)+1)</f>
        <v>12</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19</v>
      </c>
      <c r="CP34" s="581"/>
      <c r="CQ34" s="582" t="str">
        <f>IF('各会計、関係団体の財政状況及び健全化判断比率'!BS7="","",'各会計、関係団体の財政状況及び健全化判断比率'!BS7)</f>
        <v>松戸市文化振興財団</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f t="shared" ref="AM35:AM43" si="0">IF(AO35="","",AM34+1)</f>
        <v>8</v>
      </c>
      <c r="AN35" s="581"/>
      <c r="AO35" s="582" t="str">
        <f>IF('各会計、関係団体の財政状況及び健全化判断比率'!B34="","",'各会計、関係団体の財政状況及び健全化判断比率'!B34)</f>
        <v>病院事業会計</v>
      </c>
      <c r="AP35" s="582"/>
      <c r="AQ35" s="582"/>
      <c r="AR35" s="582"/>
      <c r="AS35" s="582"/>
      <c r="AT35" s="582"/>
      <c r="AU35" s="582"/>
      <c r="AV35" s="582"/>
      <c r="AW35" s="582"/>
      <c r="AX35" s="582"/>
      <c r="AY35" s="582"/>
      <c r="AZ35" s="582"/>
      <c r="BA35" s="582"/>
      <c r="BB35" s="582"/>
      <c r="BC35" s="582"/>
      <c r="BD35" s="172"/>
      <c r="BE35" s="581">
        <f t="shared" ref="BE35:BE43" si="1">IF(BG35="","",BE34+1)</f>
        <v>11</v>
      </c>
      <c r="BF35" s="581"/>
      <c r="BG35" s="582" t="str">
        <f>IF('各会計、関係団体の財政状況及び健全化判断比率'!B37="","",'各会計、関係団体の財政状況及び健全化判断比率'!B37)</f>
        <v>松戸都市計画事業新松戸駅東側地区土地区画整理事業特別会計</v>
      </c>
      <c r="BH35" s="582"/>
      <c r="BI35" s="582"/>
      <c r="BJ35" s="582"/>
      <c r="BK35" s="582"/>
      <c r="BL35" s="582"/>
      <c r="BM35" s="582"/>
      <c r="BN35" s="582"/>
      <c r="BO35" s="582"/>
      <c r="BP35" s="582"/>
      <c r="BQ35" s="582"/>
      <c r="BR35" s="582"/>
      <c r="BS35" s="582"/>
      <c r="BT35" s="582"/>
      <c r="BU35" s="582"/>
      <c r="BV35" s="172"/>
      <c r="BW35" s="581">
        <f t="shared" ref="BW35:BW43" si="2">IF(BY35="","",BW34+1)</f>
        <v>13</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f t="shared" ref="CO35:CO43" si="3">IF(CQ35="","",CO34+1)</f>
        <v>20</v>
      </c>
      <c r="CP35" s="581"/>
      <c r="CQ35" s="582" t="str">
        <f>IF('各会計、関係団体の財政状況及び健全化判断比率'!BS8="","",'各会計、関係団体の財政状況及び健全化判断比率'!BS8)</f>
        <v>松戸みどりと花の基金</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f t="shared" si="0"/>
        <v>9</v>
      </c>
      <c r="AN36" s="581"/>
      <c r="AO36" s="582" t="str">
        <f>IF('各会計、関係団体の財政状況及び健全化判断比率'!B35="","",'各会計、関係団体の財政状況及び健全化判断比率'!B35)</f>
        <v>下水道事業会計</v>
      </c>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14</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f t="shared" si="3"/>
        <v>21</v>
      </c>
      <c r="CP36" s="581"/>
      <c r="CQ36" s="582" t="str">
        <f>IF('各会計、関係団体の財政状況及び健全化判断比率'!BS9="","",'各会計、関係団体の財政状況及び健全化判断比率'!BS9)</f>
        <v>松戸市国際交流協会</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f t="shared" si="4"/>
        <v>5</v>
      </c>
      <c r="V37" s="581"/>
      <c r="W37" s="582" t="str">
        <f>IF('各会計、関係団体の財政状況及び健全化判断比率'!B31="","",'各会計、関係団体の財政状況及び健全化判断比率'!B31)</f>
        <v>駐車場事業特別会計</v>
      </c>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15</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f t="shared" si="4"/>
        <v>6</v>
      </c>
      <c r="V38" s="581"/>
      <c r="W38" s="582" t="str">
        <f>IF('各会計、関係団体の財政状況及び健全化判断比率'!B32="","",'各会計、関係団体の財政状況及び健全化判断比率'!B32)</f>
        <v>松戸競輪特別会計</v>
      </c>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16</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17</v>
      </c>
      <c r="BX39" s="581"/>
      <c r="BY39" s="582" t="str">
        <f>IF('各会計、関係団体の財政状況及び健全化判断比率'!B73="","",'各会計、関係団体の財政状況及び健全化判断比率'!B73)</f>
        <v>千葉県後期高齢者医療広域連合（特別会計）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18</v>
      </c>
      <c r="BX40" s="581"/>
      <c r="BY40" s="582" t="str">
        <f>IF('各会計、関係団体の財政状況及び健全化判断比率'!B74="","",'各会計、関係団体の財政状況及び健全化判断比率'!B74)</f>
        <v>北千葉広域水道企業団（水道用水供給事業会計）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t="str">
        <f t="shared" si="2"/>
        <v/>
      </c>
      <c r="BX41" s="581"/>
      <c r="BY41" s="582" t="str">
        <f>IF('各会計、関係団体の財政状況及び健全化判断比率'!B75="","",'各会計、関係団体の財政状況及び健全化判断比率'!B75)</f>
        <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t="str">
        <f t="shared" si="2"/>
        <v/>
      </c>
      <c r="BX42" s="581"/>
      <c r="BY42" s="582" t="str">
        <f>IF('各会計、関係団体の財政状況及び健全化判断比率'!B76="","",'各会計、関係団体の財政状況及び健全化判断比率'!B76)</f>
        <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206</v>
      </c>
      <c r="E46" s="584" t="s">
        <v>207</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208</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209</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210</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211</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212</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213</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609</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2">
      <c r="A34" s="22"/>
      <c r="B34" s="31"/>
      <c r="C34" s="1132" t="s">
        <v>537</v>
      </c>
      <c r="D34" s="1132"/>
      <c r="E34" s="1133"/>
      <c r="F34" s="32">
        <v>4.5</v>
      </c>
      <c r="G34" s="33">
        <v>4.8099999999999996</v>
      </c>
      <c r="H34" s="33">
        <v>4.58</v>
      </c>
      <c r="I34" s="33">
        <v>8.66</v>
      </c>
      <c r="J34" s="34">
        <v>9.74</v>
      </c>
      <c r="K34" s="22"/>
      <c r="L34" s="22"/>
      <c r="M34" s="22"/>
      <c r="N34" s="22"/>
      <c r="O34" s="22"/>
      <c r="P34" s="22"/>
    </row>
    <row r="35" spans="1:16" ht="39" customHeight="1" x14ac:dyDescent="0.2">
      <c r="A35" s="22"/>
      <c r="B35" s="35"/>
      <c r="C35" s="1128" t="s">
        <v>538</v>
      </c>
      <c r="D35" s="1128"/>
      <c r="E35" s="1129"/>
      <c r="F35" s="36">
        <v>7.57</v>
      </c>
      <c r="G35" s="37">
        <v>6.46</v>
      </c>
      <c r="H35" s="37">
        <v>6.59</v>
      </c>
      <c r="I35" s="37">
        <v>6.51</v>
      </c>
      <c r="J35" s="38">
        <v>9.4</v>
      </c>
      <c r="K35" s="22"/>
      <c r="L35" s="22"/>
      <c r="M35" s="22"/>
      <c r="N35" s="22"/>
      <c r="O35" s="22"/>
      <c r="P35" s="22"/>
    </row>
    <row r="36" spans="1:16" ht="39" customHeight="1" x14ac:dyDescent="0.2">
      <c r="A36" s="22"/>
      <c r="B36" s="35"/>
      <c r="C36" s="1128" t="s">
        <v>539</v>
      </c>
      <c r="D36" s="1128"/>
      <c r="E36" s="1129"/>
      <c r="F36" s="36">
        <v>3.23</v>
      </c>
      <c r="G36" s="37">
        <v>0.53</v>
      </c>
      <c r="H36" s="37">
        <v>1.1200000000000001</v>
      </c>
      <c r="I36" s="37">
        <v>1.56</v>
      </c>
      <c r="J36" s="38">
        <v>1.99</v>
      </c>
      <c r="K36" s="22"/>
      <c r="L36" s="22"/>
      <c r="M36" s="22"/>
      <c r="N36" s="22"/>
      <c r="O36" s="22"/>
      <c r="P36" s="22"/>
    </row>
    <row r="37" spans="1:16" ht="39" customHeight="1" x14ac:dyDescent="0.2">
      <c r="A37" s="22"/>
      <c r="B37" s="35"/>
      <c r="C37" s="1128" t="s">
        <v>540</v>
      </c>
      <c r="D37" s="1128"/>
      <c r="E37" s="1129"/>
      <c r="F37" s="36">
        <v>1.89</v>
      </c>
      <c r="G37" s="37">
        <v>1.8</v>
      </c>
      <c r="H37" s="37">
        <v>1.82</v>
      </c>
      <c r="I37" s="37">
        <v>1.82</v>
      </c>
      <c r="J37" s="38">
        <v>1.86</v>
      </c>
      <c r="K37" s="22"/>
      <c r="L37" s="22"/>
      <c r="M37" s="22"/>
      <c r="N37" s="22"/>
      <c r="O37" s="22"/>
      <c r="P37" s="22"/>
    </row>
    <row r="38" spans="1:16" ht="39" customHeight="1" x14ac:dyDescent="0.2">
      <c r="A38" s="22"/>
      <c r="B38" s="35"/>
      <c r="C38" s="1128" t="s">
        <v>541</v>
      </c>
      <c r="D38" s="1128"/>
      <c r="E38" s="1129"/>
      <c r="F38" s="36">
        <v>1.25</v>
      </c>
      <c r="G38" s="37">
        <v>1.39</v>
      </c>
      <c r="H38" s="37">
        <v>1.66</v>
      </c>
      <c r="I38" s="37">
        <v>1.56</v>
      </c>
      <c r="J38" s="38">
        <v>1.54</v>
      </c>
      <c r="K38" s="22"/>
      <c r="L38" s="22"/>
      <c r="M38" s="22"/>
      <c r="N38" s="22"/>
      <c r="O38" s="22"/>
      <c r="P38" s="22"/>
    </row>
    <row r="39" spans="1:16" ht="39" customHeight="1" x14ac:dyDescent="0.2">
      <c r="A39" s="22"/>
      <c r="B39" s="35"/>
      <c r="C39" s="1128" t="s">
        <v>542</v>
      </c>
      <c r="D39" s="1128"/>
      <c r="E39" s="1129"/>
      <c r="F39" s="36">
        <v>2.98</v>
      </c>
      <c r="G39" s="37">
        <v>1.33</v>
      </c>
      <c r="H39" s="37">
        <v>1.1399999999999999</v>
      </c>
      <c r="I39" s="37">
        <v>2.5099999999999998</v>
      </c>
      <c r="J39" s="38">
        <v>0.97</v>
      </c>
      <c r="K39" s="22"/>
      <c r="L39" s="22"/>
      <c r="M39" s="22"/>
      <c r="N39" s="22"/>
      <c r="O39" s="22"/>
      <c r="P39" s="22"/>
    </row>
    <row r="40" spans="1:16" ht="39" customHeight="1" x14ac:dyDescent="0.2">
      <c r="A40" s="22"/>
      <c r="B40" s="35"/>
      <c r="C40" s="1128" t="s">
        <v>543</v>
      </c>
      <c r="D40" s="1128"/>
      <c r="E40" s="1129"/>
      <c r="F40" s="36">
        <v>3.65</v>
      </c>
      <c r="G40" s="37">
        <v>2.02</v>
      </c>
      <c r="H40" s="37">
        <v>0.4</v>
      </c>
      <c r="I40" s="37">
        <v>0.75</v>
      </c>
      <c r="J40" s="38">
        <v>0.66</v>
      </c>
      <c r="K40" s="22"/>
      <c r="L40" s="22"/>
      <c r="M40" s="22"/>
      <c r="N40" s="22"/>
      <c r="O40" s="22"/>
      <c r="P40" s="22"/>
    </row>
    <row r="41" spans="1:16" ht="39" customHeight="1" x14ac:dyDescent="0.2">
      <c r="A41" s="22"/>
      <c r="B41" s="35"/>
      <c r="C41" s="1128" t="s">
        <v>544</v>
      </c>
      <c r="D41" s="1128"/>
      <c r="E41" s="1129"/>
      <c r="F41" s="36">
        <v>0.18</v>
      </c>
      <c r="G41" s="37">
        <v>0.09</v>
      </c>
      <c r="H41" s="37">
        <v>0.09</v>
      </c>
      <c r="I41" s="37">
        <v>0.1</v>
      </c>
      <c r="J41" s="38">
        <v>0.09</v>
      </c>
      <c r="K41" s="22"/>
      <c r="L41" s="22"/>
      <c r="M41" s="22"/>
      <c r="N41" s="22"/>
      <c r="O41" s="22"/>
      <c r="P41" s="22"/>
    </row>
    <row r="42" spans="1:16" ht="39" customHeight="1" x14ac:dyDescent="0.2">
      <c r="A42" s="22"/>
      <c r="B42" s="39"/>
      <c r="C42" s="1128" t="s">
        <v>545</v>
      </c>
      <c r="D42" s="1128"/>
      <c r="E42" s="1129"/>
      <c r="F42" s="36" t="s">
        <v>488</v>
      </c>
      <c r="G42" s="37" t="s">
        <v>488</v>
      </c>
      <c r="H42" s="37" t="s">
        <v>488</v>
      </c>
      <c r="I42" s="37" t="s">
        <v>488</v>
      </c>
      <c r="J42" s="38" t="s">
        <v>488</v>
      </c>
      <c r="K42" s="22"/>
      <c r="L42" s="22"/>
      <c r="M42" s="22"/>
      <c r="N42" s="22"/>
      <c r="O42" s="22"/>
      <c r="P42" s="22"/>
    </row>
    <row r="43" spans="1:16" ht="39" customHeight="1" thickBot="1" x14ac:dyDescent="0.25">
      <c r="A43" s="22"/>
      <c r="B43" s="40"/>
      <c r="C43" s="1130" t="s">
        <v>546</v>
      </c>
      <c r="D43" s="1130"/>
      <c r="E43" s="1131"/>
      <c r="F43" s="41">
        <v>0.06</v>
      </c>
      <c r="G43" s="42">
        <v>7.0000000000000007E-2</v>
      </c>
      <c r="H43" s="42">
        <v>0.12</v>
      </c>
      <c r="I43" s="42">
        <v>0.09</v>
      </c>
      <c r="J43" s="43">
        <v>0.05</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15+n8BOXwJ5HDEvdmD2lnmSODou12Ri9VMGR9Noyq6jQUIW8ALefo4psN3tacpFB/zGtZVcOGpx8KDzdlG4KNQ==" saltValue="Y7FlOtWy7eDVuBpx7NX1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528</v>
      </c>
      <c r="L44" s="54" t="s">
        <v>529</v>
      </c>
      <c r="M44" s="54" t="s">
        <v>530</v>
      </c>
      <c r="N44" s="54" t="s">
        <v>531</v>
      </c>
      <c r="O44" s="55" t="s">
        <v>532</v>
      </c>
      <c r="P44" s="46"/>
      <c r="Q44" s="46"/>
      <c r="R44" s="46"/>
      <c r="S44" s="46"/>
      <c r="T44" s="46"/>
      <c r="U44" s="46"/>
    </row>
    <row r="45" spans="1:21" ht="30.75" customHeight="1" x14ac:dyDescent="0.2">
      <c r="A45" s="46"/>
      <c r="B45" s="1134" t="s">
        <v>10</v>
      </c>
      <c r="C45" s="1135"/>
      <c r="D45" s="56"/>
      <c r="E45" s="1140" t="s">
        <v>11</v>
      </c>
      <c r="F45" s="1140"/>
      <c r="G45" s="1140"/>
      <c r="H45" s="1140"/>
      <c r="I45" s="1140"/>
      <c r="J45" s="1141"/>
      <c r="K45" s="57">
        <v>9037</v>
      </c>
      <c r="L45" s="58">
        <v>9119</v>
      </c>
      <c r="M45" s="58">
        <v>9603</v>
      </c>
      <c r="N45" s="58">
        <v>10251</v>
      </c>
      <c r="O45" s="59">
        <v>10615</v>
      </c>
      <c r="P45" s="46"/>
      <c r="Q45" s="46"/>
      <c r="R45" s="46"/>
      <c r="S45" s="46"/>
      <c r="T45" s="46"/>
      <c r="U45" s="46"/>
    </row>
    <row r="46" spans="1:21" ht="30.75" customHeight="1" x14ac:dyDescent="0.2">
      <c r="A46" s="46"/>
      <c r="B46" s="1136"/>
      <c r="C46" s="1137"/>
      <c r="D46" s="60"/>
      <c r="E46" s="1142" t="s">
        <v>12</v>
      </c>
      <c r="F46" s="1142"/>
      <c r="G46" s="1142"/>
      <c r="H46" s="1142"/>
      <c r="I46" s="1142"/>
      <c r="J46" s="1143"/>
      <c r="K46" s="61" t="s">
        <v>488</v>
      </c>
      <c r="L46" s="62" t="s">
        <v>488</v>
      </c>
      <c r="M46" s="62" t="s">
        <v>488</v>
      </c>
      <c r="N46" s="62" t="s">
        <v>488</v>
      </c>
      <c r="O46" s="63" t="s">
        <v>488</v>
      </c>
      <c r="P46" s="46"/>
      <c r="Q46" s="46"/>
      <c r="R46" s="46"/>
      <c r="S46" s="46"/>
      <c r="T46" s="46"/>
      <c r="U46" s="46"/>
    </row>
    <row r="47" spans="1:21" ht="30.75" customHeight="1" x14ac:dyDescent="0.2">
      <c r="A47" s="46"/>
      <c r="B47" s="1136"/>
      <c r="C47" s="1137"/>
      <c r="D47" s="60"/>
      <c r="E47" s="1142" t="s">
        <v>13</v>
      </c>
      <c r="F47" s="1142"/>
      <c r="G47" s="1142"/>
      <c r="H47" s="1142"/>
      <c r="I47" s="1142"/>
      <c r="J47" s="1143"/>
      <c r="K47" s="61" t="s">
        <v>488</v>
      </c>
      <c r="L47" s="62" t="s">
        <v>488</v>
      </c>
      <c r="M47" s="62" t="s">
        <v>488</v>
      </c>
      <c r="N47" s="62" t="s">
        <v>488</v>
      </c>
      <c r="O47" s="63" t="s">
        <v>488</v>
      </c>
      <c r="P47" s="46"/>
      <c r="Q47" s="46"/>
      <c r="R47" s="46"/>
      <c r="S47" s="46"/>
      <c r="T47" s="46"/>
      <c r="U47" s="46"/>
    </row>
    <row r="48" spans="1:21" ht="30.75" customHeight="1" x14ac:dyDescent="0.2">
      <c r="A48" s="46"/>
      <c r="B48" s="1136"/>
      <c r="C48" s="1137"/>
      <c r="D48" s="60"/>
      <c r="E48" s="1142" t="s">
        <v>14</v>
      </c>
      <c r="F48" s="1142"/>
      <c r="G48" s="1142"/>
      <c r="H48" s="1142"/>
      <c r="I48" s="1142"/>
      <c r="J48" s="1143"/>
      <c r="K48" s="61">
        <v>3428</v>
      </c>
      <c r="L48" s="62">
        <v>3448</v>
      </c>
      <c r="M48" s="62">
        <v>3996</v>
      </c>
      <c r="N48" s="62">
        <v>3719</v>
      </c>
      <c r="O48" s="63">
        <v>3708</v>
      </c>
      <c r="P48" s="46"/>
      <c r="Q48" s="46"/>
      <c r="R48" s="46"/>
      <c r="S48" s="46"/>
      <c r="T48" s="46"/>
      <c r="U48" s="46"/>
    </row>
    <row r="49" spans="1:21" ht="30.75" customHeight="1" x14ac:dyDescent="0.2">
      <c r="A49" s="46"/>
      <c r="B49" s="1136"/>
      <c r="C49" s="1137"/>
      <c r="D49" s="60"/>
      <c r="E49" s="1142" t="s">
        <v>15</v>
      </c>
      <c r="F49" s="1142"/>
      <c r="G49" s="1142"/>
      <c r="H49" s="1142"/>
      <c r="I49" s="1142"/>
      <c r="J49" s="1143"/>
      <c r="K49" s="61">
        <v>1</v>
      </c>
      <c r="L49" s="62">
        <v>0</v>
      </c>
      <c r="M49" s="62" t="s">
        <v>488</v>
      </c>
      <c r="N49" s="62" t="s">
        <v>488</v>
      </c>
      <c r="O49" s="63" t="s">
        <v>488</v>
      </c>
      <c r="P49" s="46"/>
      <c r="Q49" s="46"/>
      <c r="R49" s="46"/>
      <c r="S49" s="46"/>
      <c r="T49" s="46"/>
      <c r="U49" s="46"/>
    </row>
    <row r="50" spans="1:21" ht="30.75" customHeight="1" x14ac:dyDescent="0.2">
      <c r="A50" s="46"/>
      <c r="B50" s="1136"/>
      <c r="C50" s="1137"/>
      <c r="D50" s="60"/>
      <c r="E50" s="1142" t="s">
        <v>16</v>
      </c>
      <c r="F50" s="1142"/>
      <c r="G50" s="1142"/>
      <c r="H50" s="1142"/>
      <c r="I50" s="1142"/>
      <c r="J50" s="1143"/>
      <c r="K50" s="61">
        <v>442</v>
      </c>
      <c r="L50" s="62">
        <v>213</v>
      </c>
      <c r="M50" s="62">
        <v>194</v>
      </c>
      <c r="N50" s="62">
        <v>222</v>
      </c>
      <c r="O50" s="63">
        <v>205</v>
      </c>
      <c r="P50" s="46"/>
      <c r="Q50" s="46"/>
      <c r="R50" s="46"/>
      <c r="S50" s="46"/>
      <c r="T50" s="46"/>
      <c r="U50" s="46"/>
    </row>
    <row r="51" spans="1:21" ht="30.75" customHeight="1" x14ac:dyDescent="0.2">
      <c r="A51" s="46"/>
      <c r="B51" s="1138"/>
      <c r="C51" s="1139"/>
      <c r="D51" s="64"/>
      <c r="E51" s="1142" t="s">
        <v>17</v>
      </c>
      <c r="F51" s="1142"/>
      <c r="G51" s="1142"/>
      <c r="H51" s="1142"/>
      <c r="I51" s="1142"/>
      <c r="J51" s="1143"/>
      <c r="K51" s="61" t="s">
        <v>488</v>
      </c>
      <c r="L51" s="62" t="s">
        <v>488</v>
      </c>
      <c r="M51" s="62" t="s">
        <v>488</v>
      </c>
      <c r="N51" s="62" t="s">
        <v>488</v>
      </c>
      <c r="O51" s="63" t="s">
        <v>488</v>
      </c>
      <c r="P51" s="46"/>
      <c r="Q51" s="46"/>
      <c r="R51" s="46"/>
      <c r="S51" s="46"/>
      <c r="T51" s="46"/>
      <c r="U51" s="46"/>
    </row>
    <row r="52" spans="1:21" ht="30.75" customHeight="1" x14ac:dyDescent="0.2">
      <c r="A52" s="46"/>
      <c r="B52" s="1144" t="s">
        <v>18</v>
      </c>
      <c r="C52" s="1145"/>
      <c r="D52" s="64"/>
      <c r="E52" s="1142" t="s">
        <v>19</v>
      </c>
      <c r="F52" s="1142"/>
      <c r="G52" s="1142"/>
      <c r="H52" s="1142"/>
      <c r="I52" s="1142"/>
      <c r="J52" s="1143"/>
      <c r="K52" s="61">
        <v>12625</v>
      </c>
      <c r="L52" s="62">
        <v>12575</v>
      </c>
      <c r="M52" s="62">
        <v>12803</v>
      </c>
      <c r="N52" s="62">
        <v>12940</v>
      </c>
      <c r="O52" s="63">
        <v>13091</v>
      </c>
      <c r="P52" s="46"/>
      <c r="Q52" s="46"/>
      <c r="R52" s="46"/>
      <c r="S52" s="46"/>
      <c r="T52" s="46"/>
      <c r="U52" s="46"/>
    </row>
    <row r="53" spans="1:21" ht="30.75" customHeight="1" thickBot="1" x14ac:dyDescent="0.25">
      <c r="A53" s="46"/>
      <c r="B53" s="1146" t="s">
        <v>20</v>
      </c>
      <c r="C53" s="1147"/>
      <c r="D53" s="65"/>
      <c r="E53" s="1148" t="s">
        <v>21</v>
      </c>
      <c r="F53" s="1148"/>
      <c r="G53" s="1148"/>
      <c r="H53" s="1148"/>
      <c r="I53" s="1148"/>
      <c r="J53" s="1149"/>
      <c r="K53" s="66">
        <v>283</v>
      </c>
      <c r="L53" s="67">
        <v>205</v>
      </c>
      <c r="M53" s="67">
        <v>990</v>
      </c>
      <c r="N53" s="67">
        <v>1252</v>
      </c>
      <c r="O53" s="68">
        <v>1437</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547</v>
      </c>
      <c r="P55" s="46"/>
      <c r="Q55" s="46"/>
      <c r="R55" s="46"/>
      <c r="S55" s="46"/>
      <c r="T55" s="46"/>
      <c r="U55" s="46"/>
    </row>
    <row r="56" spans="1:21" ht="31.5" customHeight="1" thickBot="1" x14ac:dyDescent="0.25">
      <c r="A56" s="46"/>
      <c r="B56" s="74"/>
      <c r="C56" s="75"/>
      <c r="D56" s="75"/>
      <c r="E56" s="76"/>
      <c r="F56" s="76"/>
      <c r="G56" s="76"/>
      <c r="H56" s="76"/>
      <c r="I56" s="76"/>
      <c r="J56" s="77" t="s">
        <v>2</v>
      </c>
      <c r="K56" s="78" t="s">
        <v>548</v>
      </c>
      <c r="L56" s="79" t="s">
        <v>549</v>
      </c>
      <c r="M56" s="79" t="s">
        <v>550</v>
      </c>
      <c r="N56" s="79" t="s">
        <v>551</v>
      </c>
      <c r="O56" s="80" t="s">
        <v>552</v>
      </c>
      <c r="P56" s="46"/>
      <c r="Q56" s="46"/>
      <c r="R56" s="46"/>
      <c r="S56" s="46"/>
      <c r="T56" s="46"/>
      <c r="U56" s="46"/>
    </row>
    <row r="57" spans="1:21" ht="31.5" customHeight="1" x14ac:dyDescent="0.2">
      <c r="B57" s="1150" t="s">
        <v>24</v>
      </c>
      <c r="C57" s="1151"/>
      <c r="D57" s="1154" t="s">
        <v>25</v>
      </c>
      <c r="E57" s="1155"/>
      <c r="F57" s="1155"/>
      <c r="G57" s="1155"/>
      <c r="H57" s="1155"/>
      <c r="I57" s="1155"/>
      <c r="J57" s="1156"/>
      <c r="K57" s="81" t="s">
        <v>568</v>
      </c>
      <c r="L57" s="82" t="s">
        <v>568</v>
      </c>
      <c r="M57" s="82" t="s">
        <v>568</v>
      </c>
      <c r="N57" s="82" t="s">
        <v>568</v>
      </c>
      <c r="O57" s="83" t="s">
        <v>568</v>
      </c>
    </row>
    <row r="58" spans="1:21" ht="31.5" customHeight="1" thickBot="1" x14ac:dyDescent="0.25">
      <c r="B58" s="1152"/>
      <c r="C58" s="1153"/>
      <c r="D58" s="1157" t="s">
        <v>26</v>
      </c>
      <c r="E58" s="1158"/>
      <c r="F58" s="1158"/>
      <c r="G58" s="1158"/>
      <c r="H58" s="1158"/>
      <c r="I58" s="1158"/>
      <c r="J58" s="1159"/>
      <c r="K58" s="84" t="s">
        <v>568</v>
      </c>
      <c r="L58" s="85" t="s">
        <v>568</v>
      </c>
      <c r="M58" s="85" t="s">
        <v>568</v>
      </c>
      <c r="N58" s="85" t="s">
        <v>568</v>
      </c>
      <c r="O58" s="86" t="s">
        <v>568</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wuB1F7sZZLpp4zfSNe1uQnMYSIqF5RF42X9AQft1bLwZBAFZBTPFeDHfbsuQz/mFGtlaLbANxKZdh5/pq65mrQ==" saltValue="CbV5c7COJStt8umPCUGJ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528</v>
      </c>
      <c r="J40" s="98" t="s">
        <v>529</v>
      </c>
      <c r="K40" s="98" t="s">
        <v>530</v>
      </c>
      <c r="L40" s="98" t="s">
        <v>531</v>
      </c>
      <c r="M40" s="99" t="s">
        <v>532</v>
      </c>
    </row>
    <row r="41" spans="2:13" ht="27.75" customHeight="1" x14ac:dyDescent="0.2">
      <c r="B41" s="1160" t="s">
        <v>29</v>
      </c>
      <c r="C41" s="1161"/>
      <c r="D41" s="100"/>
      <c r="E41" s="1166" t="s">
        <v>30</v>
      </c>
      <c r="F41" s="1166"/>
      <c r="G41" s="1166"/>
      <c r="H41" s="1167"/>
      <c r="I41" s="334">
        <v>117802</v>
      </c>
      <c r="J41" s="335">
        <v>120384</v>
      </c>
      <c r="K41" s="335">
        <v>121658</v>
      </c>
      <c r="L41" s="335">
        <v>121265</v>
      </c>
      <c r="M41" s="336">
        <v>126066</v>
      </c>
    </row>
    <row r="42" spans="2:13" ht="27.75" customHeight="1" x14ac:dyDescent="0.2">
      <c r="B42" s="1162"/>
      <c r="C42" s="1163"/>
      <c r="D42" s="101"/>
      <c r="E42" s="1168" t="s">
        <v>31</v>
      </c>
      <c r="F42" s="1168"/>
      <c r="G42" s="1168"/>
      <c r="H42" s="1169"/>
      <c r="I42" s="337">
        <v>3131</v>
      </c>
      <c r="J42" s="338">
        <v>2918</v>
      </c>
      <c r="K42" s="338">
        <v>2724</v>
      </c>
      <c r="L42" s="338">
        <v>2626</v>
      </c>
      <c r="M42" s="339">
        <v>3116</v>
      </c>
    </row>
    <row r="43" spans="2:13" ht="27.75" customHeight="1" x14ac:dyDescent="0.2">
      <c r="B43" s="1162"/>
      <c r="C43" s="1163"/>
      <c r="D43" s="101"/>
      <c r="E43" s="1168" t="s">
        <v>32</v>
      </c>
      <c r="F43" s="1168"/>
      <c r="G43" s="1168"/>
      <c r="H43" s="1169"/>
      <c r="I43" s="337">
        <v>40520</v>
      </c>
      <c r="J43" s="338">
        <v>39528</v>
      </c>
      <c r="K43" s="338">
        <v>39796</v>
      </c>
      <c r="L43" s="338">
        <v>38986</v>
      </c>
      <c r="M43" s="339">
        <v>39228</v>
      </c>
    </row>
    <row r="44" spans="2:13" ht="27.75" customHeight="1" x14ac:dyDescent="0.2">
      <c r="B44" s="1162"/>
      <c r="C44" s="1163"/>
      <c r="D44" s="101"/>
      <c r="E44" s="1168" t="s">
        <v>33</v>
      </c>
      <c r="F44" s="1168"/>
      <c r="G44" s="1168"/>
      <c r="H44" s="1169"/>
      <c r="I44" s="337">
        <v>0</v>
      </c>
      <c r="J44" s="338" t="s">
        <v>488</v>
      </c>
      <c r="K44" s="338" t="s">
        <v>488</v>
      </c>
      <c r="L44" s="338" t="s">
        <v>488</v>
      </c>
      <c r="M44" s="339" t="s">
        <v>488</v>
      </c>
    </row>
    <row r="45" spans="2:13" ht="27.75" customHeight="1" x14ac:dyDescent="0.2">
      <c r="B45" s="1162"/>
      <c r="C45" s="1163"/>
      <c r="D45" s="101"/>
      <c r="E45" s="1168" t="s">
        <v>34</v>
      </c>
      <c r="F45" s="1168"/>
      <c r="G45" s="1168"/>
      <c r="H45" s="1169"/>
      <c r="I45" s="337">
        <v>19601</v>
      </c>
      <c r="J45" s="338">
        <v>18997</v>
      </c>
      <c r="K45" s="338">
        <v>18725</v>
      </c>
      <c r="L45" s="338">
        <v>18525</v>
      </c>
      <c r="M45" s="339">
        <v>18423</v>
      </c>
    </row>
    <row r="46" spans="2:13" ht="27.75" customHeight="1" x14ac:dyDescent="0.2">
      <c r="B46" s="1162"/>
      <c r="C46" s="1163"/>
      <c r="D46" s="102"/>
      <c r="E46" s="1168" t="s">
        <v>35</v>
      </c>
      <c r="F46" s="1168"/>
      <c r="G46" s="1168"/>
      <c r="H46" s="1169"/>
      <c r="I46" s="337" t="s">
        <v>488</v>
      </c>
      <c r="J46" s="338" t="s">
        <v>488</v>
      </c>
      <c r="K46" s="338" t="s">
        <v>488</v>
      </c>
      <c r="L46" s="338" t="s">
        <v>488</v>
      </c>
      <c r="M46" s="339" t="s">
        <v>488</v>
      </c>
    </row>
    <row r="47" spans="2:13" ht="27.75" customHeight="1" x14ac:dyDescent="0.2">
      <c r="B47" s="1162"/>
      <c r="C47" s="1163"/>
      <c r="D47" s="103"/>
      <c r="E47" s="1170" t="s">
        <v>36</v>
      </c>
      <c r="F47" s="1171"/>
      <c r="G47" s="1171"/>
      <c r="H47" s="1172"/>
      <c r="I47" s="337" t="s">
        <v>488</v>
      </c>
      <c r="J47" s="338" t="s">
        <v>488</v>
      </c>
      <c r="K47" s="338" t="s">
        <v>488</v>
      </c>
      <c r="L47" s="338" t="s">
        <v>488</v>
      </c>
      <c r="M47" s="339" t="s">
        <v>488</v>
      </c>
    </row>
    <row r="48" spans="2:13" ht="27.75" customHeight="1" x14ac:dyDescent="0.2">
      <c r="B48" s="1162"/>
      <c r="C48" s="1163"/>
      <c r="D48" s="101"/>
      <c r="E48" s="1168" t="s">
        <v>37</v>
      </c>
      <c r="F48" s="1168"/>
      <c r="G48" s="1168"/>
      <c r="H48" s="1169"/>
      <c r="I48" s="337" t="s">
        <v>488</v>
      </c>
      <c r="J48" s="338" t="s">
        <v>488</v>
      </c>
      <c r="K48" s="338" t="s">
        <v>488</v>
      </c>
      <c r="L48" s="338" t="s">
        <v>488</v>
      </c>
      <c r="M48" s="339" t="s">
        <v>488</v>
      </c>
    </row>
    <row r="49" spans="2:13" ht="27.75" customHeight="1" x14ac:dyDescent="0.2">
      <c r="B49" s="1164"/>
      <c r="C49" s="1165"/>
      <c r="D49" s="101"/>
      <c r="E49" s="1168" t="s">
        <v>38</v>
      </c>
      <c r="F49" s="1168"/>
      <c r="G49" s="1168"/>
      <c r="H49" s="1169"/>
      <c r="I49" s="337" t="s">
        <v>488</v>
      </c>
      <c r="J49" s="338" t="s">
        <v>488</v>
      </c>
      <c r="K49" s="338" t="s">
        <v>488</v>
      </c>
      <c r="L49" s="338" t="s">
        <v>488</v>
      </c>
      <c r="M49" s="339" t="s">
        <v>488</v>
      </c>
    </row>
    <row r="50" spans="2:13" ht="27.75" customHeight="1" x14ac:dyDescent="0.2">
      <c r="B50" s="1173" t="s">
        <v>39</v>
      </c>
      <c r="C50" s="1174"/>
      <c r="D50" s="104"/>
      <c r="E50" s="1168" t="s">
        <v>40</v>
      </c>
      <c r="F50" s="1168"/>
      <c r="G50" s="1168"/>
      <c r="H50" s="1169"/>
      <c r="I50" s="337">
        <v>29480</v>
      </c>
      <c r="J50" s="338">
        <v>31822</v>
      </c>
      <c r="K50" s="338">
        <v>31590</v>
      </c>
      <c r="L50" s="338">
        <v>29673</v>
      </c>
      <c r="M50" s="339">
        <v>34504</v>
      </c>
    </row>
    <row r="51" spans="2:13" ht="27.75" customHeight="1" x14ac:dyDescent="0.2">
      <c r="B51" s="1162"/>
      <c r="C51" s="1163"/>
      <c r="D51" s="101"/>
      <c r="E51" s="1168" t="s">
        <v>41</v>
      </c>
      <c r="F51" s="1168"/>
      <c r="G51" s="1168"/>
      <c r="H51" s="1169"/>
      <c r="I51" s="337">
        <v>34174</v>
      </c>
      <c r="J51" s="338">
        <v>35088</v>
      </c>
      <c r="K51" s="338">
        <v>39569</v>
      </c>
      <c r="L51" s="338">
        <v>38468</v>
      </c>
      <c r="M51" s="339">
        <v>38846</v>
      </c>
    </row>
    <row r="52" spans="2:13" ht="27.75" customHeight="1" x14ac:dyDescent="0.2">
      <c r="B52" s="1164"/>
      <c r="C52" s="1165"/>
      <c r="D52" s="101"/>
      <c r="E52" s="1168" t="s">
        <v>42</v>
      </c>
      <c r="F52" s="1168"/>
      <c r="G52" s="1168"/>
      <c r="H52" s="1169"/>
      <c r="I52" s="337">
        <v>113403</v>
      </c>
      <c r="J52" s="338">
        <v>113048</v>
      </c>
      <c r="K52" s="338">
        <v>111960</v>
      </c>
      <c r="L52" s="338">
        <v>111253</v>
      </c>
      <c r="M52" s="339">
        <v>110559</v>
      </c>
    </row>
    <row r="53" spans="2:13" ht="27.75" customHeight="1" thickBot="1" x14ac:dyDescent="0.25">
      <c r="B53" s="1175" t="s">
        <v>43</v>
      </c>
      <c r="C53" s="1176"/>
      <c r="D53" s="105"/>
      <c r="E53" s="1177" t="s">
        <v>44</v>
      </c>
      <c r="F53" s="1177"/>
      <c r="G53" s="1177"/>
      <c r="H53" s="1178"/>
      <c r="I53" s="340">
        <v>3997</v>
      </c>
      <c r="J53" s="341">
        <v>1869</v>
      </c>
      <c r="K53" s="341">
        <v>-217</v>
      </c>
      <c r="L53" s="341">
        <v>2008</v>
      </c>
      <c r="M53" s="342">
        <v>2925</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3Pof21pLe/q32flKZBMrzbRyD3EY+7IzdjnWZCTp2SNL52d9Y9vS3ZJGa6Oqvn+sJAsb2tUI01Sbtacgf/9NXA==" saltValue="/Bq+6WCVgFBdzSac6/gX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530</v>
      </c>
      <c r="G54" s="114" t="s">
        <v>531</v>
      </c>
      <c r="H54" s="115" t="s">
        <v>532</v>
      </c>
    </row>
    <row r="55" spans="2:8" ht="52.5" customHeight="1" x14ac:dyDescent="0.2">
      <c r="B55" s="116"/>
      <c r="C55" s="1187" t="s">
        <v>47</v>
      </c>
      <c r="D55" s="1187"/>
      <c r="E55" s="1188"/>
      <c r="F55" s="117">
        <v>12614</v>
      </c>
      <c r="G55" s="117">
        <v>12170</v>
      </c>
      <c r="H55" s="118">
        <v>15718</v>
      </c>
    </row>
    <row r="56" spans="2:8" ht="52.5" customHeight="1" x14ac:dyDescent="0.2">
      <c r="B56" s="119"/>
      <c r="C56" s="1189" t="s">
        <v>48</v>
      </c>
      <c r="D56" s="1189"/>
      <c r="E56" s="1190"/>
      <c r="F56" s="120">
        <v>25</v>
      </c>
      <c r="G56" s="120">
        <v>25</v>
      </c>
      <c r="H56" s="121">
        <v>2248</v>
      </c>
    </row>
    <row r="57" spans="2:8" ht="53.25" customHeight="1" x14ac:dyDescent="0.2">
      <c r="B57" s="119"/>
      <c r="C57" s="1191" t="s">
        <v>49</v>
      </c>
      <c r="D57" s="1191"/>
      <c r="E57" s="1192"/>
      <c r="F57" s="122">
        <v>8050</v>
      </c>
      <c r="G57" s="122">
        <v>8136</v>
      </c>
      <c r="H57" s="123">
        <v>8079</v>
      </c>
    </row>
    <row r="58" spans="2:8" ht="45.75" customHeight="1" x14ac:dyDescent="0.2">
      <c r="B58" s="124"/>
      <c r="C58" s="1179" t="s">
        <v>553</v>
      </c>
      <c r="D58" s="1180"/>
      <c r="E58" s="1181"/>
      <c r="F58" s="125">
        <v>5086</v>
      </c>
      <c r="G58" s="125">
        <v>5703</v>
      </c>
      <c r="H58" s="126">
        <v>6204</v>
      </c>
    </row>
    <row r="59" spans="2:8" ht="45.75" customHeight="1" x14ac:dyDescent="0.2">
      <c r="B59" s="124"/>
      <c r="C59" s="1179" t="s">
        <v>554</v>
      </c>
      <c r="D59" s="1180"/>
      <c r="E59" s="1181"/>
      <c r="F59" s="125">
        <v>809</v>
      </c>
      <c r="G59" s="125">
        <v>809</v>
      </c>
      <c r="H59" s="126">
        <v>809</v>
      </c>
    </row>
    <row r="60" spans="2:8" ht="45.75" customHeight="1" x14ac:dyDescent="0.2">
      <c r="B60" s="124"/>
      <c r="C60" s="1179" t="s">
        <v>555</v>
      </c>
      <c r="D60" s="1180"/>
      <c r="E60" s="1181"/>
      <c r="F60" s="125">
        <v>1253</v>
      </c>
      <c r="G60" s="125">
        <v>703</v>
      </c>
      <c r="H60" s="126">
        <v>168</v>
      </c>
    </row>
    <row r="61" spans="2:8" ht="45.75" customHeight="1" x14ac:dyDescent="0.2">
      <c r="B61" s="124"/>
      <c r="C61" s="1179" t="s">
        <v>556</v>
      </c>
      <c r="D61" s="1180"/>
      <c r="E61" s="1181"/>
      <c r="F61" s="125">
        <v>126</v>
      </c>
      <c r="G61" s="125">
        <v>124</v>
      </c>
      <c r="H61" s="126">
        <v>123</v>
      </c>
    </row>
    <row r="62" spans="2:8" ht="45.75" customHeight="1" thickBot="1" x14ac:dyDescent="0.25">
      <c r="B62" s="127"/>
      <c r="C62" s="1182" t="s">
        <v>557</v>
      </c>
      <c r="D62" s="1183"/>
      <c r="E62" s="1184"/>
      <c r="F62" s="128">
        <v>123</v>
      </c>
      <c r="G62" s="128">
        <v>123</v>
      </c>
      <c r="H62" s="129">
        <v>123</v>
      </c>
    </row>
    <row r="63" spans="2:8" ht="52.5" customHeight="1" thickBot="1" x14ac:dyDescent="0.25">
      <c r="B63" s="130"/>
      <c r="C63" s="1185" t="s">
        <v>50</v>
      </c>
      <c r="D63" s="1185"/>
      <c r="E63" s="1186"/>
      <c r="F63" s="131">
        <v>20690</v>
      </c>
      <c r="G63" s="131">
        <v>20331</v>
      </c>
      <c r="H63" s="132">
        <v>26044</v>
      </c>
    </row>
    <row r="64" spans="2:8" ht="13.2" x14ac:dyDescent="0.2"/>
  </sheetData>
  <sheetProtection algorithmName="SHA-512" hashValue="XJSeNFLCBc9548hzSSuJwGm1P8jhhpuepcuj/7YHUAr6nvRvCXhruzUZa/IcolalfFe6rMVnnYGLM74TLbk5OQ==" saltValue="Sq1WETJ3vztUJXkiJrX2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046C6-CA02-4099-8AEF-462E25A9C370}">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610</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611</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612</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613</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528</v>
      </c>
      <c r="BQ50" s="1217"/>
      <c r="BR50" s="1217"/>
      <c r="BS50" s="1217"/>
      <c r="BT50" s="1217"/>
      <c r="BU50" s="1217"/>
      <c r="BV50" s="1217"/>
      <c r="BW50" s="1217"/>
      <c r="BX50" s="1217" t="s">
        <v>529</v>
      </c>
      <c r="BY50" s="1217"/>
      <c r="BZ50" s="1217"/>
      <c r="CA50" s="1217"/>
      <c r="CB50" s="1217"/>
      <c r="CC50" s="1217"/>
      <c r="CD50" s="1217"/>
      <c r="CE50" s="1217"/>
      <c r="CF50" s="1217" t="s">
        <v>530</v>
      </c>
      <c r="CG50" s="1217"/>
      <c r="CH50" s="1217"/>
      <c r="CI50" s="1217"/>
      <c r="CJ50" s="1217"/>
      <c r="CK50" s="1217"/>
      <c r="CL50" s="1217"/>
      <c r="CM50" s="1217"/>
      <c r="CN50" s="1217" t="s">
        <v>531</v>
      </c>
      <c r="CO50" s="1217"/>
      <c r="CP50" s="1217"/>
      <c r="CQ50" s="1217"/>
      <c r="CR50" s="1217"/>
      <c r="CS50" s="1217"/>
      <c r="CT50" s="1217"/>
      <c r="CU50" s="1217"/>
      <c r="CV50" s="1217" t="s">
        <v>532</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614</v>
      </c>
      <c r="AO51" s="1221"/>
      <c r="AP51" s="1221"/>
      <c r="AQ51" s="1221"/>
      <c r="AR51" s="1221"/>
      <c r="AS51" s="1221"/>
      <c r="AT51" s="1221"/>
      <c r="AU51" s="1221"/>
      <c r="AV51" s="1221"/>
      <c r="AW51" s="1221"/>
      <c r="AX51" s="1221"/>
      <c r="AY51" s="1221"/>
      <c r="AZ51" s="1221"/>
      <c r="BA51" s="1221"/>
      <c r="BB51" s="1221" t="s">
        <v>615</v>
      </c>
      <c r="BC51" s="1221"/>
      <c r="BD51" s="1221"/>
      <c r="BE51" s="1221"/>
      <c r="BF51" s="1221"/>
      <c r="BG51" s="1221"/>
      <c r="BH51" s="1221"/>
      <c r="BI51" s="1221"/>
      <c r="BJ51" s="1221"/>
      <c r="BK51" s="1221"/>
      <c r="BL51" s="1221"/>
      <c r="BM51" s="1221"/>
      <c r="BN51" s="1221"/>
      <c r="BO51" s="1221"/>
      <c r="BP51" s="1222">
        <v>5.2</v>
      </c>
      <c r="BQ51" s="1222"/>
      <c r="BR51" s="1222"/>
      <c r="BS51" s="1222"/>
      <c r="BT51" s="1222"/>
      <c r="BU51" s="1222"/>
      <c r="BV51" s="1222"/>
      <c r="BW51" s="1222"/>
      <c r="BX51" s="1222">
        <v>2.4</v>
      </c>
      <c r="BY51" s="1222"/>
      <c r="BZ51" s="1222"/>
      <c r="CA51" s="1222"/>
      <c r="CB51" s="1222"/>
      <c r="CC51" s="1222"/>
      <c r="CD51" s="1222"/>
      <c r="CE51" s="1222"/>
      <c r="CF51" s="1222"/>
      <c r="CG51" s="1222"/>
      <c r="CH51" s="1222"/>
      <c r="CI51" s="1222"/>
      <c r="CJ51" s="1222"/>
      <c r="CK51" s="1222"/>
      <c r="CL51" s="1222"/>
      <c r="CM51" s="1222"/>
      <c r="CN51" s="1222">
        <v>2.4</v>
      </c>
      <c r="CO51" s="1222"/>
      <c r="CP51" s="1222"/>
      <c r="CQ51" s="1222"/>
      <c r="CR51" s="1222"/>
      <c r="CS51" s="1222"/>
      <c r="CT51" s="1222"/>
      <c r="CU51" s="1222"/>
      <c r="CV51" s="1222">
        <v>3.3</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616</v>
      </c>
      <c r="BC53" s="1221"/>
      <c r="BD53" s="1221"/>
      <c r="BE53" s="1221"/>
      <c r="BF53" s="1221"/>
      <c r="BG53" s="1221"/>
      <c r="BH53" s="1221"/>
      <c r="BI53" s="1221"/>
      <c r="BJ53" s="1221"/>
      <c r="BK53" s="1221"/>
      <c r="BL53" s="1221"/>
      <c r="BM53" s="1221"/>
      <c r="BN53" s="1221"/>
      <c r="BO53" s="1221"/>
      <c r="BP53" s="1222">
        <v>66.599999999999994</v>
      </c>
      <c r="BQ53" s="1222"/>
      <c r="BR53" s="1222"/>
      <c r="BS53" s="1222"/>
      <c r="BT53" s="1222"/>
      <c r="BU53" s="1222"/>
      <c r="BV53" s="1222"/>
      <c r="BW53" s="1222"/>
      <c r="BX53" s="1222">
        <v>66.7</v>
      </c>
      <c r="BY53" s="1222"/>
      <c r="BZ53" s="1222"/>
      <c r="CA53" s="1222"/>
      <c r="CB53" s="1222"/>
      <c r="CC53" s="1222"/>
      <c r="CD53" s="1222"/>
      <c r="CE53" s="1222"/>
      <c r="CF53" s="1222">
        <v>67.3</v>
      </c>
      <c r="CG53" s="1222"/>
      <c r="CH53" s="1222"/>
      <c r="CI53" s="1222"/>
      <c r="CJ53" s="1222"/>
      <c r="CK53" s="1222"/>
      <c r="CL53" s="1222"/>
      <c r="CM53" s="1222"/>
      <c r="CN53" s="1222">
        <v>68.3</v>
      </c>
      <c r="CO53" s="1222"/>
      <c r="CP53" s="1222"/>
      <c r="CQ53" s="1222"/>
      <c r="CR53" s="1222"/>
      <c r="CS53" s="1222"/>
      <c r="CT53" s="1222"/>
      <c r="CU53" s="1222"/>
      <c r="CV53" s="1222">
        <v>68.8</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617</v>
      </c>
      <c r="AO55" s="1217"/>
      <c r="AP55" s="1217"/>
      <c r="AQ55" s="1217"/>
      <c r="AR55" s="1217"/>
      <c r="AS55" s="1217"/>
      <c r="AT55" s="1217"/>
      <c r="AU55" s="1217"/>
      <c r="AV55" s="1217"/>
      <c r="AW55" s="1217"/>
      <c r="AX55" s="1217"/>
      <c r="AY55" s="1217"/>
      <c r="AZ55" s="1217"/>
      <c r="BA55" s="1217"/>
      <c r="BB55" s="1221" t="s">
        <v>615</v>
      </c>
      <c r="BC55" s="1221"/>
      <c r="BD55" s="1221"/>
      <c r="BE55" s="1221"/>
      <c r="BF55" s="1221"/>
      <c r="BG55" s="1221"/>
      <c r="BH55" s="1221"/>
      <c r="BI55" s="1221"/>
      <c r="BJ55" s="1221"/>
      <c r="BK55" s="1221"/>
      <c r="BL55" s="1221"/>
      <c r="BM55" s="1221"/>
      <c r="BN55" s="1221"/>
      <c r="BO55" s="1221"/>
      <c r="BP55" s="1222">
        <v>17.399999999999999</v>
      </c>
      <c r="BQ55" s="1222"/>
      <c r="BR55" s="1222"/>
      <c r="BS55" s="1222"/>
      <c r="BT55" s="1222"/>
      <c r="BU55" s="1222"/>
      <c r="BV55" s="1222"/>
      <c r="BW55" s="1222"/>
      <c r="BX55" s="1222">
        <v>12.1</v>
      </c>
      <c r="BY55" s="1222"/>
      <c r="BZ55" s="1222"/>
      <c r="CA55" s="1222"/>
      <c r="CB55" s="1222"/>
      <c r="CC55" s="1222"/>
      <c r="CD55" s="1222"/>
      <c r="CE55" s="1222"/>
      <c r="CF55" s="1222">
        <v>11.2</v>
      </c>
      <c r="CG55" s="1222"/>
      <c r="CH55" s="1222"/>
      <c r="CI55" s="1222"/>
      <c r="CJ55" s="1222"/>
      <c r="CK55" s="1222"/>
      <c r="CL55" s="1222"/>
      <c r="CM55" s="1222"/>
      <c r="CN55" s="1222">
        <v>7.1</v>
      </c>
      <c r="CO55" s="1222"/>
      <c r="CP55" s="1222"/>
      <c r="CQ55" s="1222"/>
      <c r="CR55" s="1222"/>
      <c r="CS55" s="1222"/>
      <c r="CT55" s="1222"/>
      <c r="CU55" s="1222"/>
      <c r="CV55" s="1222">
        <v>5</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616</v>
      </c>
      <c r="BC57" s="1221"/>
      <c r="BD57" s="1221"/>
      <c r="BE57" s="1221"/>
      <c r="BF57" s="1221"/>
      <c r="BG57" s="1221"/>
      <c r="BH57" s="1221"/>
      <c r="BI57" s="1221"/>
      <c r="BJ57" s="1221"/>
      <c r="BK57" s="1221"/>
      <c r="BL57" s="1221"/>
      <c r="BM57" s="1221"/>
      <c r="BN57" s="1221"/>
      <c r="BO57" s="1221"/>
      <c r="BP57" s="1222">
        <v>58.9</v>
      </c>
      <c r="BQ57" s="1222"/>
      <c r="BR57" s="1222"/>
      <c r="BS57" s="1222"/>
      <c r="BT57" s="1222"/>
      <c r="BU57" s="1222"/>
      <c r="BV57" s="1222"/>
      <c r="BW57" s="1222"/>
      <c r="BX57" s="1222">
        <v>59.4</v>
      </c>
      <c r="BY57" s="1222"/>
      <c r="BZ57" s="1222"/>
      <c r="CA57" s="1222"/>
      <c r="CB57" s="1222"/>
      <c r="CC57" s="1222"/>
      <c r="CD57" s="1222"/>
      <c r="CE57" s="1222"/>
      <c r="CF57" s="1222">
        <v>60.2</v>
      </c>
      <c r="CG57" s="1222"/>
      <c r="CH57" s="1222"/>
      <c r="CI57" s="1222"/>
      <c r="CJ57" s="1222"/>
      <c r="CK57" s="1222"/>
      <c r="CL57" s="1222"/>
      <c r="CM57" s="1222"/>
      <c r="CN57" s="1222">
        <v>61</v>
      </c>
      <c r="CO57" s="1222"/>
      <c r="CP57" s="1222"/>
      <c r="CQ57" s="1222"/>
      <c r="CR57" s="1222"/>
      <c r="CS57" s="1222"/>
      <c r="CT57" s="1222"/>
      <c r="CU57" s="1222"/>
      <c r="CV57" s="1222">
        <v>62.1</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618</v>
      </c>
    </row>
    <row r="64" spans="1:109" ht="13.2" x14ac:dyDescent="0.2">
      <c r="B64" s="251"/>
      <c r="G64" s="1199"/>
      <c r="I64" s="1231"/>
      <c r="J64" s="1231"/>
      <c r="K64" s="1231"/>
      <c r="L64" s="1231"/>
      <c r="M64" s="1231"/>
      <c r="N64" s="1232"/>
      <c r="AM64" s="1199"/>
      <c r="AN64" s="1199" t="s">
        <v>611</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5" customHeight="1" x14ac:dyDescent="0.2">
      <c r="B65" s="251"/>
      <c r="AN65" s="1201" t="s">
        <v>619</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613</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528</v>
      </c>
      <c r="BQ72" s="1217"/>
      <c r="BR72" s="1217"/>
      <c r="BS72" s="1217"/>
      <c r="BT72" s="1217"/>
      <c r="BU72" s="1217"/>
      <c r="BV72" s="1217"/>
      <c r="BW72" s="1217"/>
      <c r="BX72" s="1217" t="s">
        <v>529</v>
      </c>
      <c r="BY72" s="1217"/>
      <c r="BZ72" s="1217"/>
      <c r="CA72" s="1217"/>
      <c r="CB72" s="1217"/>
      <c r="CC72" s="1217"/>
      <c r="CD72" s="1217"/>
      <c r="CE72" s="1217"/>
      <c r="CF72" s="1217" t="s">
        <v>530</v>
      </c>
      <c r="CG72" s="1217"/>
      <c r="CH72" s="1217"/>
      <c r="CI72" s="1217"/>
      <c r="CJ72" s="1217"/>
      <c r="CK72" s="1217"/>
      <c r="CL72" s="1217"/>
      <c r="CM72" s="1217"/>
      <c r="CN72" s="1217" t="s">
        <v>531</v>
      </c>
      <c r="CO72" s="1217"/>
      <c r="CP72" s="1217"/>
      <c r="CQ72" s="1217"/>
      <c r="CR72" s="1217"/>
      <c r="CS72" s="1217"/>
      <c r="CT72" s="1217"/>
      <c r="CU72" s="1217"/>
      <c r="CV72" s="1217" t="s">
        <v>532</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614</v>
      </c>
      <c r="AO73" s="1221"/>
      <c r="AP73" s="1221"/>
      <c r="AQ73" s="1221"/>
      <c r="AR73" s="1221"/>
      <c r="AS73" s="1221"/>
      <c r="AT73" s="1221"/>
      <c r="AU73" s="1221"/>
      <c r="AV73" s="1221"/>
      <c r="AW73" s="1221"/>
      <c r="AX73" s="1221"/>
      <c r="AY73" s="1221"/>
      <c r="AZ73" s="1221"/>
      <c r="BA73" s="1221"/>
      <c r="BB73" s="1221" t="s">
        <v>615</v>
      </c>
      <c r="BC73" s="1221"/>
      <c r="BD73" s="1221"/>
      <c r="BE73" s="1221"/>
      <c r="BF73" s="1221"/>
      <c r="BG73" s="1221"/>
      <c r="BH73" s="1221"/>
      <c r="BI73" s="1221"/>
      <c r="BJ73" s="1221"/>
      <c r="BK73" s="1221"/>
      <c r="BL73" s="1221"/>
      <c r="BM73" s="1221"/>
      <c r="BN73" s="1221"/>
      <c r="BO73" s="1221"/>
      <c r="BP73" s="1222">
        <v>5.2</v>
      </c>
      <c r="BQ73" s="1222"/>
      <c r="BR73" s="1222"/>
      <c r="BS73" s="1222"/>
      <c r="BT73" s="1222"/>
      <c r="BU73" s="1222"/>
      <c r="BV73" s="1222"/>
      <c r="BW73" s="1222"/>
      <c r="BX73" s="1222">
        <v>2.4</v>
      </c>
      <c r="BY73" s="1222"/>
      <c r="BZ73" s="1222"/>
      <c r="CA73" s="1222"/>
      <c r="CB73" s="1222"/>
      <c r="CC73" s="1222"/>
      <c r="CD73" s="1222"/>
      <c r="CE73" s="1222"/>
      <c r="CF73" s="1222"/>
      <c r="CG73" s="1222"/>
      <c r="CH73" s="1222"/>
      <c r="CI73" s="1222"/>
      <c r="CJ73" s="1222"/>
      <c r="CK73" s="1222"/>
      <c r="CL73" s="1222"/>
      <c r="CM73" s="1222"/>
      <c r="CN73" s="1222">
        <v>2.4</v>
      </c>
      <c r="CO73" s="1222"/>
      <c r="CP73" s="1222"/>
      <c r="CQ73" s="1222"/>
      <c r="CR73" s="1222"/>
      <c r="CS73" s="1222"/>
      <c r="CT73" s="1222"/>
      <c r="CU73" s="1222"/>
      <c r="CV73" s="1222">
        <v>3.3</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620</v>
      </c>
      <c r="BC75" s="1221"/>
      <c r="BD75" s="1221"/>
      <c r="BE75" s="1221"/>
      <c r="BF75" s="1221"/>
      <c r="BG75" s="1221"/>
      <c r="BH75" s="1221"/>
      <c r="BI75" s="1221"/>
      <c r="BJ75" s="1221"/>
      <c r="BK75" s="1221"/>
      <c r="BL75" s="1221"/>
      <c r="BM75" s="1221"/>
      <c r="BN75" s="1221"/>
      <c r="BO75" s="1221"/>
      <c r="BP75" s="1222">
        <v>0.9</v>
      </c>
      <c r="BQ75" s="1222"/>
      <c r="BR75" s="1222"/>
      <c r="BS75" s="1222"/>
      <c r="BT75" s="1222"/>
      <c r="BU75" s="1222"/>
      <c r="BV75" s="1222"/>
      <c r="BW75" s="1222"/>
      <c r="BX75" s="1222">
        <v>1</v>
      </c>
      <c r="BY75" s="1222"/>
      <c r="BZ75" s="1222"/>
      <c r="CA75" s="1222"/>
      <c r="CB75" s="1222"/>
      <c r="CC75" s="1222"/>
      <c r="CD75" s="1222"/>
      <c r="CE75" s="1222"/>
      <c r="CF75" s="1222">
        <v>0.6</v>
      </c>
      <c r="CG75" s="1222"/>
      <c r="CH75" s="1222"/>
      <c r="CI75" s="1222"/>
      <c r="CJ75" s="1222"/>
      <c r="CK75" s="1222"/>
      <c r="CL75" s="1222"/>
      <c r="CM75" s="1222"/>
      <c r="CN75" s="1222">
        <v>1</v>
      </c>
      <c r="CO75" s="1222"/>
      <c r="CP75" s="1222"/>
      <c r="CQ75" s="1222"/>
      <c r="CR75" s="1222"/>
      <c r="CS75" s="1222"/>
      <c r="CT75" s="1222"/>
      <c r="CU75" s="1222"/>
      <c r="CV75" s="1222">
        <v>1.4</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617</v>
      </c>
      <c r="AO77" s="1217"/>
      <c r="AP77" s="1217"/>
      <c r="AQ77" s="1217"/>
      <c r="AR77" s="1217"/>
      <c r="AS77" s="1217"/>
      <c r="AT77" s="1217"/>
      <c r="AU77" s="1217"/>
      <c r="AV77" s="1217"/>
      <c r="AW77" s="1217"/>
      <c r="AX77" s="1217"/>
      <c r="AY77" s="1217"/>
      <c r="AZ77" s="1217"/>
      <c r="BA77" s="1217"/>
      <c r="BB77" s="1221" t="s">
        <v>615</v>
      </c>
      <c r="BC77" s="1221"/>
      <c r="BD77" s="1221"/>
      <c r="BE77" s="1221"/>
      <c r="BF77" s="1221"/>
      <c r="BG77" s="1221"/>
      <c r="BH77" s="1221"/>
      <c r="BI77" s="1221"/>
      <c r="BJ77" s="1221"/>
      <c r="BK77" s="1221"/>
      <c r="BL77" s="1221"/>
      <c r="BM77" s="1221"/>
      <c r="BN77" s="1221"/>
      <c r="BO77" s="1221"/>
      <c r="BP77" s="1222">
        <v>17.399999999999999</v>
      </c>
      <c r="BQ77" s="1222"/>
      <c r="BR77" s="1222"/>
      <c r="BS77" s="1222"/>
      <c r="BT77" s="1222"/>
      <c r="BU77" s="1222"/>
      <c r="BV77" s="1222"/>
      <c r="BW77" s="1222"/>
      <c r="BX77" s="1222">
        <v>12.1</v>
      </c>
      <c r="BY77" s="1222"/>
      <c r="BZ77" s="1222"/>
      <c r="CA77" s="1222"/>
      <c r="CB77" s="1222"/>
      <c r="CC77" s="1222"/>
      <c r="CD77" s="1222"/>
      <c r="CE77" s="1222"/>
      <c r="CF77" s="1222">
        <v>11.2</v>
      </c>
      <c r="CG77" s="1222"/>
      <c r="CH77" s="1222"/>
      <c r="CI77" s="1222"/>
      <c r="CJ77" s="1222"/>
      <c r="CK77" s="1222"/>
      <c r="CL77" s="1222"/>
      <c r="CM77" s="1222"/>
      <c r="CN77" s="1222">
        <v>7.1</v>
      </c>
      <c r="CO77" s="1222"/>
      <c r="CP77" s="1222"/>
      <c r="CQ77" s="1222"/>
      <c r="CR77" s="1222"/>
      <c r="CS77" s="1222"/>
      <c r="CT77" s="1222"/>
      <c r="CU77" s="1222"/>
      <c r="CV77" s="1222">
        <v>5</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620</v>
      </c>
      <c r="BC79" s="1221"/>
      <c r="BD79" s="1221"/>
      <c r="BE79" s="1221"/>
      <c r="BF79" s="1221"/>
      <c r="BG79" s="1221"/>
      <c r="BH79" s="1221"/>
      <c r="BI79" s="1221"/>
      <c r="BJ79" s="1221"/>
      <c r="BK79" s="1221"/>
      <c r="BL79" s="1221"/>
      <c r="BM79" s="1221"/>
      <c r="BN79" s="1221"/>
      <c r="BO79" s="1221"/>
      <c r="BP79" s="1222">
        <v>3.6</v>
      </c>
      <c r="BQ79" s="1222"/>
      <c r="BR79" s="1222"/>
      <c r="BS79" s="1222"/>
      <c r="BT79" s="1222"/>
      <c r="BU79" s="1222"/>
      <c r="BV79" s="1222"/>
      <c r="BW79" s="1222"/>
      <c r="BX79" s="1222">
        <v>3.5</v>
      </c>
      <c r="BY79" s="1222"/>
      <c r="BZ79" s="1222"/>
      <c r="CA79" s="1222"/>
      <c r="CB79" s="1222"/>
      <c r="CC79" s="1222"/>
      <c r="CD79" s="1222"/>
      <c r="CE79" s="1222"/>
      <c r="CF79" s="1222">
        <v>3.5</v>
      </c>
      <c r="CG79" s="1222"/>
      <c r="CH79" s="1222"/>
      <c r="CI79" s="1222"/>
      <c r="CJ79" s="1222"/>
      <c r="CK79" s="1222"/>
      <c r="CL79" s="1222"/>
      <c r="CM79" s="1222"/>
      <c r="CN79" s="1222">
        <v>3.4</v>
      </c>
      <c r="CO79" s="1222"/>
      <c r="CP79" s="1222"/>
      <c r="CQ79" s="1222"/>
      <c r="CR79" s="1222"/>
      <c r="CS79" s="1222"/>
      <c r="CT79" s="1222"/>
      <c r="CU79" s="1222"/>
      <c r="CV79" s="1222">
        <v>3.6</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B9ThDVCMNrnxpGorz6JQBvCkEon5GPT/Xlt0GAYRIf2wHw86RlvxPSwigePqYBtPuDRmVBIMFRIDZBb+/uK/Yg==" saltValue="bUFJh6eegjjSyrQrE/RIg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96F0-81F9-410C-B7AA-4F5BFED9B0EA}">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476</v>
      </c>
    </row>
  </sheetData>
  <sheetProtection algorithmName="SHA-512" hashValue="sqgtNLxVjWQBricVgd5/jBmoStedOdrX8g96dF7vQ9Qa/+a2FAV7PmERPrzu2UEn9a1KL/6X+24fH3AofsyJCw==" saltValue="HEzwVeTdJ5uEgKYxIQGr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F5D27-589B-40E7-8027-6758192E82A7}">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476</v>
      </c>
    </row>
  </sheetData>
  <sheetProtection algorithmName="SHA-512" hashValue="1vloxwsBWrqJRGx5B9aR1ZD5r7XVPBzd6m6RWV2M1QXNQrrGxuMAa0ciJ2FRfFWT40bcbZvjAuF4xSg7e4w2xg==" saltValue="26KU+25txry0MclmU74TI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526</v>
      </c>
      <c r="G2" s="146"/>
      <c r="H2" s="147"/>
    </row>
    <row r="3" spans="1:8" x14ac:dyDescent="0.2">
      <c r="A3" s="143" t="s">
        <v>519</v>
      </c>
      <c r="B3" s="148"/>
      <c r="C3" s="149"/>
      <c r="D3" s="150">
        <v>26709</v>
      </c>
      <c r="E3" s="151"/>
      <c r="F3" s="152">
        <v>41080</v>
      </c>
      <c r="G3" s="153"/>
      <c r="H3" s="154"/>
    </row>
    <row r="4" spans="1:8" x14ac:dyDescent="0.2">
      <c r="A4" s="155"/>
      <c r="B4" s="156"/>
      <c r="C4" s="157"/>
      <c r="D4" s="158">
        <v>19117</v>
      </c>
      <c r="E4" s="159"/>
      <c r="F4" s="160">
        <v>27265</v>
      </c>
      <c r="G4" s="161"/>
      <c r="H4" s="162"/>
    </row>
    <row r="5" spans="1:8" x14ac:dyDescent="0.2">
      <c r="A5" s="143" t="s">
        <v>521</v>
      </c>
      <c r="B5" s="148"/>
      <c r="C5" s="149"/>
      <c r="D5" s="150">
        <v>23141</v>
      </c>
      <c r="E5" s="151"/>
      <c r="F5" s="152">
        <v>33173</v>
      </c>
      <c r="G5" s="153"/>
      <c r="H5" s="154"/>
    </row>
    <row r="6" spans="1:8" x14ac:dyDescent="0.2">
      <c r="A6" s="155"/>
      <c r="B6" s="156"/>
      <c r="C6" s="157"/>
      <c r="D6" s="158">
        <v>15383</v>
      </c>
      <c r="E6" s="159"/>
      <c r="F6" s="160">
        <v>20353</v>
      </c>
      <c r="G6" s="161"/>
      <c r="H6" s="162"/>
    </row>
    <row r="7" spans="1:8" x14ac:dyDescent="0.2">
      <c r="A7" s="143" t="s">
        <v>522</v>
      </c>
      <c r="B7" s="148"/>
      <c r="C7" s="149"/>
      <c r="D7" s="150">
        <v>22793</v>
      </c>
      <c r="E7" s="151"/>
      <c r="F7" s="152">
        <v>37644</v>
      </c>
      <c r="G7" s="153"/>
      <c r="H7" s="154"/>
    </row>
    <row r="8" spans="1:8" x14ac:dyDescent="0.2">
      <c r="A8" s="155"/>
      <c r="B8" s="156"/>
      <c r="C8" s="157"/>
      <c r="D8" s="158">
        <v>15427</v>
      </c>
      <c r="E8" s="159"/>
      <c r="F8" s="160">
        <v>24939</v>
      </c>
      <c r="G8" s="161"/>
      <c r="H8" s="162"/>
    </row>
    <row r="9" spans="1:8" x14ac:dyDescent="0.2">
      <c r="A9" s="143" t="s">
        <v>523</v>
      </c>
      <c r="B9" s="148"/>
      <c r="C9" s="149"/>
      <c r="D9" s="150">
        <v>20400</v>
      </c>
      <c r="E9" s="151"/>
      <c r="F9" s="152">
        <v>39221</v>
      </c>
      <c r="G9" s="153"/>
      <c r="H9" s="154"/>
    </row>
    <row r="10" spans="1:8" x14ac:dyDescent="0.2">
      <c r="A10" s="155"/>
      <c r="B10" s="156"/>
      <c r="C10" s="157"/>
      <c r="D10" s="158">
        <v>12801</v>
      </c>
      <c r="E10" s="159"/>
      <c r="F10" s="160">
        <v>24821</v>
      </c>
      <c r="G10" s="161"/>
      <c r="H10" s="162"/>
    </row>
    <row r="11" spans="1:8" x14ac:dyDescent="0.2">
      <c r="A11" s="143" t="s">
        <v>524</v>
      </c>
      <c r="B11" s="148"/>
      <c r="C11" s="149"/>
      <c r="D11" s="150">
        <v>30891</v>
      </c>
      <c r="E11" s="151"/>
      <c r="F11" s="152">
        <v>38566</v>
      </c>
      <c r="G11" s="153"/>
      <c r="H11" s="154"/>
    </row>
    <row r="12" spans="1:8" x14ac:dyDescent="0.2">
      <c r="A12" s="155"/>
      <c r="B12" s="156"/>
      <c r="C12" s="163"/>
      <c r="D12" s="158">
        <v>17021</v>
      </c>
      <c r="E12" s="159"/>
      <c r="F12" s="160">
        <v>24059</v>
      </c>
      <c r="G12" s="161"/>
      <c r="H12" s="162"/>
    </row>
    <row r="13" spans="1:8" x14ac:dyDescent="0.2">
      <c r="A13" s="143"/>
      <c r="B13" s="148"/>
      <c r="C13" s="149"/>
      <c r="D13" s="150">
        <v>24787</v>
      </c>
      <c r="E13" s="151"/>
      <c r="F13" s="152">
        <v>37937</v>
      </c>
      <c r="G13" s="164"/>
      <c r="H13" s="154"/>
    </row>
    <row r="14" spans="1:8" x14ac:dyDescent="0.2">
      <c r="A14" s="155"/>
      <c r="B14" s="156"/>
      <c r="C14" s="157"/>
      <c r="D14" s="158">
        <v>15950</v>
      </c>
      <c r="E14" s="159"/>
      <c r="F14" s="160">
        <v>24287</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7.58</v>
      </c>
      <c r="C19" s="165">
        <f>ROUND(VALUE(SUBSTITUTE(実質収支比率等に係る経年分析!G$48,"▲","-")),2)</f>
        <v>6.47</v>
      </c>
      <c r="D19" s="165">
        <f>ROUND(VALUE(SUBSTITUTE(実質収支比率等に係る経年分析!H$48,"▲","-")),2)</f>
        <v>6.6</v>
      </c>
      <c r="E19" s="165">
        <f>ROUND(VALUE(SUBSTITUTE(実質収支比率等に係る経年分析!I$48,"▲","-")),2)</f>
        <v>6.51</v>
      </c>
      <c r="F19" s="165">
        <f>ROUND(VALUE(SUBSTITUTE(実質収支比率等に係る経年分析!J$48,"▲","-")),2)</f>
        <v>9.41</v>
      </c>
    </row>
    <row r="20" spans="1:11" x14ac:dyDescent="0.2">
      <c r="A20" s="165" t="s">
        <v>54</v>
      </c>
      <c r="B20" s="165">
        <f>ROUND(VALUE(SUBSTITUTE(実質収支比率等に係る経年分析!F$47,"▲","-")),2)</f>
        <v>14.1</v>
      </c>
      <c r="C20" s="165">
        <f>ROUND(VALUE(SUBSTITUTE(実質収支比率等に係る経年分析!G$47,"▲","-")),2)</f>
        <v>14.77</v>
      </c>
      <c r="D20" s="165">
        <f>ROUND(VALUE(SUBSTITUTE(実質収支比率等に係る経年分析!H$47,"▲","-")),2)</f>
        <v>14.44</v>
      </c>
      <c r="E20" s="165">
        <f>ROUND(VALUE(SUBSTITUTE(実質収支比率等に係る経年分析!I$47,"▲","-")),2)</f>
        <v>13.45</v>
      </c>
      <c r="F20" s="165">
        <f>ROUND(VALUE(SUBSTITUTE(実質収支比率等に係る経年分析!J$47,"▲","-")),2)</f>
        <v>16.45</v>
      </c>
    </row>
    <row r="21" spans="1:11" x14ac:dyDescent="0.2">
      <c r="A21" s="165" t="s">
        <v>55</v>
      </c>
      <c r="B21" s="165">
        <f>IF(ISNUMBER(VALUE(SUBSTITUTE(実質収支比率等に係る経年分析!F$49,"▲","-"))),ROUND(VALUE(SUBSTITUTE(実質収支比率等に係る経年分析!F$49,"▲","-")),2),NA())</f>
        <v>-1.66</v>
      </c>
      <c r="C21" s="165">
        <f>IF(ISNUMBER(VALUE(SUBSTITUTE(実質収支比率等に係る経年分析!G$49,"▲","-"))),ROUND(VALUE(SUBSTITUTE(実質収支比率等に係る経年分析!G$49,"▲","-")),2),NA())</f>
        <v>-0.22</v>
      </c>
      <c r="D21" s="165">
        <f>IF(ISNUMBER(VALUE(SUBSTITUTE(実質収支比率等に係る経年分析!H$49,"▲","-"))),ROUND(VALUE(SUBSTITUTE(実質収支比率等に係る経年分析!H$49,"▲","-")),2),NA())</f>
        <v>-0.03</v>
      </c>
      <c r="E21" s="165">
        <f>IF(ISNUMBER(VALUE(SUBSTITUTE(実質収支比率等に係る経年分析!I$49,"▲","-"))),ROUND(VALUE(SUBSTITUTE(実質収支比率等に係る経年分析!I$49,"▲","-")),2),NA())</f>
        <v>-0.34</v>
      </c>
      <c r="F21" s="165">
        <f>IF(ISNUMBER(VALUE(SUBSTITUTE(実質収支比率等に係る経年分析!J$49,"▲","-"))),ROUND(VALUE(SUBSTITUTE(実質収支比率等に係る経年分析!J$49,"▲","-")),2),NA())</f>
        <v>6.96</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7.0000000000000007E-2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0.09</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0.05</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駐車場事業特別会計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0.18</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0.09</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0.09</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0.09</v>
      </c>
    </row>
    <row r="30" spans="1:11" x14ac:dyDescent="0.2">
      <c r="A30" s="166" t="str">
        <f>IF(連結実質赤字比率に係る赤字・黒字の構成分析!C$40="",NA(),連結実質赤字比率に係る赤字・黒字の構成分析!C$40)</f>
        <v>国民健康保険特別会計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3.65</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2.02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0.4</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0.75</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0.66</v>
      </c>
    </row>
    <row r="31" spans="1:11" x14ac:dyDescent="0.2">
      <c r="A31" s="166" t="str">
        <f>IF(連結実質赤字比率に係る赤字・黒字の構成分析!C$39="",NA(),連結実質赤字比率に係る赤字・黒字の構成分析!C$39)</f>
        <v>介護保険特別会計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2.98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1.33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1.1399999999999999</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2.5099999999999998</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0.97</v>
      </c>
    </row>
    <row r="32" spans="1:11" x14ac:dyDescent="0.2">
      <c r="A32" s="166" t="str">
        <f>IF(連結実質赤字比率に係る赤字・黒字の構成分析!C$38="",NA(),連結実質赤字比率に係る赤字・黒字の構成分析!C$38)</f>
        <v>松戸競輪特別会計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1.25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1.39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1.66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1.56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1.54</v>
      </c>
    </row>
    <row r="33" spans="1:16" x14ac:dyDescent="0.2">
      <c r="A33" s="166" t="str">
        <f>IF(連結実質赤字比率に係る赤字・黒字の構成分析!C$37="",NA(),連結実質赤字比率に係る赤字・黒字の構成分析!C$37)</f>
        <v>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1.89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1.82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1.82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1.86</v>
      </c>
    </row>
    <row r="34" spans="1:16" x14ac:dyDescent="0.2">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3.23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0.53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1.1200000000000001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1.56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1.99</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7.57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6.46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6.59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6.51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9.4</v>
      </c>
    </row>
    <row r="36" spans="1:16" x14ac:dyDescent="0.2">
      <c r="A36" s="166" t="str">
        <f>IF(連結実質赤字比率に係る赤字・黒字の構成分析!C$34="",NA(),連結実質赤字比率に係る赤字・黒字の構成分析!C$34)</f>
        <v>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4.8099999999999996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4.58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8.66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9.74</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12625</v>
      </c>
      <c r="E42" s="167"/>
      <c r="F42" s="167"/>
      <c r="G42" s="167">
        <f>'実質公債費比率（分子）の構造'!L$52</f>
        <v>12575</v>
      </c>
      <c r="H42" s="167"/>
      <c r="I42" s="167"/>
      <c r="J42" s="167">
        <f>'実質公債費比率（分子）の構造'!M$52</f>
        <v>12803</v>
      </c>
      <c r="K42" s="167"/>
      <c r="L42" s="167"/>
      <c r="M42" s="167">
        <f>'実質公債費比率（分子）の構造'!N$52</f>
        <v>12940</v>
      </c>
      <c r="N42" s="167"/>
      <c r="O42" s="167"/>
      <c r="P42" s="167">
        <f>'実質公債費比率（分子）の構造'!O$52</f>
        <v>13091</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442</v>
      </c>
      <c r="C44" s="167"/>
      <c r="D44" s="167"/>
      <c r="E44" s="167">
        <f>'実質公債費比率（分子）の構造'!L$50</f>
        <v>213</v>
      </c>
      <c r="F44" s="167"/>
      <c r="G44" s="167"/>
      <c r="H44" s="167">
        <f>'実質公債費比率（分子）の構造'!M$50</f>
        <v>194</v>
      </c>
      <c r="I44" s="167"/>
      <c r="J44" s="167"/>
      <c r="K44" s="167">
        <f>'実質公債費比率（分子）の構造'!N$50</f>
        <v>222</v>
      </c>
      <c r="L44" s="167"/>
      <c r="M44" s="167"/>
      <c r="N44" s="167">
        <f>'実質公債費比率（分子）の構造'!O$50</f>
        <v>205</v>
      </c>
      <c r="O44" s="167"/>
      <c r="P44" s="167"/>
    </row>
    <row r="45" spans="1:16" x14ac:dyDescent="0.2">
      <c r="A45" s="167" t="s">
        <v>65</v>
      </c>
      <c r="B45" s="167">
        <f>'実質公債費比率（分子）の構造'!K$49</f>
        <v>1</v>
      </c>
      <c r="C45" s="167"/>
      <c r="D45" s="167"/>
      <c r="E45" s="167">
        <f>'実質公債費比率（分子）の構造'!L$49</f>
        <v>0</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
      <c r="A46" s="167" t="s">
        <v>66</v>
      </c>
      <c r="B46" s="167">
        <f>'実質公債費比率（分子）の構造'!K$48</f>
        <v>3428</v>
      </c>
      <c r="C46" s="167"/>
      <c r="D46" s="167"/>
      <c r="E46" s="167">
        <f>'実質公債費比率（分子）の構造'!L$48</f>
        <v>3448</v>
      </c>
      <c r="F46" s="167"/>
      <c r="G46" s="167"/>
      <c r="H46" s="167">
        <f>'実質公債費比率（分子）の構造'!M$48</f>
        <v>3996</v>
      </c>
      <c r="I46" s="167"/>
      <c r="J46" s="167"/>
      <c r="K46" s="167">
        <f>'実質公債費比率（分子）の構造'!N$48</f>
        <v>3719</v>
      </c>
      <c r="L46" s="167"/>
      <c r="M46" s="167"/>
      <c r="N46" s="167">
        <f>'実質公債費比率（分子）の構造'!O$48</f>
        <v>3708</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9037</v>
      </c>
      <c r="C49" s="167"/>
      <c r="D49" s="167"/>
      <c r="E49" s="167">
        <f>'実質公債費比率（分子）の構造'!L$45</f>
        <v>9119</v>
      </c>
      <c r="F49" s="167"/>
      <c r="G49" s="167"/>
      <c r="H49" s="167">
        <f>'実質公債費比率（分子）の構造'!M$45</f>
        <v>9603</v>
      </c>
      <c r="I49" s="167"/>
      <c r="J49" s="167"/>
      <c r="K49" s="167">
        <f>'実質公債費比率（分子）の構造'!N$45</f>
        <v>10251</v>
      </c>
      <c r="L49" s="167"/>
      <c r="M49" s="167"/>
      <c r="N49" s="167">
        <f>'実質公債費比率（分子）の構造'!O$45</f>
        <v>10615</v>
      </c>
      <c r="O49" s="167"/>
      <c r="P49" s="167"/>
    </row>
    <row r="50" spans="1:16" x14ac:dyDescent="0.2">
      <c r="A50" s="167" t="s">
        <v>70</v>
      </c>
      <c r="B50" s="167" t="e">
        <f>NA()</f>
        <v>#N/A</v>
      </c>
      <c r="C50" s="167">
        <f>IF(ISNUMBER('実質公債費比率（分子）の構造'!K$53),'実質公債費比率（分子）の構造'!K$53,NA())</f>
        <v>283</v>
      </c>
      <c r="D50" s="167" t="e">
        <f>NA()</f>
        <v>#N/A</v>
      </c>
      <c r="E50" s="167" t="e">
        <f>NA()</f>
        <v>#N/A</v>
      </c>
      <c r="F50" s="167">
        <f>IF(ISNUMBER('実質公債費比率（分子）の構造'!L$53),'実質公債費比率（分子）の構造'!L$53,NA())</f>
        <v>205</v>
      </c>
      <c r="G50" s="167" t="e">
        <f>NA()</f>
        <v>#N/A</v>
      </c>
      <c r="H50" s="167" t="e">
        <f>NA()</f>
        <v>#N/A</v>
      </c>
      <c r="I50" s="167">
        <f>IF(ISNUMBER('実質公債費比率（分子）の構造'!M$53),'実質公債費比率（分子）の構造'!M$53,NA())</f>
        <v>990</v>
      </c>
      <c r="J50" s="167" t="e">
        <f>NA()</f>
        <v>#N/A</v>
      </c>
      <c r="K50" s="167" t="e">
        <f>NA()</f>
        <v>#N/A</v>
      </c>
      <c r="L50" s="167">
        <f>IF(ISNUMBER('実質公債費比率（分子）の構造'!N$53),'実質公債費比率（分子）の構造'!N$53,NA())</f>
        <v>1252</v>
      </c>
      <c r="M50" s="167" t="e">
        <f>NA()</f>
        <v>#N/A</v>
      </c>
      <c r="N50" s="167" t="e">
        <f>NA()</f>
        <v>#N/A</v>
      </c>
      <c r="O50" s="167">
        <f>IF(ISNUMBER('実質公債費比率（分子）の構造'!O$53),'実質公債費比率（分子）の構造'!O$53,NA())</f>
        <v>1437</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113403</v>
      </c>
      <c r="E56" s="166"/>
      <c r="F56" s="166"/>
      <c r="G56" s="166">
        <f>'将来負担比率（分子）の構造'!J$52</f>
        <v>113048</v>
      </c>
      <c r="H56" s="166"/>
      <c r="I56" s="166"/>
      <c r="J56" s="166">
        <f>'将来負担比率（分子）の構造'!K$52</f>
        <v>111960</v>
      </c>
      <c r="K56" s="166"/>
      <c r="L56" s="166"/>
      <c r="M56" s="166">
        <f>'将来負担比率（分子）の構造'!L$52</f>
        <v>111253</v>
      </c>
      <c r="N56" s="166"/>
      <c r="O56" s="166"/>
      <c r="P56" s="166">
        <f>'将来負担比率（分子）の構造'!M$52</f>
        <v>110559</v>
      </c>
    </row>
    <row r="57" spans="1:16" x14ac:dyDescent="0.2">
      <c r="A57" s="166" t="s">
        <v>41</v>
      </c>
      <c r="B57" s="166"/>
      <c r="C57" s="166"/>
      <c r="D57" s="166">
        <f>'将来負担比率（分子）の構造'!I$51</f>
        <v>34174</v>
      </c>
      <c r="E57" s="166"/>
      <c r="F57" s="166"/>
      <c r="G57" s="166">
        <f>'将来負担比率（分子）の構造'!J$51</f>
        <v>35088</v>
      </c>
      <c r="H57" s="166"/>
      <c r="I57" s="166"/>
      <c r="J57" s="166">
        <f>'将来負担比率（分子）の構造'!K$51</f>
        <v>39569</v>
      </c>
      <c r="K57" s="166"/>
      <c r="L57" s="166"/>
      <c r="M57" s="166">
        <f>'将来負担比率（分子）の構造'!L$51</f>
        <v>38468</v>
      </c>
      <c r="N57" s="166"/>
      <c r="O57" s="166"/>
      <c r="P57" s="166">
        <f>'将来負担比率（分子）の構造'!M$51</f>
        <v>38846</v>
      </c>
    </row>
    <row r="58" spans="1:16" x14ac:dyDescent="0.2">
      <c r="A58" s="166" t="s">
        <v>40</v>
      </c>
      <c r="B58" s="166"/>
      <c r="C58" s="166"/>
      <c r="D58" s="166">
        <f>'将来負担比率（分子）の構造'!I$50</f>
        <v>29480</v>
      </c>
      <c r="E58" s="166"/>
      <c r="F58" s="166"/>
      <c r="G58" s="166">
        <f>'将来負担比率（分子）の構造'!J$50</f>
        <v>31822</v>
      </c>
      <c r="H58" s="166"/>
      <c r="I58" s="166"/>
      <c r="J58" s="166">
        <f>'将来負担比率（分子）の構造'!K$50</f>
        <v>31590</v>
      </c>
      <c r="K58" s="166"/>
      <c r="L58" s="166"/>
      <c r="M58" s="166">
        <f>'将来負担比率（分子）の構造'!L$50</f>
        <v>29673</v>
      </c>
      <c r="N58" s="166"/>
      <c r="O58" s="166"/>
      <c r="P58" s="166">
        <f>'将来負担比率（分子）の構造'!M$50</f>
        <v>34504</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19601</v>
      </c>
      <c r="C62" s="166"/>
      <c r="D62" s="166"/>
      <c r="E62" s="166">
        <f>'将来負担比率（分子）の構造'!J$45</f>
        <v>18997</v>
      </c>
      <c r="F62" s="166"/>
      <c r="G62" s="166"/>
      <c r="H62" s="166">
        <f>'将来負担比率（分子）の構造'!K$45</f>
        <v>18725</v>
      </c>
      <c r="I62" s="166"/>
      <c r="J62" s="166"/>
      <c r="K62" s="166">
        <f>'将来負担比率（分子）の構造'!L$45</f>
        <v>18525</v>
      </c>
      <c r="L62" s="166"/>
      <c r="M62" s="166"/>
      <c r="N62" s="166">
        <f>'将来負担比率（分子）の構造'!M$45</f>
        <v>18423</v>
      </c>
      <c r="O62" s="166"/>
      <c r="P62" s="166"/>
    </row>
    <row r="63" spans="1:16" x14ac:dyDescent="0.2">
      <c r="A63" s="166" t="s">
        <v>33</v>
      </c>
      <c r="B63" s="166">
        <f>'将来負担比率（分子）の構造'!I$44</f>
        <v>0</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2">
      <c r="A64" s="166" t="s">
        <v>32</v>
      </c>
      <c r="B64" s="166">
        <f>'将来負担比率（分子）の構造'!I$43</f>
        <v>40520</v>
      </c>
      <c r="C64" s="166"/>
      <c r="D64" s="166"/>
      <c r="E64" s="166">
        <f>'将来負担比率（分子）の構造'!J$43</f>
        <v>39528</v>
      </c>
      <c r="F64" s="166"/>
      <c r="G64" s="166"/>
      <c r="H64" s="166">
        <f>'将来負担比率（分子）の構造'!K$43</f>
        <v>39796</v>
      </c>
      <c r="I64" s="166"/>
      <c r="J64" s="166"/>
      <c r="K64" s="166">
        <f>'将来負担比率（分子）の構造'!L$43</f>
        <v>38986</v>
      </c>
      <c r="L64" s="166"/>
      <c r="M64" s="166"/>
      <c r="N64" s="166">
        <f>'将来負担比率（分子）の構造'!M$43</f>
        <v>39228</v>
      </c>
      <c r="O64" s="166"/>
      <c r="P64" s="166"/>
    </row>
    <row r="65" spans="1:16" x14ac:dyDescent="0.2">
      <c r="A65" s="166" t="s">
        <v>31</v>
      </c>
      <c r="B65" s="166">
        <f>'将来負担比率（分子）の構造'!I$42</f>
        <v>3131</v>
      </c>
      <c r="C65" s="166"/>
      <c r="D65" s="166"/>
      <c r="E65" s="166">
        <f>'将来負担比率（分子）の構造'!J$42</f>
        <v>2918</v>
      </c>
      <c r="F65" s="166"/>
      <c r="G65" s="166"/>
      <c r="H65" s="166">
        <f>'将来負担比率（分子）の構造'!K$42</f>
        <v>2724</v>
      </c>
      <c r="I65" s="166"/>
      <c r="J65" s="166"/>
      <c r="K65" s="166">
        <f>'将来負担比率（分子）の構造'!L$42</f>
        <v>2626</v>
      </c>
      <c r="L65" s="166"/>
      <c r="M65" s="166"/>
      <c r="N65" s="166">
        <f>'将来負担比率（分子）の構造'!M$42</f>
        <v>3116</v>
      </c>
      <c r="O65" s="166"/>
      <c r="P65" s="166"/>
    </row>
    <row r="66" spans="1:16" x14ac:dyDescent="0.2">
      <c r="A66" s="166" t="s">
        <v>30</v>
      </c>
      <c r="B66" s="166">
        <f>'将来負担比率（分子）の構造'!I$41</f>
        <v>117802</v>
      </c>
      <c r="C66" s="166"/>
      <c r="D66" s="166"/>
      <c r="E66" s="166">
        <f>'将来負担比率（分子）の構造'!J$41</f>
        <v>120384</v>
      </c>
      <c r="F66" s="166"/>
      <c r="G66" s="166"/>
      <c r="H66" s="166">
        <f>'将来負担比率（分子）の構造'!K$41</f>
        <v>121658</v>
      </c>
      <c r="I66" s="166"/>
      <c r="J66" s="166"/>
      <c r="K66" s="166">
        <f>'将来負担比率（分子）の構造'!L$41</f>
        <v>121265</v>
      </c>
      <c r="L66" s="166"/>
      <c r="M66" s="166"/>
      <c r="N66" s="166">
        <f>'将来負担比率（分子）の構造'!M$41</f>
        <v>126066</v>
      </c>
      <c r="O66" s="166"/>
      <c r="P66" s="166"/>
    </row>
    <row r="67" spans="1:16" x14ac:dyDescent="0.2">
      <c r="A67" s="166" t="s">
        <v>74</v>
      </c>
      <c r="B67" s="166" t="e">
        <f>NA()</f>
        <v>#N/A</v>
      </c>
      <c r="C67" s="166">
        <f>IF(ISNUMBER('将来負担比率（分子）の構造'!I$53), IF('将来負担比率（分子）の構造'!I$53 &lt; 0, 0, '将来負担比率（分子）の構造'!I$53), NA())</f>
        <v>3997</v>
      </c>
      <c r="D67" s="166" t="e">
        <f>NA()</f>
        <v>#N/A</v>
      </c>
      <c r="E67" s="166" t="e">
        <f>NA()</f>
        <v>#N/A</v>
      </c>
      <c r="F67" s="166">
        <f>IF(ISNUMBER('将来負担比率（分子）の構造'!J$53), IF('将来負担比率（分子）の構造'!J$53 &lt; 0, 0, '将来負担比率（分子）の構造'!J$53), NA())</f>
        <v>1869</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2008</v>
      </c>
      <c r="M67" s="166" t="e">
        <f>NA()</f>
        <v>#N/A</v>
      </c>
      <c r="N67" s="166" t="e">
        <f>NA()</f>
        <v>#N/A</v>
      </c>
      <c r="O67" s="166">
        <f>IF(ISNUMBER('将来負担比率（分子）の構造'!M$53), IF('将来負担比率（分子）の構造'!M$53 &lt; 0, 0, '将来負担比率（分子）の構造'!M$53), NA())</f>
        <v>2925</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12614</v>
      </c>
      <c r="C72" s="170">
        <f>基金残高に係る経年分析!G55</f>
        <v>12170</v>
      </c>
      <c r="D72" s="170">
        <f>基金残高に係る経年分析!H55</f>
        <v>15718</v>
      </c>
    </row>
    <row r="73" spans="1:16" x14ac:dyDescent="0.2">
      <c r="A73" s="169" t="s">
        <v>77</v>
      </c>
      <c r="B73" s="170">
        <f>基金残高に係る経年分析!F56</f>
        <v>25</v>
      </c>
      <c r="C73" s="170">
        <f>基金残高に係る経年分析!G56</f>
        <v>25</v>
      </c>
      <c r="D73" s="170">
        <f>基金残高に係る経年分析!H56</f>
        <v>2248</v>
      </c>
    </row>
    <row r="74" spans="1:16" x14ac:dyDescent="0.2">
      <c r="A74" s="169" t="s">
        <v>78</v>
      </c>
      <c r="B74" s="170">
        <f>基金残高に係る経年分析!F57</f>
        <v>8050</v>
      </c>
      <c r="C74" s="170">
        <f>基金残高に係る経年分析!G57</f>
        <v>8136</v>
      </c>
      <c r="D74" s="170">
        <f>基金残高に係る経年分析!H57</f>
        <v>8079</v>
      </c>
    </row>
  </sheetData>
  <sheetProtection algorithmName="SHA-512" hashValue="sDglfJ2UO1VKky+9krRoOiL3rIBTfYoq/C0OYIvUX3/10iLzHx8rTCpfirHDUHXJ82S0YDIhwmbPowl99iYLhg==" saltValue="kbAxz/uJwf6GD5qaLfha+w==" spinCount="100000" sheet="1" objects="1" scenarios="1"/>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214</v>
      </c>
      <c r="DI1" s="701"/>
      <c r="DJ1" s="701"/>
      <c r="DK1" s="701"/>
      <c r="DL1" s="701"/>
      <c r="DM1" s="701"/>
      <c r="DN1" s="702"/>
      <c r="DO1" s="205"/>
      <c r="DP1" s="700" t="s">
        <v>215</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219</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703" t="s">
        <v>223</v>
      </c>
      <c r="AQ4" s="703"/>
      <c r="AR4" s="703"/>
      <c r="AS4" s="703"/>
      <c r="AT4" s="703"/>
      <c r="AU4" s="703"/>
      <c r="AV4" s="703"/>
      <c r="AW4" s="703"/>
      <c r="AX4" s="703"/>
      <c r="AY4" s="703"/>
      <c r="AZ4" s="703"/>
      <c r="BA4" s="703"/>
      <c r="BB4" s="703"/>
      <c r="BC4" s="703"/>
      <c r="BD4" s="703"/>
      <c r="BE4" s="703"/>
      <c r="BF4" s="703"/>
      <c r="BG4" s="703" t="s">
        <v>224</v>
      </c>
      <c r="BH4" s="703"/>
      <c r="BI4" s="703"/>
      <c r="BJ4" s="703"/>
      <c r="BK4" s="703"/>
      <c r="BL4" s="703"/>
      <c r="BM4" s="703"/>
      <c r="BN4" s="703"/>
      <c r="BO4" s="703" t="s">
        <v>221</v>
      </c>
      <c r="BP4" s="703"/>
      <c r="BQ4" s="703"/>
      <c r="BR4" s="703"/>
      <c r="BS4" s="703" t="s">
        <v>225</v>
      </c>
      <c r="BT4" s="703"/>
      <c r="BU4" s="703"/>
      <c r="BV4" s="703"/>
      <c r="BW4" s="703"/>
      <c r="BX4" s="703"/>
      <c r="BY4" s="703"/>
      <c r="BZ4" s="703"/>
      <c r="CA4" s="703"/>
      <c r="CB4" s="703"/>
      <c r="CD4" s="662" t="s">
        <v>576</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226</v>
      </c>
      <c r="C5" s="660"/>
      <c r="D5" s="660"/>
      <c r="E5" s="660"/>
      <c r="F5" s="660"/>
      <c r="G5" s="660"/>
      <c r="H5" s="660"/>
      <c r="I5" s="660"/>
      <c r="J5" s="660"/>
      <c r="K5" s="660"/>
      <c r="L5" s="660"/>
      <c r="M5" s="660"/>
      <c r="N5" s="660"/>
      <c r="O5" s="660"/>
      <c r="P5" s="660"/>
      <c r="Q5" s="661"/>
      <c r="R5" s="656">
        <v>69941255</v>
      </c>
      <c r="S5" s="657"/>
      <c r="T5" s="657"/>
      <c r="U5" s="657"/>
      <c r="V5" s="657"/>
      <c r="W5" s="657"/>
      <c r="X5" s="657"/>
      <c r="Y5" s="685"/>
      <c r="Z5" s="698">
        <v>36</v>
      </c>
      <c r="AA5" s="698"/>
      <c r="AB5" s="698"/>
      <c r="AC5" s="698"/>
      <c r="AD5" s="699">
        <v>65736360</v>
      </c>
      <c r="AE5" s="699"/>
      <c r="AF5" s="699"/>
      <c r="AG5" s="699"/>
      <c r="AH5" s="699"/>
      <c r="AI5" s="699"/>
      <c r="AJ5" s="699"/>
      <c r="AK5" s="699"/>
      <c r="AL5" s="686">
        <v>71.599999999999994</v>
      </c>
      <c r="AM5" s="671"/>
      <c r="AN5" s="671"/>
      <c r="AO5" s="687"/>
      <c r="AP5" s="659" t="s">
        <v>227</v>
      </c>
      <c r="AQ5" s="660"/>
      <c r="AR5" s="660"/>
      <c r="AS5" s="660"/>
      <c r="AT5" s="660"/>
      <c r="AU5" s="660"/>
      <c r="AV5" s="660"/>
      <c r="AW5" s="660"/>
      <c r="AX5" s="660"/>
      <c r="AY5" s="660"/>
      <c r="AZ5" s="660"/>
      <c r="BA5" s="660"/>
      <c r="BB5" s="660"/>
      <c r="BC5" s="660"/>
      <c r="BD5" s="660"/>
      <c r="BE5" s="660"/>
      <c r="BF5" s="661"/>
      <c r="BG5" s="609">
        <v>64708700</v>
      </c>
      <c r="BH5" s="610"/>
      <c r="BI5" s="610"/>
      <c r="BJ5" s="610"/>
      <c r="BK5" s="610"/>
      <c r="BL5" s="610"/>
      <c r="BM5" s="610"/>
      <c r="BN5" s="611"/>
      <c r="BO5" s="635">
        <v>92.5</v>
      </c>
      <c r="BP5" s="635"/>
      <c r="BQ5" s="635"/>
      <c r="BR5" s="635"/>
      <c r="BS5" s="636">
        <v>562905</v>
      </c>
      <c r="BT5" s="636"/>
      <c r="BU5" s="636"/>
      <c r="BV5" s="636"/>
      <c r="BW5" s="636"/>
      <c r="BX5" s="636"/>
      <c r="BY5" s="636"/>
      <c r="BZ5" s="636"/>
      <c r="CA5" s="636"/>
      <c r="CB5" s="683"/>
      <c r="CD5" s="662" t="s">
        <v>223</v>
      </c>
      <c r="CE5" s="663"/>
      <c r="CF5" s="663"/>
      <c r="CG5" s="663"/>
      <c r="CH5" s="663"/>
      <c r="CI5" s="663"/>
      <c r="CJ5" s="663"/>
      <c r="CK5" s="663"/>
      <c r="CL5" s="663"/>
      <c r="CM5" s="663"/>
      <c r="CN5" s="663"/>
      <c r="CO5" s="663"/>
      <c r="CP5" s="663"/>
      <c r="CQ5" s="664"/>
      <c r="CR5" s="662" t="s">
        <v>228</v>
      </c>
      <c r="CS5" s="663"/>
      <c r="CT5" s="663"/>
      <c r="CU5" s="663"/>
      <c r="CV5" s="663"/>
      <c r="CW5" s="663"/>
      <c r="CX5" s="663"/>
      <c r="CY5" s="664"/>
      <c r="CZ5" s="662" t="s">
        <v>221</v>
      </c>
      <c r="DA5" s="663"/>
      <c r="DB5" s="663"/>
      <c r="DC5" s="664"/>
      <c r="DD5" s="662" t="s">
        <v>229</v>
      </c>
      <c r="DE5" s="663"/>
      <c r="DF5" s="663"/>
      <c r="DG5" s="663"/>
      <c r="DH5" s="663"/>
      <c r="DI5" s="663"/>
      <c r="DJ5" s="663"/>
      <c r="DK5" s="663"/>
      <c r="DL5" s="663"/>
      <c r="DM5" s="663"/>
      <c r="DN5" s="663"/>
      <c r="DO5" s="663"/>
      <c r="DP5" s="664"/>
      <c r="DQ5" s="662" t="s">
        <v>230</v>
      </c>
      <c r="DR5" s="663"/>
      <c r="DS5" s="663"/>
      <c r="DT5" s="663"/>
      <c r="DU5" s="663"/>
      <c r="DV5" s="663"/>
      <c r="DW5" s="663"/>
      <c r="DX5" s="663"/>
      <c r="DY5" s="663"/>
      <c r="DZ5" s="663"/>
      <c r="EA5" s="663"/>
      <c r="EB5" s="663"/>
      <c r="EC5" s="664"/>
    </row>
    <row r="6" spans="2:143" ht="11.25" customHeight="1" x14ac:dyDescent="0.2">
      <c r="B6" s="606" t="s">
        <v>231</v>
      </c>
      <c r="C6" s="607"/>
      <c r="D6" s="607"/>
      <c r="E6" s="607"/>
      <c r="F6" s="607"/>
      <c r="G6" s="607"/>
      <c r="H6" s="607"/>
      <c r="I6" s="607"/>
      <c r="J6" s="607"/>
      <c r="K6" s="607"/>
      <c r="L6" s="607"/>
      <c r="M6" s="607"/>
      <c r="N6" s="607"/>
      <c r="O6" s="607"/>
      <c r="P6" s="607"/>
      <c r="Q6" s="608"/>
      <c r="R6" s="609">
        <v>845342</v>
      </c>
      <c r="S6" s="610"/>
      <c r="T6" s="610"/>
      <c r="U6" s="610"/>
      <c r="V6" s="610"/>
      <c r="W6" s="610"/>
      <c r="X6" s="610"/>
      <c r="Y6" s="611"/>
      <c r="Z6" s="635">
        <v>0.4</v>
      </c>
      <c r="AA6" s="635"/>
      <c r="AB6" s="635"/>
      <c r="AC6" s="635"/>
      <c r="AD6" s="636">
        <v>845342</v>
      </c>
      <c r="AE6" s="636"/>
      <c r="AF6" s="636"/>
      <c r="AG6" s="636"/>
      <c r="AH6" s="636"/>
      <c r="AI6" s="636"/>
      <c r="AJ6" s="636"/>
      <c r="AK6" s="636"/>
      <c r="AL6" s="612">
        <v>0.9</v>
      </c>
      <c r="AM6" s="613"/>
      <c r="AN6" s="613"/>
      <c r="AO6" s="637"/>
      <c r="AP6" s="606" t="s">
        <v>577</v>
      </c>
      <c r="AQ6" s="607"/>
      <c r="AR6" s="607"/>
      <c r="AS6" s="607"/>
      <c r="AT6" s="607"/>
      <c r="AU6" s="607"/>
      <c r="AV6" s="607"/>
      <c r="AW6" s="607"/>
      <c r="AX6" s="607"/>
      <c r="AY6" s="607"/>
      <c r="AZ6" s="607"/>
      <c r="BA6" s="607"/>
      <c r="BB6" s="607"/>
      <c r="BC6" s="607"/>
      <c r="BD6" s="607"/>
      <c r="BE6" s="607"/>
      <c r="BF6" s="608"/>
      <c r="BG6" s="609">
        <v>64708700</v>
      </c>
      <c r="BH6" s="610"/>
      <c r="BI6" s="610"/>
      <c r="BJ6" s="610"/>
      <c r="BK6" s="610"/>
      <c r="BL6" s="610"/>
      <c r="BM6" s="610"/>
      <c r="BN6" s="611"/>
      <c r="BO6" s="635">
        <v>92.5</v>
      </c>
      <c r="BP6" s="635"/>
      <c r="BQ6" s="635"/>
      <c r="BR6" s="635"/>
      <c r="BS6" s="636">
        <v>562905</v>
      </c>
      <c r="BT6" s="636"/>
      <c r="BU6" s="636"/>
      <c r="BV6" s="636"/>
      <c r="BW6" s="636"/>
      <c r="BX6" s="636"/>
      <c r="BY6" s="636"/>
      <c r="BZ6" s="636"/>
      <c r="CA6" s="636"/>
      <c r="CB6" s="683"/>
      <c r="CD6" s="659" t="s">
        <v>232</v>
      </c>
      <c r="CE6" s="660"/>
      <c r="CF6" s="660"/>
      <c r="CG6" s="660"/>
      <c r="CH6" s="660"/>
      <c r="CI6" s="660"/>
      <c r="CJ6" s="660"/>
      <c r="CK6" s="660"/>
      <c r="CL6" s="660"/>
      <c r="CM6" s="660"/>
      <c r="CN6" s="660"/>
      <c r="CO6" s="660"/>
      <c r="CP6" s="660"/>
      <c r="CQ6" s="661"/>
      <c r="CR6" s="609">
        <v>805421</v>
      </c>
      <c r="CS6" s="610"/>
      <c r="CT6" s="610"/>
      <c r="CU6" s="610"/>
      <c r="CV6" s="610"/>
      <c r="CW6" s="610"/>
      <c r="CX6" s="610"/>
      <c r="CY6" s="611"/>
      <c r="CZ6" s="686">
        <v>0.4</v>
      </c>
      <c r="DA6" s="671"/>
      <c r="DB6" s="671"/>
      <c r="DC6" s="688"/>
      <c r="DD6" s="615" t="s">
        <v>126</v>
      </c>
      <c r="DE6" s="610"/>
      <c r="DF6" s="610"/>
      <c r="DG6" s="610"/>
      <c r="DH6" s="610"/>
      <c r="DI6" s="610"/>
      <c r="DJ6" s="610"/>
      <c r="DK6" s="610"/>
      <c r="DL6" s="610"/>
      <c r="DM6" s="610"/>
      <c r="DN6" s="610"/>
      <c r="DO6" s="610"/>
      <c r="DP6" s="611"/>
      <c r="DQ6" s="615">
        <v>805421</v>
      </c>
      <c r="DR6" s="610"/>
      <c r="DS6" s="610"/>
      <c r="DT6" s="610"/>
      <c r="DU6" s="610"/>
      <c r="DV6" s="610"/>
      <c r="DW6" s="610"/>
      <c r="DX6" s="610"/>
      <c r="DY6" s="610"/>
      <c r="DZ6" s="610"/>
      <c r="EA6" s="610"/>
      <c r="EB6" s="610"/>
      <c r="EC6" s="645"/>
    </row>
    <row r="7" spans="2:143" ht="11.25" customHeight="1" x14ac:dyDescent="0.2">
      <c r="B7" s="606" t="s">
        <v>233</v>
      </c>
      <c r="C7" s="607"/>
      <c r="D7" s="607"/>
      <c r="E7" s="607"/>
      <c r="F7" s="607"/>
      <c r="G7" s="607"/>
      <c r="H7" s="607"/>
      <c r="I7" s="607"/>
      <c r="J7" s="607"/>
      <c r="K7" s="607"/>
      <c r="L7" s="607"/>
      <c r="M7" s="607"/>
      <c r="N7" s="607"/>
      <c r="O7" s="607"/>
      <c r="P7" s="607"/>
      <c r="Q7" s="608"/>
      <c r="R7" s="609">
        <v>54039</v>
      </c>
      <c r="S7" s="610"/>
      <c r="T7" s="610"/>
      <c r="U7" s="610"/>
      <c r="V7" s="610"/>
      <c r="W7" s="610"/>
      <c r="X7" s="610"/>
      <c r="Y7" s="611"/>
      <c r="Z7" s="635">
        <v>0</v>
      </c>
      <c r="AA7" s="635"/>
      <c r="AB7" s="635"/>
      <c r="AC7" s="635"/>
      <c r="AD7" s="636">
        <v>54039</v>
      </c>
      <c r="AE7" s="636"/>
      <c r="AF7" s="636"/>
      <c r="AG7" s="636"/>
      <c r="AH7" s="636"/>
      <c r="AI7" s="636"/>
      <c r="AJ7" s="636"/>
      <c r="AK7" s="636"/>
      <c r="AL7" s="612">
        <v>0.1</v>
      </c>
      <c r="AM7" s="613"/>
      <c r="AN7" s="613"/>
      <c r="AO7" s="637"/>
      <c r="AP7" s="606" t="s">
        <v>234</v>
      </c>
      <c r="AQ7" s="607"/>
      <c r="AR7" s="607"/>
      <c r="AS7" s="607"/>
      <c r="AT7" s="607"/>
      <c r="AU7" s="607"/>
      <c r="AV7" s="607"/>
      <c r="AW7" s="607"/>
      <c r="AX7" s="607"/>
      <c r="AY7" s="607"/>
      <c r="AZ7" s="607"/>
      <c r="BA7" s="607"/>
      <c r="BB7" s="607"/>
      <c r="BC7" s="607"/>
      <c r="BD7" s="607"/>
      <c r="BE7" s="607"/>
      <c r="BF7" s="608"/>
      <c r="BG7" s="609">
        <v>36629490</v>
      </c>
      <c r="BH7" s="610"/>
      <c r="BI7" s="610"/>
      <c r="BJ7" s="610"/>
      <c r="BK7" s="610"/>
      <c r="BL7" s="610"/>
      <c r="BM7" s="610"/>
      <c r="BN7" s="611"/>
      <c r="BO7" s="635">
        <v>52.4</v>
      </c>
      <c r="BP7" s="635"/>
      <c r="BQ7" s="635"/>
      <c r="BR7" s="635"/>
      <c r="BS7" s="636">
        <v>562905</v>
      </c>
      <c r="BT7" s="636"/>
      <c r="BU7" s="636"/>
      <c r="BV7" s="636"/>
      <c r="BW7" s="636"/>
      <c r="BX7" s="636"/>
      <c r="BY7" s="636"/>
      <c r="BZ7" s="636"/>
      <c r="CA7" s="636"/>
      <c r="CB7" s="683"/>
      <c r="CD7" s="606" t="s">
        <v>235</v>
      </c>
      <c r="CE7" s="607"/>
      <c r="CF7" s="607"/>
      <c r="CG7" s="607"/>
      <c r="CH7" s="607"/>
      <c r="CI7" s="607"/>
      <c r="CJ7" s="607"/>
      <c r="CK7" s="607"/>
      <c r="CL7" s="607"/>
      <c r="CM7" s="607"/>
      <c r="CN7" s="607"/>
      <c r="CO7" s="607"/>
      <c r="CP7" s="607"/>
      <c r="CQ7" s="608"/>
      <c r="CR7" s="609">
        <v>19125526</v>
      </c>
      <c r="CS7" s="610"/>
      <c r="CT7" s="610"/>
      <c r="CU7" s="610"/>
      <c r="CV7" s="610"/>
      <c r="CW7" s="610"/>
      <c r="CX7" s="610"/>
      <c r="CY7" s="611"/>
      <c r="CZ7" s="635">
        <v>10.4</v>
      </c>
      <c r="DA7" s="635"/>
      <c r="DB7" s="635"/>
      <c r="DC7" s="635"/>
      <c r="DD7" s="615">
        <v>1569992</v>
      </c>
      <c r="DE7" s="610"/>
      <c r="DF7" s="610"/>
      <c r="DG7" s="610"/>
      <c r="DH7" s="610"/>
      <c r="DI7" s="610"/>
      <c r="DJ7" s="610"/>
      <c r="DK7" s="610"/>
      <c r="DL7" s="610"/>
      <c r="DM7" s="610"/>
      <c r="DN7" s="610"/>
      <c r="DO7" s="610"/>
      <c r="DP7" s="611"/>
      <c r="DQ7" s="615">
        <v>16159111</v>
      </c>
      <c r="DR7" s="610"/>
      <c r="DS7" s="610"/>
      <c r="DT7" s="610"/>
      <c r="DU7" s="610"/>
      <c r="DV7" s="610"/>
      <c r="DW7" s="610"/>
      <c r="DX7" s="610"/>
      <c r="DY7" s="610"/>
      <c r="DZ7" s="610"/>
      <c r="EA7" s="610"/>
      <c r="EB7" s="610"/>
      <c r="EC7" s="645"/>
    </row>
    <row r="8" spans="2:143" ht="11.25" customHeight="1" x14ac:dyDescent="0.2">
      <c r="B8" s="606" t="s">
        <v>236</v>
      </c>
      <c r="C8" s="607"/>
      <c r="D8" s="607"/>
      <c r="E8" s="607"/>
      <c r="F8" s="607"/>
      <c r="G8" s="607"/>
      <c r="H8" s="607"/>
      <c r="I8" s="607"/>
      <c r="J8" s="607"/>
      <c r="K8" s="607"/>
      <c r="L8" s="607"/>
      <c r="M8" s="607"/>
      <c r="N8" s="607"/>
      <c r="O8" s="607"/>
      <c r="P8" s="607"/>
      <c r="Q8" s="608"/>
      <c r="R8" s="609">
        <v>558943</v>
      </c>
      <c r="S8" s="610"/>
      <c r="T8" s="610"/>
      <c r="U8" s="610"/>
      <c r="V8" s="610"/>
      <c r="W8" s="610"/>
      <c r="X8" s="610"/>
      <c r="Y8" s="611"/>
      <c r="Z8" s="635">
        <v>0.3</v>
      </c>
      <c r="AA8" s="635"/>
      <c r="AB8" s="635"/>
      <c r="AC8" s="635"/>
      <c r="AD8" s="636">
        <v>558943</v>
      </c>
      <c r="AE8" s="636"/>
      <c r="AF8" s="636"/>
      <c r="AG8" s="636"/>
      <c r="AH8" s="636"/>
      <c r="AI8" s="636"/>
      <c r="AJ8" s="636"/>
      <c r="AK8" s="636"/>
      <c r="AL8" s="612">
        <v>0.6</v>
      </c>
      <c r="AM8" s="613"/>
      <c r="AN8" s="613"/>
      <c r="AO8" s="637"/>
      <c r="AP8" s="606" t="s">
        <v>578</v>
      </c>
      <c r="AQ8" s="607"/>
      <c r="AR8" s="607"/>
      <c r="AS8" s="607"/>
      <c r="AT8" s="607"/>
      <c r="AU8" s="607"/>
      <c r="AV8" s="607"/>
      <c r="AW8" s="607"/>
      <c r="AX8" s="607"/>
      <c r="AY8" s="607"/>
      <c r="AZ8" s="607"/>
      <c r="BA8" s="607"/>
      <c r="BB8" s="607"/>
      <c r="BC8" s="607"/>
      <c r="BD8" s="607"/>
      <c r="BE8" s="607"/>
      <c r="BF8" s="608"/>
      <c r="BG8" s="609">
        <v>916934</v>
      </c>
      <c r="BH8" s="610"/>
      <c r="BI8" s="610"/>
      <c r="BJ8" s="610"/>
      <c r="BK8" s="610"/>
      <c r="BL8" s="610"/>
      <c r="BM8" s="610"/>
      <c r="BN8" s="611"/>
      <c r="BO8" s="635">
        <v>1.3</v>
      </c>
      <c r="BP8" s="635"/>
      <c r="BQ8" s="635"/>
      <c r="BR8" s="635"/>
      <c r="BS8" s="636" t="s">
        <v>126</v>
      </c>
      <c r="BT8" s="636"/>
      <c r="BU8" s="636"/>
      <c r="BV8" s="636"/>
      <c r="BW8" s="636"/>
      <c r="BX8" s="636"/>
      <c r="BY8" s="636"/>
      <c r="BZ8" s="636"/>
      <c r="CA8" s="636"/>
      <c r="CB8" s="683"/>
      <c r="CD8" s="606" t="s">
        <v>237</v>
      </c>
      <c r="CE8" s="607"/>
      <c r="CF8" s="607"/>
      <c r="CG8" s="607"/>
      <c r="CH8" s="607"/>
      <c r="CI8" s="607"/>
      <c r="CJ8" s="607"/>
      <c r="CK8" s="607"/>
      <c r="CL8" s="607"/>
      <c r="CM8" s="607"/>
      <c r="CN8" s="607"/>
      <c r="CO8" s="607"/>
      <c r="CP8" s="607"/>
      <c r="CQ8" s="608"/>
      <c r="CR8" s="609">
        <v>92605279</v>
      </c>
      <c r="CS8" s="610"/>
      <c r="CT8" s="610"/>
      <c r="CU8" s="610"/>
      <c r="CV8" s="610"/>
      <c r="CW8" s="610"/>
      <c r="CX8" s="610"/>
      <c r="CY8" s="611"/>
      <c r="CZ8" s="635">
        <v>50.2</v>
      </c>
      <c r="DA8" s="635"/>
      <c r="DB8" s="635"/>
      <c r="DC8" s="635"/>
      <c r="DD8" s="615">
        <v>1375179</v>
      </c>
      <c r="DE8" s="610"/>
      <c r="DF8" s="610"/>
      <c r="DG8" s="610"/>
      <c r="DH8" s="610"/>
      <c r="DI8" s="610"/>
      <c r="DJ8" s="610"/>
      <c r="DK8" s="610"/>
      <c r="DL8" s="610"/>
      <c r="DM8" s="610"/>
      <c r="DN8" s="610"/>
      <c r="DO8" s="610"/>
      <c r="DP8" s="611"/>
      <c r="DQ8" s="615">
        <v>37524023</v>
      </c>
      <c r="DR8" s="610"/>
      <c r="DS8" s="610"/>
      <c r="DT8" s="610"/>
      <c r="DU8" s="610"/>
      <c r="DV8" s="610"/>
      <c r="DW8" s="610"/>
      <c r="DX8" s="610"/>
      <c r="DY8" s="610"/>
      <c r="DZ8" s="610"/>
      <c r="EA8" s="610"/>
      <c r="EB8" s="610"/>
      <c r="EC8" s="645"/>
    </row>
    <row r="9" spans="2:143" ht="11.25" customHeight="1" x14ac:dyDescent="0.2">
      <c r="B9" s="606" t="s">
        <v>238</v>
      </c>
      <c r="C9" s="607"/>
      <c r="D9" s="607"/>
      <c r="E9" s="607"/>
      <c r="F9" s="607"/>
      <c r="G9" s="607"/>
      <c r="H9" s="607"/>
      <c r="I9" s="607"/>
      <c r="J9" s="607"/>
      <c r="K9" s="607"/>
      <c r="L9" s="607"/>
      <c r="M9" s="607"/>
      <c r="N9" s="607"/>
      <c r="O9" s="607"/>
      <c r="P9" s="607"/>
      <c r="Q9" s="608"/>
      <c r="R9" s="609">
        <v>705728</v>
      </c>
      <c r="S9" s="610"/>
      <c r="T9" s="610"/>
      <c r="U9" s="610"/>
      <c r="V9" s="610"/>
      <c r="W9" s="610"/>
      <c r="X9" s="610"/>
      <c r="Y9" s="611"/>
      <c r="Z9" s="635">
        <v>0.4</v>
      </c>
      <c r="AA9" s="635"/>
      <c r="AB9" s="635"/>
      <c r="AC9" s="635"/>
      <c r="AD9" s="636">
        <v>705728</v>
      </c>
      <c r="AE9" s="636"/>
      <c r="AF9" s="636"/>
      <c r="AG9" s="636"/>
      <c r="AH9" s="636"/>
      <c r="AI9" s="636"/>
      <c r="AJ9" s="636"/>
      <c r="AK9" s="636"/>
      <c r="AL9" s="612">
        <v>0.8</v>
      </c>
      <c r="AM9" s="613"/>
      <c r="AN9" s="613"/>
      <c r="AO9" s="637"/>
      <c r="AP9" s="606" t="s">
        <v>579</v>
      </c>
      <c r="AQ9" s="607"/>
      <c r="AR9" s="607"/>
      <c r="AS9" s="607"/>
      <c r="AT9" s="607"/>
      <c r="AU9" s="607"/>
      <c r="AV9" s="607"/>
      <c r="AW9" s="607"/>
      <c r="AX9" s="607"/>
      <c r="AY9" s="607"/>
      <c r="AZ9" s="607"/>
      <c r="BA9" s="607"/>
      <c r="BB9" s="607"/>
      <c r="BC9" s="607"/>
      <c r="BD9" s="607"/>
      <c r="BE9" s="607"/>
      <c r="BF9" s="608"/>
      <c r="BG9" s="609">
        <v>32513276</v>
      </c>
      <c r="BH9" s="610"/>
      <c r="BI9" s="610"/>
      <c r="BJ9" s="610"/>
      <c r="BK9" s="610"/>
      <c r="BL9" s="610"/>
      <c r="BM9" s="610"/>
      <c r="BN9" s="611"/>
      <c r="BO9" s="635">
        <v>46.5</v>
      </c>
      <c r="BP9" s="635"/>
      <c r="BQ9" s="635"/>
      <c r="BR9" s="635"/>
      <c r="BS9" s="636" t="s">
        <v>580</v>
      </c>
      <c r="BT9" s="636"/>
      <c r="BU9" s="636"/>
      <c r="BV9" s="636"/>
      <c r="BW9" s="636"/>
      <c r="BX9" s="636"/>
      <c r="BY9" s="636"/>
      <c r="BZ9" s="636"/>
      <c r="CA9" s="636"/>
      <c r="CB9" s="683"/>
      <c r="CD9" s="606" t="s">
        <v>239</v>
      </c>
      <c r="CE9" s="607"/>
      <c r="CF9" s="607"/>
      <c r="CG9" s="607"/>
      <c r="CH9" s="607"/>
      <c r="CI9" s="607"/>
      <c r="CJ9" s="607"/>
      <c r="CK9" s="607"/>
      <c r="CL9" s="607"/>
      <c r="CM9" s="607"/>
      <c r="CN9" s="607"/>
      <c r="CO9" s="607"/>
      <c r="CP9" s="607"/>
      <c r="CQ9" s="608"/>
      <c r="CR9" s="609">
        <v>20346719</v>
      </c>
      <c r="CS9" s="610"/>
      <c r="CT9" s="610"/>
      <c r="CU9" s="610"/>
      <c r="CV9" s="610"/>
      <c r="CW9" s="610"/>
      <c r="CX9" s="610"/>
      <c r="CY9" s="611"/>
      <c r="CZ9" s="635">
        <v>11</v>
      </c>
      <c r="DA9" s="635"/>
      <c r="DB9" s="635"/>
      <c r="DC9" s="635"/>
      <c r="DD9" s="615">
        <v>2053601</v>
      </c>
      <c r="DE9" s="610"/>
      <c r="DF9" s="610"/>
      <c r="DG9" s="610"/>
      <c r="DH9" s="610"/>
      <c r="DI9" s="610"/>
      <c r="DJ9" s="610"/>
      <c r="DK9" s="610"/>
      <c r="DL9" s="610"/>
      <c r="DM9" s="610"/>
      <c r="DN9" s="610"/>
      <c r="DO9" s="610"/>
      <c r="DP9" s="611"/>
      <c r="DQ9" s="615">
        <v>12460769</v>
      </c>
      <c r="DR9" s="610"/>
      <c r="DS9" s="610"/>
      <c r="DT9" s="610"/>
      <c r="DU9" s="610"/>
      <c r="DV9" s="610"/>
      <c r="DW9" s="610"/>
      <c r="DX9" s="610"/>
      <c r="DY9" s="610"/>
      <c r="DZ9" s="610"/>
      <c r="EA9" s="610"/>
      <c r="EB9" s="610"/>
      <c r="EC9" s="645"/>
    </row>
    <row r="10" spans="2:143" ht="11.25" customHeight="1" x14ac:dyDescent="0.2">
      <c r="B10" s="606" t="s">
        <v>581</v>
      </c>
      <c r="C10" s="607"/>
      <c r="D10" s="607"/>
      <c r="E10" s="607"/>
      <c r="F10" s="607"/>
      <c r="G10" s="607"/>
      <c r="H10" s="607"/>
      <c r="I10" s="607"/>
      <c r="J10" s="607"/>
      <c r="K10" s="607"/>
      <c r="L10" s="607"/>
      <c r="M10" s="607"/>
      <c r="N10" s="607"/>
      <c r="O10" s="607"/>
      <c r="P10" s="607"/>
      <c r="Q10" s="608"/>
      <c r="R10" s="609" t="s">
        <v>580</v>
      </c>
      <c r="S10" s="610"/>
      <c r="T10" s="610"/>
      <c r="U10" s="610"/>
      <c r="V10" s="610"/>
      <c r="W10" s="610"/>
      <c r="X10" s="610"/>
      <c r="Y10" s="611"/>
      <c r="Z10" s="635" t="s">
        <v>126</v>
      </c>
      <c r="AA10" s="635"/>
      <c r="AB10" s="635"/>
      <c r="AC10" s="635"/>
      <c r="AD10" s="636" t="s">
        <v>126</v>
      </c>
      <c r="AE10" s="636"/>
      <c r="AF10" s="636"/>
      <c r="AG10" s="636"/>
      <c r="AH10" s="636"/>
      <c r="AI10" s="636"/>
      <c r="AJ10" s="636"/>
      <c r="AK10" s="636"/>
      <c r="AL10" s="612" t="s">
        <v>580</v>
      </c>
      <c r="AM10" s="613"/>
      <c r="AN10" s="613"/>
      <c r="AO10" s="637"/>
      <c r="AP10" s="606" t="s">
        <v>582</v>
      </c>
      <c r="AQ10" s="607"/>
      <c r="AR10" s="607"/>
      <c r="AS10" s="607"/>
      <c r="AT10" s="607"/>
      <c r="AU10" s="607"/>
      <c r="AV10" s="607"/>
      <c r="AW10" s="607"/>
      <c r="AX10" s="607"/>
      <c r="AY10" s="607"/>
      <c r="AZ10" s="607"/>
      <c r="BA10" s="607"/>
      <c r="BB10" s="607"/>
      <c r="BC10" s="607"/>
      <c r="BD10" s="607"/>
      <c r="BE10" s="607"/>
      <c r="BF10" s="608"/>
      <c r="BG10" s="609">
        <v>1057019</v>
      </c>
      <c r="BH10" s="610"/>
      <c r="BI10" s="610"/>
      <c r="BJ10" s="610"/>
      <c r="BK10" s="610"/>
      <c r="BL10" s="610"/>
      <c r="BM10" s="610"/>
      <c r="BN10" s="611"/>
      <c r="BO10" s="635">
        <v>1.5</v>
      </c>
      <c r="BP10" s="635"/>
      <c r="BQ10" s="635"/>
      <c r="BR10" s="635"/>
      <c r="BS10" s="636" t="s">
        <v>580</v>
      </c>
      <c r="BT10" s="636"/>
      <c r="BU10" s="636"/>
      <c r="BV10" s="636"/>
      <c r="BW10" s="636"/>
      <c r="BX10" s="636"/>
      <c r="BY10" s="636"/>
      <c r="BZ10" s="636"/>
      <c r="CA10" s="636"/>
      <c r="CB10" s="683"/>
      <c r="CD10" s="606" t="s">
        <v>240</v>
      </c>
      <c r="CE10" s="607"/>
      <c r="CF10" s="607"/>
      <c r="CG10" s="607"/>
      <c r="CH10" s="607"/>
      <c r="CI10" s="607"/>
      <c r="CJ10" s="607"/>
      <c r="CK10" s="607"/>
      <c r="CL10" s="607"/>
      <c r="CM10" s="607"/>
      <c r="CN10" s="607"/>
      <c r="CO10" s="607"/>
      <c r="CP10" s="607"/>
      <c r="CQ10" s="608"/>
      <c r="CR10" s="609">
        <v>92042</v>
      </c>
      <c r="CS10" s="610"/>
      <c r="CT10" s="610"/>
      <c r="CU10" s="610"/>
      <c r="CV10" s="610"/>
      <c r="CW10" s="610"/>
      <c r="CX10" s="610"/>
      <c r="CY10" s="611"/>
      <c r="CZ10" s="635">
        <v>0</v>
      </c>
      <c r="DA10" s="635"/>
      <c r="DB10" s="635"/>
      <c r="DC10" s="635"/>
      <c r="DD10" s="615" t="s">
        <v>126</v>
      </c>
      <c r="DE10" s="610"/>
      <c r="DF10" s="610"/>
      <c r="DG10" s="610"/>
      <c r="DH10" s="610"/>
      <c r="DI10" s="610"/>
      <c r="DJ10" s="610"/>
      <c r="DK10" s="610"/>
      <c r="DL10" s="610"/>
      <c r="DM10" s="610"/>
      <c r="DN10" s="610"/>
      <c r="DO10" s="610"/>
      <c r="DP10" s="611"/>
      <c r="DQ10" s="615">
        <v>81198</v>
      </c>
      <c r="DR10" s="610"/>
      <c r="DS10" s="610"/>
      <c r="DT10" s="610"/>
      <c r="DU10" s="610"/>
      <c r="DV10" s="610"/>
      <c r="DW10" s="610"/>
      <c r="DX10" s="610"/>
      <c r="DY10" s="610"/>
      <c r="DZ10" s="610"/>
      <c r="EA10" s="610"/>
      <c r="EB10" s="610"/>
      <c r="EC10" s="645"/>
    </row>
    <row r="11" spans="2:143" ht="11.25" customHeight="1" x14ac:dyDescent="0.2">
      <c r="B11" s="606" t="s">
        <v>241</v>
      </c>
      <c r="C11" s="607"/>
      <c r="D11" s="607"/>
      <c r="E11" s="607"/>
      <c r="F11" s="607"/>
      <c r="G11" s="607"/>
      <c r="H11" s="607"/>
      <c r="I11" s="607"/>
      <c r="J11" s="607"/>
      <c r="K11" s="607"/>
      <c r="L11" s="607"/>
      <c r="M11" s="607"/>
      <c r="N11" s="607"/>
      <c r="O11" s="607"/>
      <c r="P11" s="607"/>
      <c r="Q11" s="608"/>
      <c r="R11" s="609">
        <v>10698154</v>
      </c>
      <c r="S11" s="610"/>
      <c r="T11" s="610"/>
      <c r="U11" s="610"/>
      <c r="V11" s="610"/>
      <c r="W11" s="610"/>
      <c r="X11" s="610"/>
      <c r="Y11" s="611"/>
      <c r="Z11" s="612">
        <v>5.5</v>
      </c>
      <c r="AA11" s="613"/>
      <c r="AB11" s="613"/>
      <c r="AC11" s="614"/>
      <c r="AD11" s="615">
        <v>10698154</v>
      </c>
      <c r="AE11" s="610"/>
      <c r="AF11" s="610"/>
      <c r="AG11" s="610"/>
      <c r="AH11" s="610"/>
      <c r="AI11" s="610"/>
      <c r="AJ11" s="610"/>
      <c r="AK11" s="611"/>
      <c r="AL11" s="612">
        <v>11.7</v>
      </c>
      <c r="AM11" s="613"/>
      <c r="AN11" s="613"/>
      <c r="AO11" s="637"/>
      <c r="AP11" s="606" t="s">
        <v>583</v>
      </c>
      <c r="AQ11" s="607"/>
      <c r="AR11" s="607"/>
      <c r="AS11" s="607"/>
      <c r="AT11" s="607"/>
      <c r="AU11" s="607"/>
      <c r="AV11" s="607"/>
      <c r="AW11" s="607"/>
      <c r="AX11" s="607"/>
      <c r="AY11" s="607"/>
      <c r="AZ11" s="607"/>
      <c r="BA11" s="607"/>
      <c r="BB11" s="607"/>
      <c r="BC11" s="607"/>
      <c r="BD11" s="607"/>
      <c r="BE11" s="607"/>
      <c r="BF11" s="608"/>
      <c r="BG11" s="609">
        <v>2142261</v>
      </c>
      <c r="BH11" s="610"/>
      <c r="BI11" s="610"/>
      <c r="BJ11" s="610"/>
      <c r="BK11" s="610"/>
      <c r="BL11" s="610"/>
      <c r="BM11" s="610"/>
      <c r="BN11" s="611"/>
      <c r="BO11" s="635">
        <v>3.1</v>
      </c>
      <c r="BP11" s="635"/>
      <c r="BQ11" s="635"/>
      <c r="BR11" s="635"/>
      <c r="BS11" s="636">
        <v>562905</v>
      </c>
      <c r="BT11" s="636"/>
      <c r="BU11" s="636"/>
      <c r="BV11" s="636"/>
      <c r="BW11" s="636"/>
      <c r="BX11" s="636"/>
      <c r="BY11" s="636"/>
      <c r="BZ11" s="636"/>
      <c r="CA11" s="636"/>
      <c r="CB11" s="683"/>
      <c r="CD11" s="606" t="s">
        <v>242</v>
      </c>
      <c r="CE11" s="607"/>
      <c r="CF11" s="607"/>
      <c r="CG11" s="607"/>
      <c r="CH11" s="607"/>
      <c r="CI11" s="607"/>
      <c r="CJ11" s="607"/>
      <c r="CK11" s="607"/>
      <c r="CL11" s="607"/>
      <c r="CM11" s="607"/>
      <c r="CN11" s="607"/>
      <c r="CO11" s="607"/>
      <c r="CP11" s="607"/>
      <c r="CQ11" s="608"/>
      <c r="CR11" s="609">
        <v>339591</v>
      </c>
      <c r="CS11" s="610"/>
      <c r="CT11" s="610"/>
      <c r="CU11" s="610"/>
      <c r="CV11" s="610"/>
      <c r="CW11" s="610"/>
      <c r="CX11" s="610"/>
      <c r="CY11" s="611"/>
      <c r="CZ11" s="635">
        <v>0.2</v>
      </c>
      <c r="DA11" s="635"/>
      <c r="DB11" s="635"/>
      <c r="DC11" s="635"/>
      <c r="DD11" s="615">
        <v>23004</v>
      </c>
      <c r="DE11" s="610"/>
      <c r="DF11" s="610"/>
      <c r="DG11" s="610"/>
      <c r="DH11" s="610"/>
      <c r="DI11" s="610"/>
      <c r="DJ11" s="610"/>
      <c r="DK11" s="610"/>
      <c r="DL11" s="610"/>
      <c r="DM11" s="610"/>
      <c r="DN11" s="610"/>
      <c r="DO11" s="610"/>
      <c r="DP11" s="611"/>
      <c r="DQ11" s="615">
        <v>214893</v>
      </c>
      <c r="DR11" s="610"/>
      <c r="DS11" s="610"/>
      <c r="DT11" s="610"/>
      <c r="DU11" s="610"/>
      <c r="DV11" s="610"/>
      <c r="DW11" s="610"/>
      <c r="DX11" s="610"/>
      <c r="DY11" s="610"/>
      <c r="DZ11" s="610"/>
      <c r="EA11" s="610"/>
      <c r="EB11" s="610"/>
      <c r="EC11" s="645"/>
    </row>
    <row r="12" spans="2:143" ht="11.25" customHeight="1" x14ac:dyDescent="0.2">
      <c r="B12" s="606" t="s">
        <v>243</v>
      </c>
      <c r="C12" s="607"/>
      <c r="D12" s="607"/>
      <c r="E12" s="607"/>
      <c r="F12" s="607"/>
      <c r="G12" s="607"/>
      <c r="H12" s="607"/>
      <c r="I12" s="607"/>
      <c r="J12" s="607"/>
      <c r="K12" s="607"/>
      <c r="L12" s="607"/>
      <c r="M12" s="607"/>
      <c r="N12" s="607"/>
      <c r="O12" s="607"/>
      <c r="P12" s="607"/>
      <c r="Q12" s="608"/>
      <c r="R12" s="609">
        <v>7582</v>
      </c>
      <c r="S12" s="610"/>
      <c r="T12" s="610"/>
      <c r="U12" s="610"/>
      <c r="V12" s="610"/>
      <c r="W12" s="610"/>
      <c r="X12" s="610"/>
      <c r="Y12" s="611"/>
      <c r="Z12" s="635">
        <v>0</v>
      </c>
      <c r="AA12" s="635"/>
      <c r="AB12" s="635"/>
      <c r="AC12" s="635"/>
      <c r="AD12" s="636">
        <v>7582</v>
      </c>
      <c r="AE12" s="636"/>
      <c r="AF12" s="636"/>
      <c r="AG12" s="636"/>
      <c r="AH12" s="636"/>
      <c r="AI12" s="636"/>
      <c r="AJ12" s="636"/>
      <c r="AK12" s="636"/>
      <c r="AL12" s="612">
        <v>0</v>
      </c>
      <c r="AM12" s="613"/>
      <c r="AN12" s="613"/>
      <c r="AO12" s="637"/>
      <c r="AP12" s="606" t="s">
        <v>244</v>
      </c>
      <c r="AQ12" s="607"/>
      <c r="AR12" s="607"/>
      <c r="AS12" s="607"/>
      <c r="AT12" s="607"/>
      <c r="AU12" s="607"/>
      <c r="AV12" s="607"/>
      <c r="AW12" s="607"/>
      <c r="AX12" s="607"/>
      <c r="AY12" s="607"/>
      <c r="AZ12" s="607"/>
      <c r="BA12" s="607"/>
      <c r="BB12" s="607"/>
      <c r="BC12" s="607"/>
      <c r="BD12" s="607"/>
      <c r="BE12" s="607"/>
      <c r="BF12" s="608"/>
      <c r="BG12" s="609">
        <v>24561814</v>
      </c>
      <c r="BH12" s="610"/>
      <c r="BI12" s="610"/>
      <c r="BJ12" s="610"/>
      <c r="BK12" s="610"/>
      <c r="BL12" s="610"/>
      <c r="BM12" s="610"/>
      <c r="BN12" s="611"/>
      <c r="BO12" s="635">
        <v>35.1</v>
      </c>
      <c r="BP12" s="635"/>
      <c r="BQ12" s="635"/>
      <c r="BR12" s="635"/>
      <c r="BS12" s="636" t="s">
        <v>580</v>
      </c>
      <c r="BT12" s="636"/>
      <c r="BU12" s="636"/>
      <c r="BV12" s="636"/>
      <c r="BW12" s="636"/>
      <c r="BX12" s="636"/>
      <c r="BY12" s="636"/>
      <c r="BZ12" s="636"/>
      <c r="CA12" s="636"/>
      <c r="CB12" s="683"/>
      <c r="CD12" s="606" t="s">
        <v>245</v>
      </c>
      <c r="CE12" s="607"/>
      <c r="CF12" s="607"/>
      <c r="CG12" s="607"/>
      <c r="CH12" s="607"/>
      <c r="CI12" s="607"/>
      <c r="CJ12" s="607"/>
      <c r="CK12" s="607"/>
      <c r="CL12" s="607"/>
      <c r="CM12" s="607"/>
      <c r="CN12" s="607"/>
      <c r="CO12" s="607"/>
      <c r="CP12" s="607"/>
      <c r="CQ12" s="608"/>
      <c r="CR12" s="609">
        <v>1853936</v>
      </c>
      <c r="CS12" s="610"/>
      <c r="CT12" s="610"/>
      <c r="CU12" s="610"/>
      <c r="CV12" s="610"/>
      <c r="CW12" s="610"/>
      <c r="CX12" s="610"/>
      <c r="CY12" s="611"/>
      <c r="CZ12" s="635">
        <v>1</v>
      </c>
      <c r="DA12" s="635"/>
      <c r="DB12" s="635"/>
      <c r="DC12" s="635"/>
      <c r="DD12" s="615">
        <v>34507</v>
      </c>
      <c r="DE12" s="610"/>
      <c r="DF12" s="610"/>
      <c r="DG12" s="610"/>
      <c r="DH12" s="610"/>
      <c r="DI12" s="610"/>
      <c r="DJ12" s="610"/>
      <c r="DK12" s="610"/>
      <c r="DL12" s="610"/>
      <c r="DM12" s="610"/>
      <c r="DN12" s="610"/>
      <c r="DO12" s="610"/>
      <c r="DP12" s="611"/>
      <c r="DQ12" s="615">
        <v>1849538</v>
      </c>
      <c r="DR12" s="610"/>
      <c r="DS12" s="610"/>
      <c r="DT12" s="610"/>
      <c r="DU12" s="610"/>
      <c r="DV12" s="610"/>
      <c r="DW12" s="610"/>
      <c r="DX12" s="610"/>
      <c r="DY12" s="610"/>
      <c r="DZ12" s="610"/>
      <c r="EA12" s="610"/>
      <c r="EB12" s="610"/>
      <c r="EC12" s="645"/>
    </row>
    <row r="13" spans="2:143" ht="11.25" customHeight="1" x14ac:dyDescent="0.2">
      <c r="B13" s="606" t="s">
        <v>246</v>
      </c>
      <c r="C13" s="607"/>
      <c r="D13" s="607"/>
      <c r="E13" s="607"/>
      <c r="F13" s="607"/>
      <c r="G13" s="607"/>
      <c r="H13" s="607"/>
      <c r="I13" s="607"/>
      <c r="J13" s="607"/>
      <c r="K13" s="607"/>
      <c r="L13" s="607"/>
      <c r="M13" s="607"/>
      <c r="N13" s="607"/>
      <c r="O13" s="607"/>
      <c r="P13" s="607"/>
      <c r="Q13" s="608"/>
      <c r="R13" s="609" t="s">
        <v>126</v>
      </c>
      <c r="S13" s="610"/>
      <c r="T13" s="610"/>
      <c r="U13" s="610"/>
      <c r="V13" s="610"/>
      <c r="W13" s="610"/>
      <c r="X13" s="610"/>
      <c r="Y13" s="611"/>
      <c r="Z13" s="635" t="s">
        <v>580</v>
      </c>
      <c r="AA13" s="635"/>
      <c r="AB13" s="635"/>
      <c r="AC13" s="635"/>
      <c r="AD13" s="636" t="s">
        <v>126</v>
      </c>
      <c r="AE13" s="636"/>
      <c r="AF13" s="636"/>
      <c r="AG13" s="636"/>
      <c r="AH13" s="636"/>
      <c r="AI13" s="636"/>
      <c r="AJ13" s="636"/>
      <c r="AK13" s="636"/>
      <c r="AL13" s="612" t="s">
        <v>126</v>
      </c>
      <c r="AM13" s="613"/>
      <c r="AN13" s="613"/>
      <c r="AO13" s="637"/>
      <c r="AP13" s="606" t="s">
        <v>247</v>
      </c>
      <c r="AQ13" s="607"/>
      <c r="AR13" s="607"/>
      <c r="AS13" s="607"/>
      <c r="AT13" s="607"/>
      <c r="AU13" s="607"/>
      <c r="AV13" s="607"/>
      <c r="AW13" s="607"/>
      <c r="AX13" s="607"/>
      <c r="AY13" s="607"/>
      <c r="AZ13" s="607"/>
      <c r="BA13" s="607"/>
      <c r="BB13" s="607"/>
      <c r="BC13" s="607"/>
      <c r="BD13" s="607"/>
      <c r="BE13" s="607"/>
      <c r="BF13" s="608"/>
      <c r="BG13" s="609">
        <v>24486974</v>
      </c>
      <c r="BH13" s="610"/>
      <c r="BI13" s="610"/>
      <c r="BJ13" s="610"/>
      <c r="BK13" s="610"/>
      <c r="BL13" s="610"/>
      <c r="BM13" s="610"/>
      <c r="BN13" s="611"/>
      <c r="BO13" s="635">
        <v>35</v>
      </c>
      <c r="BP13" s="635"/>
      <c r="BQ13" s="635"/>
      <c r="BR13" s="635"/>
      <c r="BS13" s="636" t="s">
        <v>126</v>
      </c>
      <c r="BT13" s="636"/>
      <c r="BU13" s="636"/>
      <c r="BV13" s="636"/>
      <c r="BW13" s="636"/>
      <c r="BX13" s="636"/>
      <c r="BY13" s="636"/>
      <c r="BZ13" s="636"/>
      <c r="CA13" s="636"/>
      <c r="CB13" s="683"/>
      <c r="CD13" s="606" t="s">
        <v>248</v>
      </c>
      <c r="CE13" s="607"/>
      <c r="CF13" s="607"/>
      <c r="CG13" s="607"/>
      <c r="CH13" s="607"/>
      <c r="CI13" s="607"/>
      <c r="CJ13" s="607"/>
      <c r="CK13" s="607"/>
      <c r="CL13" s="607"/>
      <c r="CM13" s="607"/>
      <c r="CN13" s="607"/>
      <c r="CO13" s="607"/>
      <c r="CP13" s="607"/>
      <c r="CQ13" s="608"/>
      <c r="CR13" s="609">
        <v>14186836</v>
      </c>
      <c r="CS13" s="610"/>
      <c r="CT13" s="610"/>
      <c r="CU13" s="610"/>
      <c r="CV13" s="610"/>
      <c r="CW13" s="610"/>
      <c r="CX13" s="610"/>
      <c r="CY13" s="611"/>
      <c r="CZ13" s="635">
        <v>7.7</v>
      </c>
      <c r="DA13" s="635"/>
      <c r="DB13" s="635"/>
      <c r="DC13" s="635"/>
      <c r="DD13" s="615">
        <v>5944264</v>
      </c>
      <c r="DE13" s="610"/>
      <c r="DF13" s="610"/>
      <c r="DG13" s="610"/>
      <c r="DH13" s="610"/>
      <c r="DI13" s="610"/>
      <c r="DJ13" s="610"/>
      <c r="DK13" s="610"/>
      <c r="DL13" s="610"/>
      <c r="DM13" s="610"/>
      <c r="DN13" s="610"/>
      <c r="DO13" s="610"/>
      <c r="DP13" s="611"/>
      <c r="DQ13" s="615">
        <v>9184377</v>
      </c>
      <c r="DR13" s="610"/>
      <c r="DS13" s="610"/>
      <c r="DT13" s="610"/>
      <c r="DU13" s="610"/>
      <c r="DV13" s="610"/>
      <c r="DW13" s="610"/>
      <c r="DX13" s="610"/>
      <c r="DY13" s="610"/>
      <c r="DZ13" s="610"/>
      <c r="EA13" s="610"/>
      <c r="EB13" s="610"/>
      <c r="EC13" s="645"/>
    </row>
    <row r="14" spans="2:143" ht="11.25" customHeight="1" x14ac:dyDescent="0.2">
      <c r="B14" s="606" t="s">
        <v>249</v>
      </c>
      <c r="C14" s="607"/>
      <c r="D14" s="607"/>
      <c r="E14" s="607"/>
      <c r="F14" s="607"/>
      <c r="G14" s="607"/>
      <c r="H14" s="607"/>
      <c r="I14" s="607"/>
      <c r="J14" s="607"/>
      <c r="K14" s="607"/>
      <c r="L14" s="607"/>
      <c r="M14" s="607"/>
      <c r="N14" s="607"/>
      <c r="O14" s="607"/>
      <c r="P14" s="607"/>
      <c r="Q14" s="608"/>
      <c r="R14" s="609">
        <v>1</v>
      </c>
      <c r="S14" s="610"/>
      <c r="T14" s="610"/>
      <c r="U14" s="610"/>
      <c r="V14" s="610"/>
      <c r="W14" s="610"/>
      <c r="X14" s="610"/>
      <c r="Y14" s="611"/>
      <c r="Z14" s="635">
        <v>0</v>
      </c>
      <c r="AA14" s="635"/>
      <c r="AB14" s="635"/>
      <c r="AC14" s="635"/>
      <c r="AD14" s="636">
        <v>1</v>
      </c>
      <c r="AE14" s="636"/>
      <c r="AF14" s="636"/>
      <c r="AG14" s="636"/>
      <c r="AH14" s="636"/>
      <c r="AI14" s="636"/>
      <c r="AJ14" s="636"/>
      <c r="AK14" s="636"/>
      <c r="AL14" s="612">
        <v>0</v>
      </c>
      <c r="AM14" s="613"/>
      <c r="AN14" s="613"/>
      <c r="AO14" s="637"/>
      <c r="AP14" s="606" t="s">
        <v>250</v>
      </c>
      <c r="AQ14" s="607"/>
      <c r="AR14" s="607"/>
      <c r="AS14" s="607"/>
      <c r="AT14" s="607"/>
      <c r="AU14" s="607"/>
      <c r="AV14" s="607"/>
      <c r="AW14" s="607"/>
      <c r="AX14" s="607"/>
      <c r="AY14" s="607"/>
      <c r="AZ14" s="607"/>
      <c r="BA14" s="607"/>
      <c r="BB14" s="607"/>
      <c r="BC14" s="607"/>
      <c r="BD14" s="607"/>
      <c r="BE14" s="607"/>
      <c r="BF14" s="608"/>
      <c r="BG14" s="609">
        <v>538223</v>
      </c>
      <c r="BH14" s="610"/>
      <c r="BI14" s="610"/>
      <c r="BJ14" s="610"/>
      <c r="BK14" s="610"/>
      <c r="BL14" s="610"/>
      <c r="BM14" s="610"/>
      <c r="BN14" s="611"/>
      <c r="BO14" s="635">
        <v>0.8</v>
      </c>
      <c r="BP14" s="635"/>
      <c r="BQ14" s="635"/>
      <c r="BR14" s="635"/>
      <c r="BS14" s="636" t="s">
        <v>126</v>
      </c>
      <c r="BT14" s="636"/>
      <c r="BU14" s="636"/>
      <c r="BV14" s="636"/>
      <c r="BW14" s="636"/>
      <c r="BX14" s="636"/>
      <c r="BY14" s="636"/>
      <c r="BZ14" s="636"/>
      <c r="CA14" s="636"/>
      <c r="CB14" s="683"/>
      <c r="CD14" s="606" t="s">
        <v>251</v>
      </c>
      <c r="CE14" s="607"/>
      <c r="CF14" s="607"/>
      <c r="CG14" s="607"/>
      <c r="CH14" s="607"/>
      <c r="CI14" s="607"/>
      <c r="CJ14" s="607"/>
      <c r="CK14" s="607"/>
      <c r="CL14" s="607"/>
      <c r="CM14" s="607"/>
      <c r="CN14" s="607"/>
      <c r="CO14" s="607"/>
      <c r="CP14" s="607"/>
      <c r="CQ14" s="608"/>
      <c r="CR14" s="609">
        <v>5887026</v>
      </c>
      <c r="CS14" s="610"/>
      <c r="CT14" s="610"/>
      <c r="CU14" s="610"/>
      <c r="CV14" s="610"/>
      <c r="CW14" s="610"/>
      <c r="CX14" s="610"/>
      <c r="CY14" s="611"/>
      <c r="CZ14" s="635">
        <v>3.2</v>
      </c>
      <c r="DA14" s="635"/>
      <c r="DB14" s="635"/>
      <c r="DC14" s="635"/>
      <c r="DD14" s="615">
        <v>398328</v>
      </c>
      <c r="DE14" s="610"/>
      <c r="DF14" s="610"/>
      <c r="DG14" s="610"/>
      <c r="DH14" s="610"/>
      <c r="DI14" s="610"/>
      <c r="DJ14" s="610"/>
      <c r="DK14" s="610"/>
      <c r="DL14" s="610"/>
      <c r="DM14" s="610"/>
      <c r="DN14" s="610"/>
      <c r="DO14" s="610"/>
      <c r="DP14" s="611"/>
      <c r="DQ14" s="615">
        <v>5289753</v>
      </c>
      <c r="DR14" s="610"/>
      <c r="DS14" s="610"/>
      <c r="DT14" s="610"/>
      <c r="DU14" s="610"/>
      <c r="DV14" s="610"/>
      <c r="DW14" s="610"/>
      <c r="DX14" s="610"/>
      <c r="DY14" s="610"/>
      <c r="DZ14" s="610"/>
      <c r="EA14" s="610"/>
      <c r="EB14" s="610"/>
      <c r="EC14" s="645"/>
    </row>
    <row r="15" spans="2:143" ht="11.25" customHeight="1" x14ac:dyDescent="0.2">
      <c r="B15" s="606" t="s">
        <v>252</v>
      </c>
      <c r="C15" s="607"/>
      <c r="D15" s="607"/>
      <c r="E15" s="607"/>
      <c r="F15" s="607"/>
      <c r="G15" s="607"/>
      <c r="H15" s="607"/>
      <c r="I15" s="607"/>
      <c r="J15" s="607"/>
      <c r="K15" s="607"/>
      <c r="L15" s="607"/>
      <c r="M15" s="607"/>
      <c r="N15" s="607"/>
      <c r="O15" s="607"/>
      <c r="P15" s="607"/>
      <c r="Q15" s="608"/>
      <c r="R15" s="609" t="s">
        <v>580</v>
      </c>
      <c r="S15" s="610"/>
      <c r="T15" s="610"/>
      <c r="U15" s="610"/>
      <c r="V15" s="610"/>
      <c r="W15" s="610"/>
      <c r="X15" s="610"/>
      <c r="Y15" s="611"/>
      <c r="Z15" s="635" t="s">
        <v>580</v>
      </c>
      <c r="AA15" s="635"/>
      <c r="AB15" s="635"/>
      <c r="AC15" s="635"/>
      <c r="AD15" s="636" t="s">
        <v>126</v>
      </c>
      <c r="AE15" s="636"/>
      <c r="AF15" s="636"/>
      <c r="AG15" s="636"/>
      <c r="AH15" s="636"/>
      <c r="AI15" s="636"/>
      <c r="AJ15" s="636"/>
      <c r="AK15" s="636"/>
      <c r="AL15" s="612" t="s">
        <v>126</v>
      </c>
      <c r="AM15" s="613"/>
      <c r="AN15" s="613"/>
      <c r="AO15" s="637"/>
      <c r="AP15" s="606" t="s">
        <v>253</v>
      </c>
      <c r="AQ15" s="607"/>
      <c r="AR15" s="607"/>
      <c r="AS15" s="607"/>
      <c r="AT15" s="607"/>
      <c r="AU15" s="607"/>
      <c r="AV15" s="607"/>
      <c r="AW15" s="607"/>
      <c r="AX15" s="607"/>
      <c r="AY15" s="607"/>
      <c r="AZ15" s="607"/>
      <c r="BA15" s="607"/>
      <c r="BB15" s="607"/>
      <c r="BC15" s="607"/>
      <c r="BD15" s="607"/>
      <c r="BE15" s="607"/>
      <c r="BF15" s="608"/>
      <c r="BG15" s="609">
        <v>2979173</v>
      </c>
      <c r="BH15" s="610"/>
      <c r="BI15" s="610"/>
      <c r="BJ15" s="610"/>
      <c r="BK15" s="610"/>
      <c r="BL15" s="610"/>
      <c r="BM15" s="610"/>
      <c r="BN15" s="611"/>
      <c r="BO15" s="635">
        <v>4.3</v>
      </c>
      <c r="BP15" s="635"/>
      <c r="BQ15" s="635"/>
      <c r="BR15" s="635"/>
      <c r="BS15" s="636" t="s">
        <v>580</v>
      </c>
      <c r="BT15" s="636"/>
      <c r="BU15" s="636"/>
      <c r="BV15" s="636"/>
      <c r="BW15" s="636"/>
      <c r="BX15" s="636"/>
      <c r="BY15" s="636"/>
      <c r="BZ15" s="636"/>
      <c r="CA15" s="636"/>
      <c r="CB15" s="683"/>
      <c r="CD15" s="606" t="s">
        <v>254</v>
      </c>
      <c r="CE15" s="607"/>
      <c r="CF15" s="607"/>
      <c r="CG15" s="607"/>
      <c r="CH15" s="607"/>
      <c r="CI15" s="607"/>
      <c r="CJ15" s="607"/>
      <c r="CK15" s="607"/>
      <c r="CL15" s="607"/>
      <c r="CM15" s="607"/>
      <c r="CN15" s="607"/>
      <c r="CO15" s="607"/>
      <c r="CP15" s="607"/>
      <c r="CQ15" s="608"/>
      <c r="CR15" s="609">
        <v>18556177</v>
      </c>
      <c r="CS15" s="610"/>
      <c r="CT15" s="610"/>
      <c r="CU15" s="610"/>
      <c r="CV15" s="610"/>
      <c r="CW15" s="610"/>
      <c r="CX15" s="610"/>
      <c r="CY15" s="611"/>
      <c r="CZ15" s="635">
        <v>10.1</v>
      </c>
      <c r="DA15" s="635"/>
      <c r="DB15" s="635"/>
      <c r="DC15" s="635"/>
      <c r="DD15" s="615">
        <v>3950689</v>
      </c>
      <c r="DE15" s="610"/>
      <c r="DF15" s="610"/>
      <c r="DG15" s="610"/>
      <c r="DH15" s="610"/>
      <c r="DI15" s="610"/>
      <c r="DJ15" s="610"/>
      <c r="DK15" s="610"/>
      <c r="DL15" s="610"/>
      <c r="DM15" s="610"/>
      <c r="DN15" s="610"/>
      <c r="DO15" s="610"/>
      <c r="DP15" s="611"/>
      <c r="DQ15" s="615">
        <v>13161794</v>
      </c>
      <c r="DR15" s="610"/>
      <c r="DS15" s="610"/>
      <c r="DT15" s="610"/>
      <c r="DU15" s="610"/>
      <c r="DV15" s="610"/>
      <c r="DW15" s="610"/>
      <c r="DX15" s="610"/>
      <c r="DY15" s="610"/>
      <c r="DZ15" s="610"/>
      <c r="EA15" s="610"/>
      <c r="EB15" s="610"/>
      <c r="EC15" s="645"/>
    </row>
    <row r="16" spans="2:143" ht="11.25" customHeight="1" x14ac:dyDescent="0.2">
      <c r="B16" s="606" t="s">
        <v>584</v>
      </c>
      <c r="C16" s="607"/>
      <c r="D16" s="607"/>
      <c r="E16" s="607"/>
      <c r="F16" s="607"/>
      <c r="G16" s="607"/>
      <c r="H16" s="607"/>
      <c r="I16" s="607"/>
      <c r="J16" s="607"/>
      <c r="K16" s="607"/>
      <c r="L16" s="607"/>
      <c r="M16" s="607"/>
      <c r="N16" s="607"/>
      <c r="O16" s="607"/>
      <c r="P16" s="607"/>
      <c r="Q16" s="608"/>
      <c r="R16" s="609">
        <v>106018</v>
      </c>
      <c r="S16" s="610"/>
      <c r="T16" s="610"/>
      <c r="U16" s="610"/>
      <c r="V16" s="610"/>
      <c r="W16" s="610"/>
      <c r="X16" s="610"/>
      <c r="Y16" s="611"/>
      <c r="Z16" s="635">
        <v>0.1</v>
      </c>
      <c r="AA16" s="635"/>
      <c r="AB16" s="635"/>
      <c r="AC16" s="635"/>
      <c r="AD16" s="636">
        <v>106018</v>
      </c>
      <c r="AE16" s="636"/>
      <c r="AF16" s="636"/>
      <c r="AG16" s="636"/>
      <c r="AH16" s="636"/>
      <c r="AI16" s="636"/>
      <c r="AJ16" s="636"/>
      <c r="AK16" s="636"/>
      <c r="AL16" s="612">
        <v>0.1</v>
      </c>
      <c r="AM16" s="613"/>
      <c r="AN16" s="613"/>
      <c r="AO16" s="637"/>
      <c r="AP16" s="606" t="s">
        <v>585</v>
      </c>
      <c r="AQ16" s="607"/>
      <c r="AR16" s="607"/>
      <c r="AS16" s="607"/>
      <c r="AT16" s="607"/>
      <c r="AU16" s="607"/>
      <c r="AV16" s="607"/>
      <c r="AW16" s="607"/>
      <c r="AX16" s="607"/>
      <c r="AY16" s="607"/>
      <c r="AZ16" s="607"/>
      <c r="BA16" s="607"/>
      <c r="BB16" s="607"/>
      <c r="BC16" s="607"/>
      <c r="BD16" s="607"/>
      <c r="BE16" s="607"/>
      <c r="BF16" s="608"/>
      <c r="BG16" s="609" t="s">
        <v>126</v>
      </c>
      <c r="BH16" s="610"/>
      <c r="BI16" s="610"/>
      <c r="BJ16" s="610"/>
      <c r="BK16" s="610"/>
      <c r="BL16" s="610"/>
      <c r="BM16" s="610"/>
      <c r="BN16" s="611"/>
      <c r="BO16" s="635" t="s">
        <v>126</v>
      </c>
      <c r="BP16" s="635"/>
      <c r="BQ16" s="635"/>
      <c r="BR16" s="635"/>
      <c r="BS16" s="636" t="s">
        <v>126</v>
      </c>
      <c r="BT16" s="636"/>
      <c r="BU16" s="636"/>
      <c r="BV16" s="636"/>
      <c r="BW16" s="636"/>
      <c r="BX16" s="636"/>
      <c r="BY16" s="636"/>
      <c r="BZ16" s="636"/>
      <c r="CA16" s="636"/>
      <c r="CB16" s="683"/>
      <c r="CD16" s="606" t="s">
        <v>255</v>
      </c>
      <c r="CE16" s="607"/>
      <c r="CF16" s="607"/>
      <c r="CG16" s="607"/>
      <c r="CH16" s="607"/>
      <c r="CI16" s="607"/>
      <c r="CJ16" s="607"/>
      <c r="CK16" s="607"/>
      <c r="CL16" s="607"/>
      <c r="CM16" s="607"/>
      <c r="CN16" s="607"/>
      <c r="CO16" s="607"/>
      <c r="CP16" s="607"/>
      <c r="CQ16" s="608"/>
      <c r="CR16" s="609" t="s">
        <v>580</v>
      </c>
      <c r="CS16" s="610"/>
      <c r="CT16" s="610"/>
      <c r="CU16" s="610"/>
      <c r="CV16" s="610"/>
      <c r="CW16" s="610"/>
      <c r="CX16" s="610"/>
      <c r="CY16" s="611"/>
      <c r="CZ16" s="635" t="s">
        <v>580</v>
      </c>
      <c r="DA16" s="635"/>
      <c r="DB16" s="635"/>
      <c r="DC16" s="635"/>
      <c r="DD16" s="615" t="s">
        <v>126</v>
      </c>
      <c r="DE16" s="610"/>
      <c r="DF16" s="610"/>
      <c r="DG16" s="610"/>
      <c r="DH16" s="610"/>
      <c r="DI16" s="610"/>
      <c r="DJ16" s="610"/>
      <c r="DK16" s="610"/>
      <c r="DL16" s="610"/>
      <c r="DM16" s="610"/>
      <c r="DN16" s="610"/>
      <c r="DO16" s="610"/>
      <c r="DP16" s="611"/>
      <c r="DQ16" s="615" t="s">
        <v>126</v>
      </c>
      <c r="DR16" s="610"/>
      <c r="DS16" s="610"/>
      <c r="DT16" s="610"/>
      <c r="DU16" s="610"/>
      <c r="DV16" s="610"/>
      <c r="DW16" s="610"/>
      <c r="DX16" s="610"/>
      <c r="DY16" s="610"/>
      <c r="DZ16" s="610"/>
      <c r="EA16" s="610"/>
      <c r="EB16" s="610"/>
      <c r="EC16" s="645"/>
    </row>
    <row r="17" spans="2:133" ht="11.25" customHeight="1" x14ac:dyDescent="0.2">
      <c r="B17" s="606" t="s">
        <v>256</v>
      </c>
      <c r="C17" s="607"/>
      <c r="D17" s="607"/>
      <c r="E17" s="607"/>
      <c r="F17" s="607"/>
      <c r="G17" s="607"/>
      <c r="H17" s="607"/>
      <c r="I17" s="607"/>
      <c r="J17" s="607"/>
      <c r="K17" s="607"/>
      <c r="L17" s="607"/>
      <c r="M17" s="607"/>
      <c r="N17" s="607"/>
      <c r="O17" s="607"/>
      <c r="P17" s="607"/>
      <c r="Q17" s="608"/>
      <c r="R17" s="609">
        <v>565016</v>
      </c>
      <c r="S17" s="610"/>
      <c r="T17" s="610"/>
      <c r="U17" s="610"/>
      <c r="V17" s="610"/>
      <c r="W17" s="610"/>
      <c r="X17" s="610"/>
      <c r="Y17" s="611"/>
      <c r="Z17" s="635">
        <v>0.3</v>
      </c>
      <c r="AA17" s="635"/>
      <c r="AB17" s="635"/>
      <c r="AC17" s="635"/>
      <c r="AD17" s="636">
        <v>565016</v>
      </c>
      <c r="AE17" s="636"/>
      <c r="AF17" s="636"/>
      <c r="AG17" s="636"/>
      <c r="AH17" s="636"/>
      <c r="AI17" s="636"/>
      <c r="AJ17" s="636"/>
      <c r="AK17" s="636"/>
      <c r="AL17" s="612">
        <v>0.6</v>
      </c>
      <c r="AM17" s="613"/>
      <c r="AN17" s="613"/>
      <c r="AO17" s="637"/>
      <c r="AP17" s="606" t="s">
        <v>586</v>
      </c>
      <c r="AQ17" s="607"/>
      <c r="AR17" s="607"/>
      <c r="AS17" s="607"/>
      <c r="AT17" s="607"/>
      <c r="AU17" s="607"/>
      <c r="AV17" s="607"/>
      <c r="AW17" s="607"/>
      <c r="AX17" s="607"/>
      <c r="AY17" s="607"/>
      <c r="AZ17" s="607"/>
      <c r="BA17" s="607"/>
      <c r="BB17" s="607"/>
      <c r="BC17" s="607"/>
      <c r="BD17" s="607"/>
      <c r="BE17" s="607"/>
      <c r="BF17" s="608"/>
      <c r="BG17" s="609" t="s">
        <v>126</v>
      </c>
      <c r="BH17" s="610"/>
      <c r="BI17" s="610"/>
      <c r="BJ17" s="610"/>
      <c r="BK17" s="610"/>
      <c r="BL17" s="610"/>
      <c r="BM17" s="610"/>
      <c r="BN17" s="611"/>
      <c r="BO17" s="635" t="s">
        <v>126</v>
      </c>
      <c r="BP17" s="635"/>
      <c r="BQ17" s="635"/>
      <c r="BR17" s="635"/>
      <c r="BS17" s="636" t="s">
        <v>580</v>
      </c>
      <c r="BT17" s="636"/>
      <c r="BU17" s="636"/>
      <c r="BV17" s="636"/>
      <c r="BW17" s="636"/>
      <c r="BX17" s="636"/>
      <c r="BY17" s="636"/>
      <c r="BZ17" s="636"/>
      <c r="CA17" s="636"/>
      <c r="CB17" s="683"/>
      <c r="CD17" s="606" t="s">
        <v>257</v>
      </c>
      <c r="CE17" s="607"/>
      <c r="CF17" s="607"/>
      <c r="CG17" s="607"/>
      <c r="CH17" s="607"/>
      <c r="CI17" s="607"/>
      <c r="CJ17" s="607"/>
      <c r="CK17" s="607"/>
      <c r="CL17" s="607"/>
      <c r="CM17" s="607"/>
      <c r="CN17" s="607"/>
      <c r="CO17" s="607"/>
      <c r="CP17" s="607"/>
      <c r="CQ17" s="608"/>
      <c r="CR17" s="609">
        <v>10616610</v>
      </c>
      <c r="CS17" s="610"/>
      <c r="CT17" s="610"/>
      <c r="CU17" s="610"/>
      <c r="CV17" s="610"/>
      <c r="CW17" s="610"/>
      <c r="CX17" s="610"/>
      <c r="CY17" s="611"/>
      <c r="CZ17" s="635">
        <v>5.8</v>
      </c>
      <c r="DA17" s="635"/>
      <c r="DB17" s="635"/>
      <c r="DC17" s="635"/>
      <c r="DD17" s="615" t="s">
        <v>580</v>
      </c>
      <c r="DE17" s="610"/>
      <c r="DF17" s="610"/>
      <c r="DG17" s="610"/>
      <c r="DH17" s="610"/>
      <c r="DI17" s="610"/>
      <c r="DJ17" s="610"/>
      <c r="DK17" s="610"/>
      <c r="DL17" s="610"/>
      <c r="DM17" s="610"/>
      <c r="DN17" s="610"/>
      <c r="DO17" s="610"/>
      <c r="DP17" s="611"/>
      <c r="DQ17" s="615">
        <v>10539169</v>
      </c>
      <c r="DR17" s="610"/>
      <c r="DS17" s="610"/>
      <c r="DT17" s="610"/>
      <c r="DU17" s="610"/>
      <c r="DV17" s="610"/>
      <c r="DW17" s="610"/>
      <c r="DX17" s="610"/>
      <c r="DY17" s="610"/>
      <c r="DZ17" s="610"/>
      <c r="EA17" s="610"/>
      <c r="EB17" s="610"/>
      <c r="EC17" s="645"/>
    </row>
    <row r="18" spans="2:133" ht="11.25" customHeight="1" x14ac:dyDescent="0.2">
      <c r="B18" s="606" t="s">
        <v>258</v>
      </c>
      <c r="C18" s="607"/>
      <c r="D18" s="607"/>
      <c r="E18" s="607"/>
      <c r="F18" s="607"/>
      <c r="G18" s="607"/>
      <c r="H18" s="607"/>
      <c r="I18" s="607"/>
      <c r="J18" s="607"/>
      <c r="K18" s="607"/>
      <c r="L18" s="607"/>
      <c r="M18" s="607"/>
      <c r="N18" s="607"/>
      <c r="O18" s="607"/>
      <c r="P18" s="607"/>
      <c r="Q18" s="608"/>
      <c r="R18" s="609">
        <v>792761</v>
      </c>
      <c r="S18" s="610"/>
      <c r="T18" s="610"/>
      <c r="U18" s="610"/>
      <c r="V18" s="610"/>
      <c r="W18" s="610"/>
      <c r="X18" s="610"/>
      <c r="Y18" s="611"/>
      <c r="Z18" s="635">
        <v>0.4</v>
      </c>
      <c r="AA18" s="635"/>
      <c r="AB18" s="635"/>
      <c r="AC18" s="635"/>
      <c r="AD18" s="636">
        <v>765776</v>
      </c>
      <c r="AE18" s="636"/>
      <c r="AF18" s="636"/>
      <c r="AG18" s="636"/>
      <c r="AH18" s="636"/>
      <c r="AI18" s="636"/>
      <c r="AJ18" s="636"/>
      <c r="AK18" s="636"/>
      <c r="AL18" s="612">
        <v>0.80000001192092896</v>
      </c>
      <c r="AM18" s="613"/>
      <c r="AN18" s="613"/>
      <c r="AO18" s="637"/>
      <c r="AP18" s="606" t="s">
        <v>259</v>
      </c>
      <c r="AQ18" s="607"/>
      <c r="AR18" s="607"/>
      <c r="AS18" s="607"/>
      <c r="AT18" s="607"/>
      <c r="AU18" s="607"/>
      <c r="AV18" s="607"/>
      <c r="AW18" s="607"/>
      <c r="AX18" s="607"/>
      <c r="AY18" s="607"/>
      <c r="AZ18" s="607"/>
      <c r="BA18" s="607"/>
      <c r="BB18" s="607"/>
      <c r="BC18" s="607"/>
      <c r="BD18" s="607"/>
      <c r="BE18" s="607"/>
      <c r="BF18" s="608"/>
      <c r="BG18" s="609" t="s">
        <v>126</v>
      </c>
      <c r="BH18" s="610"/>
      <c r="BI18" s="610"/>
      <c r="BJ18" s="610"/>
      <c r="BK18" s="610"/>
      <c r="BL18" s="610"/>
      <c r="BM18" s="610"/>
      <c r="BN18" s="611"/>
      <c r="BO18" s="635" t="s">
        <v>580</v>
      </c>
      <c r="BP18" s="635"/>
      <c r="BQ18" s="635"/>
      <c r="BR18" s="635"/>
      <c r="BS18" s="636" t="s">
        <v>580</v>
      </c>
      <c r="BT18" s="636"/>
      <c r="BU18" s="636"/>
      <c r="BV18" s="636"/>
      <c r="BW18" s="636"/>
      <c r="BX18" s="636"/>
      <c r="BY18" s="636"/>
      <c r="BZ18" s="636"/>
      <c r="CA18" s="636"/>
      <c r="CB18" s="683"/>
      <c r="CD18" s="606" t="s">
        <v>260</v>
      </c>
      <c r="CE18" s="607"/>
      <c r="CF18" s="607"/>
      <c r="CG18" s="607"/>
      <c r="CH18" s="607"/>
      <c r="CI18" s="607"/>
      <c r="CJ18" s="607"/>
      <c r="CK18" s="607"/>
      <c r="CL18" s="607"/>
      <c r="CM18" s="607"/>
      <c r="CN18" s="607"/>
      <c r="CO18" s="607"/>
      <c r="CP18" s="607"/>
      <c r="CQ18" s="608"/>
      <c r="CR18" s="609" t="s">
        <v>126</v>
      </c>
      <c r="CS18" s="610"/>
      <c r="CT18" s="610"/>
      <c r="CU18" s="610"/>
      <c r="CV18" s="610"/>
      <c r="CW18" s="610"/>
      <c r="CX18" s="610"/>
      <c r="CY18" s="611"/>
      <c r="CZ18" s="635" t="s">
        <v>126</v>
      </c>
      <c r="DA18" s="635"/>
      <c r="DB18" s="635"/>
      <c r="DC18" s="635"/>
      <c r="DD18" s="615" t="s">
        <v>580</v>
      </c>
      <c r="DE18" s="610"/>
      <c r="DF18" s="610"/>
      <c r="DG18" s="610"/>
      <c r="DH18" s="610"/>
      <c r="DI18" s="610"/>
      <c r="DJ18" s="610"/>
      <c r="DK18" s="610"/>
      <c r="DL18" s="610"/>
      <c r="DM18" s="610"/>
      <c r="DN18" s="610"/>
      <c r="DO18" s="610"/>
      <c r="DP18" s="611"/>
      <c r="DQ18" s="615" t="s">
        <v>126</v>
      </c>
      <c r="DR18" s="610"/>
      <c r="DS18" s="610"/>
      <c r="DT18" s="610"/>
      <c r="DU18" s="610"/>
      <c r="DV18" s="610"/>
      <c r="DW18" s="610"/>
      <c r="DX18" s="610"/>
      <c r="DY18" s="610"/>
      <c r="DZ18" s="610"/>
      <c r="EA18" s="610"/>
      <c r="EB18" s="610"/>
      <c r="EC18" s="645"/>
    </row>
    <row r="19" spans="2:133" ht="11.25" customHeight="1" x14ac:dyDescent="0.2">
      <c r="B19" s="606" t="s">
        <v>587</v>
      </c>
      <c r="C19" s="607"/>
      <c r="D19" s="607"/>
      <c r="E19" s="607"/>
      <c r="F19" s="607"/>
      <c r="G19" s="607"/>
      <c r="H19" s="607"/>
      <c r="I19" s="607"/>
      <c r="J19" s="607"/>
      <c r="K19" s="607"/>
      <c r="L19" s="607"/>
      <c r="M19" s="607"/>
      <c r="N19" s="607"/>
      <c r="O19" s="607"/>
      <c r="P19" s="607"/>
      <c r="Q19" s="608"/>
      <c r="R19" s="609">
        <v>430358</v>
      </c>
      <c r="S19" s="610"/>
      <c r="T19" s="610"/>
      <c r="U19" s="610"/>
      <c r="V19" s="610"/>
      <c r="W19" s="610"/>
      <c r="X19" s="610"/>
      <c r="Y19" s="611"/>
      <c r="Z19" s="635">
        <v>0.2</v>
      </c>
      <c r="AA19" s="635"/>
      <c r="AB19" s="635"/>
      <c r="AC19" s="635"/>
      <c r="AD19" s="636">
        <v>430358</v>
      </c>
      <c r="AE19" s="636"/>
      <c r="AF19" s="636"/>
      <c r="AG19" s="636"/>
      <c r="AH19" s="636"/>
      <c r="AI19" s="636"/>
      <c r="AJ19" s="636"/>
      <c r="AK19" s="636"/>
      <c r="AL19" s="612">
        <v>0.5</v>
      </c>
      <c r="AM19" s="613"/>
      <c r="AN19" s="613"/>
      <c r="AO19" s="637"/>
      <c r="AP19" s="606" t="s">
        <v>261</v>
      </c>
      <c r="AQ19" s="607"/>
      <c r="AR19" s="607"/>
      <c r="AS19" s="607"/>
      <c r="AT19" s="607"/>
      <c r="AU19" s="607"/>
      <c r="AV19" s="607"/>
      <c r="AW19" s="607"/>
      <c r="AX19" s="607"/>
      <c r="AY19" s="607"/>
      <c r="AZ19" s="607"/>
      <c r="BA19" s="607"/>
      <c r="BB19" s="607"/>
      <c r="BC19" s="607"/>
      <c r="BD19" s="607"/>
      <c r="BE19" s="607"/>
      <c r="BF19" s="608"/>
      <c r="BG19" s="609">
        <v>5232555</v>
      </c>
      <c r="BH19" s="610"/>
      <c r="BI19" s="610"/>
      <c r="BJ19" s="610"/>
      <c r="BK19" s="610"/>
      <c r="BL19" s="610"/>
      <c r="BM19" s="610"/>
      <c r="BN19" s="611"/>
      <c r="BO19" s="635">
        <v>7.5</v>
      </c>
      <c r="BP19" s="635"/>
      <c r="BQ19" s="635"/>
      <c r="BR19" s="635"/>
      <c r="BS19" s="636" t="s">
        <v>126</v>
      </c>
      <c r="BT19" s="636"/>
      <c r="BU19" s="636"/>
      <c r="BV19" s="636"/>
      <c r="BW19" s="636"/>
      <c r="BX19" s="636"/>
      <c r="BY19" s="636"/>
      <c r="BZ19" s="636"/>
      <c r="CA19" s="636"/>
      <c r="CB19" s="683"/>
      <c r="CD19" s="606" t="s">
        <v>588</v>
      </c>
      <c r="CE19" s="607"/>
      <c r="CF19" s="607"/>
      <c r="CG19" s="607"/>
      <c r="CH19" s="607"/>
      <c r="CI19" s="607"/>
      <c r="CJ19" s="607"/>
      <c r="CK19" s="607"/>
      <c r="CL19" s="607"/>
      <c r="CM19" s="607"/>
      <c r="CN19" s="607"/>
      <c r="CO19" s="607"/>
      <c r="CP19" s="607"/>
      <c r="CQ19" s="608"/>
      <c r="CR19" s="609" t="s">
        <v>126</v>
      </c>
      <c r="CS19" s="610"/>
      <c r="CT19" s="610"/>
      <c r="CU19" s="610"/>
      <c r="CV19" s="610"/>
      <c r="CW19" s="610"/>
      <c r="CX19" s="610"/>
      <c r="CY19" s="611"/>
      <c r="CZ19" s="635" t="s">
        <v>580</v>
      </c>
      <c r="DA19" s="635"/>
      <c r="DB19" s="635"/>
      <c r="DC19" s="635"/>
      <c r="DD19" s="615" t="s">
        <v>126</v>
      </c>
      <c r="DE19" s="610"/>
      <c r="DF19" s="610"/>
      <c r="DG19" s="610"/>
      <c r="DH19" s="610"/>
      <c r="DI19" s="610"/>
      <c r="DJ19" s="610"/>
      <c r="DK19" s="610"/>
      <c r="DL19" s="610"/>
      <c r="DM19" s="610"/>
      <c r="DN19" s="610"/>
      <c r="DO19" s="610"/>
      <c r="DP19" s="611"/>
      <c r="DQ19" s="615" t="s">
        <v>580</v>
      </c>
      <c r="DR19" s="610"/>
      <c r="DS19" s="610"/>
      <c r="DT19" s="610"/>
      <c r="DU19" s="610"/>
      <c r="DV19" s="610"/>
      <c r="DW19" s="610"/>
      <c r="DX19" s="610"/>
      <c r="DY19" s="610"/>
      <c r="DZ19" s="610"/>
      <c r="EA19" s="610"/>
      <c r="EB19" s="610"/>
      <c r="EC19" s="645"/>
    </row>
    <row r="20" spans="2:133" ht="11.25" customHeight="1" x14ac:dyDescent="0.2">
      <c r="B20" s="606" t="s">
        <v>262</v>
      </c>
      <c r="C20" s="607"/>
      <c r="D20" s="607"/>
      <c r="E20" s="607"/>
      <c r="F20" s="607"/>
      <c r="G20" s="607"/>
      <c r="H20" s="607"/>
      <c r="I20" s="607"/>
      <c r="J20" s="607"/>
      <c r="K20" s="607"/>
      <c r="L20" s="607"/>
      <c r="M20" s="607"/>
      <c r="N20" s="607"/>
      <c r="O20" s="607"/>
      <c r="P20" s="607"/>
      <c r="Q20" s="608"/>
      <c r="R20" s="609">
        <v>32977</v>
      </c>
      <c r="S20" s="610"/>
      <c r="T20" s="610"/>
      <c r="U20" s="610"/>
      <c r="V20" s="610"/>
      <c r="W20" s="610"/>
      <c r="X20" s="610"/>
      <c r="Y20" s="611"/>
      <c r="Z20" s="635">
        <v>0</v>
      </c>
      <c r="AA20" s="635"/>
      <c r="AB20" s="635"/>
      <c r="AC20" s="635"/>
      <c r="AD20" s="636">
        <v>32977</v>
      </c>
      <c r="AE20" s="636"/>
      <c r="AF20" s="636"/>
      <c r="AG20" s="636"/>
      <c r="AH20" s="636"/>
      <c r="AI20" s="636"/>
      <c r="AJ20" s="636"/>
      <c r="AK20" s="636"/>
      <c r="AL20" s="612">
        <v>0</v>
      </c>
      <c r="AM20" s="613"/>
      <c r="AN20" s="613"/>
      <c r="AO20" s="637"/>
      <c r="AP20" s="606" t="s">
        <v>263</v>
      </c>
      <c r="AQ20" s="607"/>
      <c r="AR20" s="607"/>
      <c r="AS20" s="607"/>
      <c r="AT20" s="607"/>
      <c r="AU20" s="607"/>
      <c r="AV20" s="607"/>
      <c r="AW20" s="607"/>
      <c r="AX20" s="607"/>
      <c r="AY20" s="607"/>
      <c r="AZ20" s="607"/>
      <c r="BA20" s="607"/>
      <c r="BB20" s="607"/>
      <c r="BC20" s="607"/>
      <c r="BD20" s="607"/>
      <c r="BE20" s="607"/>
      <c r="BF20" s="608"/>
      <c r="BG20" s="609">
        <v>5232555</v>
      </c>
      <c r="BH20" s="610"/>
      <c r="BI20" s="610"/>
      <c r="BJ20" s="610"/>
      <c r="BK20" s="610"/>
      <c r="BL20" s="610"/>
      <c r="BM20" s="610"/>
      <c r="BN20" s="611"/>
      <c r="BO20" s="635">
        <v>7.5</v>
      </c>
      <c r="BP20" s="635"/>
      <c r="BQ20" s="635"/>
      <c r="BR20" s="635"/>
      <c r="BS20" s="636" t="s">
        <v>580</v>
      </c>
      <c r="BT20" s="636"/>
      <c r="BU20" s="636"/>
      <c r="BV20" s="636"/>
      <c r="BW20" s="636"/>
      <c r="BX20" s="636"/>
      <c r="BY20" s="636"/>
      <c r="BZ20" s="636"/>
      <c r="CA20" s="636"/>
      <c r="CB20" s="683"/>
      <c r="CD20" s="606" t="s">
        <v>264</v>
      </c>
      <c r="CE20" s="607"/>
      <c r="CF20" s="607"/>
      <c r="CG20" s="607"/>
      <c r="CH20" s="607"/>
      <c r="CI20" s="607"/>
      <c r="CJ20" s="607"/>
      <c r="CK20" s="607"/>
      <c r="CL20" s="607"/>
      <c r="CM20" s="607"/>
      <c r="CN20" s="607"/>
      <c r="CO20" s="607"/>
      <c r="CP20" s="607"/>
      <c r="CQ20" s="608"/>
      <c r="CR20" s="609">
        <v>184415163</v>
      </c>
      <c r="CS20" s="610"/>
      <c r="CT20" s="610"/>
      <c r="CU20" s="610"/>
      <c r="CV20" s="610"/>
      <c r="CW20" s="610"/>
      <c r="CX20" s="610"/>
      <c r="CY20" s="611"/>
      <c r="CZ20" s="635">
        <v>100</v>
      </c>
      <c r="DA20" s="635"/>
      <c r="DB20" s="635"/>
      <c r="DC20" s="635"/>
      <c r="DD20" s="615">
        <v>15349564</v>
      </c>
      <c r="DE20" s="610"/>
      <c r="DF20" s="610"/>
      <c r="DG20" s="610"/>
      <c r="DH20" s="610"/>
      <c r="DI20" s="610"/>
      <c r="DJ20" s="610"/>
      <c r="DK20" s="610"/>
      <c r="DL20" s="610"/>
      <c r="DM20" s="610"/>
      <c r="DN20" s="610"/>
      <c r="DO20" s="610"/>
      <c r="DP20" s="611"/>
      <c r="DQ20" s="615">
        <v>107270046</v>
      </c>
      <c r="DR20" s="610"/>
      <c r="DS20" s="610"/>
      <c r="DT20" s="610"/>
      <c r="DU20" s="610"/>
      <c r="DV20" s="610"/>
      <c r="DW20" s="610"/>
      <c r="DX20" s="610"/>
      <c r="DY20" s="610"/>
      <c r="DZ20" s="610"/>
      <c r="EA20" s="610"/>
      <c r="EB20" s="610"/>
      <c r="EC20" s="645"/>
    </row>
    <row r="21" spans="2:133" ht="11.25" customHeight="1" x14ac:dyDescent="0.2">
      <c r="B21" s="606" t="s">
        <v>265</v>
      </c>
      <c r="C21" s="607"/>
      <c r="D21" s="607"/>
      <c r="E21" s="607"/>
      <c r="F21" s="607"/>
      <c r="G21" s="607"/>
      <c r="H21" s="607"/>
      <c r="I21" s="607"/>
      <c r="J21" s="607"/>
      <c r="K21" s="607"/>
      <c r="L21" s="607"/>
      <c r="M21" s="607"/>
      <c r="N21" s="607"/>
      <c r="O21" s="607"/>
      <c r="P21" s="607"/>
      <c r="Q21" s="608"/>
      <c r="R21" s="609">
        <v>7081</v>
      </c>
      <c r="S21" s="610"/>
      <c r="T21" s="610"/>
      <c r="U21" s="610"/>
      <c r="V21" s="610"/>
      <c r="W21" s="610"/>
      <c r="X21" s="610"/>
      <c r="Y21" s="611"/>
      <c r="Z21" s="635">
        <v>0</v>
      </c>
      <c r="AA21" s="635"/>
      <c r="AB21" s="635"/>
      <c r="AC21" s="635"/>
      <c r="AD21" s="636">
        <v>7081</v>
      </c>
      <c r="AE21" s="636"/>
      <c r="AF21" s="636"/>
      <c r="AG21" s="636"/>
      <c r="AH21" s="636"/>
      <c r="AI21" s="636"/>
      <c r="AJ21" s="636"/>
      <c r="AK21" s="636"/>
      <c r="AL21" s="612">
        <v>0</v>
      </c>
      <c r="AM21" s="613"/>
      <c r="AN21" s="613"/>
      <c r="AO21" s="637"/>
      <c r="AP21" s="606" t="s">
        <v>266</v>
      </c>
      <c r="AQ21" s="681"/>
      <c r="AR21" s="681"/>
      <c r="AS21" s="681"/>
      <c r="AT21" s="681"/>
      <c r="AU21" s="681"/>
      <c r="AV21" s="681"/>
      <c r="AW21" s="681"/>
      <c r="AX21" s="681"/>
      <c r="AY21" s="681"/>
      <c r="AZ21" s="681"/>
      <c r="BA21" s="681"/>
      <c r="BB21" s="681"/>
      <c r="BC21" s="681"/>
      <c r="BD21" s="681"/>
      <c r="BE21" s="681"/>
      <c r="BF21" s="682"/>
      <c r="BG21" s="609" t="s">
        <v>126</v>
      </c>
      <c r="BH21" s="610"/>
      <c r="BI21" s="610"/>
      <c r="BJ21" s="610"/>
      <c r="BK21" s="610"/>
      <c r="BL21" s="610"/>
      <c r="BM21" s="610"/>
      <c r="BN21" s="611"/>
      <c r="BO21" s="635" t="s">
        <v>580</v>
      </c>
      <c r="BP21" s="635"/>
      <c r="BQ21" s="635"/>
      <c r="BR21" s="635"/>
      <c r="BS21" s="636" t="s">
        <v>126</v>
      </c>
      <c r="BT21" s="636"/>
      <c r="BU21" s="636"/>
      <c r="BV21" s="636"/>
      <c r="BW21" s="636"/>
      <c r="BX21" s="636"/>
      <c r="BY21" s="636"/>
      <c r="BZ21" s="636"/>
      <c r="CA21" s="636"/>
      <c r="CB21" s="683"/>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267</v>
      </c>
      <c r="C22" s="667"/>
      <c r="D22" s="667"/>
      <c r="E22" s="667"/>
      <c r="F22" s="667"/>
      <c r="G22" s="667"/>
      <c r="H22" s="667"/>
      <c r="I22" s="667"/>
      <c r="J22" s="667"/>
      <c r="K22" s="667"/>
      <c r="L22" s="667"/>
      <c r="M22" s="667"/>
      <c r="N22" s="667"/>
      <c r="O22" s="667"/>
      <c r="P22" s="667"/>
      <c r="Q22" s="668"/>
      <c r="R22" s="609">
        <v>322345</v>
      </c>
      <c r="S22" s="610"/>
      <c r="T22" s="610"/>
      <c r="U22" s="610"/>
      <c r="V22" s="610"/>
      <c r="W22" s="610"/>
      <c r="X22" s="610"/>
      <c r="Y22" s="611"/>
      <c r="Z22" s="635">
        <v>0.2</v>
      </c>
      <c r="AA22" s="635"/>
      <c r="AB22" s="635"/>
      <c r="AC22" s="635"/>
      <c r="AD22" s="636">
        <v>295360</v>
      </c>
      <c r="AE22" s="636"/>
      <c r="AF22" s="636"/>
      <c r="AG22" s="636"/>
      <c r="AH22" s="636"/>
      <c r="AI22" s="636"/>
      <c r="AJ22" s="636"/>
      <c r="AK22" s="636"/>
      <c r="AL22" s="612">
        <v>0.30000001192092896</v>
      </c>
      <c r="AM22" s="613"/>
      <c r="AN22" s="613"/>
      <c r="AO22" s="637"/>
      <c r="AP22" s="606" t="s">
        <v>589</v>
      </c>
      <c r="AQ22" s="681"/>
      <c r="AR22" s="681"/>
      <c r="AS22" s="681"/>
      <c r="AT22" s="681"/>
      <c r="AU22" s="681"/>
      <c r="AV22" s="681"/>
      <c r="AW22" s="681"/>
      <c r="AX22" s="681"/>
      <c r="AY22" s="681"/>
      <c r="AZ22" s="681"/>
      <c r="BA22" s="681"/>
      <c r="BB22" s="681"/>
      <c r="BC22" s="681"/>
      <c r="BD22" s="681"/>
      <c r="BE22" s="681"/>
      <c r="BF22" s="682"/>
      <c r="BG22" s="609">
        <v>1027660</v>
      </c>
      <c r="BH22" s="610"/>
      <c r="BI22" s="610"/>
      <c r="BJ22" s="610"/>
      <c r="BK22" s="610"/>
      <c r="BL22" s="610"/>
      <c r="BM22" s="610"/>
      <c r="BN22" s="611"/>
      <c r="BO22" s="635">
        <v>1.5</v>
      </c>
      <c r="BP22" s="635"/>
      <c r="BQ22" s="635"/>
      <c r="BR22" s="635"/>
      <c r="BS22" s="636" t="s">
        <v>126</v>
      </c>
      <c r="BT22" s="636"/>
      <c r="BU22" s="636"/>
      <c r="BV22" s="636"/>
      <c r="BW22" s="636"/>
      <c r="BX22" s="636"/>
      <c r="BY22" s="636"/>
      <c r="BZ22" s="636"/>
      <c r="CA22" s="636"/>
      <c r="CB22" s="683"/>
      <c r="CD22" s="662" t="s">
        <v>268</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269</v>
      </c>
      <c r="C23" s="607"/>
      <c r="D23" s="607"/>
      <c r="E23" s="607"/>
      <c r="F23" s="607"/>
      <c r="G23" s="607"/>
      <c r="H23" s="607"/>
      <c r="I23" s="607"/>
      <c r="J23" s="607"/>
      <c r="K23" s="607"/>
      <c r="L23" s="607"/>
      <c r="M23" s="607"/>
      <c r="N23" s="607"/>
      <c r="O23" s="607"/>
      <c r="P23" s="607"/>
      <c r="Q23" s="608"/>
      <c r="R23" s="609">
        <v>11581362</v>
      </c>
      <c r="S23" s="610"/>
      <c r="T23" s="610"/>
      <c r="U23" s="610"/>
      <c r="V23" s="610"/>
      <c r="W23" s="610"/>
      <c r="X23" s="610"/>
      <c r="Y23" s="611"/>
      <c r="Z23" s="635">
        <v>6</v>
      </c>
      <c r="AA23" s="635"/>
      <c r="AB23" s="635"/>
      <c r="AC23" s="635"/>
      <c r="AD23" s="636">
        <v>11078044</v>
      </c>
      <c r="AE23" s="636"/>
      <c r="AF23" s="636"/>
      <c r="AG23" s="636"/>
      <c r="AH23" s="636"/>
      <c r="AI23" s="636"/>
      <c r="AJ23" s="636"/>
      <c r="AK23" s="636"/>
      <c r="AL23" s="612">
        <v>12.1</v>
      </c>
      <c r="AM23" s="613"/>
      <c r="AN23" s="613"/>
      <c r="AO23" s="637"/>
      <c r="AP23" s="606" t="s">
        <v>590</v>
      </c>
      <c r="AQ23" s="681"/>
      <c r="AR23" s="681"/>
      <c r="AS23" s="681"/>
      <c r="AT23" s="681"/>
      <c r="AU23" s="681"/>
      <c r="AV23" s="681"/>
      <c r="AW23" s="681"/>
      <c r="AX23" s="681"/>
      <c r="AY23" s="681"/>
      <c r="AZ23" s="681"/>
      <c r="BA23" s="681"/>
      <c r="BB23" s="681"/>
      <c r="BC23" s="681"/>
      <c r="BD23" s="681"/>
      <c r="BE23" s="681"/>
      <c r="BF23" s="682"/>
      <c r="BG23" s="609">
        <v>4204895</v>
      </c>
      <c r="BH23" s="610"/>
      <c r="BI23" s="610"/>
      <c r="BJ23" s="610"/>
      <c r="BK23" s="610"/>
      <c r="BL23" s="610"/>
      <c r="BM23" s="610"/>
      <c r="BN23" s="611"/>
      <c r="BO23" s="635">
        <v>6</v>
      </c>
      <c r="BP23" s="635"/>
      <c r="BQ23" s="635"/>
      <c r="BR23" s="635"/>
      <c r="BS23" s="636" t="s">
        <v>126</v>
      </c>
      <c r="BT23" s="636"/>
      <c r="BU23" s="636"/>
      <c r="BV23" s="636"/>
      <c r="BW23" s="636"/>
      <c r="BX23" s="636"/>
      <c r="BY23" s="636"/>
      <c r="BZ23" s="636"/>
      <c r="CA23" s="636"/>
      <c r="CB23" s="683"/>
      <c r="CD23" s="662" t="s">
        <v>223</v>
      </c>
      <c r="CE23" s="663"/>
      <c r="CF23" s="663"/>
      <c r="CG23" s="663"/>
      <c r="CH23" s="663"/>
      <c r="CI23" s="663"/>
      <c r="CJ23" s="663"/>
      <c r="CK23" s="663"/>
      <c r="CL23" s="663"/>
      <c r="CM23" s="663"/>
      <c r="CN23" s="663"/>
      <c r="CO23" s="663"/>
      <c r="CP23" s="663"/>
      <c r="CQ23" s="664"/>
      <c r="CR23" s="662" t="s">
        <v>270</v>
      </c>
      <c r="CS23" s="663"/>
      <c r="CT23" s="663"/>
      <c r="CU23" s="663"/>
      <c r="CV23" s="663"/>
      <c r="CW23" s="663"/>
      <c r="CX23" s="663"/>
      <c r="CY23" s="664"/>
      <c r="CZ23" s="662" t="s">
        <v>591</v>
      </c>
      <c r="DA23" s="663"/>
      <c r="DB23" s="663"/>
      <c r="DC23" s="664"/>
      <c r="DD23" s="662" t="s">
        <v>271</v>
      </c>
      <c r="DE23" s="663"/>
      <c r="DF23" s="663"/>
      <c r="DG23" s="663"/>
      <c r="DH23" s="663"/>
      <c r="DI23" s="663"/>
      <c r="DJ23" s="663"/>
      <c r="DK23" s="664"/>
      <c r="DL23" s="694" t="s">
        <v>272</v>
      </c>
      <c r="DM23" s="695"/>
      <c r="DN23" s="695"/>
      <c r="DO23" s="695"/>
      <c r="DP23" s="695"/>
      <c r="DQ23" s="695"/>
      <c r="DR23" s="695"/>
      <c r="DS23" s="695"/>
      <c r="DT23" s="695"/>
      <c r="DU23" s="695"/>
      <c r="DV23" s="696"/>
      <c r="DW23" s="662" t="s">
        <v>273</v>
      </c>
      <c r="DX23" s="663"/>
      <c r="DY23" s="663"/>
      <c r="DZ23" s="663"/>
      <c r="EA23" s="663"/>
      <c r="EB23" s="663"/>
      <c r="EC23" s="664"/>
    </row>
    <row r="24" spans="2:133" ht="11.25" customHeight="1" x14ac:dyDescent="0.2">
      <c r="B24" s="606" t="s">
        <v>274</v>
      </c>
      <c r="C24" s="607"/>
      <c r="D24" s="607"/>
      <c r="E24" s="607"/>
      <c r="F24" s="607"/>
      <c r="G24" s="607"/>
      <c r="H24" s="607"/>
      <c r="I24" s="607"/>
      <c r="J24" s="607"/>
      <c r="K24" s="607"/>
      <c r="L24" s="607"/>
      <c r="M24" s="607"/>
      <c r="N24" s="607"/>
      <c r="O24" s="607"/>
      <c r="P24" s="607"/>
      <c r="Q24" s="608"/>
      <c r="R24" s="609">
        <v>11078044</v>
      </c>
      <c r="S24" s="610"/>
      <c r="T24" s="610"/>
      <c r="U24" s="610"/>
      <c r="V24" s="610"/>
      <c r="W24" s="610"/>
      <c r="X24" s="610"/>
      <c r="Y24" s="611"/>
      <c r="Z24" s="635">
        <v>5.7</v>
      </c>
      <c r="AA24" s="635"/>
      <c r="AB24" s="635"/>
      <c r="AC24" s="635"/>
      <c r="AD24" s="636">
        <v>11078044</v>
      </c>
      <c r="AE24" s="636"/>
      <c r="AF24" s="636"/>
      <c r="AG24" s="636"/>
      <c r="AH24" s="636"/>
      <c r="AI24" s="636"/>
      <c r="AJ24" s="636"/>
      <c r="AK24" s="636"/>
      <c r="AL24" s="612">
        <v>12.1</v>
      </c>
      <c r="AM24" s="613"/>
      <c r="AN24" s="613"/>
      <c r="AO24" s="637"/>
      <c r="AP24" s="606" t="s">
        <v>592</v>
      </c>
      <c r="AQ24" s="681"/>
      <c r="AR24" s="681"/>
      <c r="AS24" s="681"/>
      <c r="AT24" s="681"/>
      <c r="AU24" s="681"/>
      <c r="AV24" s="681"/>
      <c r="AW24" s="681"/>
      <c r="AX24" s="681"/>
      <c r="AY24" s="681"/>
      <c r="AZ24" s="681"/>
      <c r="BA24" s="681"/>
      <c r="BB24" s="681"/>
      <c r="BC24" s="681"/>
      <c r="BD24" s="681"/>
      <c r="BE24" s="681"/>
      <c r="BF24" s="682"/>
      <c r="BG24" s="609" t="s">
        <v>580</v>
      </c>
      <c r="BH24" s="610"/>
      <c r="BI24" s="610"/>
      <c r="BJ24" s="610"/>
      <c r="BK24" s="610"/>
      <c r="BL24" s="610"/>
      <c r="BM24" s="610"/>
      <c r="BN24" s="611"/>
      <c r="BO24" s="635" t="s">
        <v>580</v>
      </c>
      <c r="BP24" s="635"/>
      <c r="BQ24" s="635"/>
      <c r="BR24" s="635"/>
      <c r="BS24" s="636" t="s">
        <v>126</v>
      </c>
      <c r="BT24" s="636"/>
      <c r="BU24" s="636"/>
      <c r="BV24" s="636"/>
      <c r="BW24" s="636"/>
      <c r="BX24" s="636"/>
      <c r="BY24" s="636"/>
      <c r="BZ24" s="636"/>
      <c r="CA24" s="636"/>
      <c r="CB24" s="683"/>
      <c r="CD24" s="659" t="s">
        <v>275</v>
      </c>
      <c r="CE24" s="660"/>
      <c r="CF24" s="660"/>
      <c r="CG24" s="660"/>
      <c r="CH24" s="660"/>
      <c r="CI24" s="660"/>
      <c r="CJ24" s="660"/>
      <c r="CK24" s="660"/>
      <c r="CL24" s="660"/>
      <c r="CM24" s="660"/>
      <c r="CN24" s="660"/>
      <c r="CO24" s="660"/>
      <c r="CP24" s="660"/>
      <c r="CQ24" s="661"/>
      <c r="CR24" s="656">
        <v>102713065</v>
      </c>
      <c r="CS24" s="657"/>
      <c r="CT24" s="657"/>
      <c r="CU24" s="657"/>
      <c r="CV24" s="657"/>
      <c r="CW24" s="657"/>
      <c r="CX24" s="657"/>
      <c r="CY24" s="685"/>
      <c r="CZ24" s="686">
        <v>55.7</v>
      </c>
      <c r="DA24" s="671"/>
      <c r="DB24" s="671"/>
      <c r="DC24" s="688"/>
      <c r="DD24" s="684">
        <v>51595083</v>
      </c>
      <c r="DE24" s="657"/>
      <c r="DF24" s="657"/>
      <c r="DG24" s="657"/>
      <c r="DH24" s="657"/>
      <c r="DI24" s="657"/>
      <c r="DJ24" s="657"/>
      <c r="DK24" s="685"/>
      <c r="DL24" s="684">
        <v>50773736</v>
      </c>
      <c r="DM24" s="657"/>
      <c r="DN24" s="657"/>
      <c r="DO24" s="657"/>
      <c r="DP24" s="657"/>
      <c r="DQ24" s="657"/>
      <c r="DR24" s="657"/>
      <c r="DS24" s="657"/>
      <c r="DT24" s="657"/>
      <c r="DU24" s="657"/>
      <c r="DV24" s="685"/>
      <c r="DW24" s="686">
        <v>50.8</v>
      </c>
      <c r="DX24" s="671"/>
      <c r="DY24" s="671"/>
      <c r="DZ24" s="671"/>
      <c r="EA24" s="671"/>
      <c r="EB24" s="671"/>
      <c r="EC24" s="687"/>
    </row>
    <row r="25" spans="2:133" ht="11.25" customHeight="1" x14ac:dyDescent="0.2">
      <c r="B25" s="606" t="s">
        <v>593</v>
      </c>
      <c r="C25" s="607"/>
      <c r="D25" s="607"/>
      <c r="E25" s="607"/>
      <c r="F25" s="607"/>
      <c r="G25" s="607"/>
      <c r="H25" s="607"/>
      <c r="I25" s="607"/>
      <c r="J25" s="607"/>
      <c r="K25" s="607"/>
      <c r="L25" s="607"/>
      <c r="M25" s="607"/>
      <c r="N25" s="607"/>
      <c r="O25" s="607"/>
      <c r="P25" s="607"/>
      <c r="Q25" s="608"/>
      <c r="R25" s="609">
        <v>494164</v>
      </c>
      <c r="S25" s="610"/>
      <c r="T25" s="610"/>
      <c r="U25" s="610"/>
      <c r="V25" s="610"/>
      <c r="W25" s="610"/>
      <c r="X25" s="610"/>
      <c r="Y25" s="611"/>
      <c r="Z25" s="635">
        <v>0.3</v>
      </c>
      <c r="AA25" s="635"/>
      <c r="AB25" s="635"/>
      <c r="AC25" s="635"/>
      <c r="AD25" s="636" t="s">
        <v>580</v>
      </c>
      <c r="AE25" s="636"/>
      <c r="AF25" s="636"/>
      <c r="AG25" s="636"/>
      <c r="AH25" s="636"/>
      <c r="AI25" s="636"/>
      <c r="AJ25" s="636"/>
      <c r="AK25" s="636"/>
      <c r="AL25" s="612" t="s">
        <v>126</v>
      </c>
      <c r="AM25" s="613"/>
      <c r="AN25" s="613"/>
      <c r="AO25" s="637"/>
      <c r="AP25" s="606" t="s">
        <v>594</v>
      </c>
      <c r="AQ25" s="681"/>
      <c r="AR25" s="681"/>
      <c r="AS25" s="681"/>
      <c r="AT25" s="681"/>
      <c r="AU25" s="681"/>
      <c r="AV25" s="681"/>
      <c r="AW25" s="681"/>
      <c r="AX25" s="681"/>
      <c r="AY25" s="681"/>
      <c r="AZ25" s="681"/>
      <c r="BA25" s="681"/>
      <c r="BB25" s="681"/>
      <c r="BC25" s="681"/>
      <c r="BD25" s="681"/>
      <c r="BE25" s="681"/>
      <c r="BF25" s="682"/>
      <c r="BG25" s="609" t="s">
        <v>126</v>
      </c>
      <c r="BH25" s="610"/>
      <c r="BI25" s="610"/>
      <c r="BJ25" s="610"/>
      <c r="BK25" s="610"/>
      <c r="BL25" s="610"/>
      <c r="BM25" s="610"/>
      <c r="BN25" s="611"/>
      <c r="BO25" s="635" t="s">
        <v>126</v>
      </c>
      <c r="BP25" s="635"/>
      <c r="BQ25" s="635"/>
      <c r="BR25" s="635"/>
      <c r="BS25" s="636" t="s">
        <v>580</v>
      </c>
      <c r="BT25" s="636"/>
      <c r="BU25" s="636"/>
      <c r="BV25" s="636"/>
      <c r="BW25" s="636"/>
      <c r="BX25" s="636"/>
      <c r="BY25" s="636"/>
      <c r="BZ25" s="636"/>
      <c r="CA25" s="636"/>
      <c r="CB25" s="683"/>
      <c r="CD25" s="606" t="s">
        <v>276</v>
      </c>
      <c r="CE25" s="607"/>
      <c r="CF25" s="607"/>
      <c r="CG25" s="607"/>
      <c r="CH25" s="607"/>
      <c r="CI25" s="607"/>
      <c r="CJ25" s="607"/>
      <c r="CK25" s="607"/>
      <c r="CL25" s="607"/>
      <c r="CM25" s="607"/>
      <c r="CN25" s="607"/>
      <c r="CO25" s="607"/>
      <c r="CP25" s="607"/>
      <c r="CQ25" s="608"/>
      <c r="CR25" s="609">
        <v>28122375</v>
      </c>
      <c r="CS25" s="619"/>
      <c r="CT25" s="619"/>
      <c r="CU25" s="619"/>
      <c r="CV25" s="619"/>
      <c r="CW25" s="619"/>
      <c r="CX25" s="619"/>
      <c r="CY25" s="620"/>
      <c r="CZ25" s="612">
        <v>15.2</v>
      </c>
      <c r="DA25" s="621"/>
      <c r="DB25" s="621"/>
      <c r="DC25" s="622"/>
      <c r="DD25" s="615">
        <v>25984143</v>
      </c>
      <c r="DE25" s="619"/>
      <c r="DF25" s="619"/>
      <c r="DG25" s="619"/>
      <c r="DH25" s="619"/>
      <c r="DI25" s="619"/>
      <c r="DJ25" s="619"/>
      <c r="DK25" s="620"/>
      <c r="DL25" s="615">
        <v>25518487</v>
      </c>
      <c r="DM25" s="619"/>
      <c r="DN25" s="619"/>
      <c r="DO25" s="619"/>
      <c r="DP25" s="619"/>
      <c r="DQ25" s="619"/>
      <c r="DR25" s="619"/>
      <c r="DS25" s="619"/>
      <c r="DT25" s="619"/>
      <c r="DU25" s="619"/>
      <c r="DV25" s="620"/>
      <c r="DW25" s="612">
        <v>25.5</v>
      </c>
      <c r="DX25" s="621"/>
      <c r="DY25" s="621"/>
      <c r="DZ25" s="621"/>
      <c r="EA25" s="621"/>
      <c r="EB25" s="621"/>
      <c r="EC25" s="640"/>
    </row>
    <row r="26" spans="2:133" ht="11.25" customHeight="1" x14ac:dyDescent="0.2">
      <c r="B26" s="606" t="s">
        <v>277</v>
      </c>
      <c r="C26" s="607"/>
      <c r="D26" s="607"/>
      <c r="E26" s="607"/>
      <c r="F26" s="607"/>
      <c r="G26" s="607"/>
      <c r="H26" s="607"/>
      <c r="I26" s="607"/>
      <c r="J26" s="607"/>
      <c r="K26" s="607"/>
      <c r="L26" s="607"/>
      <c r="M26" s="607"/>
      <c r="N26" s="607"/>
      <c r="O26" s="607"/>
      <c r="P26" s="607"/>
      <c r="Q26" s="608"/>
      <c r="R26" s="609">
        <v>9154</v>
      </c>
      <c r="S26" s="610"/>
      <c r="T26" s="610"/>
      <c r="U26" s="610"/>
      <c r="V26" s="610"/>
      <c r="W26" s="610"/>
      <c r="X26" s="610"/>
      <c r="Y26" s="611"/>
      <c r="Z26" s="635">
        <v>0</v>
      </c>
      <c r="AA26" s="635"/>
      <c r="AB26" s="635"/>
      <c r="AC26" s="635"/>
      <c r="AD26" s="636" t="s">
        <v>126</v>
      </c>
      <c r="AE26" s="636"/>
      <c r="AF26" s="636"/>
      <c r="AG26" s="636"/>
      <c r="AH26" s="636"/>
      <c r="AI26" s="636"/>
      <c r="AJ26" s="636"/>
      <c r="AK26" s="636"/>
      <c r="AL26" s="612" t="s">
        <v>580</v>
      </c>
      <c r="AM26" s="613"/>
      <c r="AN26" s="613"/>
      <c r="AO26" s="637"/>
      <c r="AP26" s="606" t="s">
        <v>278</v>
      </c>
      <c r="AQ26" s="681"/>
      <c r="AR26" s="681"/>
      <c r="AS26" s="681"/>
      <c r="AT26" s="681"/>
      <c r="AU26" s="681"/>
      <c r="AV26" s="681"/>
      <c r="AW26" s="681"/>
      <c r="AX26" s="681"/>
      <c r="AY26" s="681"/>
      <c r="AZ26" s="681"/>
      <c r="BA26" s="681"/>
      <c r="BB26" s="681"/>
      <c r="BC26" s="681"/>
      <c r="BD26" s="681"/>
      <c r="BE26" s="681"/>
      <c r="BF26" s="682"/>
      <c r="BG26" s="609" t="s">
        <v>580</v>
      </c>
      <c r="BH26" s="610"/>
      <c r="BI26" s="610"/>
      <c r="BJ26" s="610"/>
      <c r="BK26" s="610"/>
      <c r="BL26" s="610"/>
      <c r="BM26" s="610"/>
      <c r="BN26" s="611"/>
      <c r="BO26" s="635" t="s">
        <v>126</v>
      </c>
      <c r="BP26" s="635"/>
      <c r="BQ26" s="635"/>
      <c r="BR26" s="635"/>
      <c r="BS26" s="636" t="s">
        <v>580</v>
      </c>
      <c r="BT26" s="636"/>
      <c r="BU26" s="636"/>
      <c r="BV26" s="636"/>
      <c r="BW26" s="636"/>
      <c r="BX26" s="636"/>
      <c r="BY26" s="636"/>
      <c r="BZ26" s="636"/>
      <c r="CA26" s="636"/>
      <c r="CB26" s="683"/>
      <c r="CD26" s="606" t="s">
        <v>279</v>
      </c>
      <c r="CE26" s="607"/>
      <c r="CF26" s="607"/>
      <c r="CG26" s="607"/>
      <c r="CH26" s="607"/>
      <c r="CI26" s="607"/>
      <c r="CJ26" s="607"/>
      <c r="CK26" s="607"/>
      <c r="CL26" s="607"/>
      <c r="CM26" s="607"/>
      <c r="CN26" s="607"/>
      <c r="CO26" s="607"/>
      <c r="CP26" s="607"/>
      <c r="CQ26" s="608"/>
      <c r="CR26" s="609">
        <v>19139142</v>
      </c>
      <c r="CS26" s="610"/>
      <c r="CT26" s="610"/>
      <c r="CU26" s="610"/>
      <c r="CV26" s="610"/>
      <c r="CW26" s="610"/>
      <c r="CX26" s="610"/>
      <c r="CY26" s="611"/>
      <c r="CZ26" s="612">
        <v>10.4</v>
      </c>
      <c r="DA26" s="621"/>
      <c r="DB26" s="621"/>
      <c r="DC26" s="622"/>
      <c r="DD26" s="615">
        <v>17420109</v>
      </c>
      <c r="DE26" s="610"/>
      <c r="DF26" s="610"/>
      <c r="DG26" s="610"/>
      <c r="DH26" s="610"/>
      <c r="DI26" s="610"/>
      <c r="DJ26" s="610"/>
      <c r="DK26" s="611"/>
      <c r="DL26" s="615" t="s">
        <v>126</v>
      </c>
      <c r="DM26" s="610"/>
      <c r="DN26" s="610"/>
      <c r="DO26" s="610"/>
      <c r="DP26" s="610"/>
      <c r="DQ26" s="610"/>
      <c r="DR26" s="610"/>
      <c r="DS26" s="610"/>
      <c r="DT26" s="610"/>
      <c r="DU26" s="610"/>
      <c r="DV26" s="611"/>
      <c r="DW26" s="612" t="s">
        <v>126</v>
      </c>
      <c r="DX26" s="621"/>
      <c r="DY26" s="621"/>
      <c r="DZ26" s="621"/>
      <c r="EA26" s="621"/>
      <c r="EB26" s="621"/>
      <c r="EC26" s="640"/>
    </row>
    <row r="27" spans="2:133" ht="11.25" customHeight="1" x14ac:dyDescent="0.2">
      <c r="B27" s="606" t="s">
        <v>280</v>
      </c>
      <c r="C27" s="607"/>
      <c r="D27" s="607"/>
      <c r="E27" s="607"/>
      <c r="F27" s="607"/>
      <c r="G27" s="607"/>
      <c r="H27" s="607"/>
      <c r="I27" s="607"/>
      <c r="J27" s="607"/>
      <c r="K27" s="607"/>
      <c r="L27" s="607"/>
      <c r="M27" s="607"/>
      <c r="N27" s="607"/>
      <c r="O27" s="607"/>
      <c r="P27" s="607"/>
      <c r="Q27" s="608"/>
      <c r="R27" s="609">
        <v>95856201</v>
      </c>
      <c r="S27" s="610"/>
      <c r="T27" s="610"/>
      <c r="U27" s="610"/>
      <c r="V27" s="610"/>
      <c r="W27" s="610"/>
      <c r="X27" s="610"/>
      <c r="Y27" s="611"/>
      <c r="Z27" s="635">
        <v>49.3</v>
      </c>
      <c r="AA27" s="635"/>
      <c r="AB27" s="635"/>
      <c r="AC27" s="635"/>
      <c r="AD27" s="636">
        <v>91121003</v>
      </c>
      <c r="AE27" s="636"/>
      <c r="AF27" s="636"/>
      <c r="AG27" s="636"/>
      <c r="AH27" s="636"/>
      <c r="AI27" s="636"/>
      <c r="AJ27" s="636"/>
      <c r="AK27" s="636"/>
      <c r="AL27" s="612">
        <v>99.199996948242188</v>
      </c>
      <c r="AM27" s="613"/>
      <c r="AN27" s="613"/>
      <c r="AO27" s="637"/>
      <c r="AP27" s="606" t="s">
        <v>281</v>
      </c>
      <c r="AQ27" s="607"/>
      <c r="AR27" s="607"/>
      <c r="AS27" s="607"/>
      <c r="AT27" s="607"/>
      <c r="AU27" s="607"/>
      <c r="AV27" s="607"/>
      <c r="AW27" s="607"/>
      <c r="AX27" s="607"/>
      <c r="AY27" s="607"/>
      <c r="AZ27" s="607"/>
      <c r="BA27" s="607"/>
      <c r="BB27" s="607"/>
      <c r="BC27" s="607"/>
      <c r="BD27" s="607"/>
      <c r="BE27" s="607"/>
      <c r="BF27" s="608"/>
      <c r="BG27" s="609">
        <v>69941255</v>
      </c>
      <c r="BH27" s="610"/>
      <c r="BI27" s="610"/>
      <c r="BJ27" s="610"/>
      <c r="BK27" s="610"/>
      <c r="BL27" s="610"/>
      <c r="BM27" s="610"/>
      <c r="BN27" s="611"/>
      <c r="BO27" s="635">
        <v>100</v>
      </c>
      <c r="BP27" s="635"/>
      <c r="BQ27" s="635"/>
      <c r="BR27" s="635"/>
      <c r="BS27" s="636">
        <v>562905</v>
      </c>
      <c r="BT27" s="636"/>
      <c r="BU27" s="636"/>
      <c r="BV27" s="636"/>
      <c r="BW27" s="636"/>
      <c r="BX27" s="636"/>
      <c r="BY27" s="636"/>
      <c r="BZ27" s="636"/>
      <c r="CA27" s="636"/>
      <c r="CB27" s="683"/>
      <c r="CD27" s="606" t="s">
        <v>595</v>
      </c>
      <c r="CE27" s="607"/>
      <c r="CF27" s="607"/>
      <c r="CG27" s="607"/>
      <c r="CH27" s="607"/>
      <c r="CI27" s="607"/>
      <c r="CJ27" s="607"/>
      <c r="CK27" s="607"/>
      <c r="CL27" s="607"/>
      <c r="CM27" s="607"/>
      <c r="CN27" s="607"/>
      <c r="CO27" s="607"/>
      <c r="CP27" s="607"/>
      <c r="CQ27" s="608"/>
      <c r="CR27" s="609">
        <v>63974080</v>
      </c>
      <c r="CS27" s="619"/>
      <c r="CT27" s="619"/>
      <c r="CU27" s="619"/>
      <c r="CV27" s="619"/>
      <c r="CW27" s="619"/>
      <c r="CX27" s="619"/>
      <c r="CY27" s="620"/>
      <c r="CZ27" s="612">
        <v>34.700000000000003</v>
      </c>
      <c r="DA27" s="621"/>
      <c r="DB27" s="621"/>
      <c r="DC27" s="622"/>
      <c r="DD27" s="615">
        <v>15071771</v>
      </c>
      <c r="DE27" s="619"/>
      <c r="DF27" s="619"/>
      <c r="DG27" s="619"/>
      <c r="DH27" s="619"/>
      <c r="DI27" s="619"/>
      <c r="DJ27" s="619"/>
      <c r="DK27" s="620"/>
      <c r="DL27" s="615">
        <v>14717332</v>
      </c>
      <c r="DM27" s="619"/>
      <c r="DN27" s="619"/>
      <c r="DO27" s="619"/>
      <c r="DP27" s="619"/>
      <c r="DQ27" s="619"/>
      <c r="DR27" s="619"/>
      <c r="DS27" s="619"/>
      <c r="DT27" s="619"/>
      <c r="DU27" s="619"/>
      <c r="DV27" s="620"/>
      <c r="DW27" s="612">
        <v>14.7</v>
      </c>
      <c r="DX27" s="621"/>
      <c r="DY27" s="621"/>
      <c r="DZ27" s="621"/>
      <c r="EA27" s="621"/>
      <c r="EB27" s="621"/>
      <c r="EC27" s="640"/>
    </row>
    <row r="28" spans="2:133" ht="11.25" customHeight="1" x14ac:dyDescent="0.2">
      <c r="B28" s="606" t="s">
        <v>282</v>
      </c>
      <c r="C28" s="607"/>
      <c r="D28" s="607"/>
      <c r="E28" s="607"/>
      <c r="F28" s="607"/>
      <c r="G28" s="607"/>
      <c r="H28" s="607"/>
      <c r="I28" s="607"/>
      <c r="J28" s="607"/>
      <c r="K28" s="607"/>
      <c r="L28" s="607"/>
      <c r="M28" s="607"/>
      <c r="N28" s="607"/>
      <c r="O28" s="607"/>
      <c r="P28" s="607"/>
      <c r="Q28" s="608"/>
      <c r="R28" s="609">
        <v>54397</v>
      </c>
      <c r="S28" s="610"/>
      <c r="T28" s="610"/>
      <c r="U28" s="610"/>
      <c r="V28" s="610"/>
      <c r="W28" s="610"/>
      <c r="X28" s="610"/>
      <c r="Y28" s="611"/>
      <c r="Z28" s="635">
        <v>0</v>
      </c>
      <c r="AA28" s="635"/>
      <c r="AB28" s="635"/>
      <c r="AC28" s="635"/>
      <c r="AD28" s="636">
        <v>54397</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596</v>
      </c>
      <c r="CE28" s="607"/>
      <c r="CF28" s="607"/>
      <c r="CG28" s="607"/>
      <c r="CH28" s="607"/>
      <c r="CI28" s="607"/>
      <c r="CJ28" s="607"/>
      <c r="CK28" s="607"/>
      <c r="CL28" s="607"/>
      <c r="CM28" s="607"/>
      <c r="CN28" s="607"/>
      <c r="CO28" s="607"/>
      <c r="CP28" s="607"/>
      <c r="CQ28" s="608"/>
      <c r="CR28" s="609">
        <v>10616610</v>
      </c>
      <c r="CS28" s="610"/>
      <c r="CT28" s="610"/>
      <c r="CU28" s="610"/>
      <c r="CV28" s="610"/>
      <c r="CW28" s="610"/>
      <c r="CX28" s="610"/>
      <c r="CY28" s="611"/>
      <c r="CZ28" s="612">
        <v>5.8</v>
      </c>
      <c r="DA28" s="621"/>
      <c r="DB28" s="621"/>
      <c r="DC28" s="622"/>
      <c r="DD28" s="615">
        <v>10539169</v>
      </c>
      <c r="DE28" s="610"/>
      <c r="DF28" s="610"/>
      <c r="DG28" s="610"/>
      <c r="DH28" s="610"/>
      <c r="DI28" s="610"/>
      <c r="DJ28" s="610"/>
      <c r="DK28" s="611"/>
      <c r="DL28" s="615">
        <v>10537917</v>
      </c>
      <c r="DM28" s="610"/>
      <c r="DN28" s="610"/>
      <c r="DO28" s="610"/>
      <c r="DP28" s="610"/>
      <c r="DQ28" s="610"/>
      <c r="DR28" s="610"/>
      <c r="DS28" s="610"/>
      <c r="DT28" s="610"/>
      <c r="DU28" s="610"/>
      <c r="DV28" s="611"/>
      <c r="DW28" s="612">
        <v>10.5</v>
      </c>
      <c r="DX28" s="621"/>
      <c r="DY28" s="621"/>
      <c r="DZ28" s="621"/>
      <c r="EA28" s="621"/>
      <c r="EB28" s="621"/>
      <c r="EC28" s="640"/>
    </row>
    <row r="29" spans="2:133" ht="11.25" customHeight="1" x14ac:dyDescent="0.2">
      <c r="B29" s="606" t="s">
        <v>283</v>
      </c>
      <c r="C29" s="607"/>
      <c r="D29" s="607"/>
      <c r="E29" s="607"/>
      <c r="F29" s="607"/>
      <c r="G29" s="607"/>
      <c r="H29" s="607"/>
      <c r="I29" s="607"/>
      <c r="J29" s="607"/>
      <c r="K29" s="607"/>
      <c r="L29" s="607"/>
      <c r="M29" s="607"/>
      <c r="N29" s="607"/>
      <c r="O29" s="607"/>
      <c r="P29" s="607"/>
      <c r="Q29" s="608"/>
      <c r="R29" s="609">
        <v>836912</v>
      </c>
      <c r="S29" s="610"/>
      <c r="T29" s="610"/>
      <c r="U29" s="610"/>
      <c r="V29" s="610"/>
      <c r="W29" s="610"/>
      <c r="X29" s="610"/>
      <c r="Y29" s="611"/>
      <c r="Z29" s="635">
        <v>0.4</v>
      </c>
      <c r="AA29" s="635"/>
      <c r="AB29" s="635"/>
      <c r="AC29" s="635"/>
      <c r="AD29" s="636" t="s">
        <v>126</v>
      </c>
      <c r="AE29" s="636"/>
      <c r="AF29" s="636"/>
      <c r="AG29" s="636"/>
      <c r="AH29" s="636"/>
      <c r="AI29" s="636"/>
      <c r="AJ29" s="636"/>
      <c r="AK29" s="636"/>
      <c r="AL29" s="612" t="s">
        <v>580</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3"/>
      <c r="CD29" s="629" t="s">
        <v>284</v>
      </c>
      <c r="CE29" s="630"/>
      <c r="CF29" s="606" t="s">
        <v>597</v>
      </c>
      <c r="CG29" s="607"/>
      <c r="CH29" s="607"/>
      <c r="CI29" s="607"/>
      <c r="CJ29" s="607"/>
      <c r="CK29" s="607"/>
      <c r="CL29" s="607"/>
      <c r="CM29" s="607"/>
      <c r="CN29" s="607"/>
      <c r="CO29" s="607"/>
      <c r="CP29" s="607"/>
      <c r="CQ29" s="608"/>
      <c r="CR29" s="609">
        <v>10616610</v>
      </c>
      <c r="CS29" s="619"/>
      <c r="CT29" s="619"/>
      <c r="CU29" s="619"/>
      <c r="CV29" s="619"/>
      <c r="CW29" s="619"/>
      <c r="CX29" s="619"/>
      <c r="CY29" s="620"/>
      <c r="CZ29" s="612">
        <v>5.8</v>
      </c>
      <c r="DA29" s="621"/>
      <c r="DB29" s="621"/>
      <c r="DC29" s="622"/>
      <c r="DD29" s="615">
        <v>10539169</v>
      </c>
      <c r="DE29" s="619"/>
      <c r="DF29" s="619"/>
      <c r="DG29" s="619"/>
      <c r="DH29" s="619"/>
      <c r="DI29" s="619"/>
      <c r="DJ29" s="619"/>
      <c r="DK29" s="620"/>
      <c r="DL29" s="615">
        <v>10537917</v>
      </c>
      <c r="DM29" s="619"/>
      <c r="DN29" s="619"/>
      <c r="DO29" s="619"/>
      <c r="DP29" s="619"/>
      <c r="DQ29" s="619"/>
      <c r="DR29" s="619"/>
      <c r="DS29" s="619"/>
      <c r="DT29" s="619"/>
      <c r="DU29" s="619"/>
      <c r="DV29" s="620"/>
      <c r="DW29" s="612">
        <v>10.5</v>
      </c>
      <c r="DX29" s="621"/>
      <c r="DY29" s="621"/>
      <c r="DZ29" s="621"/>
      <c r="EA29" s="621"/>
      <c r="EB29" s="621"/>
      <c r="EC29" s="640"/>
    </row>
    <row r="30" spans="2:133" ht="11.25" customHeight="1" x14ac:dyDescent="0.2">
      <c r="B30" s="606" t="s">
        <v>285</v>
      </c>
      <c r="C30" s="607"/>
      <c r="D30" s="607"/>
      <c r="E30" s="607"/>
      <c r="F30" s="607"/>
      <c r="G30" s="607"/>
      <c r="H30" s="607"/>
      <c r="I30" s="607"/>
      <c r="J30" s="607"/>
      <c r="K30" s="607"/>
      <c r="L30" s="607"/>
      <c r="M30" s="607"/>
      <c r="N30" s="607"/>
      <c r="O30" s="607"/>
      <c r="P30" s="607"/>
      <c r="Q30" s="608"/>
      <c r="R30" s="609">
        <v>2148174</v>
      </c>
      <c r="S30" s="610"/>
      <c r="T30" s="610"/>
      <c r="U30" s="610"/>
      <c r="V30" s="610"/>
      <c r="W30" s="610"/>
      <c r="X30" s="610"/>
      <c r="Y30" s="611"/>
      <c r="Z30" s="635">
        <v>1.1000000000000001</v>
      </c>
      <c r="AA30" s="635"/>
      <c r="AB30" s="635"/>
      <c r="AC30" s="635"/>
      <c r="AD30" s="636">
        <v>540106</v>
      </c>
      <c r="AE30" s="636"/>
      <c r="AF30" s="636"/>
      <c r="AG30" s="636"/>
      <c r="AH30" s="636"/>
      <c r="AI30" s="636"/>
      <c r="AJ30" s="636"/>
      <c r="AK30" s="636"/>
      <c r="AL30" s="612">
        <v>0.6</v>
      </c>
      <c r="AM30" s="613"/>
      <c r="AN30" s="613"/>
      <c r="AO30" s="637"/>
      <c r="AP30" s="662" t="s">
        <v>223</v>
      </c>
      <c r="AQ30" s="663"/>
      <c r="AR30" s="663"/>
      <c r="AS30" s="663"/>
      <c r="AT30" s="663"/>
      <c r="AU30" s="663"/>
      <c r="AV30" s="663"/>
      <c r="AW30" s="663"/>
      <c r="AX30" s="663"/>
      <c r="AY30" s="663"/>
      <c r="AZ30" s="663"/>
      <c r="BA30" s="663"/>
      <c r="BB30" s="663"/>
      <c r="BC30" s="663"/>
      <c r="BD30" s="663"/>
      <c r="BE30" s="663"/>
      <c r="BF30" s="664"/>
      <c r="BG30" s="662" t="s">
        <v>286</v>
      </c>
      <c r="BH30" s="679"/>
      <c r="BI30" s="679"/>
      <c r="BJ30" s="679"/>
      <c r="BK30" s="679"/>
      <c r="BL30" s="679"/>
      <c r="BM30" s="679"/>
      <c r="BN30" s="679"/>
      <c r="BO30" s="679"/>
      <c r="BP30" s="679"/>
      <c r="BQ30" s="680"/>
      <c r="BR30" s="662" t="s">
        <v>287</v>
      </c>
      <c r="BS30" s="679"/>
      <c r="BT30" s="679"/>
      <c r="BU30" s="679"/>
      <c r="BV30" s="679"/>
      <c r="BW30" s="679"/>
      <c r="BX30" s="679"/>
      <c r="BY30" s="679"/>
      <c r="BZ30" s="679"/>
      <c r="CA30" s="679"/>
      <c r="CB30" s="680"/>
      <c r="CD30" s="631"/>
      <c r="CE30" s="632"/>
      <c r="CF30" s="606" t="s">
        <v>598</v>
      </c>
      <c r="CG30" s="607"/>
      <c r="CH30" s="607"/>
      <c r="CI30" s="607"/>
      <c r="CJ30" s="607"/>
      <c r="CK30" s="607"/>
      <c r="CL30" s="607"/>
      <c r="CM30" s="607"/>
      <c r="CN30" s="607"/>
      <c r="CO30" s="607"/>
      <c r="CP30" s="607"/>
      <c r="CQ30" s="608"/>
      <c r="CR30" s="609">
        <v>10268077</v>
      </c>
      <c r="CS30" s="610"/>
      <c r="CT30" s="610"/>
      <c r="CU30" s="610"/>
      <c r="CV30" s="610"/>
      <c r="CW30" s="610"/>
      <c r="CX30" s="610"/>
      <c r="CY30" s="611"/>
      <c r="CZ30" s="612">
        <v>5.6</v>
      </c>
      <c r="DA30" s="621"/>
      <c r="DB30" s="621"/>
      <c r="DC30" s="622"/>
      <c r="DD30" s="615">
        <v>10190636</v>
      </c>
      <c r="DE30" s="610"/>
      <c r="DF30" s="610"/>
      <c r="DG30" s="610"/>
      <c r="DH30" s="610"/>
      <c r="DI30" s="610"/>
      <c r="DJ30" s="610"/>
      <c r="DK30" s="611"/>
      <c r="DL30" s="615">
        <v>10189384</v>
      </c>
      <c r="DM30" s="610"/>
      <c r="DN30" s="610"/>
      <c r="DO30" s="610"/>
      <c r="DP30" s="610"/>
      <c r="DQ30" s="610"/>
      <c r="DR30" s="610"/>
      <c r="DS30" s="610"/>
      <c r="DT30" s="610"/>
      <c r="DU30" s="610"/>
      <c r="DV30" s="611"/>
      <c r="DW30" s="612">
        <v>10.199999999999999</v>
      </c>
      <c r="DX30" s="621"/>
      <c r="DY30" s="621"/>
      <c r="DZ30" s="621"/>
      <c r="EA30" s="621"/>
      <c r="EB30" s="621"/>
      <c r="EC30" s="640"/>
    </row>
    <row r="31" spans="2:133" ht="11.25" customHeight="1" x14ac:dyDescent="0.2">
      <c r="B31" s="606" t="s">
        <v>288</v>
      </c>
      <c r="C31" s="607"/>
      <c r="D31" s="607"/>
      <c r="E31" s="607"/>
      <c r="F31" s="607"/>
      <c r="G31" s="607"/>
      <c r="H31" s="607"/>
      <c r="I31" s="607"/>
      <c r="J31" s="607"/>
      <c r="K31" s="607"/>
      <c r="L31" s="607"/>
      <c r="M31" s="607"/>
      <c r="N31" s="607"/>
      <c r="O31" s="607"/>
      <c r="P31" s="607"/>
      <c r="Q31" s="608"/>
      <c r="R31" s="609">
        <v>957679</v>
      </c>
      <c r="S31" s="610"/>
      <c r="T31" s="610"/>
      <c r="U31" s="610"/>
      <c r="V31" s="610"/>
      <c r="W31" s="610"/>
      <c r="X31" s="610"/>
      <c r="Y31" s="611"/>
      <c r="Z31" s="635">
        <v>0.5</v>
      </c>
      <c r="AA31" s="635"/>
      <c r="AB31" s="635"/>
      <c r="AC31" s="635"/>
      <c r="AD31" s="636" t="s">
        <v>580</v>
      </c>
      <c r="AE31" s="636"/>
      <c r="AF31" s="636"/>
      <c r="AG31" s="636"/>
      <c r="AH31" s="636"/>
      <c r="AI31" s="636"/>
      <c r="AJ31" s="636"/>
      <c r="AK31" s="636"/>
      <c r="AL31" s="612" t="s">
        <v>126</v>
      </c>
      <c r="AM31" s="613"/>
      <c r="AN31" s="613"/>
      <c r="AO31" s="637"/>
      <c r="AP31" s="674" t="s">
        <v>289</v>
      </c>
      <c r="AQ31" s="675"/>
      <c r="AR31" s="675"/>
      <c r="AS31" s="675"/>
      <c r="AT31" s="676" t="s">
        <v>290</v>
      </c>
      <c r="AU31" s="343"/>
      <c r="AV31" s="343"/>
      <c r="AW31" s="343"/>
      <c r="AX31" s="659" t="s">
        <v>186</v>
      </c>
      <c r="AY31" s="660"/>
      <c r="AZ31" s="660"/>
      <c r="BA31" s="660"/>
      <c r="BB31" s="660"/>
      <c r="BC31" s="660"/>
      <c r="BD31" s="660"/>
      <c r="BE31" s="660"/>
      <c r="BF31" s="661"/>
      <c r="BG31" s="669">
        <v>99.1</v>
      </c>
      <c r="BH31" s="670"/>
      <c r="BI31" s="670"/>
      <c r="BJ31" s="670"/>
      <c r="BK31" s="670"/>
      <c r="BL31" s="670"/>
      <c r="BM31" s="671">
        <v>97.8</v>
      </c>
      <c r="BN31" s="670"/>
      <c r="BO31" s="670"/>
      <c r="BP31" s="670"/>
      <c r="BQ31" s="672"/>
      <c r="BR31" s="669">
        <v>98.8</v>
      </c>
      <c r="BS31" s="670"/>
      <c r="BT31" s="670"/>
      <c r="BU31" s="670"/>
      <c r="BV31" s="670"/>
      <c r="BW31" s="670"/>
      <c r="BX31" s="671">
        <v>97.5</v>
      </c>
      <c r="BY31" s="670"/>
      <c r="BZ31" s="670"/>
      <c r="CA31" s="670"/>
      <c r="CB31" s="672"/>
      <c r="CD31" s="631"/>
      <c r="CE31" s="632"/>
      <c r="CF31" s="606" t="s">
        <v>291</v>
      </c>
      <c r="CG31" s="607"/>
      <c r="CH31" s="607"/>
      <c r="CI31" s="607"/>
      <c r="CJ31" s="607"/>
      <c r="CK31" s="607"/>
      <c r="CL31" s="607"/>
      <c r="CM31" s="607"/>
      <c r="CN31" s="607"/>
      <c r="CO31" s="607"/>
      <c r="CP31" s="607"/>
      <c r="CQ31" s="608"/>
      <c r="CR31" s="609">
        <v>348533</v>
      </c>
      <c r="CS31" s="619"/>
      <c r="CT31" s="619"/>
      <c r="CU31" s="619"/>
      <c r="CV31" s="619"/>
      <c r="CW31" s="619"/>
      <c r="CX31" s="619"/>
      <c r="CY31" s="620"/>
      <c r="CZ31" s="612">
        <v>0.2</v>
      </c>
      <c r="DA31" s="621"/>
      <c r="DB31" s="621"/>
      <c r="DC31" s="622"/>
      <c r="DD31" s="615">
        <v>348533</v>
      </c>
      <c r="DE31" s="619"/>
      <c r="DF31" s="619"/>
      <c r="DG31" s="619"/>
      <c r="DH31" s="619"/>
      <c r="DI31" s="619"/>
      <c r="DJ31" s="619"/>
      <c r="DK31" s="620"/>
      <c r="DL31" s="615">
        <v>348533</v>
      </c>
      <c r="DM31" s="619"/>
      <c r="DN31" s="619"/>
      <c r="DO31" s="619"/>
      <c r="DP31" s="619"/>
      <c r="DQ31" s="619"/>
      <c r="DR31" s="619"/>
      <c r="DS31" s="619"/>
      <c r="DT31" s="619"/>
      <c r="DU31" s="619"/>
      <c r="DV31" s="620"/>
      <c r="DW31" s="612">
        <v>0.3</v>
      </c>
      <c r="DX31" s="621"/>
      <c r="DY31" s="621"/>
      <c r="DZ31" s="621"/>
      <c r="EA31" s="621"/>
      <c r="EB31" s="621"/>
      <c r="EC31" s="640"/>
    </row>
    <row r="32" spans="2:133" ht="11.25" customHeight="1" x14ac:dyDescent="0.2">
      <c r="B32" s="606" t="s">
        <v>292</v>
      </c>
      <c r="C32" s="607"/>
      <c r="D32" s="607"/>
      <c r="E32" s="607"/>
      <c r="F32" s="607"/>
      <c r="G32" s="607"/>
      <c r="H32" s="607"/>
      <c r="I32" s="607"/>
      <c r="J32" s="607"/>
      <c r="K32" s="607"/>
      <c r="L32" s="607"/>
      <c r="M32" s="607"/>
      <c r="N32" s="607"/>
      <c r="O32" s="607"/>
      <c r="P32" s="607"/>
      <c r="Q32" s="608"/>
      <c r="R32" s="609">
        <v>55488316</v>
      </c>
      <c r="S32" s="610"/>
      <c r="T32" s="610"/>
      <c r="U32" s="610"/>
      <c r="V32" s="610"/>
      <c r="W32" s="610"/>
      <c r="X32" s="610"/>
      <c r="Y32" s="611"/>
      <c r="Z32" s="635">
        <v>28.6</v>
      </c>
      <c r="AA32" s="635"/>
      <c r="AB32" s="635"/>
      <c r="AC32" s="635"/>
      <c r="AD32" s="636" t="s">
        <v>126</v>
      </c>
      <c r="AE32" s="636"/>
      <c r="AF32" s="636"/>
      <c r="AG32" s="636"/>
      <c r="AH32" s="636"/>
      <c r="AI32" s="636"/>
      <c r="AJ32" s="636"/>
      <c r="AK32" s="636"/>
      <c r="AL32" s="612" t="s">
        <v>580</v>
      </c>
      <c r="AM32" s="613"/>
      <c r="AN32" s="613"/>
      <c r="AO32" s="637"/>
      <c r="AP32" s="646"/>
      <c r="AQ32" s="647"/>
      <c r="AR32" s="647"/>
      <c r="AS32" s="647"/>
      <c r="AT32" s="677"/>
      <c r="AU32" s="205" t="s">
        <v>293</v>
      </c>
      <c r="AX32" s="606" t="s">
        <v>294</v>
      </c>
      <c r="AY32" s="607"/>
      <c r="AZ32" s="607"/>
      <c r="BA32" s="607"/>
      <c r="BB32" s="607"/>
      <c r="BC32" s="607"/>
      <c r="BD32" s="607"/>
      <c r="BE32" s="607"/>
      <c r="BF32" s="608"/>
      <c r="BG32" s="673">
        <v>98.8</v>
      </c>
      <c r="BH32" s="619"/>
      <c r="BI32" s="619"/>
      <c r="BJ32" s="619"/>
      <c r="BK32" s="619"/>
      <c r="BL32" s="619"/>
      <c r="BM32" s="613">
        <v>97.4</v>
      </c>
      <c r="BN32" s="619"/>
      <c r="BO32" s="619"/>
      <c r="BP32" s="619"/>
      <c r="BQ32" s="644"/>
      <c r="BR32" s="673">
        <v>98.5</v>
      </c>
      <c r="BS32" s="619"/>
      <c r="BT32" s="619"/>
      <c r="BU32" s="619"/>
      <c r="BV32" s="619"/>
      <c r="BW32" s="619"/>
      <c r="BX32" s="613">
        <v>97.1</v>
      </c>
      <c r="BY32" s="619"/>
      <c r="BZ32" s="619"/>
      <c r="CA32" s="619"/>
      <c r="CB32" s="644"/>
      <c r="CD32" s="633"/>
      <c r="CE32" s="634"/>
      <c r="CF32" s="606" t="s">
        <v>599</v>
      </c>
      <c r="CG32" s="607"/>
      <c r="CH32" s="607"/>
      <c r="CI32" s="607"/>
      <c r="CJ32" s="607"/>
      <c r="CK32" s="607"/>
      <c r="CL32" s="607"/>
      <c r="CM32" s="607"/>
      <c r="CN32" s="607"/>
      <c r="CO32" s="607"/>
      <c r="CP32" s="607"/>
      <c r="CQ32" s="608"/>
      <c r="CR32" s="609" t="s">
        <v>580</v>
      </c>
      <c r="CS32" s="610"/>
      <c r="CT32" s="610"/>
      <c r="CU32" s="610"/>
      <c r="CV32" s="610"/>
      <c r="CW32" s="610"/>
      <c r="CX32" s="610"/>
      <c r="CY32" s="611"/>
      <c r="CZ32" s="612" t="s">
        <v>126</v>
      </c>
      <c r="DA32" s="621"/>
      <c r="DB32" s="621"/>
      <c r="DC32" s="622"/>
      <c r="DD32" s="615" t="s">
        <v>126</v>
      </c>
      <c r="DE32" s="610"/>
      <c r="DF32" s="610"/>
      <c r="DG32" s="610"/>
      <c r="DH32" s="610"/>
      <c r="DI32" s="610"/>
      <c r="DJ32" s="610"/>
      <c r="DK32" s="611"/>
      <c r="DL32" s="615" t="s">
        <v>580</v>
      </c>
      <c r="DM32" s="610"/>
      <c r="DN32" s="610"/>
      <c r="DO32" s="610"/>
      <c r="DP32" s="610"/>
      <c r="DQ32" s="610"/>
      <c r="DR32" s="610"/>
      <c r="DS32" s="610"/>
      <c r="DT32" s="610"/>
      <c r="DU32" s="610"/>
      <c r="DV32" s="611"/>
      <c r="DW32" s="612" t="s">
        <v>126</v>
      </c>
      <c r="DX32" s="621"/>
      <c r="DY32" s="621"/>
      <c r="DZ32" s="621"/>
      <c r="EA32" s="621"/>
      <c r="EB32" s="621"/>
      <c r="EC32" s="640"/>
    </row>
    <row r="33" spans="2:133" ht="11.25" customHeight="1" x14ac:dyDescent="0.2">
      <c r="B33" s="666" t="s">
        <v>295</v>
      </c>
      <c r="C33" s="667"/>
      <c r="D33" s="667"/>
      <c r="E33" s="667"/>
      <c r="F33" s="667"/>
      <c r="G33" s="667"/>
      <c r="H33" s="667"/>
      <c r="I33" s="667"/>
      <c r="J33" s="667"/>
      <c r="K33" s="667"/>
      <c r="L33" s="667"/>
      <c r="M33" s="667"/>
      <c r="N33" s="667"/>
      <c r="O33" s="667"/>
      <c r="P33" s="667"/>
      <c r="Q33" s="668"/>
      <c r="R33" s="609" t="s">
        <v>126</v>
      </c>
      <c r="S33" s="610"/>
      <c r="T33" s="610"/>
      <c r="U33" s="610"/>
      <c r="V33" s="610"/>
      <c r="W33" s="610"/>
      <c r="X33" s="610"/>
      <c r="Y33" s="611"/>
      <c r="Z33" s="635" t="s">
        <v>126</v>
      </c>
      <c r="AA33" s="635"/>
      <c r="AB33" s="635"/>
      <c r="AC33" s="635"/>
      <c r="AD33" s="636" t="s">
        <v>126</v>
      </c>
      <c r="AE33" s="636"/>
      <c r="AF33" s="636"/>
      <c r="AG33" s="636"/>
      <c r="AH33" s="636"/>
      <c r="AI33" s="636"/>
      <c r="AJ33" s="636"/>
      <c r="AK33" s="636"/>
      <c r="AL33" s="612" t="s">
        <v>580</v>
      </c>
      <c r="AM33" s="613"/>
      <c r="AN33" s="613"/>
      <c r="AO33" s="637"/>
      <c r="AP33" s="648"/>
      <c r="AQ33" s="649"/>
      <c r="AR33" s="649"/>
      <c r="AS33" s="649"/>
      <c r="AT33" s="678"/>
      <c r="AU33" s="344"/>
      <c r="AV33" s="344"/>
      <c r="AW33" s="344"/>
      <c r="AX33" s="586" t="s">
        <v>296</v>
      </c>
      <c r="AY33" s="587"/>
      <c r="AZ33" s="587"/>
      <c r="BA33" s="587"/>
      <c r="BB33" s="587"/>
      <c r="BC33" s="587"/>
      <c r="BD33" s="587"/>
      <c r="BE33" s="587"/>
      <c r="BF33" s="588"/>
      <c r="BG33" s="665">
        <v>99.4</v>
      </c>
      <c r="BH33" s="590"/>
      <c r="BI33" s="590"/>
      <c r="BJ33" s="590"/>
      <c r="BK33" s="590"/>
      <c r="BL33" s="590"/>
      <c r="BM33" s="627">
        <v>98.1</v>
      </c>
      <c r="BN33" s="590"/>
      <c r="BO33" s="590"/>
      <c r="BP33" s="590"/>
      <c r="BQ33" s="638"/>
      <c r="BR33" s="665">
        <v>99.1</v>
      </c>
      <c r="BS33" s="590"/>
      <c r="BT33" s="590"/>
      <c r="BU33" s="590"/>
      <c r="BV33" s="590"/>
      <c r="BW33" s="590"/>
      <c r="BX33" s="627">
        <v>97.8</v>
      </c>
      <c r="BY33" s="590"/>
      <c r="BZ33" s="590"/>
      <c r="CA33" s="590"/>
      <c r="CB33" s="638"/>
      <c r="CD33" s="606" t="s">
        <v>297</v>
      </c>
      <c r="CE33" s="607"/>
      <c r="CF33" s="607"/>
      <c r="CG33" s="607"/>
      <c r="CH33" s="607"/>
      <c r="CI33" s="607"/>
      <c r="CJ33" s="607"/>
      <c r="CK33" s="607"/>
      <c r="CL33" s="607"/>
      <c r="CM33" s="607"/>
      <c r="CN33" s="607"/>
      <c r="CO33" s="607"/>
      <c r="CP33" s="607"/>
      <c r="CQ33" s="608"/>
      <c r="CR33" s="609">
        <v>66352534</v>
      </c>
      <c r="CS33" s="619"/>
      <c r="CT33" s="619"/>
      <c r="CU33" s="619"/>
      <c r="CV33" s="619"/>
      <c r="CW33" s="619"/>
      <c r="CX33" s="619"/>
      <c r="CY33" s="620"/>
      <c r="CZ33" s="612">
        <v>36</v>
      </c>
      <c r="DA33" s="621"/>
      <c r="DB33" s="621"/>
      <c r="DC33" s="622"/>
      <c r="DD33" s="615">
        <v>52007030</v>
      </c>
      <c r="DE33" s="619"/>
      <c r="DF33" s="619"/>
      <c r="DG33" s="619"/>
      <c r="DH33" s="619"/>
      <c r="DI33" s="619"/>
      <c r="DJ33" s="619"/>
      <c r="DK33" s="620"/>
      <c r="DL33" s="615">
        <v>37023823</v>
      </c>
      <c r="DM33" s="619"/>
      <c r="DN33" s="619"/>
      <c r="DO33" s="619"/>
      <c r="DP33" s="619"/>
      <c r="DQ33" s="619"/>
      <c r="DR33" s="619"/>
      <c r="DS33" s="619"/>
      <c r="DT33" s="619"/>
      <c r="DU33" s="619"/>
      <c r="DV33" s="620"/>
      <c r="DW33" s="612">
        <v>37.1</v>
      </c>
      <c r="DX33" s="621"/>
      <c r="DY33" s="621"/>
      <c r="DZ33" s="621"/>
      <c r="EA33" s="621"/>
      <c r="EB33" s="621"/>
      <c r="EC33" s="640"/>
    </row>
    <row r="34" spans="2:133" ht="11.25" customHeight="1" x14ac:dyDescent="0.2">
      <c r="B34" s="606" t="s">
        <v>298</v>
      </c>
      <c r="C34" s="607"/>
      <c r="D34" s="607"/>
      <c r="E34" s="607"/>
      <c r="F34" s="607"/>
      <c r="G34" s="607"/>
      <c r="H34" s="607"/>
      <c r="I34" s="607"/>
      <c r="J34" s="607"/>
      <c r="K34" s="607"/>
      <c r="L34" s="607"/>
      <c r="M34" s="607"/>
      <c r="N34" s="607"/>
      <c r="O34" s="607"/>
      <c r="P34" s="607"/>
      <c r="Q34" s="608"/>
      <c r="R34" s="609">
        <v>12193472</v>
      </c>
      <c r="S34" s="610"/>
      <c r="T34" s="610"/>
      <c r="U34" s="610"/>
      <c r="V34" s="610"/>
      <c r="W34" s="610"/>
      <c r="X34" s="610"/>
      <c r="Y34" s="611"/>
      <c r="Z34" s="635">
        <v>6.3</v>
      </c>
      <c r="AA34" s="635"/>
      <c r="AB34" s="635"/>
      <c r="AC34" s="635"/>
      <c r="AD34" s="636" t="s">
        <v>580</v>
      </c>
      <c r="AE34" s="636"/>
      <c r="AF34" s="636"/>
      <c r="AG34" s="636"/>
      <c r="AH34" s="636"/>
      <c r="AI34" s="636"/>
      <c r="AJ34" s="636"/>
      <c r="AK34" s="636"/>
      <c r="AL34" s="612" t="s">
        <v>126</v>
      </c>
      <c r="AM34" s="613"/>
      <c r="AN34" s="613"/>
      <c r="AO34" s="637"/>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600</v>
      </c>
      <c r="CE34" s="607"/>
      <c r="CF34" s="607"/>
      <c r="CG34" s="607"/>
      <c r="CH34" s="607"/>
      <c r="CI34" s="607"/>
      <c r="CJ34" s="607"/>
      <c r="CK34" s="607"/>
      <c r="CL34" s="607"/>
      <c r="CM34" s="607"/>
      <c r="CN34" s="607"/>
      <c r="CO34" s="607"/>
      <c r="CP34" s="607"/>
      <c r="CQ34" s="608"/>
      <c r="CR34" s="609">
        <v>29926341</v>
      </c>
      <c r="CS34" s="610"/>
      <c r="CT34" s="610"/>
      <c r="CU34" s="610"/>
      <c r="CV34" s="610"/>
      <c r="CW34" s="610"/>
      <c r="CX34" s="610"/>
      <c r="CY34" s="611"/>
      <c r="CZ34" s="612">
        <v>16.2</v>
      </c>
      <c r="DA34" s="621"/>
      <c r="DB34" s="621"/>
      <c r="DC34" s="622"/>
      <c r="DD34" s="615">
        <v>20224278</v>
      </c>
      <c r="DE34" s="610"/>
      <c r="DF34" s="610"/>
      <c r="DG34" s="610"/>
      <c r="DH34" s="610"/>
      <c r="DI34" s="610"/>
      <c r="DJ34" s="610"/>
      <c r="DK34" s="611"/>
      <c r="DL34" s="615">
        <v>17304564</v>
      </c>
      <c r="DM34" s="610"/>
      <c r="DN34" s="610"/>
      <c r="DO34" s="610"/>
      <c r="DP34" s="610"/>
      <c r="DQ34" s="610"/>
      <c r="DR34" s="610"/>
      <c r="DS34" s="610"/>
      <c r="DT34" s="610"/>
      <c r="DU34" s="610"/>
      <c r="DV34" s="611"/>
      <c r="DW34" s="612">
        <v>17.3</v>
      </c>
      <c r="DX34" s="621"/>
      <c r="DY34" s="621"/>
      <c r="DZ34" s="621"/>
      <c r="EA34" s="621"/>
      <c r="EB34" s="621"/>
      <c r="EC34" s="640"/>
    </row>
    <row r="35" spans="2:133" ht="11.25" customHeight="1" x14ac:dyDescent="0.2">
      <c r="B35" s="606" t="s">
        <v>299</v>
      </c>
      <c r="C35" s="607"/>
      <c r="D35" s="607"/>
      <c r="E35" s="607"/>
      <c r="F35" s="607"/>
      <c r="G35" s="607"/>
      <c r="H35" s="607"/>
      <c r="I35" s="607"/>
      <c r="J35" s="607"/>
      <c r="K35" s="607"/>
      <c r="L35" s="607"/>
      <c r="M35" s="607"/>
      <c r="N35" s="607"/>
      <c r="O35" s="607"/>
      <c r="P35" s="607"/>
      <c r="Q35" s="608"/>
      <c r="R35" s="609">
        <v>129711</v>
      </c>
      <c r="S35" s="610"/>
      <c r="T35" s="610"/>
      <c r="U35" s="610"/>
      <c r="V35" s="610"/>
      <c r="W35" s="610"/>
      <c r="X35" s="610"/>
      <c r="Y35" s="611"/>
      <c r="Z35" s="635">
        <v>0.1</v>
      </c>
      <c r="AA35" s="635"/>
      <c r="AB35" s="635"/>
      <c r="AC35" s="635"/>
      <c r="AD35" s="636" t="s">
        <v>580</v>
      </c>
      <c r="AE35" s="636"/>
      <c r="AF35" s="636"/>
      <c r="AG35" s="636"/>
      <c r="AH35" s="636"/>
      <c r="AI35" s="636"/>
      <c r="AJ35" s="636"/>
      <c r="AK35" s="636"/>
      <c r="AL35" s="612" t="s">
        <v>126</v>
      </c>
      <c r="AM35" s="613"/>
      <c r="AN35" s="613"/>
      <c r="AO35" s="637"/>
      <c r="AP35" s="211"/>
      <c r="AQ35" s="662" t="s">
        <v>300</v>
      </c>
      <c r="AR35" s="663"/>
      <c r="AS35" s="663"/>
      <c r="AT35" s="663"/>
      <c r="AU35" s="663"/>
      <c r="AV35" s="663"/>
      <c r="AW35" s="663"/>
      <c r="AX35" s="663"/>
      <c r="AY35" s="663"/>
      <c r="AZ35" s="663"/>
      <c r="BA35" s="663"/>
      <c r="BB35" s="663"/>
      <c r="BC35" s="663"/>
      <c r="BD35" s="663"/>
      <c r="BE35" s="663"/>
      <c r="BF35" s="664"/>
      <c r="BG35" s="662" t="s">
        <v>301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302</v>
      </c>
      <c r="CE35" s="607"/>
      <c r="CF35" s="607"/>
      <c r="CG35" s="607"/>
      <c r="CH35" s="607"/>
      <c r="CI35" s="607"/>
      <c r="CJ35" s="607"/>
      <c r="CK35" s="607"/>
      <c r="CL35" s="607"/>
      <c r="CM35" s="607"/>
      <c r="CN35" s="607"/>
      <c r="CO35" s="607"/>
      <c r="CP35" s="607"/>
      <c r="CQ35" s="608"/>
      <c r="CR35" s="609">
        <v>2077410</v>
      </c>
      <c r="CS35" s="619"/>
      <c r="CT35" s="619"/>
      <c r="CU35" s="619"/>
      <c r="CV35" s="619"/>
      <c r="CW35" s="619"/>
      <c r="CX35" s="619"/>
      <c r="CY35" s="620"/>
      <c r="CZ35" s="612">
        <v>1.1000000000000001</v>
      </c>
      <c r="DA35" s="621"/>
      <c r="DB35" s="621"/>
      <c r="DC35" s="622"/>
      <c r="DD35" s="615">
        <v>2003027</v>
      </c>
      <c r="DE35" s="619"/>
      <c r="DF35" s="619"/>
      <c r="DG35" s="619"/>
      <c r="DH35" s="619"/>
      <c r="DI35" s="619"/>
      <c r="DJ35" s="619"/>
      <c r="DK35" s="620"/>
      <c r="DL35" s="615">
        <v>1993457</v>
      </c>
      <c r="DM35" s="619"/>
      <c r="DN35" s="619"/>
      <c r="DO35" s="619"/>
      <c r="DP35" s="619"/>
      <c r="DQ35" s="619"/>
      <c r="DR35" s="619"/>
      <c r="DS35" s="619"/>
      <c r="DT35" s="619"/>
      <c r="DU35" s="619"/>
      <c r="DV35" s="620"/>
      <c r="DW35" s="612">
        <v>2</v>
      </c>
      <c r="DX35" s="621"/>
      <c r="DY35" s="621"/>
      <c r="DZ35" s="621"/>
      <c r="EA35" s="621"/>
      <c r="EB35" s="621"/>
      <c r="EC35" s="640"/>
    </row>
    <row r="36" spans="2:133" ht="11.25" customHeight="1" x14ac:dyDescent="0.2">
      <c r="B36" s="606" t="s">
        <v>303</v>
      </c>
      <c r="C36" s="607"/>
      <c r="D36" s="607"/>
      <c r="E36" s="607"/>
      <c r="F36" s="607"/>
      <c r="G36" s="607"/>
      <c r="H36" s="607"/>
      <c r="I36" s="607"/>
      <c r="J36" s="607"/>
      <c r="K36" s="607"/>
      <c r="L36" s="607"/>
      <c r="M36" s="607"/>
      <c r="N36" s="607"/>
      <c r="O36" s="607"/>
      <c r="P36" s="607"/>
      <c r="Q36" s="608"/>
      <c r="R36" s="609">
        <v>278056</v>
      </c>
      <c r="S36" s="610"/>
      <c r="T36" s="610"/>
      <c r="U36" s="610"/>
      <c r="V36" s="610"/>
      <c r="W36" s="610"/>
      <c r="X36" s="610"/>
      <c r="Y36" s="611"/>
      <c r="Z36" s="635">
        <v>0.1</v>
      </c>
      <c r="AA36" s="635"/>
      <c r="AB36" s="635"/>
      <c r="AC36" s="635"/>
      <c r="AD36" s="636" t="s">
        <v>580</v>
      </c>
      <c r="AE36" s="636"/>
      <c r="AF36" s="636"/>
      <c r="AG36" s="636"/>
      <c r="AH36" s="636"/>
      <c r="AI36" s="636"/>
      <c r="AJ36" s="636"/>
      <c r="AK36" s="636"/>
      <c r="AL36" s="612" t="s">
        <v>580</v>
      </c>
      <c r="AM36" s="613"/>
      <c r="AN36" s="613"/>
      <c r="AO36" s="637"/>
      <c r="AP36" s="211"/>
      <c r="AQ36" s="653" t="s">
        <v>304</v>
      </c>
      <c r="AR36" s="654"/>
      <c r="AS36" s="654"/>
      <c r="AT36" s="654"/>
      <c r="AU36" s="654"/>
      <c r="AV36" s="654"/>
      <c r="AW36" s="654"/>
      <c r="AX36" s="654"/>
      <c r="AY36" s="655"/>
      <c r="AZ36" s="656">
        <v>20296550</v>
      </c>
      <c r="BA36" s="657"/>
      <c r="BB36" s="657"/>
      <c r="BC36" s="657"/>
      <c r="BD36" s="657"/>
      <c r="BE36" s="657"/>
      <c r="BF36" s="658"/>
      <c r="BG36" s="659" t="s">
        <v>305</v>
      </c>
      <c r="BH36" s="660"/>
      <c r="BI36" s="660"/>
      <c r="BJ36" s="660"/>
      <c r="BK36" s="660"/>
      <c r="BL36" s="660"/>
      <c r="BM36" s="660"/>
      <c r="BN36" s="660"/>
      <c r="BO36" s="660"/>
      <c r="BP36" s="660"/>
      <c r="BQ36" s="660"/>
      <c r="BR36" s="660"/>
      <c r="BS36" s="660"/>
      <c r="BT36" s="660"/>
      <c r="BU36" s="661"/>
      <c r="BV36" s="656">
        <v>632739</v>
      </c>
      <c r="BW36" s="657"/>
      <c r="BX36" s="657"/>
      <c r="BY36" s="657"/>
      <c r="BZ36" s="657"/>
      <c r="CA36" s="657"/>
      <c r="CB36" s="658"/>
      <c r="CD36" s="606" t="s">
        <v>306</v>
      </c>
      <c r="CE36" s="607"/>
      <c r="CF36" s="607"/>
      <c r="CG36" s="607"/>
      <c r="CH36" s="607"/>
      <c r="CI36" s="607"/>
      <c r="CJ36" s="607"/>
      <c r="CK36" s="607"/>
      <c r="CL36" s="607"/>
      <c r="CM36" s="607"/>
      <c r="CN36" s="607"/>
      <c r="CO36" s="607"/>
      <c r="CP36" s="607"/>
      <c r="CQ36" s="608"/>
      <c r="CR36" s="609">
        <v>11665463</v>
      </c>
      <c r="CS36" s="610"/>
      <c r="CT36" s="610"/>
      <c r="CU36" s="610"/>
      <c r="CV36" s="610"/>
      <c r="CW36" s="610"/>
      <c r="CX36" s="610"/>
      <c r="CY36" s="611"/>
      <c r="CZ36" s="612">
        <v>6.3</v>
      </c>
      <c r="DA36" s="621"/>
      <c r="DB36" s="621"/>
      <c r="DC36" s="622"/>
      <c r="DD36" s="615">
        <v>10415388</v>
      </c>
      <c r="DE36" s="610"/>
      <c r="DF36" s="610"/>
      <c r="DG36" s="610"/>
      <c r="DH36" s="610"/>
      <c r="DI36" s="610"/>
      <c r="DJ36" s="610"/>
      <c r="DK36" s="611"/>
      <c r="DL36" s="615">
        <v>6599123</v>
      </c>
      <c r="DM36" s="610"/>
      <c r="DN36" s="610"/>
      <c r="DO36" s="610"/>
      <c r="DP36" s="610"/>
      <c r="DQ36" s="610"/>
      <c r="DR36" s="610"/>
      <c r="DS36" s="610"/>
      <c r="DT36" s="610"/>
      <c r="DU36" s="610"/>
      <c r="DV36" s="611"/>
      <c r="DW36" s="612">
        <v>6.6</v>
      </c>
      <c r="DX36" s="621"/>
      <c r="DY36" s="621"/>
      <c r="DZ36" s="621"/>
      <c r="EA36" s="621"/>
      <c r="EB36" s="621"/>
      <c r="EC36" s="640"/>
    </row>
    <row r="37" spans="2:133" ht="11.25" customHeight="1" x14ac:dyDescent="0.2">
      <c r="B37" s="606" t="s">
        <v>307</v>
      </c>
      <c r="C37" s="607"/>
      <c r="D37" s="607"/>
      <c r="E37" s="607"/>
      <c r="F37" s="607"/>
      <c r="G37" s="607"/>
      <c r="H37" s="607"/>
      <c r="I37" s="607"/>
      <c r="J37" s="607"/>
      <c r="K37" s="607"/>
      <c r="L37" s="607"/>
      <c r="M37" s="607"/>
      <c r="N37" s="607"/>
      <c r="O37" s="607"/>
      <c r="P37" s="607"/>
      <c r="Q37" s="608"/>
      <c r="R37" s="609">
        <v>1577122</v>
      </c>
      <c r="S37" s="610"/>
      <c r="T37" s="610"/>
      <c r="U37" s="610"/>
      <c r="V37" s="610"/>
      <c r="W37" s="610"/>
      <c r="X37" s="610"/>
      <c r="Y37" s="611"/>
      <c r="Z37" s="635">
        <v>0.8</v>
      </c>
      <c r="AA37" s="635"/>
      <c r="AB37" s="635"/>
      <c r="AC37" s="635"/>
      <c r="AD37" s="636" t="s">
        <v>126</v>
      </c>
      <c r="AE37" s="636"/>
      <c r="AF37" s="636"/>
      <c r="AG37" s="636"/>
      <c r="AH37" s="636"/>
      <c r="AI37" s="636"/>
      <c r="AJ37" s="636"/>
      <c r="AK37" s="636"/>
      <c r="AL37" s="612" t="s">
        <v>126</v>
      </c>
      <c r="AM37" s="613"/>
      <c r="AN37" s="613"/>
      <c r="AO37" s="637"/>
      <c r="AQ37" s="641" t="s">
        <v>308</v>
      </c>
      <c r="AR37" s="642"/>
      <c r="AS37" s="642"/>
      <c r="AT37" s="642"/>
      <c r="AU37" s="642"/>
      <c r="AV37" s="642"/>
      <c r="AW37" s="642"/>
      <c r="AX37" s="642"/>
      <c r="AY37" s="643"/>
      <c r="AZ37" s="609">
        <v>3103016</v>
      </c>
      <c r="BA37" s="610"/>
      <c r="BB37" s="610"/>
      <c r="BC37" s="610"/>
      <c r="BD37" s="619"/>
      <c r="BE37" s="619"/>
      <c r="BF37" s="644"/>
      <c r="BG37" s="606" t="s">
        <v>309</v>
      </c>
      <c r="BH37" s="607"/>
      <c r="BI37" s="607"/>
      <c r="BJ37" s="607"/>
      <c r="BK37" s="607"/>
      <c r="BL37" s="607"/>
      <c r="BM37" s="607"/>
      <c r="BN37" s="607"/>
      <c r="BO37" s="607"/>
      <c r="BP37" s="607"/>
      <c r="BQ37" s="607"/>
      <c r="BR37" s="607"/>
      <c r="BS37" s="607"/>
      <c r="BT37" s="607"/>
      <c r="BU37" s="608"/>
      <c r="BV37" s="609">
        <v>605594</v>
      </c>
      <c r="BW37" s="610"/>
      <c r="BX37" s="610"/>
      <c r="BY37" s="610"/>
      <c r="BZ37" s="610"/>
      <c r="CA37" s="610"/>
      <c r="CB37" s="645"/>
      <c r="CD37" s="606" t="s">
        <v>310</v>
      </c>
      <c r="CE37" s="607"/>
      <c r="CF37" s="607"/>
      <c r="CG37" s="607"/>
      <c r="CH37" s="607"/>
      <c r="CI37" s="607"/>
      <c r="CJ37" s="607"/>
      <c r="CK37" s="607"/>
      <c r="CL37" s="607"/>
      <c r="CM37" s="607"/>
      <c r="CN37" s="607"/>
      <c r="CO37" s="607"/>
      <c r="CP37" s="607"/>
      <c r="CQ37" s="608"/>
      <c r="CR37" s="609">
        <v>24146</v>
      </c>
      <c r="CS37" s="619"/>
      <c r="CT37" s="619"/>
      <c r="CU37" s="619"/>
      <c r="CV37" s="619"/>
      <c r="CW37" s="619"/>
      <c r="CX37" s="619"/>
      <c r="CY37" s="620"/>
      <c r="CZ37" s="612">
        <v>0</v>
      </c>
      <c r="DA37" s="621"/>
      <c r="DB37" s="621"/>
      <c r="DC37" s="622"/>
      <c r="DD37" s="615">
        <v>22764</v>
      </c>
      <c r="DE37" s="619"/>
      <c r="DF37" s="619"/>
      <c r="DG37" s="619"/>
      <c r="DH37" s="619"/>
      <c r="DI37" s="619"/>
      <c r="DJ37" s="619"/>
      <c r="DK37" s="620"/>
      <c r="DL37" s="615">
        <v>20699</v>
      </c>
      <c r="DM37" s="619"/>
      <c r="DN37" s="619"/>
      <c r="DO37" s="619"/>
      <c r="DP37" s="619"/>
      <c r="DQ37" s="619"/>
      <c r="DR37" s="619"/>
      <c r="DS37" s="619"/>
      <c r="DT37" s="619"/>
      <c r="DU37" s="619"/>
      <c r="DV37" s="620"/>
      <c r="DW37" s="612">
        <v>0</v>
      </c>
      <c r="DX37" s="621"/>
      <c r="DY37" s="621"/>
      <c r="DZ37" s="621"/>
      <c r="EA37" s="621"/>
      <c r="EB37" s="621"/>
      <c r="EC37" s="640"/>
    </row>
    <row r="38" spans="2:133" ht="11.25" customHeight="1" x14ac:dyDescent="0.2">
      <c r="B38" s="606" t="s">
        <v>311</v>
      </c>
      <c r="C38" s="607"/>
      <c r="D38" s="607"/>
      <c r="E38" s="607"/>
      <c r="F38" s="607"/>
      <c r="G38" s="607"/>
      <c r="H38" s="607"/>
      <c r="I38" s="607"/>
      <c r="J38" s="607"/>
      <c r="K38" s="607"/>
      <c r="L38" s="607"/>
      <c r="M38" s="607"/>
      <c r="N38" s="607"/>
      <c r="O38" s="607"/>
      <c r="P38" s="607"/>
      <c r="Q38" s="608"/>
      <c r="R38" s="609">
        <v>6740299</v>
      </c>
      <c r="S38" s="610"/>
      <c r="T38" s="610"/>
      <c r="U38" s="610"/>
      <c r="V38" s="610"/>
      <c r="W38" s="610"/>
      <c r="X38" s="610"/>
      <c r="Y38" s="611"/>
      <c r="Z38" s="635">
        <v>3.5</v>
      </c>
      <c r="AA38" s="635"/>
      <c r="AB38" s="635"/>
      <c r="AC38" s="635"/>
      <c r="AD38" s="636" t="s">
        <v>126</v>
      </c>
      <c r="AE38" s="636"/>
      <c r="AF38" s="636"/>
      <c r="AG38" s="636"/>
      <c r="AH38" s="636"/>
      <c r="AI38" s="636"/>
      <c r="AJ38" s="636"/>
      <c r="AK38" s="636"/>
      <c r="AL38" s="612" t="s">
        <v>580</v>
      </c>
      <c r="AM38" s="613"/>
      <c r="AN38" s="613"/>
      <c r="AO38" s="637"/>
      <c r="AQ38" s="641" t="s">
        <v>601</v>
      </c>
      <c r="AR38" s="642"/>
      <c r="AS38" s="642"/>
      <c r="AT38" s="642"/>
      <c r="AU38" s="642"/>
      <c r="AV38" s="642"/>
      <c r="AW38" s="642"/>
      <c r="AX38" s="642"/>
      <c r="AY38" s="643"/>
      <c r="AZ38" s="609">
        <v>2943404</v>
      </c>
      <c r="BA38" s="610"/>
      <c r="BB38" s="610"/>
      <c r="BC38" s="610"/>
      <c r="BD38" s="619"/>
      <c r="BE38" s="619"/>
      <c r="BF38" s="644"/>
      <c r="BG38" s="606" t="s">
        <v>312</v>
      </c>
      <c r="BH38" s="607"/>
      <c r="BI38" s="607"/>
      <c r="BJ38" s="607"/>
      <c r="BK38" s="607"/>
      <c r="BL38" s="607"/>
      <c r="BM38" s="607"/>
      <c r="BN38" s="607"/>
      <c r="BO38" s="607"/>
      <c r="BP38" s="607"/>
      <c r="BQ38" s="607"/>
      <c r="BR38" s="607"/>
      <c r="BS38" s="607"/>
      <c r="BT38" s="607"/>
      <c r="BU38" s="608"/>
      <c r="BV38" s="609">
        <v>68760</v>
      </c>
      <c r="BW38" s="610"/>
      <c r="BX38" s="610"/>
      <c r="BY38" s="610"/>
      <c r="BZ38" s="610"/>
      <c r="CA38" s="610"/>
      <c r="CB38" s="645"/>
      <c r="CD38" s="606" t="s">
        <v>313</v>
      </c>
      <c r="CE38" s="607"/>
      <c r="CF38" s="607"/>
      <c r="CG38" s="607"/>
      <c r="CH38" s="607"/>
      <c r="CI38" s="607"/>
      <c r="CJ38" s="607"/>
      <c r="CK38" s="607"/>
      <c r="CL38" s="607"/>
      <c r="CM38" s="607"/>
      <c r="CN38" s="607"/>
      <c r="CO38" s="607"/>
      <c r="CP38" s="607"/>
      <c r="CQ38" s="608"/>
      <c r="CR38" s="609">
        <v>14216735</v>
      </c>
      <c r="CS38" s="610"/>
      <c r="CT38" s="610"/>
      <c r="CU38" s="610"/>
      <c r="CV38" s="610"/>
      <c r="CW38" s="610"/>
      <c r="CX38" s="610"/>
      <c r="CY38" s="611"/>
      <c r="CZ38" s="612">
        <v>7.7</v>
      </c>
      <c r="DA38" s="621"/>
      <c r="DB38" s="621"/>
      <c r="DC38" s="622"/>
      <c r="DD38" s="615">
        <v>11626312</v>
      </c>
      <c r="DE38" s="610"/>
      <c r="DF38" s="610"/>
      <c r="DG38" s="610"/>
      <c r="DH38" s="610"/>
      <c r="DI38" s="610"/>
      <c r="DJ38" s="610"/>
      <c r="DK38" s="611"/>
      <c r="DL38" s="615">
        <v>11126679</v>
      </c>
      <c r="DM38" s="610"/>
      <c r="DN38" s="610"/>
      <c r="DO38" s="610"/>
      <c r="DP38" s="610"/>
      <c r="DQ38" s="610"/>
      <c r="DR38" s="610"/>
      <c r="DS38" s="610"/>
      <c r="DT38" s="610"/>
      <c r="DU38" s="610"/>
      <c r="DV38" s="611"/>
      <c r="DW38" s="612">
        <v>11.1</v>
      </c>
      <c r="DX38" s="621"/>
      <c r="DY38" s="621"/>
      <c r="DZ38" s="621"/>
      <c r="EA38" s="621"/>
      <c r="EB38" s="621"/>
      <c r="EC38" s="640"/>
    </row>
    <row r="39" spans="2:133" ht="11.25" customHeight="1" x14ac:dyDescent="0.2">
      <c r="B39" s="606" t="s">
        <v>314</v>
      </c>
      <c r="C39" s="607"/>
      <c r="D39" s="607"/>
      <c r="E39" s="607"/>
      <c r="F39" s="607"/>
      <c r="G39" s="607"/>
      <c r="H39" s="607"/>
      <c r="I39" s="607"/>
      <c r="J39" s="607"/>
      <c r="K39" s="607"/>
      <c r="L39" s="607"/>
      <c r="M39" s="607"/>
      <c r="N39" s="607"/>
      <c r="O39" s="607"/>
      <c r="P39" s="607"/>
      <c r="Q39" s="608"/>
      <c r="R39" s="609">
        <v>2695986</v>
      </c>
      <c r="S39" s="610"/>
      <c r="T39" s="610"/>
      <c r="U39" s="610"/>
      <c r="V39" s="610"/>
      <c r="W39" s="610"/>
      <c r="X39" s="610"/>
      <c r="Y39" s="611"/>
      <c r="Z39" s="635">
        <v>1.4</v>
      </c>
      <c r="AA39" s="635"/>
      <c r="AB39" s="635"/>
      <c r="AC39" s="635"/>
      <c r="AD39" s="636">
        <v>100149</v>
      </c>
      <c r="AE39" s="636"/>
      <c r="AF39" s="636"/>
      <c r="AG39" s="636"/>
      <c r="AH39" s="636"/>
      <c r="AI39" s="636"/>
      <c r="AJ39" s="636"/>
      <c r="AK39" s="636"/>
      <c r="AL39" s="612">
        <v>0.1</v>
      </c>
      <c r="AM39" s="613"/>
      <c r="AN39" s="613"/>
      <c r="AO39" s="637"/>
      <c r="AQ39" s="641" t="s">
        <v>315</v>
      </c>
      <c r="AR39" s="642"/>
      <c r="AS39" s="642"/>
      <c r="AT39" s="642"/>
      <c r="AU39" s="642"/>
      <c r="AV39" s="642"/>
      <c r="AW39" s="642"/>
      <c r="AX39" s="642"/>
      <c r="AY39" s="643"/>
      <c r="AZ39" s="609">
        <v>63359</v>
      </c>
      <c r="BA39" s="610"/>
      <c r="BB39" s="610"/>
      <c r="BC39" s="610"/>
      <c r="BD39" s="619"/>
      <c r="BE39" s="619"/>
      <c r="BF39" s="644"/>
      <c r="BG39" s="606" t="s">
        <v>316</v>
      </c>
      <c r="BH39" s="607"/>
      <c r="BI39" s="607"/>
      <c r="BJ39" s="607"/>
      <c r="BK39" s="607"/>
      <c r="BL39" s="607"/>
      <c r="BM39" s="607"/>
      <c r="BN39" s="607"/>
      <c r="BO39" s="607"/>
      <c r="BP39" s="607"/>
      <c r="BQ39" s="607"/>
      <c r="BR39" s="607"/>
      <c r="BS39" s="607"/>
      <c r="BT39" s="607"/>
      <c r="BU39" s="608"/>
      <c r="BV39" s="609">
        <v>99094</v>
      </c>
      <c r="BW39" s="610"/>
      <c r="BX39" s="610"/>
      <c r="BY39" s="610"/>
      <c r="BZ39" s="610"/>
      <c r="CA39" s="610"/>
      <c r="CB39" s="645"/>
      <c r="CD39" s="606" t="s">
        <v>317</v>
      </c>
      <c r="CE39" s="607"/>
      <c r="CF39" s="607"/>
      <c r="CG39" s="607"/>
      <c r="CH39" s="607"/>
      <c r="CI39" s="607"/>
      <c r="CJ39" s="607"/>
      <c r="CK39" s="607"/>
      <c r="CL39" s="607"/>
      <c r="CM39" s="607"/>
      <c r="CN39" s="607"/>
      <c r="CO39" s="607"/>
      <c r="CP39" s="607"/>
      <c r="CQ39" s="608"/>
      <c r="CR39" s="609">
        <v>6370141</v>
      </c>
      <c r="CS39" s="619"/>
      <c r="CT39" s="619"/>
      <c r="CU39" s="619"/>
      <c r="CV39" s="619"/>
      <c r="CW39" s="619"/>
      <c r="CX39" s="619"/>
      <c r="CY39" s="620"/>
      <c r="CZ39" s="612">
        <v>3.5</v>
      </c>
      <c r="DA39" s="621"/>
      <c r="DB39" s="621"/>
      <c r="DC39" s="622"/>
      <c r="DD39" s="615">
        <v>6313393</v>
      </c>
      <c r="DE39" s="619"/>
      <c r="DF39" s="619"/>
      <c r="DG39" s="619"/>
      <c r="DH39" s="619"/>
      <c r="DI39" s="619"/>
      <c r="DJ39" s="619"/>
      <c r="DK39" s="620"/>
      <c r="DL39" s="615" t="s">
        <v>580</v>
      </c>
      <c r="DM39" s="619"/>
      <c r="DN39" s="619"/>
      <c r="DO39" s="619"/>
      <c r="DP39" s="619"/>
      <c r="DQ39" s="619"/>
      <c r="DR39" s="619"/>
      <c r="DS39" s="619"/>
      <c r="DT39" s="619"/>
      <c r="DU39" s="619"/>
      <c r="DV39" s="620"/>
      <c r="DW39" s="612" t="s">
        <v>580</v>
      </c>
      <c r="DX39" s="621"/>
      <c r="DY39" s="621"/>
      <c r="DZ39" s="621"/>
      <c r="EA39" s="621"/>
      <c r="EB39" s="621"/>
      <c r="EC39" s="640"/>
    </row>
    <row r="40" spans="2:133" ht="11.25" customHeight="1" x14ac:dyDescent="0.2">
      <c r="B40" s="606" t="s">
        <v>318</v>
      </c>
      <c r="C40" s="607"/>
      <c r="D40" s="607"/>
      <c r="E40" s="607"/>
      <c r="F40" s="607"/>
      <c r="G40" s="607"/>
      <c r="H40" s="607"/>
      <c r="I40" s="607"/>
      <c r="J40" s="607"/>
      <c r="K40" s="607"/>
      <c r="L40" s="607"/>
      <c r="M40" s="607"/>
      <c r="N40" s="607"/>
      <c r="O40" s="607"/>
      <c r="P40" s="607"/>
      <c r="Q40" s="608"/>
      <c r="R40" s="609">
        <v>15314800</v>
      </c>
      <c r="S40" s="610"/>
      <c r="T40" s="610"/>
      <c r="U40" s="610"/>
      <c r="V40" s="610"/>
      <c r="W40" s="610"/>
      <c r="X40" s="610"/>
      <c r="Y40" s="611"/>
      <c r="Z40" s="635">
        <v>7.9</v>
      </c>
      <c r="AA40" s="635"/>
      <c r="AB40" s="635"/>
      <c r="AC40" s="635"/>
      <c r="AD40" s="636" t="s">
        <v>580</v>
      </c>
      <c r="AE40" s="636"/>
      <c r="AF40" s="636"/>
      <c r="AG40" s="636"/>
      <c r="AH40" s="636"/>
      <c r="AI40" s="636"/>
      <c r="AJ40" s="636"/>
      <c r="AK40" s="636"/>
      <c r="AL40" s="612" t="s">
        <v>580</v>
      </c>
      <c r="AM40" s="613"/>
      <c r="AN40" s="613"/>
      <c r="AO40" s="637"/>
      <c r="AQ40" s="641" t="s">
        <v>319</v>
      </c>
      <c r="AR40" s="642"/>
      <c r="AS40" s="642"/>
      <c r="AT40" s="642"/>
      <c r="AU40" s="642"/>
      <c r="AV40" s="642"/>
      <c r="AW40" s="642"/>
      <c r="AX40" s="642"/>
      <c r="AY40" s="643"/>
      <c r="AZ40" s="609">
        <v>49176</v>
      </c>
      <c r="BA40" s="610"/>
      <c r="BB40" s="610"/>
      <c r="BC40" s="610"/>
      <c r="BD40" s="619"/>
      <c r="BE40" s="619"/>
      <c r="BF40" s="644"/>
      <c r="BG40" s="646" t="s">
        <v>320</v>
      </c>
      <c r="BH40" s="647"/>
      <c r="BI40" s="647"/>
      <c r="BJ40" s="647"/>
      <c r="BK40" s="647"/>
      <c r="BL40" s="345"/>
      <c r="BM40" s="607" t="s">
        <v>321</v>
      </c>
      <c r="BN40" s="607"/>
      <c r="BO40" s="607"/>
      <c r="BP40" s="607"/>
      <c r="BQ40" s="607"/>
      <c r="BR40" s="607"/>
      <c r="BS40" s="607"/>
      <c r="BT40" s="607"/>
      <c r="BU40" s="608"/>
      <c r="BV40" s="609">
        <v>97</v>
      </c>
      <c r="BW40" s="610"/>
      <c r="BX40" s="610"/>
      <c r="BY40" s="610"/>
      <c r="BZ40" s="610"/>
      <c r="CA40" s="610"/>
      <c r="CB40" s="645"/>
      <c r="CD40" s="606" t="s">
        <v>322</v>
      </c>
      <c r="CE40" s="607"/>
      <c r="CF40" s="607"/>
      <c r="CG40" s="607"/>
      <c r="CH40" s="607"/>
      <c r="CI40" s="607"/>
      <c r="CJ40" s="607"/>
      <c r="CK40" s="607"/>
      <c r="CL40" s="607"/>
      <c r="CM40" s="607"/>
      <c r="CN40" s="607"/>
      <c r="CO40" s="607"/>
      <c r="CP40" s="607"/>
      <c r="CQ40" s="608"/>
      <c r="CR40" s="609">
        <v>2096444</v>
      </c>
      <c r="CS40" s="610"/>
      <c r="CT40" s="610"/>
      <c r="CU40" s="610"/>
      <c r="CV40" s="610"/>
      <c r="CW40" s="610"/>
      <c r="CX40" s="610"/>
      <c r="CY40" s="611"/>
      <c r="CZ40" s="612">
        <v>1.1000000000000001</v>
      </c>
      <c r="DA40" s="621"/>
      <c r="DB40" s="621"/>
      <c r="DC40" s="622"/>
      <c r="DD40" s="615">
        <v>1424632</v>
      </c>
      <c r="DE40" s="610"/>
      <c r="DF40" s="610"/>
      <c r="DG40" s="610"/>
      <c r="DH40" s="610"/>
      <c r="DI40" s="610"/>
      <c r="DJ40" s="610"/>
      <c r="DK40" s="611"/>
      <c r="DL40" s="615" t="s">
        <v>126</v>
      </c>
      <c r="DM40" s="610"/>
      <c r="DN40" s="610"/>
      <c r="DO40" s="610"/>
      <c r="DP40" s="610"/>
      <c r="DQ40" s="610"/>
      <c r="DR40" s="610"/>
      <c r="DS40" s="610"/>
      <c r="DT40" s="610"/>
      <c r="DU40" s="610"/>
      <c r="DV40" s="611"/>
      <c r="DW40" s="612" t="s">
        <v>126</v>
      </c>
      <c r="DX40" s="621"/>
      <c r="DY40" s="621"/>
      <c r="DZ40" s="621"/>
      <c r="EA40" s="621"/>
      <c r="EB40" s="621"/>
      <c r="EC40" s="640"/>
    </row>
    <row r="41" spans="2:133" ht="11.25" customHeight="1" x14ac:dyDescent="0.2">
      <c r="B41" s="606" t="s">
        <v>323</v>
      </c>
      <c r="C41" s="607"/>
      <c r="D41" s="607"/>
      <c r="E41" s="607"/>
      <c r="F41" s="607"/>
      <c r="G41" s="607"/>
      <c r="H41" s="607"/>
      <c r="I41" s="607"/>
      <c r="J41" s="607"/>
      <c r="K41" s="607"/>
      <c r="L41" s="607"/>
      <c r="M41" s="607"/>
      <c r="N41" s="607"/>
      <c r="O41" s="607"/>
      <c r="P41" s="607"/>
      <c r="Q41" s="608"/>
      <c r="R41" s="609" t="s">
        <v>580</v>
      </c>
      <c r="S41" s="610"/>
      <c r="T41" s="610"/>
      <c r="U41" s="610"/>
      <c r="V41" s="610"/>
      <c r="W41" s="610"/>
      <c r="X41" s="610"/>
      <c r="Y41" s="611"/>
      <c r="Z41" s="635" t="s">
        <v>580</v>
      </c>
      <c r="AA41" s="635"/>
      <c r="AB41" s="635"/>
      <c r="AC41" s="635"/>
      <c r="AD41" s="636" t="s">
        <v>580</v>
      </c>
      <c r="AE41" s="636"/>
      <c r="AF41" s="636"/>
      <c r="AG41" s="636"/>
      <c r="AH41" s="636"/>
      <c r="AI41" s="636"/>
      <c r="AJ41" s="636"/>
      <c r="AK41" s="636"/>
      <c r="AL41" s="612" t="s">
        <v>126</v>
      </c>
      <c r="AM41" s="613"/>
      <c r="AN41" s="613"/>
      <c r="AO41" s="637"/>
      <c r="AQ41" s="641" t="s">
        <v>324</v>
      </c>
      <c r="AR41" s="642"/>
      <c r="AS41" s="642"/>
      <c r="AT41" s="642"/>
      <c r="AU41" s="642"/>
      <c r="AV41" s="642"/>
      <c r="AW41" s="642"/>
      <c r="AX41" s="642"/>
      <c r="AY41" s="643"/>
      <c r="AZ41" s="609">
        <v>2752712</v>
      </c>
      <c r="BA41" s="610"/>
      <c r="BB41" s="610"/>
      <c r="BC41" s="610"/>
      <c r="BD41" s="619"/>
      <c r="BE41" s="619"/>
      <c r="BF41" s="644"/>
      <c r="BG41" s="646"/>
      <c r="BH41" s="647"/>
      <c r="BI41" s="647"/>
      <c r="BJ41" s="647"/>
      <c r="BK41" s="647"/>
      <c r="BL41" s="345"/>
      <c r="BM41" s="607" t="s">
        <v>602</v>
      </c>
      <c r="BN41" s="607"/>
      <c r="BO41" s="607"/>
      <c r="BP41" s="607"/>
      <c r="BQ41" s="607"/>
      <c r="BR41" s="607"/>
      <c r="BS41" s="607"/>
      <c r="BT41" s="607"/>
      <c r="BU41" s="608"/>
      <c r="BV41" s="609">
        <v>1</v>
      </c>
      <c r="BW41" s="610"/>
      <c r="BX41" s="610"/>
      <c r="BY41" s="610"/>
      <c r="BZ41" s="610"/>
      <c r="CA41" s="610"/>
      <c r="CB41" s="645"/>
      <c r="CD41" s="606" t="s">
        <v>325</v>
      </c>
      <c r="CE41" s="607"/>
      <c r="CF41" s="607"/>
      <c r="CG41" s="607"/>
      <c r="CH41" s="607"/>
      <c r="CI41" s="607"/>
      <c r="CJ41" s="607"/>
      <c r="CK41" s="607"/>
      <c r="CL41" s="607"/>
      <c r="CM41" s="607"/>
      <c r="CN41" s="607"/>
      <c r="CO41" s="607"/>
      <c r="CP41" s="607"/>
      <c r="CQ41" s="608"/>
      <c r="CR41" s="609" t="s">
        <v>580</v>
      </c>
      <c r="CS41" s="619"/>
      <c r="CT41" s="619"/>
      <c r="CU41" s="619"/>
      <c r="CV41" s="619"/>
      <c r="CW41" s="619"/>
      <c r="CX41" s="619"/>
      <c r="CY41" s="620"/>
      <c r="CZ41" s="612" t="s">
        <v>126</v>
      </c>
      <c r="DA41" s="621"/>
      <c r="DB41" s="621"/>
      <c r="DC41" s="622"/>
      <c r="DD41" s="615" t="s">
        <v>580</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603</v>
      </c>
      <c r="C42" s="607"/>
      <c r="D42" s="607"/>
      <c r="E42" s="607"/>
      <c r="F42" s="607"/>
      <c r="G42" s="607"/>
      <c r="H42" s="607"/>
      <c r="I42" s="607"/>
      <c r="J42" s="607"/>
      <c r="K42" s="607"/>
      <c r="L42" s="607"/>
      <c r="M42" s="607"/>
      <c r="N42" s="607"/>
      <c r="O42" s="607"/>
      <c r="P42" s="607"/>
      <c r="Q42" s="608"/>
      <c r="R42" s="609" t="s">
        <v>580</v>
      </c>
      <c r="S42" s="610"/>
      <c r="T42" s="610"/>
      <c r="U42" s="610"/>
      <c r="V42" s="610"/>
      <c r="W42" s="610"/>
      <c r="X42" s="610"/>
      <c r="Y42" s="611"/>
      <c r="Z42" s="635" t="s">
        <v>126</v>
      </c>
      <c r="AA42" s="635"/>
      <c r="AB42" s="635"/>
      <c r="AC42" s="635"/>
      <c r="AD42" s="636" t="s">
        <v>126</v>
      </c>
      <c r="AE42" s="636"/>
      <c r="AF42" s="636"/>
      <c r="AG42" s="636"/>
      <c r="AH42" s="636"/>
      <c r="AI42" s="636"/>
      <c r="AJ42" s="636"/>
      <c r="AK42" s="636"/>
      <c r="AL42" s="612" t="s">
        <v>580</v>
      </c>
      <c r="AM42" s="613"/>
      <c r="AN42" s="613"/>
      <c r="AO42" s="637"/>
      <c r="AQ42" s="650" t="s">
        <v>604</v>
      </c>
      <c r="AR42" s="651"/>
      <c r="AS42" s="651"/>
      <c r="AT42" s="651"/>
      <c r="AU42" s="651"/>
      <c r="AV42" s="651"/>
      <c r="AW42" s="651"/>
      <c r="AX42" s="651"/>
      <c r="AY42" s="652"/>
      <c r="AZ42" s="589">
        <v>11384883</v>
      </c>
      <c r="BA42" s="623"/>
      <c r="BB42" s="623"/>
      <c r="BC42" s="623"/>
      <c r="BD42" s="590"/>
      <c r="BE42" s="590"/>
      <c r="BF42" s="638"/>
      <c r="BG42" s="648"/>
      <c r="BH42" s="649"/>
      <c r="BI42" s="649"/>
      <c r="BJ42" s="649"/>
      <c r="BK42" s="649"/>
      <c r="BL42" s="346"/>
      <c r="BM42" s="587" t="s">
        <v>605</v>
      </c>
      <c r="BN42" s="587"/>
      <c r="BO42" s="587"/>
      <c r="BP42" s="587"/>
      <c r="BQ42" s="587"/>
      <c r="BR42" s="587"/>
      <c r="BS42" s="587"/>
      <c r="BT42" s="587"/>
      <c r="BU42" s="588"/>
      <c r="BV42" s="589">
        <v>295</v>
      </c>
      <c r="BW42" s="623"/>
      <c r="BX42" s="623"/>
      <c r="BY42" s="623"/>
      <c r="BZ42" s="623"/>
      <c r="CA42" s="623"/>
      <c r="CB42" s="639"/>
      <c r="CD42" s="606" t="s">
        <v>326</v>
      </c>
      <c r="CE42" s="607"/>
      <c r="CF42" s="607"/>
      <c r="CG42" s="607"/>
      <c r="CH42" s="607"/>
      <c r="CI42" s="607"/>
      <c r="CJ42" s="607"/>
      <c r="CK42" s="607"/>
      <c r="CL42" s="607"/>
      <c r="CM42" s="607"/>
      <c r="CN42" s="607"/>
      <c r="CO42" s="607"/>
      <c r="CP42" s="607"/>
      <c r="CQ42" s="608"/>
      <c r="CR42" s="609">
        <v>15349564</v>
      </c>
      <c r="CS42" s="619"/>
      <c r="CT42" s="619"/>
      <c r="CU42" s="619"/>
      <c r="CV42" s="619"/>
      <c r="CW42" s="619"/>
      <c r="CX42" s="619"/>
      <c r="CY42" s="620"/>
      <c r="CZ42" s="612">
        <v>8.3000000000000007</v>
      </c>
      <c r="DA42" s="621"/>
      <c r="DB42" s="621"/>
      <c r="DC42" s="622"/>
      <c r="DD42" s="615">
        <v>3667933</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606</v>
      </c>
      <c r="C43" s="607"/>
      <c r="D43" s="607"/>
      <c r="E43" s="607"/>
      <c r="F43" s="607"/>
      <c r="G43" s="607"/>
      <c r="H43" s="607"/>
      <c r="I43" s="607"/>
      <c r="J43" s="607"/>
      <c r="K43" s="607"/>
      <c r="L43" s="607"/>
      <c r="M43" s="607"/>
      <c r="N43" s="607"/>
      <c r="O43" s="607"/>
      <c r="P43" s="607"/>
      <c r="Q43" s="608"/>
      <c r="R43" s="609">
        <v>8110000</v>
      </c>
      <c r="S43" s="610"/>
      <c r="T43" s="610"/>
      <c r="U43" s="610"/>
      <c r="V43" s="610"/>
      <c r="W43" s="610"/>
      <c r="X43" s="610"/>
      <c r="Y43" s="611"/>
      <c r="Z43" s="635">
        <v>4.2</v>
      </c>
      <c r="AA43" s="635"/>
      <c r="AB43" s="635"/>
      <c r="AC43" s="635"/>
      <c r="AD43" s="636" t="s">
        <v>580</v>
      </c>
      <c r="AE43" s="636"/>
      <c r="AF43" s="636"/>
      <c r="AG43" s="636"/>
      <c r="AH43" s="636"/>
      <c r="AI43" s="636"/>
      <c r="AJ43" s="636"/>
      <c r="AK43" s="636"/>
      <c r="AL43" s="612" t="s">
        <v>126</v>
      </c>
      <c r="AM43" s="613"/>
      <c r="AN43" s="613"/>
      <c r="AO43" s="637"/>
      <c r="CD43" s="606" t="s">
        <v>327</v>
      </c>
      <c r="CE43" s="607"/>
      <c r="CF43" s="607"/>
      <c r="CG43" s="607"/>
      <c r="CH43" s="607"/>
      <c r="CI43" s="607"/>
      <c r="CJ43" s="607"/>
      <c r="CK43" s="607"/>
      <c r="CL43" s="607"/>
      <c r="CM43" s="607"/>
      <c r="CN43" s="607"/>
      <c r="CO43" s="607"/>
      <c r="CP43" s="607"/>
      <c r="CQ43" s="608"/>
      <c r="CR43" s="609">
        <v>675152</v>
      </c>
      <c r="CS43" s="619"/>
      <c r="CT43" s="619"/>
      <c r="CU43" s="619"/>
      <c r="CV43" s="619"/>
      <c r="CW43" s="619"/>
      <c r="CX43" s="619"/>
      <c r="CY43" s="620"/>
      <c r="CZ43" s="612">
        <v>0.4</v>
      </c>
      <c r="DA43" s="621"/>
      <c r="DB43" s="621"/>
      <c r="DC43" s="622"/>
      <c r="DD43" s="615">
        <v>669758</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328</v>
      </c>
      <c r="C44" s="587"/>
      <c r="D44" s="587"/>
      <c r="E44" s="587"/>
      <c r="F44" s="587"/>
      <c r="G44" s="587"/>
      <c r="H44" s="587"/>
      <c r="I44" s="587"/>
      <c r="J44" s="587"/>
      <c r="K44" s="587"/>
      <c r="L44" s="587"/>
      <c r="M44" s="587"/>
      <c r="N44" s="587"/>
      <c r="O44" s="587"/>
      <c r="P44" s="587"/>
      <c r="Q44" s="588"/>
      <c r="R44" s="589">
        <v>194271125</v>
      </c>
      <c r="S44" s="623"/>
      <c r="T44" s="623"/>
      <c r="U44" s="623"/>
      <c r="V44" s="623"/>
      <c r="W44" s="623"/>
      <c r="X44" s="623"/>
      <c r="Y44" s="624"/>
      <c r="Z44" s="625">
        <v>100</v>
      </c>
      <c r="AA44" s="625"/>
      <c r="AB44" s="625"/>
      <c r="AC44" s="625"/>
      <c r="AD44" s="626">
        <v>91815655</v>
      </c>
      <c r="AE44" s="626"/>
      <c r="AF44" s="626"/>
      <c r="AG44" s="626"/>
      <c r="AH44" s="626"/>
      <c r="AI44" s="626"/>
      <c r="AJ44" s="626"/>
      <c r="AK44" s="626"/>
      <c r="AL44" s="592">
        <v>100</v>
      </c>
      <c r="AM44" s="627"/>
      <c r="AN44" s="627"/>
      <c r="AO44" s="628"/>
      <c r="CD44" s="629" t="s">
        <v>284</v>
      </c>
      <c r="CE44" s="630"/>
      <c r="CF44" s="606" t="s">
        <v>329</v>
      </c>
      <c r="CG44" s="607"/>
      <c r="CH44" s="607"/>
      <c r="CI44" s="607"/>
      <c r="CJ44" s="607"/>
      <c r="CK44" s="607"/>
      <c r="CL44" s="607"/>
      <c r="CM44" s="607"/>
      <c r="CN44" s="607"/>
      <c r="CO44" s="607"/>
      <c r="CP44" s="607"/>
      <c r="CQ44" s="608"/>
      <c r="CR44" s="609">
        <v>15349564</v>
      </c>
      <c r="CS44" s="610"/>
      <c r="CT44" s="610"/>
      <c r="CU44" s="610"/>
      <c r="CV44" s="610"/>
      <c r="CW44" s="610"/>
      <c r="CX44" s="610"/>
      <c r="CY44" s="611"/>
      <c r="CZ44" s="612">
        <v>8.3000000000000007</v>
      </c>
      <c r="DA44" s="613"/>
      <c r="DB44" s="613"/>
      <c r="DC44" s="614"/>
      <c r="DD44" s="615">
        <v>3667933</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607</v>
      </c>
      <c r="CG45" s="607"/>
      <c r="CH45" s="607"/>
      <c r="CI45" s="607"/>
      <c r="CJ45" s="607"/>
      <c r="CK45" s="607"/>
      <c r="CL45" s="607"/>
      <c r="CM45" s="607"/>
      <c r="CN45" s="607"/>
      <c r="CO45" s="607"/>
      <c r="CP45" s="607"/>
      <c r="CQ45" s="608"/>
      <c r="CR45" s="609">
        <v>6865298</v>
      </c>
      <c r="CS45" s="619"/>
      <c r="CT45" s="619"/>
      <c r="CU45" s="619"/>
      <c r="CV45" s="619"/>
      <c r="CW45" s="619"/>
      <c r="CX45" s="619"/>
      <c r="CY45" s="620"/>
      <c r="CZ45" s="612">
        <v>3.7</v>
      </c>
      <c r="DA45" s="621"/>
      <c r="DB45" s="621"/>
      <c r="DC45" s="622"/>
      <c r="DD45" s="615">
        <v>303012</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330</v>
      </c>
      <c r="CD46" s="631"/>
      <c r="CE46" s="632"/>
      <c r="CF46" s="606" t="s">
        <v>331</v>
      </c>
      <c r="CG46" s="607"/>
      <c r="CH46" s="607"/>
      <c r="CI46" s="607"/>
      <c r="CJ46" s="607"/>
      <c r="CK46" s="607"/>
      <c r="CL46" s="607"/>
      <c r="CM46" s="607"/>
      <c r="CN46" s="607"/>
      <c r="CO46" s="607"/>
      <c r="CP46" s="607"/>
      <c r="CQ46" s="608"/>
      <c r="CR46" s="609">
        <v>8457721</v>
      </c>
      <c r="CS46" s="610"/>
      <c r="CT46" s="610"/>
      <c r="CU46" s="610"/>
      <c r="CV46" s="610"/>
      <c r="CW46" s="610"/>
      <c r="CX46" s="610"/>
      <c r="CY46" s="611"/>
      <c r="CZ46" s="612">
        <v>4.5999999999999996</v>
      </c>
      <c r="DA46" s="613"/>
      <c r="DB46" s="613"/>
      <c r="DC46" s="614"/>
      <c r="DD46" s="615">
        <v>3345776</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332</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333</v>
      </c>
      <c r="CG47" s="607"/>
      <c r="CH47" s="607"/>
      <c r="CI47" s="607"/>
      <c r="CJ47" s="607"/>
      <c r="CK47" s="607"/>
      <c r="CL47" s="607"/>
      <c r="CM47" s="607"/>
      <c r="CN47" s="607"/>
      <c r="CO47" s="607"/>
      <c r="CP47" s="607"/>
      <c r="CQ47" s="608"/>
      <c r="CR47" s="609" t="s">
        <v>580</v>
      </c>
      <c r="CS47" s="619"/>
      <c r="CT47" s="619"/>
      <c r="CU47" s="619"/>
      <c r="CV47" s="619"/>
      <c r="CW47" s="619"/>
      <c r="CX47" s="619"/>
      <c r="CY47" s="620"/>
      <c r="CZ47" s="612" t="s">
        <v>126</v>
      </c>
      <c r="DA47" s="621"/>
      <c r="DB47" s="621"/>
      <c r="DC47" s="622"/>
      <c r="DD47" s="615" t="s">
        <v>580</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334</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335</v>
      </c>
      <c r="CG48" s="607"/>
      <c r="CH48" s="607"/>
      <c r="CI48" s="607"/>
      <c r="CJ48" s="607"/>
      <c r="CK48" s="607"/>
      <c r="CL48" s="607"/>
      <c r="CM48" s="607"/>
      <c r="CN48" s="607"/>
      <c r="CO48" s="607"/>
      <c r="CP48" s="607"/>
      <c r="CQ48" s="608"/>
      <c r="CR48" s="609" t="s">
        <v>126</v>
      </c>
      <c r="CS48" s="610"/>
      <c r="CT48" s="610"/>
      <c r="CU48" s="610"/>
      <c r="CV48" s="610"/>
      <c r="CW48" s="610"/>
      <c r="CX48" s="610"/>
      <c r="CY48" s="611"/>
      <c r="CZ48" s="612" t="s">
        <v>126</v>
      </c>
      <c r="DA48" s="613"/>
      <c r="DB48" s="613"/>
      <c r="DC48" s="614"/>
      <c r="DD48" s="615" t="s">
        <v>126</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7"/>
      <c r="CD49" s="586" t="s">
        <v>608</v>
      </c>
      <c r="CE49" s="587"/>
      <c r="CF49" s="587"/>
      <c r="CG49" s="587"/>
      <c r="CH49" s="587"/>
      <c r="CI49" s="587"/>
      <c r="CJ49" s="587"/>
      <c r="CK49" s="587"/>
      <c r="CL49" s="587"/>
      <c r="CM49" s="587"/>
      <c r="CN49" s="587"/>
      <c r="CO49" s="587"/>
      <c r="CP49" s="587"/>
      <c r="CQ49" s="588"/>
      <c r="CR49" s="589">
        <v>184415163</v>
      </c>
      <c r="CS49" s="590"/>
      <c r="CT49" s="590"/>
      <c r="CU49" s="590"/>
      <c r="CV49" s="590"/>
      <c r="CW49" s="590"/>
      <c r="CX49" s="590"/>
      <c r="CY49" s="591"/>
      <c r="CZ49" s="592">
        <v>100</v>
      </c>
      <c r="DA49" s="593"/>
      <c r="DB49" s="593"/>
      <c r="DC49" s="594"/>
      <c r="DD49" s="595">
        <v>107270046</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7"/>
    </row>
  </sheetData>
  <sheetProtection algorithmName="SHA-512" hashValue="cYegl308dzLSVbDFdf19nGahaobUjkrqMl+6lXSUuCn6OS1KLvPd/MCIb8w3wYD39wDU8S8pVdaeOSulsOv5cQ==" saltValue="AOxDXUzT20UVJHalgGk8f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336</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337</v>
      </c>
      <c r="DK2" s="706"/>
      <c r="DL2" s="706"/>
      <c r="DM2" s="706"/>
      <c r="DN2" s="706"/>
      <c r="DO2" s="707"/>
      <c r="DP2" s="214"/>
      <c r="DQ2" s="705" t="s">
        <v>338</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339</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340</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341</v>
      </c>
      <c r="B5" s="711"/>
      <c r="C5" s="711"/>
      <c r="D5" s="711"/>
      <c r="E5" s="711"/>
      <c r="F5" s="711"/>
      <c r="G5" s="711"/>
      <c r="H5" s="711"/>
      <c r="I5" s="711"/>
      <c r="J5" s="711"/>
      <c r="K5" s="711"/>
      <c r="L5" s="711"/>
      <c r="M5" s="711"/>
      <c r="N5" s="711"/>
      <c r="O5" s="711"/>
      <c r="P5" s="712"/>
      <c r="Q5" s="716" t="s">
        <v>342</v>
      </c>
      <c r="R5" s="717"/>
      <c r="S5" s="717"/>
      <c r="T5" s="717"/>
      <c r="U5" s="718"/>
      <c r="V5" s="716" t="s">
        <v>343</v>
      </c>
      <c r="W5" s="717"/>
      <c r="X5" s="717"/>
      <c r="Y5" s="717"/>
      <c r="Z5" s="718"/>
      <c r="AA5" s="716" t="s">
        <v>344</v>
      </c>
      <c r="AB5" s="717"/>
      <c r="AC5" s="717"/>
      <c r="AD5" s="717"/>
      <c r="AE5" s="717"/>
      <c r="AF5" s="722" t="s">
        <v>345</v>
      </c>
      <c r="AG5" s="717"/>
      <c r="AH5" s="717"/>
      <c r="AI5" s="717"/>
      <c r="AJ5" s="723"/>
      <c r="AK5" s="717" t="s">
        <v>346</v>
      </c>
      <c r="AL5" s="717"/>
      <c r="AM5" s="717"/>
      <c r="AN5" s="717"/>
      <c r="AO5" s="718"/>
      <c r="AP5" s="716" t="s">
        <v>347</v>
      </c>
      <c r="AQ5" s="717"/>
      <c r="AR5" s="717"/>
      <c r="AS5" s="717"/>
      <c r="AT5" s="718"/>
      <c r="AU5" s="716" t="s">
        <v>348</v>
      </c>
      <c r="AV5" s="717"/>
      <c r="AW5" s="717"/>
      <c r="AX5" s="717"/>
      <c r="AY5" s="723"/>
      <c r="AZ5" s="218"/>
      <c r="BA5" s="218"/>
      <c r="BB5" s="218"/>
      <c r="BC5" s="218"/>
      <c r="BD5" s="218"/>
      <c r="BE5" s="219"/>
      <c r="BF5" s="219"/>
      <c r="BG5" s="219"/>
      <c r="BH5" s="219"/>
      <c r="BI5" s="219"/>
      <c r="BJ5" s="219"/>
      <c r="BK5" s="219"/>
      <c r="BL5" s="219"/>
      <c r="BM5" s="219"/>
      <c r="BN5" s="219"/>
      <c r="BO5" s="219"/>
      <c r="BP5" s="219"/>
      <c r="BQ5" s="710" t="s">
        <v>349</v>
      </c>
      <c r="BR5" s="711"/>
      <c r="BS5" s="711"/>
      <c r="BT5" s="711"/>
      <c r="BU5" s="711"/>
      <c r="BV5" s="711"/>
      <c r="BW5" s="711"/>
      <c r="BX5" s="711"/>
      <c r="BY5" s="711"/>
      <c r="BZ5" s="711"/>
      <c r="CA5" s="711"/>
      <c r="CB5" s="711"/>
      <c r="CC5" s="711"/>
      <c r="CD5" s="711"/>
      <c r="CE5" s="711"/>
      <c r="CF5" s="711"/>
      <c r="CG5" s="712"/>
      <c r="CH5" s="716" t="s">
        <v>350</v>
      </c>
      <c r="CI5" s="717"/>
      <c r="CJ5" s="717"/>
      <c r="CK5" s="717"/>
      <c r="CL5" s="718"/>
      <c r="CM5" s="716" t="s">
        <v>351</v>
      </c>
      <c r="CN5" s="717"/>
      <c r="CO5" s="717"/>
      <c r="CP5" s="717"/>
      <c r="CQ5" s="718"/>
      <c r="CR5" s="716" t="s">
        <v>352</v>
      </c>
      <c r="CS5" s="717"/>
      <c r="CT5" s="717"/>
      <c r="CU5" s="717"/>
      <c r="CV5" s="718"/>
      <c r="CW5" s="716" t="s">
        <v>353</v>
      </c>
      <c r="CX5" s="717"/>
      <c r="CY5" s="717"/>
      <c r="CZ5" s="717"/>
      <c r="DA5" s="718"/>
      <c r="DB5" s="716" t="s">
        <v>354</v>
      </c>
      <c r="DC5" s="717"/>
      <c r="DD5" s="717"/>
      <c r="DE5" s="717"/>
      <c r="DF5" s="718"/>
      <c r="DG5" s="746" t="s">
        <v>355</v>
      </c>
      <c r="DH5" s="747"/>
      <c r="DI5" s="747"/>
      <c r="DJ5" s="747"/>
      <c r="DK5" s="748"/>
      <c r="DL5" s="746" t="s">
        <v>356</v>
      </c>
      <c r="DM5" s="747"/>
      <c r="DN5" s="747"/>
      <c r="DO5" s="747"/>
      <c r="DP5" s="748"/>
      <c r="DQ5" s="716" t="s">
        <v>357</v>
      </c>
      <c r="DR5" s="717"/>
      <c r="DS5" s="717"/>
      <c r="DT5" s="717"/>
      <c r="DU5" s="718"/>
      <c r="DV5" s="716" t="s">
        <v>348</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358</v>
      </c>
      <c r="C7" s="733"/>
      <c r="D7" s="733"/>
      <c r="E7" s="733"/>
      <c r="F7" s="733"/>
      <c r="G7" s="733"/>
      <c r="H7" s="733"/>
      <c r="I7" s="733"/>
      <c r="J7" s="733"/>
      <c r="K7" s="733"/>
      <c r="L7" s="733"/>
      <c r="M7" s="733"/>
      <c r="N7" s="733"/>
      <c r="O7" s="733"/>
      <c r="P7" s="734"/>
      <c r="Q7" s="735">
        <v>195573</v>
      </c>
      <c r="R7" s="736"/>
      <c r="S7" s="736"/>
      <c r="T7" s="736"/>
      <c r="U7" s="736"/>
      <c r="V7" s="736">
        <v>185767</v>
      </c>
      <c r="W7" s="736"/>
      <c r="X7" s="736"/>
      <c r="Y7" s="736"/>
      <c r="Z7" s="736"/>
      <c r="AA7" s="736">
        <v>9806</v>
      </c>
      <c r="AB7" s="736"/>
      <c r="AC7" s="736"/>
      <c r="AD7" s="736"/>
      <c r="AE7" s="737"/>
      <c r="AF7" s="738">
        <v>8992</v>
      </c>
      <c r="AG7" s="739"/>
      <c r="AH7" s="739"/>
      <c r="AI7" s="739"/>
      <c r="AJ7" s="740"/>
      <c r="AK7" s="741">
        <v>900356</v>
      </c>
      <c r="AL7" s="742"/>
      <c r="AM7" s="742"/>
      <c r="AN7" s="742"/>
      <c r="AO7" s="742"/>
      <c r="AP7" s="742">
        <v>126066</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t="s">
        <v>565</v>
      </c>
      <c r="BT7" s="730"/>
      <c r="BU7" s="730"/>
      <c r="BV7" s="730"/>
      <c r="BW7" s="730"/>
      <c r="BX7" s="730"/>
      <c r="BY7" s="730"/>
      <c r="BZ7" s="730"/>
      <c r="CA7" s="730"/>
      <c r="CB7" s="730"/>
      <c r="CC7" s="730"/>
      <c r="CD7" s="730"/>
      <c r="CE7" s="730"/>
      <c r="CF7" s="730"/>
      <c r="CG7" s="745"/>
      <c r="CH7" s="726">
        <v>-10</v>
      </c>
      <c r="CI7" s="727"/>
      <c r="CJ7" s="727"/>
      <c r="CK7" s="727"/>
      <c r="CL7" s="728"/>
      <c r="CM7" s="726">
        <v>512</v>
      </c>
      <c r="CN7" s="727"/>
      <c r="CO7" s="727"/>
      <c r="CP7" s="727"/>
      <c r="CQ7" s="728"/>
      <c r="CR7" s="726">
        <v>500</v>
      </c>
      <c r="CS7" s="727"/>
      <c r="CT7" s="727"/>
      <c r="CU7" s="727"/>
      <c r="CV7" s="728"/>
      <c r="CW7" s="726">
        <v>58</v>
      </c>
      <c r="CX7" s="727"/>
      <c r="CY7" s="727"/>
      <c r="CZ7" s="727"/>
      <c r="DA7" s="728"/>
      <c r="DB7" s="726" t="s">
        <v>568</v>
      </c>
      <c r="DC7" s="727"/>
      <c r="DD7" s="727"/>
      <c r="DE7" s="727"/>
      <c r="DF7" s="728"/>
      <c r="DG7" s="726" t="s">
        <v>568</v>
      </c>
      <c r="DH7" s="727"/>
      <c r="DI7" s="727"/>
      <c r="DJ7" s="727"/>
      <c r="DK7" s="728"/>
      <c r="DL7" s="726" t="s">
        <v>572</v>
      </c>
      <c r="DM7" s="727"/>
      <c r="DN7" s="727"/>
      <c r="DO7" s="727"/>
      <c r="DP7" s="728"/>
      <c r="DQ7" s="726" t="s">
        <v>568</v>
      </c>
      <c r="DR7" s="727"/>
      <c r="DS7" s="727"/>
      <c r="DT7" s="727"/>
      <c r="DU7" s="728"/>
      <c r="DV7" s="729"/>
      <c r="DW7" s="730"/>
      <c r="DX7" s="730"/>
      <c r="DY7" s="730"/>
      <c r="DZ7" s="731"/>
      <c r="EA7" s="220"/>
    </row>
    <row r="8" spans="1:131" s="221" customFormat="1" ht="26.25" customHeight="1" x14ac:dyDescent="0.2">
      <c r="A8" s="224">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t="s">
        <v>566</v>
      </c>
      <c r="BT8" s="757"/>
      <c r="BU8" s="757"/>
      <c r="BV8" s="757"/>
      <c r="BW8" s="757"/>
      <c r="BX8" s="757"/>
      <c r="BY8" s="757"/>
      <c r="BZ8" s="757"/>
      <c r="CA8" s="757"/>
      <c r="CB8" s="757"/>
      <c r="CC8" s="757"/>
      <c r="CD8" s="757"/>
      <c r="CE8" s="757"/>
      <c r="CF8" s="757"/>
      <c r="CG8" s="758"/>
      <c r="CH8" s="759">
        <v>7</v>
      </c>
      <c r="CI8" s="760"/>
      <c r="CJ8" s="760"/>
      <c r="CK8" s="760"/>
      <c r="CL8" s="761"/>
      <c r="CM8" s="759">
        <v>510</v>
      </c>
      <c r="CN8" s="760"/>
      <c r="CO8" s="760"/>
      <c r="CP8" s="760"/>
      <c r="CQ8" s="761"/>
      <c r="CR8" s="759">
        <v>401</v>
      </c>
      <c r="CS8" s="760"/>
      <c r="CT8" s="760"/>
      <c r="CU8" s="760"/>
      <c r="CV8" s="761"/>
      <c r="CW8" s="759">
        <v>37</v>
      </c>
      <c r="CX8" s="760"/>
      <c r="CY8" s="760"/>
      <c r="CZ8" s="760"/>
      <c r="DA8" s="761"/>
      <c r="DB8" s="759" t="s">
        <v>568</v>
      </c>
      <c r="DC8" s="760"/>
      <c r="DD8" s="760"/>
      <c r="DE8" s="760"/>
      <c r="DF8" s="761"/>
      <c r="DG8" s="759" t="s">
        <v>568</v>
      </c>
      <c r="DH8" s="760"/>
      <c r="DI8" s="760"/>
      <c r="DJ8" s="760"/>
      <c r="DK8" s="761"/>
      <c r="DL8" s="759" t="s">
        <v>568</v>
      </c>
      <c r="DM8" s="760"/>
      <c r="DN8" s="760"/>
      <c r="DO8" s="760"/>
      <c r="DP8" s="761"/>
      <c r="DQ8" s="759" t="s">
        <v>573</v>
      </c>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t="s">
        <v>567</v>
      </c>
      <c r="BT9" s="757"/>
      <c r="BU9" s="757"/>
      <c r="BV9" s="757"/>
      <c r="BW9" s="757"/>
      <c r="BX9" s="757"/>
      <c r="BY9" s="757"/>
      <c r="BZ9" s="757"/>
      <c r="CA9" s="757"/>
      <c r="CB9" s="757"/>
      <c r="CC9" s="757"/>
      <c r="CD9" s="757"/>
      <c r="CE9" s="757"/>
      <c r="CF9" s="757"/>
      <c r="CG9" s="758"/>
      <c r="CH9" s="759">
        <v>3</v>
      </c>
      <c r="CI9" s="760"/>
      <c r="CJ9" s="760"/>
      <c r="CK9" s="760"/>
      <c r="CL9" s="761"/>
      <c r="CM9" s="759">
        <v>306</v>
      </c>
      <c r="CN9" s="760"/>
      <c r="CO9" s="760"/>
      <c r="CP9" s="760"/>
      <c r="CQ9" s="761"/>
      <c r="CR9" s="759">
        <v>300</v>
      </c>
      <c r="CS9" s="760"/>
      <c r="CT9" s="760"/>
      <c r="CU9" s="760"/>
      <c r="CV9" s="761"/>
      <c r="CW9" s="759">
        <v>51</v>
      </c>
      <c r="CX9" s="760"/>
      <c r="CY9" s="760"/>
      <c r="CZ9" s="760"/>
      <c r="DA9" s="761"/>
      <c r="DB9" s="759" t="s">
        <v>574</v>
      </c>
      <c r="DC9" s="760"/>
      <c r="DD9" s="760"/>
      <c r="DE9" s="760"/>
      <c r="DF9" s="761"/>
      <c r="DG9" s="759" t="s">
        <v>568</v>
      </c>
      <c r="DH9" s="760"/>
      <c r="DI9" s="760"/>
      <c r="DJ9" s="760"/>
      <c r="DK9" s="761"/>
      <c r="DL9" s="759" t="s">
        <v>568</v>
      </c>
      <c r="DM9" s="760"/>
      <c r="DN9" s="760"/>
      <c r="DO9" s="760"/>
      <c r="DP9" s="761"/>
      <c r="DQ9" s="759" t="s">
        <v>575</v>
      </c>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359</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360</v>
      </c>
      <c r="B23" s="772" t="s">
        <v>361</v>
      </c>
      <c r="C23" s="773"/>
      <c r="D23" s="773"/>
      <c r="E23" s="773"/>
      <c r="F23" s="773"/>
      <c r="G23" s="773"/>
      <c r="H23" s="773"/>
      <c r="I23" s="773"/>
      <c r="J23" s="773"/>
      <c r="K23" s="773"/>
      <c r="L23" s="773"/>
      <c r="M23" s="773"/>
      <c r="N23" s="773"/>
      <c r="O23" s="773"/>
      <c r="P23" s="774"/>
      <c r="Q23" s="775">
        <v>195573</v>
      </c>
      <c r="R23" s="776"/>
      <c r="S23" s="776"/>
      <c r="T23" s="776"/>
      <c r="U23" s="776"/>
      <c r="V23" s="776">
        <v>185767</v>
      </c>
      <c r="W23" s="776"/>
      <c r="X23" s="776"/>
      <c r="Y23" s="776"/>
      <c r="Z23" s="776"/>
      <c r="AA23" s="776">
        <v>9806</v>
      </c>
      <c r="AB23" s="776"/>
      <c r="AC23" s="776"/>
      <c r="AD23" s="776"/>
      <c r="AE23" s="777"/>
      <c r="AF23" s="778">
        <v>8992</v>
      </c>
      <c r="AG23" s="776"/>
      <c r="AH23" s="776"/>
      <c r="AI23" s="776"/>
      <c r="AJ23" s="779"/>
      <c r="AK23" s="780"/>
      <c r="AL23" s="781"/>
      <c r="AM23" s="781"/>
      <c r="AN23" s="781"/>
      <c r="AO23" s="781"/>
      <c r="AP23" s="776">
        <v>126066</v>
      </c>
      <c r="AQ23" s="776"/>
      <c r="AR23" s="776"/>
      <c r="AS23" s="776"/>
      <c r="AT23" s="776"/>
      <c r="AU23" s="792"/>
      <c r="AV23" s="792"/>
      <c r="AW23" s="792"/>
      <c r="AX23" s="792"/>
      <c r="AY23" s="793"/>
      <c r="AZ23" s="794" t="s">
        <v>126</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362</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363</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341</v>
      </c>
      <c r="B26" s="711"/>
      <c r="C26" s="711"/>
      <c r="D26" s="711"/>
      <c r="E26" s="711"/>
      <c r="F26" s="711"/>
      <c r="G26" s="711"/>
      <c r="H26" s="711"/>
      <c r="I26" s="711"/>
      <c r="J26" s="711"/>
      <c r="K26" s="711"/>
      <c r="L26" s="711"/>
      <c r="M26" s="711"/>
      <c r="N26" s="711"/>
      <c r="O26" s="711"/>
      <c r="P26" s="712"/>
      <c r="Q26" s="716" t="s">
        <v>364</v>
      </c>
      <c r="R26" s="717"/>
      <c r="S26" s="717"/>
      <c r="T26" s="717"/>
      <c r="U26" s="718"/>
      <c r="V26" s="716" t="s">
        <v>365</v>
      </c>
      <c r="W26" s="717"/>
      <c r="X26" s="717"/>
      <c r="Y26" s="717"/>
      <c r="Z26" s="718"/>
      <c r="AA26" s="716" t="s">
        <v>366</v>
      </c>
      <c r="AB26" s="717"/>
      <c r="AC26" s="717"/>
      <c r="AD26" s="717"/>
      <c r="AE26" s="717"/>
      <c r="AF26" s="797" t="s">
        <v>367</v>
      </c>
      <c r="AG26" s="798"/>
      <c r="AH26" s="798"/>
      <c r="AI26" s="798"/>
      <c r="AJ26" s="799"/>
      <c r="AK26" s="717" t="s">
        <v>368</v>
      </c>
      <c r="AL26" s="717"/>
      <c r="AM26" s="717"/>
      <c r="AN26" s="717"/>
      <c r="AO26" s="718"/>
      <c r="AP26" s="716" t="s">
        <v>369</v>
      </c>
      <c r="AQ26" s="717"/>
      <c r="AR26" s="717"/>
      <c r="AS26" s="717"/>
      <c r="AT26" s="718"/>
      <c r="AU26" s="716" t="s">
        <v>370</v>
      </c>
      <c r="AV26" s="717"/>
      <c r="AW26" s="717"/>
      <c r="AX26" s="717"/>
      <c r="AY26" s="718"/>
      <c r="AZ26" s="716" t="s">
        <v>371</v>
      </c>
      <c r="BA26" s="717"/>
      <c r="BB26" s="717"/>
      <c r="BC26" s="717"/>
      <c r="BD26" s="718"/>
      <c r="BE26" s="716" t="s">
        <v>348</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372</v>
      </c>
      <c r="C28" s="733"/>
      <c r="D28" s="733"/>
      <c r="E28" s="733"/>
      <c r="F28" s="733"/>
      <c r="G28" s="733"/>
      <c r="H28" s="733"/>
      <c r="I28" s="733"/>
      <c r="J28" s="733"/>
      <c r="K28" s="733"/>
      <c r="L28" s="733"/>
      <c r="M28" s="733"/>
      <c r="N28" s="733"/>
      <c r="O28" s="733"/>
      <c r="P28" s="734"/>
      <c r="Q28" s="805">
        <v>44169</v>
      </c>
      <c r="R28" s="806"/>
      <c r="S28" s="806"/>
      <c r="T28" s="806"/>
      <c r="U28" s="806"/>
      <c r="V28" s="806">
        <v>43536</v>
      </c>
      <c r="W28" s="806"/>
      <c r="X28" s="806"/>
      <c r="Y28" s="806"/>
      <c r="Z28" s="806"/>
      <c r="AA28" s="806">
        <v>633</v>
      </c>
      <c r="AB28" s="806"/>
      <c r="AC28" s="806"/>
      <c r="AD28" s="806"/>
      <c r="AE28" s="807"/>
      <c r="AF28" s="808">
        <v>633</v>
      </c>
      <c r="AG28" s="806"/>
      <c r="AH28" s="806"/>
      <c r="AI28" s="806"/>
      <c r="AJ28" s="809"/>
      <c r="AK28" s="810">
        <v>2753</v>
      </c>
      <c r="AL28" s="811"/>
      <c r="AM28" s="811"/>
      <c r="AN28" s="811"/>
      <c r="AO28" s="811"/>
      <c r="AP28" s="811" t="s">
        <v>488</v>
      </c>
      <c r="AQ28" s="811"/>
      <c r="AR28" s="811"/>
      <c r="AS28" s="811"/>
      <c r="AT28" s="811"/>
      <c r="AU28" s="811" t="s">
        <v>488</v>
      </c>
      <c r="AV28" s="811"/>
      <c r="AW28" s="811"/>
      <c r="AX28" s="811"/>
      <c r="AY28" s="811"/>
      <c r="AZ28" s="812"/>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373</v>
      </c>
      <c r="C29" s="764"/>
      <c r="D29" s="764"/>
      <c r="E29" s="764"/>
      <c r="F29" s="764"/>
      <c r="G29" s="764"/>
      <c r="H29" s="764"/>
      <c r="I29" s="764"/>
      <c r="J29" s="764"/>
      <c r="K29" s="764"/>
      <c r="L29" s="764"/>
      <c r="M29" s="764"/>
      <c r="N29" s="764"/>
      <c r="O29" s="764"/>
      <c r="P29" s="765"/>
      <c r="Q29" s="766">
        <v>39845</v>
      </c>
      <c r="R29" s="767"/>
      <c r="S29" s="767"/>
      <c r="T29" s="767"/>
      <c r="U29" s="767"/>
      <c r="V29" s="767">
        <v>38916</v>
      </c>
      <c r="W29" s="767"/>
      <c r="X29" s="767"/>
      <c r="Y29" s="767"/>
      <c r="Z29" s="767"/>
      <c r="AA29" s="767">
        <v>928</v>
      </c>
      <c r="AB29" s="767"/>
      <c r="AC29" s="767"/>
      <c r="AD29" s="767"/>
      <c r="AE29" s="768"/>
      <c r="AF29" s="769">
        <v>928</v>
      </c>
      <c r="AG29" s="770"/>
      <c r="AH29" s="770"/>
      <c r="AI29" s="770"/>
      <c r="AJ29" s="771"/>
      <c r="AK29" s="817">
        <v>6032</v>
      </c>
      <c r="AL29" s="813"/>
      <c r="AM29" s="813"/>
      <c r="AN29" s="813"/>
      <c r="AO29" s="813"/>
      <c r="AP29" s="813" t="s">
        <v>488</v>
      </c>
      <c r="AQ29" s="813"/>
      <c r="AR29" s="813"/>
      <c r="AS29" s="813"/>
      <c r="AT29" s="813"/>
      <c r="AU29" s="813" t="s">
        <v>488</v>
      </c>
      <c r="AV29" s="813"/>
      <c r="AW29" s="813"/>
      <c r="AX29" s="813"/>
      <c r="AY29" s="813"/>
      <c r="AZ29" s="814"/>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374</v>
      </c>
      <c r="C30" s="764"/>
      <c r="D30" s="764"/>
      <c r="E30" s="764"/>
      <c r="F30" s="764"/>
      <c r="G30" s="764"/>
      <c r="H30" s="764"/>
      <c r="I30" s="764"/>
      <c r="J30" s="764"/>
      <c r="K30" s="764"/>
      <c r="L30" s="764"/>
      <c r="M30" s="764"/>
      <c r="N30" s="764"/>
      <c r="O30" s="764"/>
      <c r="P30" s="765"/>
      <c r="Q30" s="766">
        <v>6613</v>
      </c>
      <c r="R30" s="767"/>
      <c r="S30" s="767"/>
      <c r="T30" s="767"/>
      <c r="U30" s="767"/>
      <c r="V30" s="767">
        <v>6573</v>
      </c>
      <c r="W30" s="767"/>
      <c r="X30" s="767"/>
      <c r="Y30" s="767"/>
      <c r="Z30" s="767"/>
      <c r="AA30" s="767">
        <v>40</v>
      </c>
      <c r="AB30" s="767"/>
      <c r="AC30" s="767"/>
      <c r="AD30" s="767"/>
      <c r="AE30" s="768"/>
      <c r="AF30" s="769">
        <v>40</v>
      </c>
      <c r="AG30" s="770"/>
      <c r="AH30" s="770"/>
      <c r="AI30" s="770"/>
      <c r="AJ30" s="771"/>
      <c r="AK30" s="817">
        <v>1060</v>
      </c>
      <c r="AL30" s="813"/>
      <c r="AM30" s="813"/>
      <c r="AN30" s="813"/>
      <c r="AO30" s="813"/>
      <c r="AP30" s="813" t="s">
        <v>488</v>
      </c>
      <c r="AQ30" s="813"/>
      <c r="AR30" s="813"/>
      <c r="AS30" s="813"/>
      <c r="AT30" s="813"/>
      <c r="AU30" s="813" t="s">
        <v>488</v>
      </c>
      <c r="AV30" s="813"/>
      <c r="AW30" s="813"/>
      <c r="AX30" s="813"/>
      <c r="AY30" s="813"/>
      <c r="AZ30" s="814"/>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375</v>
      </c>
      <c r="C31" s="764"/>
      <c r="D31" s="764"/>
      <c r="E31" s="764"/>
      <c r="F31" s="764"/>
      <c r="G31" s="764"/>
      <c r="H31" s="764"/>
      <c r="I31" s="764"/>
      <c r="J31" s="764"/>
      <c r="K31" s="764"/>
      <c r="L31" s="764"/>
      <c r="M31" s="764"/>
      <c r="N31" s="764"/>
      <c r="O31" s="764"/>
      <c r="P31" s="765"/>
      <c r="Q31" s="766">
        <v>183</v>
      </c>
      <c r="R31" s="767"/>
      <c r="S31" s="767"/>
      <c r="T31" s="767"/>
      <c r="U31" s="767"/>
      <c r="V31" s="767">
        <v>91</v>
      </c>
      <c r="W31" s="767"/>
      <c r="X31" s="767"/>
      <c r="Y31" s="767"/>
      <c r="Z31" s="767"/>
      <c r="AA31" s="767">
        <v>91</v>
      </c>
      <c r="AB31" s="767"/>
      <c r="AC31" s="767"/>
      <c r="AD31" s="767"/>
      <c r="AE31" s="768"/>
      <c r="AF31" s="769">
        <v>91</v>
      </c>
      <c r="AG31" s="770"/>
      <c r="AH31" s="770"/>
      <c r="AI31" s="770"/>
      <c r="AJ31" s="771"/>
      <c r="AK31" s="817" t="s">
        <v>568</v>
      </c>
      <c r="AL31" s="813"/>
      <c r="AM31" s="813"/>
      <c r="AN31" s="813"/>
      <c r="AO31" s="813"/>
      <c r="AP31" s="813" t="s">
        <v>488</v>
      </c>
      <c r="AQ31" s="813"/>
      <c r="AR31" s="813"/>
      <c r="AS31" s="813"/>
      <c r="AT31" s="813"/>
      <c r="AU31" s="813" t="s">
        <v>488</v>
      </c>
      <c r="AV31" s="813"/>
      <c r="AW31" s="813"/>
      <c r="AX31" s="813"/>
      <c r="AY31" s="813"/>
      <c r="AZ31" s="814"/>
      <c r="BA31" s="814"/>
      <c r="BB31" s="814"/>
      <c r="BC31" s="814"/>
      <c r="BD31" s="814"/>
      <c r="BE31" s="815"/>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376</v>
      </c>
      <c r="C32" s="764"/>
      <c r="D32" s="764"/>
      <c r="E32" s="764"/>
      <c r="F32" s="764"/>
      <c r="G32" s="764"/>
      <c r="H32" s="764"/>
      <c r="I32" s="764"/>
      <c r="J32" s="764"/>
      <c r="K32" s="764"/>
      <c r="L32" s="764"/>
      <c r="M32" s="764"/>
      <c r="N32" s="764"/>
      <c r="O32" s="764"/>
      <c r="P32" s="765"/>
      <c r="Q32" s="766">
        <v>26842</v>
      </c>
      <c r="R32" s="767"/>
      <c r="S32" s="767"/>
      <c r="T32" s="767"/>
      <c r="U32" s="767"/>
      <c r="V32" s="767">
        <v>25361</v>
      </c>
      <c r="W32" s="767"/>
      <c r="X32" s="767"/>
      <c r="Y32" s="767"/>
      <c r="Z32" s="767"/>
      <c r="AA32" s="767">
        <v>1481</v>
      </c>
      <c r="AB32" s="767"/>
      <c r="AC32" s="767"/>
      <c r="AD32" s="767"/>
      <c r="AE32" s="768"/>
      <c r="AF32" s="769">
        <v>1481</v>
      </c>
      <c r="AG32" s="770"/>
      <c r="AH32" s="770"/>
      <c r="AI32" s="770"/>
      <c r="AJ32" s="771"/>
      <c r="AK32" s="817" t="s">
        <v>570</v>
      </c>
      <c r="AL32" s="813"/>
      <c r="AM32" s="813"/>
      <c r="AN32" s="813"/>
      <c r="AO32" s="813"/>
      <c r="AP32" s="813" t="s">
        <v>488</v>
      </c>
      <c r="AQ32" s="813"/>
      <c r="AR32" s="813"/>
      <c r="AS32" s="813"/>
      <c r="AT32" s="813"/>
      <c r="AU32" s="813" t="s">
        <v>488</v>
      </c>
      <c r="AV32" s="813"/>
      <c r="AW32" s="813"/>
      <c r="AX32" s="813"/>
      <c r="AY32" s="813"/>
      <c r="AZ32" s="814"/>
      <c r="BA32" s="814"/>
      <c r="BB32" s="814"/>
      <c r="BC32" s="814"/>
      <c r="BD32" s="814"/>
      <c r="BE32" s="815"/>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t="s">
        <v>377</v>
      </c>
      <c r="C33" s="764"/>
      <c r="D33" s="764"/>
      <c r="E33" s="764"/>
      <c r="F33" s="764"/>
      <c r="G33" s="764"/>
      <c r="H33" s="764"/>
      <c r="I33" s="764"/>
      <c r="J33" s="764"/>
      <c r="K33" s="764"/>
      <c r="L33" s="764"/>
      <c r="M33" s="764"/>
      <c r="N33" s="764"/>
      <c r="O33" s="764"/>
      <c r="P33" s="765"/>
      <c r="Q33" s="766">
        <v>1595</v>
      </c>
      <c r="R33" s="767"/>
      <c r="S33" s="767"/>
      <c r="T33" s="767"/>
      <c r="U33" s="767"/>
      <c r="V33" s="767">
        <v>1463</v>
      </c>
      <c r="W33" s="767"/>
      <c r="X33" s="767"/>
      <c r="Y33" s="767"/>
      <c r="Z33" s="767"/>
      <c r="AA33" s="767">
        <v>133</v>
      </c>
      <c r="AB33" s="767"/>
      <c r="AC33" s="767"/>
      <c r="AD33" s="767"/>
      <c r="AE33" s="768"/>
      <c r="AF33" s="769">
        <v>1779</v>
      </c>
      <c r="AG33" s="770"/>
      <c r="AH33" s="770"/>
      <c r="AI33" s="770"/>
      <c r="AJ33" s="771"/>
      <c r="AK33" s="817">
        <v>33</v>
      </c>
      <c r="AL33" s="813"/>
      <c r="AM33" s="813"/>
      <c r="AN33" s="813"/>
      <c r="AO33" s="813"/>
      <c r="AP33" s="813">
        <v>2707</v>
      </c>
      <c r="AQ33" s="813"/>
      <c r="AR33" s="813"/>
      <c r="AS33" s="813"/>
      <c r="AT33" s="813"/>
      <c r="AU33" s="813">
        <v>258</v>
      </c>
      <c r="AV33" s="813"/>
      <c r="AW33" s="813"/>
      <c r="AX33" s="813"/>
      <c r="AY33" s="813"/>
      <c r="AZ33" s="814" t="s">
        <v>568</v>
      </c>
      <c r="BA33" s="814"/>
      <c r="BB33" s="814"/>
      <c r="BC33" s="814"/>
      <c r="BD33" s="814"/>
      <c r="BE33" s="815" t="s">
        <v>378</v>
      </c>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t="s">
        <v>379</v>
      </c>
      <c r="C34" s="764"/>
      <c r="D34" s="764"/>
      <c r="E34" s="764"/>
      <c r="F34" s="764"/>
      <c r="G34" s="764"/>
      <c r="H34" s="764"/>
      <c r="I34" s="764"/>
      <c r="J34" s="764"/>
      <c r="K34" s="764"/>
      <c r="L34" s="764"/>
      <c r="M34" s="764"/>
      <c r="N34" s="764"/>
      <c r="O34" s="764"/>
      <c r="P34" s="765"/>
      <c r="Q34" s="766">
        <v>24914</v>
      </c>
      <c r="R34" s="767"/>
      <c r="S34" s="767"/>
      <c r="T34" s="767"/>
      <c r="U34" s="767"/>
      <c r="V34" s="767">
        <v>24997</v>
      </c>
      <c r="W34" s="767"/>
      <c r="X34" s="767"/>
      <c r="Y34" s="767"/>
      <c r="Z34" s="767"/>
      <c r="AA34" s="767">
        <v>-83</v>
      </c>
      <c r="AB34" s="767"/>
      <c r="AC34" s="767"/>
      <c r="AD34" s="767"/>
      <c r="AE34" s="768"/>
      <c r="AF34" s="769">
        <v>9310</v>
      </c>
      <c r="AG34" s="770"/>
      <c r="AH34" s="770"/>
      <c r="AI34" s="770"/>
      <c r="AJ34" s="771"/>
      <c r="AK34" s="817">
        <v>2943</v>
      </c>
      <c r="AL34" s="813"/>
      <c r="AM34" s="813"/>
      <c r="AN34" s="813"/>
      <c r="AO34" s="813"/>
      <c r="AP34" s="813">
        <v>20744</v>
      </c>
      <c r="AQ34" s="813"/>
      <c r="AR34" s="813"/>
      <c r="AS34" s="813"/>
      <c r="AT34" s="813"/>
      <c r="AU34" s="813">
        <v>11341</v>
      </c>
      <c r="AV34" s="813"/>
      <c r="AW34" s="813"/>
      <c r="AX34" s="813"/>
      <c r="AY34" s="813"/>
      <c r="AZ34" s="814" t="s">
        <v>568</v>
      </c>
      <c r="BA34" s="814"/>
      <c r="BB34" s="814"/>
      <c r="BC34" s="814"/>
      <c r="BD34" s="814"/>
      <c r="BE34" s="815" t="s">
        <v>378</v>
      </c>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t="s">
        <v>380</v>
      </c>
      <c r="C35" s="764"/>
      <c r="D35" s="764"/>
      <c r="E35" s="764"/>
      <c r="F35" s="764"/>
      <c r="G35" s="764"/>
      <c r="H35" s="764"/>
      <c r="I35" s="764"/>
      <c r="J35" s="764"/>
      <c r="K35" s="764"/>
      <c r="L35" s="764"/>
      <c r="M35" s="764"/>
      <c r="N35" s="764"/>
      <c r="O35" s="764"/>
      <c r="P35" s="765"/>
      <c r="Q35" s="766">
        <v>11468</v>
      </c>
      <c r="R35" s="767"/>
      <c r="S35" s="767"/>
      <c r="T35" s="767"/>
      <c r="U35" s="767"/>
      <c r="V35" s="767">
        <v>10809</v>
      </c>
      <c r="W35" s="767"/>
      <c r="X35" s="767"/>
      <c r="Y35" s="767"/>
      <c r="Z35" s="767"/>
      <c r="AA35" s="767">
        <v>659</v>
      </c>
      <c r="AB35" s="767"/>
      <c r="AC35" s="767"/>
      <c r="AD35" s="767"/>
      <c r="AE35" s="768"/>
      <c r="AF35" s="769">
        <v>1908</v>
      </c>
      <c r="AG35" s="770"/>
      <c r="AH35" s="770"/>
      <c r="AI35" s="770"/>
      <c r="AJ35" s="771"/>
      <c r="AK35" s="817">
        <v>3103</v>
      </c>
      <c r="AL35" s="813"/>
      <c r="AM35" s="813"/>
      <c r="AN35" s="813"/>
      <c r="AO35" s="813"/>
      <c r="AP35" s="813">
        <v>46970</v>
      </c>
      <c r="AQ35" s="813"/>
      <c r="AR35" s="813"/>
      <c r="AS35" s="813"/>
      <c r="AT35" s="813"/>
      <c r="AU35" s="813">
        <v>27384</v>
      </c>
      <c r="AV35" s="813"/>
      <c r="AW35" s="813"/>
      <c r="AX35" s="813"/>
      <c r="AY35" s="813"/>
      <c r="AZ35" s="814" t="s">
        <v>569</v>
      </c>
      <c r="BA35" s="814"/>
      <c r="BB35" s="814"/>
      <c r="BC35" s="814"/>
      <c r="BD35" s="814"/>
      <c r="BE35" s="815" t="s">
        <v>381</v>
      </c>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t="s">
        <v>382</v>
      </c>
      <c r="C36" s="764"/>
      <c r="D36" s="764"/>
      <c r="E36" s="764"/>
      <c r="F36" s="764"/>
      <c r="G36" s="764"/>
      <c r="H36" s="764"/>
      <c r="I36" s="764"/>
      <c r="J36" s="764"/>
      <c r="K36" s="764"/>
      <c r="L36" s="764"/>
      <c r="M36" s="764"/>
      <c r="N36" s="764"/>
      <c r="O36" s="764"/>
      <c r="P36" s="765"/>
      <c r="Q36" s="766">
        <v>113</v>
      </c>
      <c r="R36" s="767"/>
      <c r="S36" s="767"/>
      <c r="T36" s="767"/>
      <c r="U36" s="767"/>
      <c r="V36" s="767">
        <v>104</v>
      </c>
      <c r="W36" s="767"/>
      <c r="X36" s="767"/>
      <c r="Y36" s="767"/>
      <c r="Z36" s="767"/>
      <c r="AA36" s="767">
        <v>10</v>
      </c>
      <c r="AB36" s="767"/>
      <c r="AC36" s="767"/>
      <c r="AD36" s="767"/>
      <c r="AE36" s="768"/>
      <c r="AF36" s="769">
        <v>10</v>
      </c>
      <c r="AG36" s="770"/>
      <c r="AH36" s="770"/>
      <c r="AI36" s="770"/>
      <c r="AJ36" s="771"/>
      <c r="AK36" s="817">
        <v>63</v>
      </c>
      <c r="AL36" s="813"/>
      <c r="AM36" s="813"/>
      <c r="AN36" s="813"/>
      <c r="AO36" s="813"/>
      <c r="AP36" s="813" t="s">
        <v>568</v>
      </c>
      <c r="AQ36" s="813"/>
      <c r="AR36" s="813"/>
      <c r="AS36" s="813"/>
      <c r="AT36" s="813"/>
      <c r="AU36" s="813" t="s">
        <v>568</v>
      </c>
      <c r="AV36" s="813"/>
      <c r="AW36" s="813"/>
      <c r="AX36" s="813"/>
      <c r="AY36" s="813"/>
      <c r="AZ36" s="814" t="s">
        <v>568</v>
      </c>
      <c r="BA36" s="814"/>
      <c r="BB36" s="814"/>
      <c r="BC36" s="814"/>
      <c r="BD36" s="814"/>
      <c r="BE36" s="815" t="s">
        <v>383</v>
      </c>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t="s">
        <v>384</v>
      </c>
      <c r="C37" s="764"/>
      <c r="D37" s="764"/>
      <c r="E37" s="764"/>
      <c r="F37" s="764"/>
      <c r="G37" s="764"/>
      <c r="H37" s="764"/>
      <c r="I37" s="764"/>
      <c r="J37" s="764"/>
      <c r="K37" s="764"/>
      <c r="L37" s="764"/>
      <c r="M37" s="764"/>
      <c r="N37" s="764"/>
      <c r="O37" s="764"/>
      <c r="P37" s="765"/>
      <c r="Q37" s="766">
        <v>466</v>
      </c>
      <c r="R37" s="767"/>
      <c r="S37" s="767"/>
      <c r="T37" s="767"/>
      <c r="U37" s="767"/>
      <c r="V37" s="767">
        <v>412</v>
      </c>
      <c r="W37" s="767"/>
      <c r="X37" s="767"/>
      <c r="Y37" s="767"/>
      <c r="Z37" s="767"/>
      <c r="AA37" s="767">
        <v>54</v>
      </c>
      <c r="AB37" s="767"/>
      <c r="AC37" s="767"/>
      <c r="AD37" s="767"/>
      <c r="AE37" s="768"/>
      <c r="AF37" s="769">
        <v>1</v>
      </c>
      <c r="AG37" s="770"/>
      <c r="AH37" s="770"/>
      <c r="AI37" s="770"/>
      <c r="AJ37" s="771"/>
      <c r="AK37" s="817">
        <v>49</v>
      </c>
      <c r="AL37" s="813"/>
      <c r="AM37" s="813"/>
      <c r="AN37" s="813"/>
      <c r="AO37" s="813"/>
      <c r="AP37" s="813">
        <v>246</v>
      </c>
      <c r="AQ37" s="813"/>
      <c r="AR37" s="813"/>
      <c r="AS37" s="813"/>
      <c r="AT37" s="813"/>
      <c r="AU37" s="813">
        <v>246</v>
      </c>
      <c r="AV37" s="813"/>
      <c r="AW37" s="813"/>
      <c r="AX37" s="813"/>
      <c r="AY37" s="813"/>
      <c r="AZ37" s="814" t="s">
        <v>568</v>
      </c>
      <c r="BA37" s="814"/>
      <c r="BB37" s="814"/>
      <c r="BC37" s="814"/>
      <c r="BD37" s="814"/>
      <c r="BE37" s="815" t="s">
        <v>385</v>
      </c>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386</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360</v>
      </c>
      <c r="B63" s="772" t="s">
        <v>387</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16181</v>
      </c>
      <c r="AG63" s="827"/>
      <c r="AH63" s="827"/>
      <c r="AI63" s="827"/>
      <c r="AJ63" s="828"/>
      <c r="AK63" s="829"/>
      <c r="AL63" s="824"/>
      <c r="AM63" s="824"/>
      <c r="AN63" s="824"/>
      <c r="AO63" s="824"/>
      <c r="AP63" s="827">
        <v>70667</v>
      </c>
      <c r="AQ63" s="827"/>
      <c r="AR63" s="827"/>
      <c r="AS63" s="827"/>
      <c r="AT63" s="827"/>
      <c r="AU63" s="827">
        <v>39229</v>
      </c>
      <c r="AV63" s="827"/>
      <c r="AW63" s="827"/>
      <c r="AX63" s="827"/>
      <c r="AY63" s="827"/>
      <c r="AZ63" s="831"/>
      <c r="BA63" s="831"/>
      <c r="BB63" s="831"/>
      <c r="BC63" s="831"/>
      <c r="BD63" s="831"/>
      <c r="BE63" s="832"/>
      <c r="BF63" s="832"/>
      <c r="BG63" s="832"/>
      <c r="BH63" s="832"/>
      <c r="BI63" s="833"/>
      <c r="BJ63" s="834" t="s">
        <v>388</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389</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390</v>
      </c>
      <c r="B66" s="711"/>
      <c r="C66" s="711"/>
      <c r="D66" s="711"/>
      <c r="E66" s="711"/>
      <c r="F66" s="711"/>
      <c r="G66" s="711"/>
      <c r="H66" s="711"/>
      <c r="I66" s="711"/>
      <c r="J66" s="711"/>
      <c r="K66" s="711"/>
      <c r="L66" s="711"/>
      <c r="M66" s="711"/>
      <c r="N66" s="711"/>
      <c r="O66" s="711"/>
      <c r="P66" s="712"/>
      <c r="Q66" s="716" t="s">
        <v>364</v>
      </c>
      <c r="R66" s="717"/>
      <c r="S66" s="717"/>
      <c r="T66" s="717"/>
      <c r="U66" s="718"/>
      <c r="V66" s="716" t="s">
        <v>391</v>
      </c>
      <c r="W66" s="717"/>
      <c r="X66" s="717"/>
      <c r="Y66" s="717"/>
      <c r="Z66" s="718"/>
      <c r="AA66" s="716" t="s">
        <v>392</v>
      </c>
      <c r="AB66" s="717"/>
      <c r="AC66" s="717"/>
      <c r="AD66" s="717"/>
      <c r="AE66" s="718"/>
      <c r="AF66" s="837" t="s">
        <v>393</v>
      </c>
      <c r="AG66" s="798"/>
      <c r="AH66" s="798"/>
      <c r="AI66" s="798"/>
      <c r="AJ66" s="838"/>
      <c r="AK66" s="716" t="s">
        <v>394</v>
      </c>
      <c r="AL66" s="711"/>
      <c r="AM66" s="711"/>
      <c r="AN66" s="711"/>
      <c r="AO66" s="712"/>
      <c r="AP66" s="716" t="s">
        <v>395</v>
      </c>
      <c r="AQ66" s="717"/>
      <c r="AR66" s="717"/>
      <c r="AS66" s="717"/>
      <c r="AT66" s="718"/>
      <c r="AU66" s="716" t="s">
        <v>396</v>
      </c>
      <c r="AV66" s="717"/>
      <c r="AW66" s="717"/>
      <c r="AX66" s="717"/>
      <c r="AY66" s="718"/>
      <c r="AZ66" s="716" t="s">
        <v>348</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558</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568</v>
      </c>
      <c r="AQ68" s="849"/>
      <c r="AR68" s="849"/>
      <c r="AS68" s="849"/>
      <c r="AT68" s="849"/>
      <c r="AU68" s="849" t="s">
        <v>568</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559</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568</v>
      </c>
      <c r="AL69" s="813"/>
      <c r="AM69" s="813"/>
      <c r="AN69" s="813"/>
      <c r="AO69" s="813"/>
      <c r="AP69" s="813" t="s">
        <v>569</v>
      </c>
      <c r="AQ69" s="813"/>
      <c r="AR69" s="813"/>
      <c r="AS69" s="813"/>
      <c r="AT69" s="813"/>
      <c r="AU69" s="813" t="s">
        <v>568</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560</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568</v>
      </c>
      <c r="AQ70" s="813"/>
      <c r="AR70" s="813"/>
      <c r="AS70" s="813"/>
      <c r="AT70" s="813"/>
      <c r="AU70" s="813" t="s">
        <v>568</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561</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568</v>
      </c>
      <c r="AL71" s="813"/>
      <c r="AM71" s="813"/>
      <c r="AN71" s="813"/>
      <c r="AO71" s="813"/>
      <c r="AP71" s="813" t="s">
        <v>568</v>
      </c>
      <c r="AQ71" s="813"/>
      <c r="AR71" s="813"/>
      <c r="AS71" s="813"/>
      <c r="AT71" s="813"/>
      <c r="AU71" s="813" t="s">
        <v>568</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562</v>
      </c>
      <c r="C72" s="857"/>
      <c r="D72" s="857"/>
      <c r="E72" s="857"/>
      <c r="F72" s="857"/>
      <c r="G72" s="857"/>
      <c r="H72" s="857"/>
      <c r="I72" s="857"/>
      <c r="J72" s="857"/>
      <c r="K72" s="857"/>
      <c r="L72" s="857"/>
      <c r="M72" s="857"/>
      <c r="N72" s="857"/>
      <c r="O72" s="857"/>
      <c r="P72" s="858"/>
      <c r="Q72" s="859">
        <v>2584</v>
      </c>
      <c r="R72" s="813"/>
      <c r="S72" s="813"/>
      <c r="T72" s="813"/>
      <c r="U72" s="813"/>
      <c r="V72" s="813">
        <v>2324</v>
      </c>
      <c r="W72" s="813"/>
      <c r="X72" s="813"/>
      <c r="Y72" s="813"/>
      <c r="Z72" s="813"/>
      <c r="AA72" s="813">
        <v>261</v>
      </c>
      <c r="AB72" s="813"/>
      <c r="AC72" s="813"/>
      <c r="AD72" s="813"/>
      <c r="AE72" s="813"/>
      <c r="AF72" s="813">
        <v>261</v>
      </c>
      <c r="AG72" s="813"/>
      <c r="AH72" s="813"/>
      <c r="AI72" s="813"/>
      <c r="AJ72" s="813"/>
      <c r="AK72" s="813">
        <v>168</v>
      </c>
      <c r="AL72" s="813"/>
      <c r="AM72" s="813"/>
      <c r="AN72" s="813"/>
      <c r="AO72" s="813"/>
      <c r="AP72" s="813" t="s">
        <v>568</v>
      </c>
      <c r="AQ72" s="813"/>
      <c r="AR72" s="813"/>
      <c r="AS72" s="813"/>
      <c r="AT72" s="813"/>
      <c r="AU72" s="813" t="s">
        <v>568</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563</v>
      </c>
      <c r="C73" s="857"/>
      <c r="D73" s="857"/>
      <c r="E73" s="857"/>
      <c r="F73" s="857"/>
      <c r="G73" s="857"/>
      <c r="H73" s="857"/>
      <c r="I73" s="857"/>
      <c r="J73" s="857"/>
      <c r="K73" s="857"/>
      <c r="L73" s="857"/>
      <c r="M73" s="857"/>
      <c r="N73" s="857"/>
      <c r="O73" s="857"/>
      <c r="P73" s="858"/>
      <c r="Q73" s="859">
        <v>698021</v>
      </c>
      <c r="R73" s="813"/>
      <c r="S73" s="813"/>
      <c r="T73" s="813"/>
      <c r="U73" s="813"/>
      <c r="V73" s="813">
        <v>682226</v>
      </c>
      <c r="W73" s="813"/>
      <c r="X73" s="813"/>
      <c r="Y73" s="813"/>
      <c r="Z73" s="813"/>
      <c r="AA73" s="813">
        <v>15795</v>
      </c>
      <c r="AB73" s="813"/>
      <c r="AC73" s="813"/>
      <c r="AD73" s="813"/>
      <c r="AE73" s="813"/>
      <c r="AF73" s="813">
        <v>15795</v>
      </c>
      <c r="AG73" s="813"/>
      <c r="AH73" s="813"/>
      <c r="AI73" s="813"/>
      <c r="AJ73" s="813"/>
      <c r="AK73" s="813">
        <v>3838</v>
      </c>
      <c r="AL73" s="813"/>
      <c r="AM73" s="813"/>
      <c r="AN73" s="813"/>
      <c r="AO73" s="813"/>
      <c r="AP73" s="813" t="s">
        <v>568</v>
      </c>
      <c r="AQ73" s="813"/>
      <c r="AR73" s="813"/>
      <c r="AS73" s="813"/>
      <c r="AT73" s="813"/>
      <c r="AU73" s="813" t="s">
        <v>568</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564</v>
      </c>
      <c r="C74" s="857"/>
      <c r="D74" s="857"/>
      <c r="E74" s="857"/>
      <c r="F74" s="857"/>
      <c r="G74" s="857"/>
      <c r="H74" s="857"/>
      <c r="I74" s="857"/>
      <c r="J74" s="857"/>
      <c r="K74" s="857"/>
      <c r="L74" s="857"/>
      <c r="M74" s="857"/>
      <c r="N74" s="857"/>
      <c r="O74" s="857"/>
      <c r="P74" s="858"/>
      <c r="Q74" s="859">
        <v>11956</v>
      </c>
      <c r="R74" s="813"/>
      <c r="S74" s="813"/>
      <c r="T74" s="813"/>
      <c r="U74" s="813"/>
      <c r="V74" s="813">
        <v>9976</v>
      </c>
      <c r="W74" s="813"/>
      <c r="X74" s="813"/>
      <c r="Y74" s="813"/>
      <c r="Z74" s="813"/>
      <c r="AA74" s="813">
        <v>1980</v>
      </c>
      <c r="AB74" s="813"/>
      <c r="AC74" s="813"/>
      <c r="AD74" s="813"/>
      <c r="AE74" s="813"/>
      <c r="AF74" s="813">
        <v>11037</v>
      </c>
      <c r="AG74" s="813"/>
      <c r="AH74" s="813"/>
      <c r="AI74" s="813"/>
      <c r="AJ74" s="813"/>
      <c r="AK74" s="813">
        <v>2</v>
      </c>
      <c r="AL74" s="813"/>
      <c r="AM74" s="813"/>
      <c r="AN74" s="813"/>
      <c r="AO74" s="813"/>
      <c r="AP74" s="813">
        <v>25413</v>
      </c>
      <c r="AQ74" s="813"/>
      <c r="AR74" s="813"/>
      <c r="AS74" s="813"/>
      <c r="AT74" s="813"/>
      <c r="AU74" s="813" t="s">
        <v>571</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c r="C75" s="857"/>
      <c r="D75" s="857"/>
      <c r="E75" s="857"/>
      <c r="F75" s="857"/>
      <c r="G75" s="857"/>
      <c r="H75" s="857"/>
      <c r="I75" s="857"/>
      <c r="J75" s="857"/>
      <c r="K75" s="857"/>
      <c r="L75" s="857"/>
      <c r="M75" s="857"/>
      <c r="N75" s="857"/>
      <c r="O75" s="857"/>
      <c r="P75" s="858"/>
      <c r="Q75" s="860"/>
      <c r="R75" s="861"/>
      <c r="S75" s="861"/>
      <c r="T75" s="861"/>
      <c r="U75" s="817"/>
      <c r="V75" s="862"/>
      <c r="W75" s="861"/>
      <c r="X75" s="861"/>
      <c r="Y75" s="861"/>
      <c r="Z75" s="817"/>
      <c r="AA75" s="862"/>
      <c r="AB75" s="861"/>
      <c r="AC75" s="861"/>
      <c r="AD75" s="861"/>
      <c r="AE75" s="817"/>
      <c r="AF75" s="862"/>
      <c r="AG75" s="861"/>
      <c r="AH75" s="861"/>
      <c r="AI75" s="861"/>
      <c r="AJ75" s="817"/>
      <c r="AK75" s="862"/>
      <c r="AL75" s="861"/>
      <c r="AM75" s="861"/>
      <c r="AN75" s="861"/>
      <c r="AO75" s="817"/>
      <c r="AP75" s="862"/>
      <c r="AQ75" s="861"/>
      <c r="AR75" s="861"/>
      <c r="AS75" s="861"/>
      <c r="AT75" s="817"/>
      <c r="AU75" s="862"/>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c r="C76" s="857"/>
      <c r="D76" s="857"/>
      <c r="E76" s="857"/>
      <c r="F76" s="857"/>
      <c r="G76" s="857"/>
      <c r="H76" s="857"/>
      <c r="I76" s="857"/>
      <c r="J76" s="857"/>
      <c r="K76" s="857"/>
      <c r="L76" s="857"/>
      <c r="M76" s="857"/>
      <c r="N76" s="857"/>
      <c r="O76" s="857"/>
      <c r="P76" s="858"/>
      <c r="Q76" s="860"/>
      <c r="R76" s="861"/>
      <c r="S76" s="861"/>
      <c r="T76" s="861"/>
      <c r="U76" s="817"/>
      <c r="V76" s="862"/>
      <c r="W76" s="861"/>
      <c r="X76" s="861"/>
      <c r="Y76" s="861"/>
      <c r="Z76" s="817"/>
      <c r="AA76" s="862"/>
      <c r="AB76" s="861"/>
      <c r="AC76" s="861"/>
      <c r="AD76" s="861"/>
      <c r="AE76" s="817"/>
      <c r="AF76" s="862"/>
      <c r="AG76" s="861"/>
      <c r="AH76" s="861"/>
      <c r="AI76" s="861"/>
      <c r="AJ76" s="817"/>
      <c r="AK76" s="862"/>
      <c r="AL76" s="861"/>
      <c r="AM76" s="861"/>
      <c r="AN76" s="861"/>
      <c r="AO76" s="817"/>
      <c r="AP76" s="862"/>
      <c r="AQ76" s="861"/>
      <c r="AR76" s="861"/>
      <c r="AS76" s="861"/>
      <c r="AT76" s="817"/>
      <c r="AU76" s="862"/>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360</v>
      </c>
      <c r="B88" s="772" t="s">
        <v>397</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27632</v>
      </c>
      <c r="AG88" s="827"/>
      <c r="AH88" s="827"/>
      <c r="AI88" s="827"/>
      <c r="AJ88" s="827"/>
      <c r="AK88" s="824"/>
      <c r="AL88" s="824"/>
      <c r="AM88" s="824"/>
      <c r="AN88" s="824"/>
      <c r="AO88" s="824"/>
      <c r="AP88" s="827">
        <v>25413</v>
      </c>
      <c r="AQ88" s="827"/>
      <c r="AR88" s="827"/>
      <c r="AS88" s="827"/>
      <c r="AT88" s="827"/>
      <c r="AU88" s="827"/>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360</v>
      </c>
      <c r="BR102" s="772" t="s">
        <v>398</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v>1201</v>
      </c>
      <c r="CS102" s="835"/>
      <c r="CT102" s="835"/>
      <c r="CU102" s="835"/>
      <c r="CV102" s="874"/>
      <c r="CW102" s="873">
        <v>146</v>
      </c>
      <c r="CX102" s="835"/>
      <c r="CY102" s="835"/>
      <c r="CZ102" s="835"/>
      <c r="DA102" s="874"/>
      <c r="DB102" s="873" t="s">
        <v>568</v>
      </c>
      <c r="DC102" s="835"/>
      <c r="DD102" s="835"/>
      <c r="DE102" s="835"/>
      <c r="DF102" s="874"/>
      <c r="DG102" s="873" t="s">
        <v>568</v>
      </c>
      <c r="DH102" s="835"/>
      <c r="DI102" s="835"/>
      <c r="DJ102" s="835"/>
      <c r="DK102" s="874"/>
      <c r="DL102" s="873" t="s">
        <v>568</v>
      </c>
      <c r="DM102" s="835"/>
      <c r="DN102" s="835"/>
      <c r="DO102" s="835"/>
      <c r="DP102" s="874"/>
      <c r="DQ102" s="873" t="s">
        <v>568</v>
      </c>
      <c r="DR102" s="835"/>
      <c r="DS102" s="835"/>
      <c r="DT102" s="835"/>
      <c r="DU102" s="874"/>
      <c r="DV102" s="772"/>
      <c r="DW102" s="773"/>
      <c r="DX102" s="773"/>
      <c r="DY102" s="773"/>
      <c r="DZ102" s="897"/>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399</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400</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401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402</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0" t="s">
        <v>403</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404</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2">
      <c r="A109" s="895" t="s">
        <v>405</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406</v>
      </c>
      <c r="AB109" s="876"/>
      <c r="AC109" s="876"/>
      <c r="AD109" s="876"/>
      <c r="AE109" s="877"/>
      <c r="AF109" s="875" t="s">
        <v>407</v>
      </c>
      <c r="AG109" s="876"/>
      <c r="AH109" s="876"/>
      <c r="AI109" s="876"/>
      <c r="AJ109" s="877"/>
      <c r="AK109" s="875" t="s">
        <v>286</v>
      </c>
      <c r="AL109" s="876"/>
      <c r="AM109" s="876"/>
      <c r="AN109" s="876"/>
      <c r="AO109" s="877"/>
      <c r="AP109" s="875" t="s">
        <v>408</v>
      </c>
      <c r="AQ109" s="876"/>
      <c r="AR109" s="876"/>
      <c r="AS109" s="876"/>
      <c r="AT109" s="878"/>
      <c r="AU109" s="895" t="s">
        <v>405</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406</v>
      </c>
      <c r="BR109" s="876"/>
      <c r="BS109" s="876"/>
      <c r="BT109" s="876"/>
      <c r="BU109" s="877"/>
      <c r="BV109" s="875" t="s">
        <v>407</v>
      </c>
      <c r="BW109" s="876"/>
      <c r="BX109" s="876"/>
      <c r="BY109" s="876"/>
      <c r="BZ109" s="877"/>
      <c r="CA109" s="875" t="s">
        <v>286</v>
      </c>
      <c r="CB109" s="876"/>
      <c r="CC109" s="876"/>
      <c r="CD109" s="876"/>
      <c r="CE109" s="877"/>
      <c r="CF109" s="896" t="s">
        <v>408</v>
      </c>
      <c r="CG109" s="896"/>
      <c r="CH109" s="896"/>
      <c r="CI109" s="896"/>
      <c r="CJ109" s="896"/>
      <c r="CK109" s="875" t="s">
        <v>409</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406</v>
      </c>
      <c r="DH109" s="876"/>
      <c r="DI109" s="876"/>
      <c r="DJ109" s="876"/>
      <c r="DK109" s="877"/>
      <c r="DL109" s="875" t="s">
        <v>407</v>
      </c>
      <c r="DM109" s="876"/>
      <c r="DN109" s="876"/>
      <c r="DO109" s="876"/>
      <c r="DP109" s="877"/>
      <c r="DQ109" s="875" t="s">
        <v>286</v>
      </c>
      <c r="DR109" s="876"/>
      <c r="DS109" s="876"/>
      <c r="DT109" s="876"/>
      <c r="DU109" s="877"/>
      <c r="DV109" s="875" t="s">
        <v>408</v>
      </c>
      <c r="DW109" s="876"/>
      <c r="DX109" s="876"/>
      <c r="DY109" s="876"/>
      <c r="DZ109" s="878"/>
    </row>
    <row r="110" spans="1:131" s="216" customFormat="1" ht="26.25" customHeight="1" x14ac:dyDescent="0.2">
      <c r="A110" s="879" t="s">
        <v>410</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9603032</v>
      </c>
      <c r="AB110" s="883"/>
      <c r="AC110" s="883"/>
      <c r="AD110" s="883"/>
      <c r="AE110" s="884"/>
      <c r="AF110" s="885">
        <v>10250881</v>
      </c>
      <c r="AG110" s="883"/>
      <c r="AH110" s="883"/>
      <c r="AI110" s="883"/>
      <c r="AJ110" s="884"/>
      <c r="AK110" s="885">
        <v>10615358</v>
      </c>
      <c r="AL110" s="883"/>
      <c r="AM110" s="883"/>
      <c r="AN110" s="883"/>
      <c r="AO110" s="884"/>
      <c r="AP110" s="886">
        <v>12.3</v>
      </c>
      <c r="AQ110" s="887"/>
      <c r="AR110" s="887"/>
      <c r="AS110" s="887"/>
      <c r="AT110" s="888"/>
      <c r="AU110" s="889" t="s">
        <v>72</v>
      </c>
      <c r="AV110" s="890"/>
      <c r="AW110" s="890"/>
      <c r="AX110" s="890"/>
      <c r="AY110" s="890"/>
      <c r="AZ110" s="912" t="s">
        <v>411</v>
      </c>
      <c r="BA110" s="880"/>
      <c r="BB110" s="880"/>
      <c r="BC110" s="880"/>
      <c r="BD110" s="880"/>
      <c r="BE110" s="880"/>
      <c r="BF110" s="880"/>
      <c r="BG110" s="880"/>
      <c r="BH110" s="880"/>
      <c r="BI110" s="880"/>
      <c r="BJ110" s="880"/>
      <c r="BK110" s="880"/>
      <c r="BL110" s="880"/>
      <c r="BM110" s="880"/>
      <c r="BN110" s="880"/>
      <c r="BO110" s="880"/>
      <c r="BP110" s="881"/>
      <c r="BQ110" s="913">
        <v>121657711</v>
      </c>
      <c r="BR110" s="914"/>
      <c r="BS110" s="914"/>
      <c r="BT110" s="914"/>
      <c r="BU110" s="914"/>
      <c r="BV110" s="914">
        <v>121264914</v>
      </c>
      <c r="BW110" s="914"/>
      <c r="BX110" s="914"/>
      <c r="BY110" s="914"/>
      <c r="BZ110" s="914"/>
      <c r="CA110" s="914">
        <v>126065537</v>
      </c>
      <c r="CB110" s="914"/>
      <c r="CC110" s="914"/>
      <c r="CD110" s="914"/>
      <c r="CE110" s="914"/>
      <c r="CF110" s="927">
        <v>146.4</v>
      </c>
      <c r="CG110" s="928"/>
      <c r="CH110" s="928"/>
      <c r="CI110" s="928"/>
      <c r="CJ110" s="928"/>
      <c r="CK110" s="929" t="s">
        <v>412</v>
      </c>
      <c r="CL110" s="930"/>
      <c r="CM110" s="912" t="s">
        <v>413</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v>2461677</v>
      </c>
      <c r="DH110" s="914"/>
      <c r="DI110" s="914"/>
      <c r="DJ110" s="914"/>
      <c r="DK110" s="914"/>
      <c r="DL110" s="914">
        <v>2267554</v>
      </c>
      <c r="DM110" s="914"/>
      <c r="DN110" s="914"/>
      <c r="DO110" s="914"/>
      <c r="DP110" s="914"/>
      <c r="DQ110" s="914">
        <v>2101261</v>
      </c>
      <c r="DR110" s="914"/>
      <c r="DS110" s="914"/>
      <c r="DT110" s="914"/>
      <c r="DU110" s="914"/>
      <c r="DV110" s="915">
        <v>2.4</v>
      </c>
      <c r="DW110" s="915"/>
      <c r="DX110" s="915"/>
      <c r="DY110" s="915"/>
      <c r="DZ110" s="916"/>
    </row>
    <row r="111" spans="1:131" s="216" customFormat="1" ht="26.25" customHeight="1" x14ac:dyDescent="0.2">
      <c r="A111" s="917" t="s">
        <v>414</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415</v>
      </c>
      <c r="AB111" s="921"/>
      <c r="AC111" s="921"/>
      <c r="AD111" s="921"/>
      <c r="AE111" s="922"/>
      <c r="AF111" s="923" t="s">
        <v>415</v>
      </c>
      <c r="AG111" s="921"/>
      <c r="AH111" s="921"/>
      <c r="AI111" s="921"/>
      <c r="AJ111" s="922"/>
      <c r="AK111" s="923" t="s">
        <v>126</v>
      </c>
      <c r="AL111" s="921"/>
      <c r="AM111" s="921"/>
      <c r="AN111" s="921"/>
      <c r="AO111" s="922"/>
      <c r="AP111" s="924" t="s">
        <v>126</v>
      </c>
      <c r="AQ111" s="925"/>
      <c r="AR111" s="925"/>
      <c r="AS111" s="925"/>
      <c r="AT111" s="926"/>
      <c r="AU111" s="891"/>
      <c r="AV111" s="892"/>
      <c r="AW111" s="892"/>
      <c r="AX111" s="892"/>
      <c r="AY111" s="892"/>
      <c r="AZ111" s="905" t="s">
        <v>416</v>
      </c>
      <c r="BA111" s="906"/>
      <c r="BB111" s="906"/>
      <c r="BC111" s="906"/>
      <c r="BD111" s="906"/>
      <c r="BE111" s="906"/>
      <c r="BF111" s="906"/>
      <c r="BG111" s="906"/>
      <c r="BH111" s="906"/>
      <c r="BI111" s="906"/>
      <c r="BJ111" s="906"/>
      <c r="BK111" s="906"/>
      <c r="BL111" s="906"/>
      <c r="BM111" s="906"/>
      <c r="BN111" s="906"/>
      <c r="BO111" s="906"/>
      <c r="BP111" s="907"/>
      <c r="BQ111" s="908">
        <v>2723903</v>
      </c>
      <c r="BR111" s="909"/>
      <c r="BS111" s="909"/>
      <c r="BT111" s="909"/>
      <c r="BU111" s="909"/>
      <c r="BV111" s="909">
        <v>2626017</v>
      </c>
      <c r="BW111" s="909"/>
      <c r="BX111" s="909"/>
      <c r="BY111" s="909"/>
      <c r="BZ111" s="909"/>
      <c r="CA111" s="909">
        <v>3115952</v>
      </c>
      <c r="CB111" s="909"/>
      <c r="CC111" s="909"/>
      <c r="CD111" s="909"/>
      <c r="CE111" s="909"/>
      <c r="CF111" s="903">
        <v>3.6</v>
      </c>
      <c r="CG111" s="904"/>
      <c r="CH111" s="904"/>
      <c r="CI111" s="904"/>
      <c r="CJ111" s="904"/>
      <c r="CK111" s="931"/>
      <c r="CL111" s="932"/>
      <c r="CM111" s="905" t="s">
        <v>417</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126</v>
      </c>
      <c r="DH111" s="909"/>
      <c r="DI111" s="909"/>
      <c r="DJ111" s="909"/>
      <c r="DK111" s="909"/>
      <c r="DL111" s="909" t="s">
        <v>126</v>
      </c>
      <c r="DM111" s="909"/>
      <c r="DN111" s="909"/>
      <c r="DO111" s="909"/>
      <c r="DP111" s="909"/>
      <c r="DQ111" s="909" t="s">
        <v>126</v>
      </c>
      <c r="DR111" s="909"/>
      <c r="DS111" s="909"/>
      <c r="DT111" s="909"/>
      <c r="DU111" s="909"/>
      <c r="DV111" s="910" t="s">
        <v>126</v>
      </c>
      <c r="DW111" s="910"/>
      <c r="DX111" s="910"/>
      <c r="DY111" s="910"/>
      <c r="DZ111" s="911"/>
    </row>
    <row r="112" spans="1:131" s="216" customFormat="1" ht="26.25" customHeight="1" x14ac:dyDescent="0.2">
      <c r="A112" s="935" t="s">
        <v>418</v>
      </c>
      <c r="B112" s="936"/>
      <c r="C112" s="906" t="s">
        <v>419</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415</v>
      </c>
      <c r="AB112" s="942"/>
      <c r="AC112" s="942"/>
      <c r="AD112" s="942"/>
      <c r="AE112" s="943"/>
      <c r="AF112" s="944" t="s">
        <v>126</v>
      </c>
      <c r="AG112" s="942"/>
      <c r="AH112" s="942"/>
      <c r="AI112" s="942"/>
      <c r="AJ112" s="943"/>
      <c r="AK112" s="944" t="s">
        <v>126</v>
      </c>
      <c r="AL112" s="942"/>
      <c r="AM112" s="942"/>
      <c r="AN112" s="942"/>
      <c r="AO112" s="943"/>
      <c r="AP112" s="945" t="s">
        <v>126</v>
      </c>
      <c r="AQ112" s="946"/>
      <c r="AR112" s="946"/>
      <c r="AS112" s="946"/>
      <c r="AT112" s="947"/>
      <c r="AU112" s="891"/>
      <c r="AV112" s="892"/>
      <c r="AW112" s="892"/>
      <c r="AX112" s="892"/>
      <c r="AY112" s="892"/>
      <c r="AZ112" s="905" t="s">
        <v>420</v>
      </c>
      <c r="BA112" s="906"/>
      <c r="BB112" s="906"/>
      <c r="BC112" s="906"/>
      <c r="BD112" s="906"/>
      <c r="BE112" s="906"/>
      <c r="BF112" s="906"/>
      <c r="BG112" s="906"/>
      <c r="BH112" s="906"/>
      <c r="BI112" s="906"/>
      <c r="BJ112" s="906"/>
      <c r="BK112" s="906"/>
      <c r="BL112" s="906"/>
      <c r="BM112" s="906"/>
      <c r="BN112" s="906"/>
      <c r="BO112" s="906"/>
      <c r="BP112" s="907"/>
      <c r="BQ112" s="908">
        <v>39795940</v>
      </c>
      <c r="BR112" s="909"/>
      <c r="BS112" s="909"/>
      <c r="BT112" s="909"/>
      <c r="BU112" s="909"/>
      <c r="BV112" s="909">
        <v>38986263</v>
      </c>
      <c r="BW112" s="909"/>
      <c r="BX112" s="909"/>
      <c r="BY112" s="909"/>
      <c r="BZ112" s="909"/>
      <c r="CA112" s="909">
        <v>39228486</v>
      </c>
      <c r="CB112" s="909"/>
      <c r="CC112" s="909"/>
      <c r="CD112" s="909"/>
      <c r="CE112" s="909"/>
      <c r="CF112" s="903">
        <v>45.6</v>
      </c>
      <c r="CG112" s="904"/>
      <c r="CH112" s="904"/>
      <c r="CI112" s="904"/>
      <c r="CJ112" s="904"/>
      <c r="CK112" s="931"/>
      <c r="CL112" s="932"/>
      <c r="CM112" s="905" t="s">
        <v>421</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126</v>
      </c>
      <c r="DH112" s="909"/>
      <c r="DI112" s="909"/>
      <c r="DJ112" s="909"/>
      <c r="DK112" s="909"/>
      <c r="DL112" s="909">
        <v>21632</v>
      </c>
      <c r="DM112" s="909"/>
      <c r="DN112" s="909"/>
      <c r="DO112" s="909"/>
      <c r="DP112" s="909"/>
      <c r="DQ112" s="909">
        <v>21632</v>
      </c>
      <c r="DR112" s="909"/>
      <c r="DS112" s="909"/>
      <c r="DT112" s="909"/>
      <c r="DU112" s="909"/>
      <c r="DV112" s="910">
        <v>0</v>
      </c>
      <c r="DW112" s="910"/>
      <c r="DX112" s="910"/>
      <c r="DY112" s="910"/>
      <c r="DZ112" s="911"/>
    </row>
    <row r="113" spans="1:130" s="216" customFormat="1" ht="26.25" customHeight="1" x14ac:dyDescent="0.2">
      <c r="A113" s="937"/>
      <c r="B113" s="938"/>
      <c r="C113" s="906" t="s">
        <v>422</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3996120</v>
      </c>
      <c r="AB113" s="921"/>
      <c r="AC113" s="921"/>
      <c r="AD113" s="921"/>
      <c r="AE113" s="922"/>
      <c r="AF113" s="923">
        <v>3718888</v>
      </c>
      <c r="AG113" s="921"/>
      <c r="AH113" s="921"/>
      <c r="AI113" s="921"/>
      <c r="AJ113" s="922"/>
      <c r="AK113" s="923">
        <v>3707618</v>
      </c>
      <c r="AL113" s="921"/>
      <c r="AM113" s="921"/>
      <c r="AN113" s="921"/>
      <c r="AO113" s="922"/>
      <c r="AP113" s="924">
        <v>4.3</v>
      </c>
      <c r="AQ113" s="925"/>
      <c r="AR113" s="925"/>
      <c r="AS113" s="925"/>
      <c r="AT113" s="926"/>
      <c r="AU113" s="891"/>
      <c r="AV113" s="892"/>
      <c r="AW113" s="892"/>
      <c r="AX113" s="892"/>
      <c r="AY113" s="892"/>
      <c r="AZ113" s="905" t="s">
        <v>423</v>
      </c>
      <c r="BA113" s="906"/>
      <c r="BB113" s="906"/>
      <c r="BC113" s="906"/>
      <c r="BD113" s="906"/>
      <c r="BE113" s="906"/>
      <c r="BF113" s="906"/>
      <c r="BG113" s="906"/>
      <c r="BH113" s="906"/>
      <c r="BI113" s="906"/>
      <c r="BJ113" s="906"/>
      <c r="BK113" s="906"/>
      <c r="BL113" s="906"/>
      <c r="BM113" s="906"/>
      <c r="BN113" s="906"/>
      <c r="BO113" s="906"/>
      <c r="BP113" s="907"/>
      <c r="BQ113" s="908" t="s">
        <v>126</v>
      </c>
      <c r="BR113" s="909"/>
      <c r="BS113" s="909"/>
      <c r="BT113" s="909"/>
      <c r="BU113" s="909"/>
      <c r="BV113" s="909" t="s">
        <v>415</v>
      </c>
      <c r="BW113" s="909"/>
      <c r="BX113" s="909"/>
      <c r="BY113" s="909"/>
      <c r="BZ113" s="909"/>
      <c r="CA113" s="909" t="s">
        <v>415</v>
      </c>
      <c r="CB113" s="909"/>
      <c r="CC113" s="909"/>
      <c r="CD113" s="909"/>
      <c r="CE113" s="909"/>
      <c r="CF113" s="903" t="s">
        <v>126</v>
      </c>
      <c r="CG113" s="904"/>
      <c r="CH113" s="904"/>
      <c r="CI113" s="904"/>
      <c r="CJ113" s="904"/>
      <c r="CK113" s="931"/>
      <c r="CL113" s="932"/>
      <c r="CM113" s="905" t="s">
        <v>424</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126</v>
      </c>
      <c r="DH113" s="942"/>
      <c r="DI113" s="942"/>
      <c r="DJ113" s="942"/>
      <c r="DK113" s="943"/>
      <c r="DL113" s="944" t="s">
        <v>415</v>
      </c>
      <c r="DM113" s="942"/>
      <c r="DN113" s="942"/>
      <c r="DO113" s="942"/>
      <c r="DP113" s="943"/>
      <c r="DQ113" s="944" t="s">
        <v>415</v>
      </c>
      <c r="DR113" s="942"/>
      <c r="DS113" s="942"/>
      <c r="DT113" s="942"/>
      <c r="DU113" s="943"/>
      <c r="DV113" s="945" t="s">
        <v>415</v>
      </c>
      <c r="DW113" s="946"/>
      <c r="DX113" s="946"/>
      <c r="DY113" s="946"/>
      <c r="DZ113" s="947"/>
    </row>
    <row r="114" spans="1:130" s="216" customFormat="1" ht="26.25" customHeight="1" x14ac:dyDescent="0.2">
      <c r="A114" s="937"/>
      <c r="B114" s="938"/>
      <c r="C114" s="906" t="s">
        <v>425</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t="s">
        <v>426</v>
      </c>
      <c r="AB114" s="942"/>
      <c r="AC114" s="942"/>
      <c r="AD114" s="942"/>
      <c r="AE114" s="943"/>
      <c r="AF114" s="944" t="s">
        <v>126</v>
      </c>
      <c r="AG114" s="942"/>
      <c r="AH114" s="942"/>
      <c r="AI114" s="942"/>
      <c r="AJ114" s="943"/>
      <c r="AK114" s="944" t="s">
        <v>415</v>
      </c>
      <c r="AL114" s="942"/>
      <c r="AM114" s="942"/>
      <c r="AN114" s="942"/>
      <c r="AO114" s="943"/>
      <c r="AP114" s="945" t="s">
        <v>415</v>
      </c>
      <c r="AQ114" s="946"/>
      <c r="AR114" s="946"/>
      <c r="AS114" s="946"/>
      <c r="AT114" s="947"/>
      <c r="AU114" s="891"/>
      <c r="AV114" s="892"/>
      <c r="AW114" s="892"/>
      <c r="AX114" s="892"/>
      <c r="AY114" s="892"/>
      <c r="AZ114" s="905" t="s">
        <v>427</v>
      </c>
      <c r="BA114" s="906"/>
      <c r="BB114" s="906"/>
      <c r="BC114" s="906"/>
      <c r="BD114" s="906"/>
      <c r="BE114" s="906"/>
      <c r="BF114" s="906"/>
      <c r="BG114" s="906"/>
      <c r="BH114" s="906"/>
      <c r="BI114" s="906"/>
      <c r="BJ114" s="906"/>
      <c r="BK114" s="906"/>
      <c r="BL114" s="906"/>
      <c r="BM114" s="906"/>
      <c r="BN114" s="906"/>
      <c r="BO114" s="906"/>
      <c r="BP114" s="907"/>
      <c r="BQ114" s="908">
        <v>18724927</v>
      </c>
      <c r="BR114" s="909"/>
      <c r="BS114" s="909"/>
      <c r="BT114" s="909"/>
      <c r="BU114" s="909"/>
      <c r="BV114" s="909">
        <v>18525025</v>
      </c>
      <c r="BW114" s="909"/>
      <c r="BX114" s="909"/>
      <c r="BY114" s="909"/>
      <c r="BZ114" s="909"/>
      <c r="CA114" s="909">
        <v>18422938</v>
      </c>
      <c r="CB114" s="909"/>
      <c r="CC114" s="909"/>
      <c r="CD114" s="909"/>
      <c r="CE114" s="909"/>
      <c r="CF114" s="903">
        <v>21.4</v>
      </c>
      <c r="CG114" s="904"/>
      <c r="CH114" s="904"/>
      <c r="CI114" s="904"/>
      <c r="CJ114" s="904"/>
      <c r="CK114" s="931"/>
      <c r="CL114" s="932"/>
      <c r="CM114" s="905" t="s">
        <v>428</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415</v>
      </c>
      <c r="DH114" s="942"/>
      <c r="DI114" s="942"/>
      <c r="DJ114" s="942"/>
      <c r="DK114" s="943"/>
      <c r="DL114" s="944" t="s">
        <v>415</v>
      </c>
      <c r="DM114" s="942"/>
      <c r="DN114" s="942"/>
      <c r="DO114" s="942"/>
      <c r="DP114" s="943"/>
      <c r="DQ114" s="944" t="s">
        <v>415</v>
      </c>
      <c r="DR114" s="942"/>
      <c r="DS114" s="942"/>
      <c r="DT114" s="942"/>
      <c r="DU114" s="943"/>
      <c r="DV114" s="945" t="s">
        <v>126</v>
      </c>
      <c r="DW114" s="946"/>
      <c r="DX114" s="946"/>
      <c r="DY114" s="946"/>
      <c r="DZ114" s="947"/>
    </row>
    <row r="115" spans="1:130" s="216" customFormat="1" ht="26.25" customHeight="1" x14ac:dyDescent="0.2">
      <c r="A115" s="937"/>
      <c r="B115" s="938"/>
      <c r="C115" s="906" t="s">
        <v>429</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193825</v>
      </c>
      <c r="AB115" s="921"/>
      <c r="AC115" s="921"/>
      <c r="AD115" s="921"/>
      <c r="AE115" s="922"/>
      <c r="AF115" s="923">
        <v>222013</v>
      </c>
      <c r="AG115" s="921"/>
      <c r="AH115" s="921"/>
      <c r="AI115" s="921"/>
      <c r="AJ115" s="922"/>
      <c r="AK115" s="923">
        <v>204519</v>
      </c>
      <c r="AL115" s="921"/>
      <c r="AM115" s="921"/>
      <c r="AN115" s="921"/>
      <c r="AO115" s="922"/>
      <c r="AP115" s="924">
        <v>0.2</v>
      </c>
      <c r="AQ115" s="925"/>
      <c r="AR115" s="925"/>
      <c r="AS115" s="925"/>
      <c r="AT115" s="926"/>
      <c r="AU115" s="891"/>
      <c r="AV115" s="892"/>
      <c r="AW115" s="892"/>
      <c r="AX115" s="892"/>
      <c r="AY115" s="892"/>
      <c r="AZ115" s="905" t="s">
        <v>430</v>
      </c>
      <c r="BA115" s="906"/>
      <c r="BB115" s="906"/>
      <c r="BC115" s="906"/>
      <c r="BD115" s="906"/>
      <c r="BE115" s="906"/>
      <c r="BF115" s="906"/>
      <c r="BG115" s="906"/>
      <c r="BH115" s="906"/>
      <c r="BI115" s="906"/>
      <c r="BJ115" s="906"/>
      <c r="BK115" s="906"/>
      <c r="BL115" s="906"/>
      <c r="BM115" s="906"/>
      <c r="BN115" s="906"/>
      <c r="BO115" s="906"/>
      <c r="BP115" s="907"/>
      <c r="BQ115" s="908" t="s">
        <v>415</v>
      </c>
      <c r="BR115" s="909"/>
      <c r="BS115" s="909"/>
      <c r="BT115" s="909"/>
      <c r="BU115" s="909"/>
      <c r="BV115" s="909" t="s">
        <v>415</v>
      </c>
      <c r="BW115" s="909"/>
      <c r="BX115" s="909"/>
      <c r="BY115" s="909"/>
      <c r="BZ115" s="909"/>
      <c r="CA115" s="909" t="s">
        <v>426</v>
      </c>
      <c r="CB115" s="909"/>
      <c r="CC115" s="909"/>
      <c r="CD115" s="909"/>
      <c r="CE115" s="909"/>
      <c r="CF115" s="903" t="s">
        <v>126</v>
      </c>
      <c r="CG115" s="904"/>
      <c r="CH115" s="904"/>
      <c r="CI115" s="904"/>
      <c r="CJ115" s="904"/>
      <c r="CK115" s="931"/>
      <c r="CL115" s="932"/>
      <c r="CM115" s="905" t="s">
        <v>431</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126</v>
      </c>
      <c r="DH115" s="942"/>
      <c r="DI115" s="942"/>
      <c r="DJ115" s="942"/>
      <c r="DK115" s="943"/>
      <c r="DL115" s="944" t="s">
        <v>415</v>
      </c>
      <c r="DM115" s="942"/>
      <c r="DN115" s="942"/>
      <c r="DO115" s="942"/>
      <c r="DP115" s="943"/>
      <c r="DQ115" s="944" t="s">
        <v>126</v>
      </c>
      <c r="DR115" s="942"/>
      <c r="DS115" s="942"/>
      <c r="DT115" s="942"/>
      <c r="DU115" s="943"/>
      <c r="DV115" s="945" t="s">
        <v>126</v>
      </c>
      <c r="DW115" s="946"/>
      <c r="DX115" s="946"/>
      <c r="DY115" s="946"/>
      <c r="DZ115" s="947"/>
    </row>
    <row r="116" spans="1:130" s="216" customFormat="1" ht="26.25" customHeight="1" x14ac:dyDescent="0.2">
      <c r="A116" s="939"/>
      <c r="B116" s="940"/>
      <c r="C116" s="948" t="s">
        <v>432</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426</v>
      </c>
      <c r="AB116" s="942"/>
      <c r="AC116" s="942"/>
      <c r="AD116" s="942"/>
      <c r="AE116" s="943"/>
      <c r="AF116" s="944" t="s">
        <v>426</v>
      </c>
      <c r="AG116" s="942"/>
      <c r="AH116" s="942"/>
      <c r="AI116" s="942"/>
      <c r="AJ116" s="943"/>
      <c r="AK116" s="944" t="s">
        <v>126</v>
      </c>
      <c r="AL116" s="942"/>
      <c r="AM116" s="942"/>
      <c r="AN116" s="942"/>
      <c r="AO116" s="943"/>
      <c r="AP116" s="945" t="s">
        <v>426</v>
      </c>
      <c r="AQ116" s="946"/>
      <c r="AR116" s="946"/>
      <c r="AS116" s="946"/>
      <c r="AT116" s="947"/>
      <c r="AU116" s="891"/>
      <c r="AV116" s="892"/>
      <c r="AW116" s="892"/>
      <c r="AX116" s="892"/>
      <c r="AY116" s="892"/>
      <c r="AZ116" s="950" t="s">
        <v>433</v>
      </c>
      <c r="BA116" s="951"/>
      <c r="BB116" s="951"/>
      <c r="BC116" s="951"/>
      <c r="BD116" s="951"/>
      <c r="BE116" s="951"/>
      <c r="BF116" s="951"/>
      <c r="BG116" s="951"/>
      <c r="BH116" s="951"/>
      <c r="BI116" s="951"/>
      <c r="BJ116" s="951"/>
      <c r="BK116" s="951"/>
      <c r="BL116" s="951"/>
      <c r="BM116" s="951"/>
      <c r="BN116" s="951"/>
      <c r="BO116" s="951"/>
      <c r="BP116" s="952"/>
      <c r="BQ116" s="908" t="s">
        <v>126</v>
      </c>
      <c r="BR116" s="909"/>
      <c r="BS116" s="909"/>
      <c r="BT116" s="909"/>
      <c r="BU116" s="909"/>
      <c r="BV116" s="909" t="s">
        <v>126</v>
      </c>
      <c r="BW116" s="909"/>
      <c r="BX116" s="909"/>
      <c r="BY116" s="909"/>
      <c r="BZ116" s="909"/>
      <c r="CA116" s="909" t="s">
        <v>126</v>
      </c>
      <c r="CB116" s="909"/>
      <c r="CC116" s="909"/>
      <c r="CD116" s="909"/>
      <c r="CE116" s="909"/>
      <c r="CF116" s="903" t="s">
        <v>126</v>
      </c>
      <c r="CG116" s="904"/>
      <c r="CH116" s="904"/>
      <c r="CI116" s="904"/>
      <c r="CJ116" s="904"/>
      <c r="CK116" s="931"/>
      <c r="CL116" s="932"/>
      <c r="CM116" s="905" t="s">
        <v>434</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126</v>
      </c>
      <c r="DH116" s="942"/>
      <c r="DI116" s="942"/>
      <c r="DJ116" s="942"/>
      <c r="DK116" s="943"/>
      <c r="DL116" s="944" t="s">
        <v>426</v>
      </c>
      <c r="DM116" s="942"/>
      <c r="DN116" s="942"/>
      <c r="DO116" s="942"/>
      <c r="DP116" s="943"/>
      <c r="DQ116" s="944" t="s">
        <v>426</v>
      </c>
      <c r="DR116" s="942"/>
      <c r="DS116" s="942"/>
      <c r="DT116" s="942"/>
      <c r="DU116" s="943"/>
      <c r="DV116" s="945" t="s">
        <v>415</v>
      </c>
      <c r="DW116" s="946"/>
      <c r="DX116" s="946"/>
      <c r="DY116" s="946"/>
      <c r="DZ116" s="947"/>
    </row>
    <row r="117" spans="1:130" s="216" customFormat="1" ht="26.25" customHeight="1" x14ac:dyDescent="0.2">
      <c r="A117" s="895" t="s">
        <v>186</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435</v>
      </c>
      <c r="Z117" s="877"/>
      <c r="AA117" s="961">
        <v>13792977</v>
      </c>
      <c r="AB117" s="962"/>
      <c r="AC117" s="962"/>
      <c r="AD117" s="962"/>
      <c r="AE117" s="963"/>
      <c r="AF117" s="964">
        <v>14191782</v>
      </c>
      <c r="AG117" s="962"/>
      <c r="AH117" s="962"/>
      <c r="AI117" s="962"/>
      <c r="AJ117" s="963"/>
      <c r="AK117" s="964">
        <v>14527495</v>
      </c>
      <c r="AL117" s="962"/>
      <c r="AM117" s="962"/>
      <c r="AN117" s="962"/>
      <c r="AO117" s="963"/>
      <c r="AP117" s="965"/>
      <c r="AQ117" s="966"/>
      <c r="AR117" s="966"/>
      <c r="AS117" s="966"/>
      <c r="AT117" s="967"/>
      <c r="AU117" s="891"/>
      <c r="AV117" s="892"/>
      <c r="AW117" s="892"/>
      <c r="AX117" s="892"/>
      <c r="AY117" s="892"/>
      <c r="AZ117" s="957" t="s">
        <v>436</v>
      </c>
      <c r="BA117" s="958"/>
      <c r="BB117" s="958"/>
      <c r="BC117" s="958"/>
      <c r="BD117" s="958"/>
      <c r="BE117" s="958"/>
      <c r="BF117" s="958"/>
      <c r="BG117" s="958"/>
      <c r="BH117" s="958"/>
      <c r="BI117" s="958"/>
      <c r="BJ117" s="958"/>
      <c r="BK117" s="958"/>
      <c r="BL117" s="958"/>
      <c r="BM117" s="958"/>
      <c r="BN117" s="958"/>
      <c r="BO117" s="958"/>
      <c r="BP117" s="959"/>
      <c r="BQ117" s="908" t="s">
        <v>126</v>
      </c>
      <c r="BR117" s="909"/>
      <c r="BS117" s="909"/>
      <c r="BT117" s="909"/>
      <c r="BU117" s="909"/>
      <c r="BV117" s="909" t="s">
        <v>126</v>
      </c>
      <c r="BW117" s="909"/>
      <c r="BX117" s="909"/>
      <c r="BY117" s="909"/>
      <c r="BZ117" s="909"/>
      <c r="CA117" s="909" t="s">
        <v>126</v>
      </c>
      <c r="CB117" s="909"/>
      <c r="CC117" s="909"/>
      <c r="CD117" s="909"/>
      <c r="CE117" s="909"/>
      <c r="CF117" s="903" t="s">
        <v>415</v>
      </c>
      <c r="CG117" s="904"/>
      <c r="CH117" s="904"/>
      <c r="CI117" s="904"/>
      <c r="CJ117" s="904"/>
      <c r="CK117" s="931"/>
      <c r="CL117" s="932"/>
      <c r="CM117" s="905" t="s">
        <v>437</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126</v>
      </c>
      <c r="DH117" s="942"/>
      <c r="DI117" s="942"/>
      <c r="DJ117" s="942"/>
      <c r="DK117" s="943"/>
      <c r="DL117" s="944" t="s">
        <v>126</v>
      </c>
      <c r="DM117" s="942"/>
      <c r="DN117" s="942"/>
      <c r="DO117" s="942"/>
      <c r="DP117" s="943"/>
      <c r="DQ117" s="944" t="s">
        <v>126</v>
      </c>
      <c r="DR117" s="942"/>
      <c r="DS117" s="942"/>
      <c r="DT117" s="942"/>
      <c r="DU117" s="943"/>
      <c r="DV117" s="945" t="s">
        <v>126</v>
      </c>
      <c r="DW117" s="946"/>
      <c r="DX117" s="946"/>
      <c r="DY117" s="946"/>
      <c r="DZ117" s="947"/>
    </row>
    <row r="118" spans="1:130" s="216" customFormat="1" ht="26.25" customHeight="1" x14ac:dyDescent="0.2">
      <c r="A118" s="895" t="s">
        <v>409</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406</v>
      </c>
      <c r="AB118" s="876"/>
      <c r="AC118" s="876"/>
      <c r="AD118" s="876"/>
      <c r="AE118" s="877"/>
      <c r="AF118" s="875" t="s">
        <v>407</v>
      </c>
      <c r="AG118" s="876"/>
      <c r="AH118" s="876"/>
      <c r="AI118" s="876"/>
      <c r="AJ118" s="877"/>
      <c r="AK118" s="875" t="s">
        <v>286</v>
      </c>
      <c r="AL118" s="876"/>
      <c r="AM118" s="876"/>
      <c r="AN118" s="876"/>
      <c r="AO118" s="877"/>
      <c r="AP118" s="953" t="s">
        <v>408</v>
      </c>
      <c r="AQ118" s="954"/>
      <c r="AR118" s="954"/>
      <c r="AS118" s="954"/>
      <c r="AT118" s="955"/>
      <c r="AU118" s="891"/>
      <c r="AV118" s="892"/>
      <c r="AW118" s="892"/>
      <c r="AX118" s="892"/>
      <c r="AY118" s="892"/>
      <c r="AZ118" s="956" t="s">
        <v>438</v>
      </c>
      <c r="BA118" s="948"/>
      <c r="BB118" s="948"/>
      <c r="BC118" s="948"/>
      <c r="BD118" s="948"/>
      <c r="BE118" s="948"/>
      <c r="BF118" s="948"/>
      <c r="BG118" s="948"/>
      <c r="BH118" s="948"/>
      <c r="BI118" s="948"/>
      <c r="BJ118" s="948"/>
      <c r="BK118" s="948"/>
      <c r="BL118" s="948"/>
      <c r="BM118" s="948"/>
      <c r="BN118" s="948"/>
      <c r="BO118" s="948"/>
      <c r="BP118" s="949"/>
      <c r="BQ118" s="982" t="s">
        <v>126</v>
      </c>
      <c r="BR118" s="983"/>
      <c r="BS118" s="983"/>
      <c r="BT118" s="983"/>
      <c r="BU118" s="983"/>
      <c r="BV118" s="983" t="s">
        <v>415</v>
      </c>
      <c r="BW118" s="983"/>
      <c r="BX118" s="983"/>
      <c r="BY118" s="983"/>
      <c r="BZ118" s="983"/>
      <c r="CA118" s="983" t="s">
        <v>126</v>
      </c>
      <c r="CB118" s="983"/>
      <c r="CC118" s="983"/>
      <c r="CD118" s="983"/>
      <c r="CE118" s="983"/>
      <c r="CF118" s="903" t="s">
        <v>126</v>
      </c>
      <c r="CG118" s="904"/>
      <c r="CH118" s="904"/>
      <c r="CI118" s="904"/>
      <c r="CJ118" s="904"/>
      <c r="CK118" s="931"/>
      <c r="CL118" s="932"/>
      <c r="CM118" s="905" t="s">
        <v>439</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126</v>
      </c>
      <c r="DH118" s="942"/>
      <c r="DI118" s="942"/>
      <c r="DJ118" s="942"/>
      <c r="DK118" s="943"/>
      <c r="DL118" s="944" t="s">
        <v>126</v>
      </c>
      <c r="DM118" s="942"/>
      <c r="DN118" s="942"/>
      <c r="DO118" s="942"/>
      <c r="DP118" s="943"/>
      <c r="DQ118" s="944" t="s">
        <v>126</v>
      </c>
      <c r="DR118" s="942"/>
      <c r="DS118" s="942"/>
      <c r="DT118" s="942"/>
      <c r="DU118" s="943"/>
      <c r="DV118" s="945" t="s">
        <v>126</v>
      </c>
      <c r="DW118" s="946"/>
      <c r="DX118" s="946"/>
      <c r="DY118" s="946"/>
      <c r="DZ118" s="947"/>
    </row>
    <row r="119" spans="1:130" s="216" customFormat="1" ht="26.25" customHeight="1" x14ac:dyDescent="0.2">
      <c r="A119" s="1039" t="s">
        <v>412</v>
      </c>
      <c r="B119" s="930"/>
      <c r="C119" s="912" t="s">
        <v>413</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v>165934</v>
      </c>
      <c r="AB119" s="883"/>
      <c r="AC119" s="883"/>
      <c r="AD119" s="883"/>
      <c r="AE119" s="884"/>
      <c r="AF119" s="885">
        <v>194123</v>
      </c>
      <c r="AG119" s="883"/>
      <c r="AH119" s="883"/>
      <c r="AI119" s="883"/>
      <c r="AJ119" s="884"/>
      <c r="AK119" s="885">
        <v>166293</v>
      </c>
      <c r="AL119" s="883"/>
      <c r="AM119" s="883"/>
      <c r="AN119" s="883"/>
      <c r="AO119" s="884"/>
      <c r="AP119" s="886">
        <v>0.2</v>
      </c>
      <c r="AQ119" s="887"/>
      <c r="AR119" s="887"/>
      <c r="AS119" s="887"/>
      <c r="AT119" s="888"/>
      <c r="AU119" s="893"/>
      <c r="AV119" s="894"/>
      <c r="AW119" s="894"/>
      <c r="AX119" s="894"/>
      <c r="AY119" s="894"/>
      <c r="AZ119" s="237" t="s">
        <v>186</v>
      </c>
      <c r="BA119" s="237"/>
      <c r="BB119" s="237"/>
      <c r="BC119" s="237"/>
      <c r="BD119" s="237"/>
      <c r="BE119" s="237"/>
      <c r="BF119" s="237"/>
      <c r="BG119" s="237"/>
      <c r="BH119" s="237"/>
      <c r="BI119" s="237"/>
      <c r="BJ119" s="237"/>
      <c r="BK119" s="237"/>
      <c r="BL119" s="237"/>
      <c r="BM119" s="237"/>
      <c r="BN119" s="237"/>
      <c r="BO119" s="960" t="s">
        <v>440</v>
      </c>
      <c r="BP119" s="988"/>
      <c r="BQ119" s="982">
        <v>182902481</v>
      </c>
      <c r="BR119" s="983"/>
      <c r="BS119" s="983"/>
      <c r="BT119" s="983"/>
      <c r="BU119" s="983"/>
      <c r="BV119" s="983">
        <v>181402219</v>
      </c>
      <c r="BW119" s="983"/>
      <c r="BX119" s="983"/>
      <c r="BY119" s="983"/>
      <c r="BZ119" s="983"/>
      <c r="CA119" s="983">
        <v>186832913</v>
      </c>
      <c r="CB119" s="983"/>
      <c r="CC119" s="983"/>
      <c r="CD119" s="983"/>
      <c r="CE119" s="983"/>
      <c r="CF119" s="984"/>
      <c r="CG119" s="985"/>
      <c r="CH119" s="985"/>
      <c r="CI119" s="985"/>
      <c r="CJ119" s="986"/>
      <c r="CK119" s="933"/>
      <c r="CL119" s="934"/>
      <c r="CM119" s="956" t="s">
        <v>441</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v>262226</v>
      </c>
      <c r="DH119" s="969"/>
      <c r="DI119" s="969"/>
      <c r="DJ119" s="969"/>
      <c r="DK119" s="970"/>
      <c r="DL119" s="968">
        <v>336831</v>
      </c>
      <c r="DM119" s="969"/>
      <c r="DN119" s="969"/>
      <c r="DO119" s="969"/>
      <c r="DP119" s="970"/>
      <c r="DQ119" s="968">
        <v>993059</v>
      </c>
      <c r="DR119" s="969"/>
      <c r="DS119" s="969"/>
      <c r="DT119" s="969"/>
      <c r="DU119" s="970"/>
      <c r="DV119" s="971">
        <v>1.2</v>
      </c>
      <c r="DW119" s="972"/>
      <c r="DX119" s="972"/>
      <c r="DY119" s="972"/>
      <c r="DZ119" s="973"/>
    </row>
    <row r="120" spans="1:130" s="216" customFormat="1" ht="26.25" customHeight="1" x14ac:dyDescent="0.2">
      <c r="A120" s="1040"/>
      <c r="B120" s="932"/>
      <c r="C120" s="905" t="s">
        <v>417</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415</v>
      </c>
      <c r="AB120" s="942"/>
      <c r="AC120" s="942"/>
      <c r="AD120" s="942"/>
      <c r="AE120" s="943"/>
      <c r="AF120" s="944" t="s">
        <v>415</v>
      </c>
      <c r="AG120" s="942"/>
      <c r="AH120" s="942"/>
      <c r="AI120" s="942"/>
      <c r="AJ120" s="943"/>
      <c r="AK120" s="944" t="s">
        <v>126</v>
      </c>
      <c r="AL120" s="942"/>
      <c r="AM120" s="942"/>
      <c r="AN120" s="942"/>
      <c r="AO120" s="943"/>
      <c r="AP120" s="945" t="s">
        <v>126</v>
      </c>
      <c r="AQ120" s="946"/>
      <c r="AR120" s="946"/>
      <c r="AS120" s="946"/>
      <c r="AT120" s="947"/>
      <c r="AU120" s="974" t="s">
        <v>442</v>
      </c>
      <c r="AV120" s="975"/>
      <c r="AW120" s="975"/>
      <c r="AX120" s="975"/>
      <c r="AY120" s="976"/>
      <c r="AZ120" s="912" t="s">
        <v>443</v>
      </c>
      <c r="BA120" s="880"/>
      <c r="BB120" s="880"/>
      <c r="BC120" s="880"/>
      <c r="BD120" s="880"/>
      <c r="BE120" s="880"/>
      <c r="BF120" s="880"/>
      <c r="BG120" s="880"/>
      <c r="BH120" s="880"/>
      <c r="BI120" s="880"/>
      <c r="BJ120" s="880"/>
      <c r="BK120" s="880"/>
      <c r="BL120" s="880"/>
      <c r="BM120" s="880"/>
      <c r="BN120" s="880"/>
      <c r="BO120" s="880"/>
      <c r="BP120" s="881"/>
      <c r="BQ120" s="913">
        <v>31590123</v>
      </c>
      <c r="BR120" s="914"/>
      <c r="BS120" s="914"/>
      <c r="BT120" s="914"/>
      <c r="BU120" s="914"/>
      <c r="BV120" s="914">
        <v>29673458</v>
      </c>
      <c r="BW120" s="914"/>
      <c r="BX120" s="914"/>
      <c r="BY120" s="914"/>
      <c r="BZ120" s="914"/>
      <c r="CA120" s="914">
        <v>34503589</v>
      </c>
      <c r="CB120" s="914"/>
      <c r="CC120" s="914"/>
      <c r="CD120" s="914"/>
      <c r="CE120" s="914"/>
      <c r="CF120" s="927">
        <v>40.1</v>
      </c>
      <c r="CG120" s="928"/>
      <c r="CH120" s="928"/>
      <c r="CI120" s="928"/>
      <c r="CJ120" s="928"/>
      <c r="CK120" s="989" t="s">
        <v>444</v>
      </c>
      <c r="CL120" s="990"/>
      <c r="CM120" s="990"/>
      <c r="CN120" s="990"/>
      <c r="CO120" s="991"/>
      <c r="CP120" s="997" t="s">
        <v>445</v>
      </c>
      <c r="CQ120" s="998"/>
      <c r="CR120" s="998"/>
      <c r="CS120" s="998"/>
      <c r="CT120" s="998"/>
      <c r="CU120" s="998"/>
      <c r="CV120" s="998"/>
      <c r="CW120" s="998"/>
      <c r="CX120" s="998"/>
      <c r="CY120" s="998"/>
      <c r="CZ120" s="998"/>
      <c r="DA120" s="998"/>
      <c r="DB120" s="998"/>
      <c r="DC120" s="998"/>
      <c r="DD120" s="998"/>
      <c r="DE120" s="998"/>
      <c r="DF120" s="999"/>
      <c r="DG120" s="913">
        <v>26094649</v>
      </c>
      <c r="DH120" s="914"/>
      <c r="DI120" s="914"/>
      <c r="DJ120" s="914"/>
      <c r="DK120" s="914"/>
      <c r="DL120" s="914">
        <v>26807442</v>
      </c>
      <c r="DM120" s="914"/>
      <c r="DN120" s="914"/>
      <c r="DO120" s="914"/>
      <c r="DP120" s="914"/>
      <c r="DQ120" s="914">
        <v>27383698</v>
      </c>
      <c r="DR120" s="914"/>
      <c r="DS120" s="914"/>
      <c r="DT120" s="914"/>
      <c r="DU120" s="914"/>
      <c r="DV120" s="915">
        <v>31.8</v>
      </c>
      <c r="DW120" s="915"/>
      <c r="DX120" s="915"/>
      <c r="DY120" s="915"/>
      <c r="DZ120" s="916"/>
    </row>
    <row r="121" spans="1:130" s="216" customFormat="1" ht="26.25" customHeight="1" x14ac:dyDescent="0.2">
      <c r="A121" s="1040"/>
      <c r="B121" s="932"/>
      <c r="C121" s="957" t="s">
        <v>446</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126</v>
      </c>
      <c r="AB121" s="942"/>
      <c r="AC121" s="942"/>
      <c r="AD121" s="942"/>
      <c r="AE121" s="943"/>
      <c r="AF121" s="944" t="s">
        <v>426</v>
      </c>
      <c r="AG121" s="942"/>
      <c r="AH121" s="942"/>
      <c r="AI121" s="942"/>
      <c r="AJ121" s="943"/>
      <c r="AK121" s="944" t="s">
        <v>126</v>
      </c>
      <c r="AL121" s="942"/>
      <c r="AM121" s="942"/>
      <c r="AN121" s="942"/>
      <c r="AO121" s="943"/>
      <c r="AP121" s="945" t="s">
        <v>126</v>
      </c>
      <c r="AQ121" s="946"/>
      <c r="AR121" s="946"/>
      <c r="AS121" s="946"/>
      <c r="AT121" s="947"/>
      <c r="AU121" s="977"/>
      <c r="AV121" s="978"/>
      <c r="AW121" s="978"/>
      <c r="AX121" s="978"/>
      <c r="AY121" s="979"/>
      <c r="AZ121" s="905" t="s">
        <v>447</v>
      </c>
      <c r="BA121" s="906"/>
      <c r="BB121" s="906"/>
      <c r="BC121" s="906"/>
      <c r="BD121" s="906"/>
      <c r="BE121" s="906"/>
      <c r="BF121" s="906"/>
      <c r="BG121" s="906"/>
      <c r="BH121" s="906"/>
      <c r="BI121" s="906"/>
      <c r="BJ121" s="906"/>
      <c r="BK121" s="906"/>
      <c r="BL121" s="906"/>
      <c r="BM121" s="906"/>
      <c r="BN121" s="906"/>
      <c r="BO121" s="906"/>
      <c r="BP121" s="907"/>
      <c r="BQ121" s="908">
        <v>39569385</v>
      </c>
      <c r="BR121" s="909"/>
      <c r="BS121" s="909"/>
      <c r="BT121" s="909"/>
      <c r="BU121" s="909"/>
      <c r="BV121" s="909">
        <v>38467746</v>
      </c>
      <c r="BW121" s="909"/>
      <c r="BX121" s="909"/>
      <c r="BY121" s="909"/>
      <c r="BZ121" s="909"/>
      <c r="CA121" s="909">
        <v>38845767</v>
      </c>
      <c r="CB121" s="909"/>
      <c r="CC121" s="909"/>
      <c r="CD121" s="909"/>
      <c r="CE121" s="909"/>
      <c r="CF121" s="903">
        <v>45.1</v>
      </c>
      <c r="CG121" s="904"/>
      <c r="CH121" s="904"/>
      <c r="CI121" s="904"/>
      <c r="CJ121" s="904"/>
      <c r="CK121" s="992"/>
      <c r="CL121" s="993"/>
      <c r="CM121" s="993"/>
      <c r="CN121" s="993"/>
      <c r="CO121" s="994"/>
      <c r="CP121" s="1002" t="s">
        <v>379</v>
      </c>
      <c r="CQ121" s="1003"/>
      <c r="CR121" s="1003"/>
      <c r="CS121" s="1003"/>
      <c r="CT121" s="1003"/>
      <c r="CU121" s="1003"/>
      <c r="CV121" s="1003"/>
      <c r="CW121" s="1003"/>
      <c r="CX121" s="1003"/>
      <c r="CY121" s="1003"/>
      <c r="CZ121" s="1003"/>
      <c r="DA121" s="1003"/>
      <c r="DB121" s="1003"/>
      <c r="DC121" s="1003"/>
      <c r="DD121" s="1003"/>
      <c r="DE121" s="1003"/>
      <c r="DF121" s="1004"/>
      <c r="DG121" s="908">
        <v>13383551</v>
      </c>
      <c r="DH121" s="909"/>
      <c r="DI121" s="909"/>
      <c r="DJ121" s="909"/>
      <c r="DK121" s="909"/>
      <c r="DL121" s="909">
        <v>11878602</v>
      </c>
      <c r="DM121" s="909"/>
      <c r="DN121" s="909"/>
      <c r="DO121" s="909"/>
      <c r="DP121" s="909"/>
      <c r="DQ121" s="909">
        <v>11340789</v>
      </c>
      <c r="DR121" s="909"/>
      <c r="DS121" s="909"/>
      <c r="DT121" s="909"/>
      <c r="DU121" s="909"/>
      <c r="DV121" s="910">
        <v>13.2</v>
      </c>
      <c r="DW121" s="910"/>
      <c r="DX121" s="910"/>
      <c r="DY121" s="910"/>
      <c r="DZ121" s="911"/>
    </row>
    <row r="122" spans="1:130" s="216" customFormat="1" ht="26.25" customHeight="1" x14ac:dyDescent="0.2">
      <c r="A122" s="1040"/>
      <c r="B122" s="932"/>
      <c r="C122" s="905" t="s">
        <v>428</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415</v>
      </c>
      <c r="AB122" s="942"/>
      <c r="AC122" s="942"/>
      <c r="AD122" s="942"/>
      <c r="AE122" s="943"/>
      <c r="AF122" s="944" t="s">
        <v>415</v>
      </c>
      <c r="AG122" s="942"/>
      <c r="AH122" s="942"/>
      <c r="AI122" s="942"/>
      <c r="AJ122" s="943"/>
      <c r="AK122" s="944" t="s">
        <v>126</v>
      </c>
      <c r="AL122" s="942"/>
      <c r="AM122" s="942"/>
      <c r="AN122" s="942"/>
      <c r="AO122" s="943"/>
      <c r="AP122" s="945" t="s">
        <v>126</v>
      </c>
      <c r="AQ122" s="946"/>
      <c r="AR122" s="946"/>
      <c r="AS122" s="946"/>
      <c r="AT122" s="947"/>
      <c r="AU122" s="977"/>
      <c r="AV122" s="978"/>
      <c r="AW122" s="978"/>
      <c r="AX122" s="978"/>
      <c r="AY122" s="979"/>
      <c r="AZ122" s="956" t="s">
        <v>448</v>
      </c>
      <c r="BA122" s="948"/>
      <c r="BB122" s="948"/>
      <c r="BC122" s="948"/>
      <c r="BD122" s="948"/>
      <c r="BE122" s="948"/>
      <c r="BF122" s="948"/>
      <c r="BG122" s="948"/>
      <c r="BH122" s="948"/>
      <c r="BI122" s="948"/>
      <c r="BJ122" s="948"/>
      <c r="BK122" s="948"/>
      <c r="BL122" s="948"/>
      <c r="BM122" s="948"/>
      <c r="BN122" s="948"/>
      <c r="BO122" s="948"/>
      <c r="BP122" s="949"/>
      <c r="BQ122" s="982">
        <v>111959656</v>
      </c>
      <c r="BR122" s="983"/>
      <c r="BS122" s="983"/>
      <c r="BT122" s="983"/>
      <c r="BU122" s="983"/>
      <c r="BV122" s="983">
        <v>111252980</v>
      </c>
      <c r="BW122" s="983"/>
      <c r="BX122" s="983"/>
      <c r="BY122" s="983"/>
      <c r="BZ122" s="983"/>
      <c r="CA122" s="983">
        <v>110558828</v>
      </c>
      <c r="CB122" s="983"/>
      <c r="CC122" s="983"/>
      <c r="CD122" s="983"/>
      <c r="CE122" s="983"/>
      <c r="CF122" s="1000">
        <v>128.4</v>
      </c>
      <c r="CG122" s="1001"/>
      <c r="CH122" s="1001"/>
      <c r="CI122" s="1001"/>
      <c r="CJ122" s="1001"/>
      <c r="CK122" s="992"/>
      <c r="CL122" s="993"/>
      <c r="CM122" s="993"/>
      <c r="CN122" s="993"/>
      <c r="CO122" s="994"/>
      <c r="CP122" s="1002" t="s">
        <v>449</v>
      </c>
      <c r="CQ122" s="1003"/>
      <c r="CR122" s="1003"/>
      <c r="CS122" s="1003"/>
      <c r="CT122" s="1003"/>
      <c r="CU122" s="1003"/>
      <c r="CV122" s="1003"/>
      <c r="CW122" s="1003"/>
      <c r="CX122" s="1003"/>
      <c r="CY122" s="1003"/>
      <c r="CZ122" s="1003"/>
      <c r="DA122" s="1003"/>
      <c r="DB122" s="1003"/>
      <c r="DC122" s="1003"/>
      <c r="DD122" s="1003"/>
      <c r="DE122" s="1003"/>
      <c r="DF122" s="1004"/>
      <c r="DG122" s="908">
        <v>317740</v>
      </c>
      <c r="DH122" s="909"/>
      <c r="DI122" s="909"/>
      <c r="DJ122" s="909"/>
      <c r="DK122" s="909"/>
      <c r="DL122" s="909">
        <v>300219</v>
      </c>
      <c r="DM122" s="909"/>
      <c r="DN122" s="909"/>
      <c r="DO122" s="909"/>
      <c r="DP122" s="909"/>
      <c r="DQ122" s="909">
        <v>257899</v>
      </c>
      <c r="DR122" s="909"/>
      <c r="DS122" s="909"/>
      <c r="DT122" s="909"/>
      <c r="DU122" s="909"/>
      <c r="DV122" s="910">
        <v>0.3</v>
      </c>
      <c r="DW122" s="910"/>
      <c r="DX122" s="910"/>
      <c r="DY122" s="910"/>
      <c r="DZ122" s="911"/>
    </row>
    <row r="123" spans="1:130" s="216" customFormat="1" ht="26.25" customHeight="1" x14ac:dyDescent="0.2">
      <c r="A123" s="1040"/>
      <c r="B123" s="932"/>
      <c r="C123" s="905" t="s">
        <v>434</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426</v>
      </c>
      <c r="AB123" s="942"/>
      <c r="AC123" s="942"/>
      <c r="AD123" s="942"/>
      <c r="AE123" s="943"/>
      <c r="AF123" s="944" t="s">
        <v>126</v>
      </c>
      <c r="AG123" s="942"/>
      <c r="AH123" s="942"/>
      <c r="AI123" s="942"/>
      <c r="AJ123" s="943"/>
      <c r="AK123" s="944" t="s">
        <v>126</v>
      </c>
      <c r="AL123" s="942"/>
      <c r="AM123" s="942"/>
      <c r="AN123" s="942"/>
      <c r="AO123" s="943"/>
      <c r="AP123" s="945" t="s">
        <v>426</v>
      </c>
      <c r="AQ123" s="946"/>
      <c r="AR123" s="946"/>
      <c r="AS123" s="946"/>
      <c r="AT123" s="947"/>
      <c r="AU123" s="980"/>
      <c r="AV123" s="981"/>
      <c r="AW123" s="981"/>
      <c r="AX123" s="981"/>
      <c r="AY123" s="981"/>
      <c r="AZ123" s="237" t="s">
        <v>186</v>
      </c>
      <c r="BA123" s="237"/>
      <c r="BB123" s="237"/>
      <c r="BC123" s="237"/>
      <c r="BD123" s="237"/>
      <c r="BE123" s="237"/>
      <c r="BF123" s="237"/>
      <c r="BG123" s="237"/>
      <c r="BH123" s="237"/>
      <c r="BI123" s="237"/>
      <c r="BJ123" s="237"/>
      <c r="BK123" s="237"/>
      <c r="BL123" s="237"/>
      <c r="BM123" s="237"/>
      <c r="BN123" s="237"/>
      <c r="BO123" s="960" t="s">
        <v>450</v>
      </c>
      <c r="BP123" s="988"/>
      <c r="BQ123" s="1046">
        <v>183119164</v>
      </c>
      <c r="BR123" s="1047"/>
      <c r="BS123" s="1047"/>
      <c r="BT123" s="1047"/>
      <c r="BU123" s="1047"/>
      <c r="BV123" s="1047">
        <v>179394184</v>
      </c>
      <c r="BW123" s="1047"/>
      <c r="BX123" s="1047"/>
      <c r="BY123" s="1047"/>
      <c r="BZ123" s="1047"/>
      <c r="CA123" s="1047">
        <v>183908184</v>
      </c>
      <c r="CB123" s="1047"/>
      <c r="CC123" s="1047"/>
      <c r="CD123" s="1047"/>
      <c r="CE123" s="1047"/>
      <c r="CF123" s="984"/>
      <c r="CG123" s="985"/>
      <c r="CH123" s="985"/>
      <c r="CI123" s="985"/>
      <c r="CJ123" s="986"/>
      <c r="CK123" s="992"/>
      <c r="CL123" s="993"/>
      <c r="CM123" s="993"/>
      <c r="CN123" s="993"/>
      <c r="CO123" s="994"/>
      <c r="CP123" s="1002" t="s">
        <v>384</v>
      </c>
      <c r="CQ123" s="1003"/>
      <c r="CR123" s="1003"/>
      <c r="CS123" s="1003"/>
      <c r="CT123" s="1003"/>
      <c r="CU123" s="1003"/>
      <c r="CV123" s="1003"/>
      <c r="CW123" s="1003"/>
      <c r="CX123" s="1003"/>
      <c r="CY123" s="1003"/>
      <c r="CZ123" s="1003"/>
      <c r="DA123" s="1003"/>
      <c r="DB123" s="1003"/>
      <c r="DC123" s="1003"/>
      <c r="DD123" s="1003"/>
      <c r="DE123" s="1003"/>
      <c r="DF123" s="1004"/>
      <c r="DG123" s="941" t="s">
        <v>126</v>
      </c>
      <c r="DH123" s="942"/>
      <c r="DI123" s="942"/>
      <c r="DJ123" s="942"/>
      <c r="DK123" s="943"/>
      <c r="DL123" s="944" t="s">
        <v>126</v>
      </c>
      <c r="DM123" s="942"/>
      <c r="DN123" s="942"/>
      <c r="DO123" s="942"/>
      <c r="DP123" s="943"/>
      <c r="DQ123" s="944">
        <v>246100</v>
      </c>
      <c r="DR123" s="942"/>
      <c r="DS123" s="942"/>
      <c r="DT123" s="942"/>
      <c r="DU123" s="943"/>
      <c r="DV123" s="945">
        <v>0.3</v>
      </c>
      <c r="DW123" s="946"/>
      <c r="DX123" s="946"/>
      <c r="DY123" s="946"/>
      <c r="DZ123" s="947"/>
    </row>
    <row r="124" spans="1:130" s="216" customFormat="1" ht="26.25" customHeight="1" thickBot="1" x14ac:dyDescent="0.25">
      <c r="A124" s="1040"/>
      <c r="B124" s="932"/>
      <c r="C124" s="905" t="s">
        <v>437</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126</v>
      </c>
      <c r="AB124" s="942"/>
      <c r="AC124" s="942"/>
      <c r="AD124" s="942"/>
      <c r="AE124" s="943"/>
      <c r="AF124" s="944" t="s">
        <v>415</v>
      </c>
      <c r="AG124" s="942"/>
      <c r="AH124" s="942"/>
      <c r="AI124" s="942"/>
      <c r="AJ124" s="943"/>
      <c r="AK124" s="944" t="s">
        <v>126</v>
      </c>
      <c r="AL124" s="942"/>
      <c r="AM124" s="942"/>
      <c r="AN124" s="942"/>
      <c r="AO124" s="943"/>
      <c r="AP124" s="945" t="s">
        <v>126</v>
      </c>
      <c r="AQ124" s="946"/>
      <c r="AR124" s="946"/>
      <c r="AS124" s="946"/>
      <c r="AT124" s="947"/>
      <c r="AU124" s="1042" t="s">
        <v>451</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t="s">
        <v>415</v>
      </c>
      <c r="BR124" s="1010"/>
      <c r="BS124" s="1010"/>
      <c r="BT124" s="1010"/>
      <c r="BU124" s="1010"/>
      <c r="BV124" s="1010">
        <v>2.4</v>
      </c>
      <c r="BW124" s="1010"/>
      <c r="BX124" s="1010"/>
      <c r="BY124" s="1010"/>
      <c r="BZ124" s="1010"/>
      <c r="CA124" s="1010">
        <v>3.3</v>
      </c>
      <c r="CB124" s="1010"/>
      <c r="CC124" s="1010"/>
      <c r="CD124" s="1010"/>
      <c r="CE124" s="1010"/>
      <c r="CF124" s="1011"/>
      <c r="CG124" s="1012"/>
      <c r="CH124" s="1012"/>
      <c r="CI124" s="1012"/>
      <c r="CJ124" s="1013"/>
      <c r="CK124" s="995"/>
      <c r="CL124" s="995"/>
      <c r="CM124" s="995"/>
      <c r="CN124" s="995"/>
      <c r="CO124" s="996"/>
      <c r="CP124" s="1002" t="s">
        <v>452</v>
      </c>
      <c r="CQ124" s="1003"/>
      <c r="CR124" s="1003"/>
      <c r="CS124" s="1003"/>
      <c r="CT124" s="1003"/>
      <c r="CU124" s="1003"/>
      <c r="CV124" s="1003"/>
      <c r="CW124" s="1003"/>
      <c r="CX124" s="1003"/>
      <c r="CY124" s="1003"/>
      <c r="CZ124" s="1003"/>
      <c r="DA124" s="1003"/>
      <c r="DB124" s="1003"/>
      <c r="DC124" s="1003"/>
      <c r="DD124" s="1003"/>
      <c r="DE124" s="1003"/>
      <c r="DF124" s="1004"/>
      <c r="DG124" s="987" t="s">
        <v>126</v>
      </c>
      <c r="DH124" s="969"/>
      <c r="DI124" s="969"/>
      <c r="DJ124" s="969"/>
      <c r="DK124" s="970"/>
      <c r="DL124" s="968" t="s">
        <v>415</v>
      </c>
      <c r="DM124" s="969"/>
      <c r="DN124" s="969"/>
      <c r="DO124" s="969"/>
      <c r="DP124" s="970"/>
      <c r="DQ124" s="968" t="s">
        <v>415</v>
      </c>
      <c r="DR124" s="969"/>
      <c r="DS124" s="969"/>
      <c r="DT124" s="969"/>
      <c r="DU124" s="970"/>
      <c r="DV124" s="971" t="s">
        <v>415</v>
      </c>
      <c r="DW124" s="972"/>
      <c r="DX124" s="972"/>
      <c r="DY124" s="972"/>
      <c r="DZ124" s="973"/>
    </row>
    <row r="125" spans="1:130" s="216" customFormat="1" ht="26.25" customHeight="1" x14ac:dyDescent="0.2">
      <c r="A125" s="1040"/>
      <c r="B125" s="932"/>
      <c r="C125" s="905" t="s">
        <v>439</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415</v>
      </c>
      <c r="AB125" s="942"/>
      <c r="AC125" s="942"/>
      <c r="AD125" s="942"/>
      <c r="AE125" s="943"/>
      <c r="AF125" s="944" t="s">
        <v>426</v>
      </c>
      <c r="AG125" s="942"/>
      <c r="AH125" s="942"/>
      <c r="AI125" s="942"/>
      <c r="AJ125" s="943"/>
      <c r="AK125" s="944" t="s">
        <v>415</v>
      </c>
      <c r="AL125" s="942"/>
      <c r="AM125" s="942"/>
      <c r="AN125" s="942"/>
      <c r="AO125" s="943"/>
      <c r="AP125" s="945" t="s">
        <v>426</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453</v>
      </c>
      <c r="CL125" s="990"/>
      <c r="CM125" s="990"/>
      <c r="CN125" s="990"/>
      <c r="CO125" s="991"/>
      <c r="CP125" s="912" t="s">
        <v>454</v>
      </c>
      <c r="CQ125" s="880"/>
      <c r="CR125" s="880"/>
      <c r="CS125" s="880"/>
      <c r="CT125" s="880"/>
      <c r="CU125" s="880"/>
      <c r="CV125" s="880"/>
      <c r="CW125" s="880"/>
      <c r="CX125" s="880"/>
      <c r="CY125" s="880"/>
      <c r="CZ125" s="880"/>
      <c r="DA125" s="880"/>
      <c r="DB125" s="880"/>
      <c r="DC125" s="880"/>
      <c r="DD125" s="880"/>
      <c r="DE125" s="880"/>
      <c r="DF125" s="881"/>
      <c r="DG125" s="913" t="s">
        <v>415</v>
      </c>
      <c r="DH125" s="914"/>
      <c r="DI125" s="914"/>
      <c r="DJ125" s="914"/>
      <c r="DK125" s="914"/>
      <c r="DL125" s="914" t="s">
        <v>415</v>
      </c>
      <c r="DM125" s="914"/>
      <c r="DN125" s="914"/>
      <c r="DO125" s="914"/>
      <c r="DP125" s="914"/>
      <c r="DQ125" s="914" t="s">
        <v>415</v>
      </c>
      <c r="DR125" s="914"/>
      <c r="DS125" s="914"/>
      <c r="DT125" s="914"/>
      <c r="DU125" s="914"/>
      <c r="DV125" s="915" t="s">
        <v>415</v>
      </c>
      <c r="DW125" s="915"/>
      <c r="DX125" s="915"/>
      <c r="DY125" s="915"/>
      <c r="DZ125" s="916"/>
    </row>
    <row r="126" spans="1:130" s="216" customFormat="1" ht="26.25" customHeight="1" thickBot="1" x14ac:dyDescent="0.25">
      <c r="A126" s="1040"/>
      <c r="B126" s="932"/>
      <c r="C126" s="905" t="s">
        <v>441</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v>27891</v>
      </c>
      <c r="AB126" s="942"/>
      <c r="AC126" s="942"/>
      <c r="AD126" s="942"/>
      <c r="AE126" s="943"/>
      <c r="AF126" s="944">
        <v>27890</v>
      </c>
      <c r="AG126" s="942"/>
      <c r="AH126" s="942"/>
      <c r="AI126" s="942"/>
      <c r="AJ126" s="943"/>
      <c r="AK126" s="944">
        <v>38226</v>
      </c>
      <c r="AL126" s="942"/>
      <c r="AM126" s="942"/>
      <c r="AN126" s="942"/>
      <c r="AO126" s="943"/>
      <c r="AP126" s="945">
        <v>0</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455</v>
      </c>
      <c r="CQ126" s="906"/>
      <c r="CR126" s="906"/>
      <c r="CS126" s="906"/>
      <c r="CT126" s="906"/>
      <c r="CU126" s="906"/>
      <c r="CV126" s="906"/>
      <c r="CW126" s="906"/>
      <c r="CX126" s="906"/>
      <c r="CY126" s="906"/>
      <c r="CZ126" s="906"/>
      <c r="DA126" s="906"/>
      <c r="DB126" s="906"/>
      <c r="DC126" s="906"/>
      <c r="DD126" s="906"/>
      <c r="DE126" s="906"/>
      <c r="DF126" s="907"/>
      <c r="DG126" s="908" t="s">
        <v>415</v>
      </c>
      <c r="DH126" s="909"/>
      <c r="DI126" s="909"/>
      <c r="DJ126" s="909"/>
      <c r="DK126" s="909"/>
      <c r="DL126" s="909" t="s">
        <v>415</v>
      </c>
      <c r="DM126" s="909"/>
      <c r="DN126" s="909"/>
      <c r="DO126" s="909"/>
      <c r="DP126" s="909"/>
      <c r="DQ126" s="909" t="s">
        <v>415</v>
      </c>
      <c r="DR126" s="909"/>
      <c r="DS126" s="909"/>
      <c r="DT126" s="909"/>
      <c r="DU126" s="909"/>
      <c r="DV126" s="910" t="s">
        <v>126</v>
      </c>
      <c r="DW126" s="910"/>
      <c r="DX126" s="910"/>
      <c r="DY126" s="910"/>
      <c r="DZ126" s="911"/>
    </row>
    <row r="127" spans="1:130" s="216" customFormat="1" ht="26.25" customHeight="1" x14ac:dyDescent="0.2">
      <c r="A127" s="1041"/>
      <c r="B127" s="934"/>
      <c r="C127" s="956" t="s">
        <v>456</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415</v>
      </c>
      <c r="AB127" s="942"/>
      <c r="AC127" s="942"/>
      <c r="AD127" s="942"/>
      <c r="AE127" s="943"/>
      <c r="AF127" s="944" t="s">
        <v>415</v>
      </c>
      <c r="AG127" s="942"/>
      <c r="AH127" s="942"/>
      <c r="AI127" s="942"/>
      <c r="AJ127" s="943"/>
      <c r="AK127" s="944" t="s">
        <v>126</v>
      </c>
      <c r="AL127" s="942"/>
      <c r="AM127" s="942"/>
      <c r="AN127" s="942"/>
      <c r="AO127" s="943"/>
      <c r="AP127" s="945" t="s">
        <v>426</v>
      </c>
      <c r="AQ127" s="946"/>
      <c r="AR127" s="946"/>
      <c r="AS127" s="946"/>
      <c r="AT127" s="947"/>
      <c r="AU127" s="218"/>
      <c r="AV127" s="218"/>
      <c r="AW127" s="218"/>
      <c r="AX127" s="1014" t="s">
        <v>457</v>
      </c>
      <c r="AY127" s="1015"/>
      <c r="AZ127" s="1015"/>
      <c r="BA127" s="1015"/>
      <c r="BB127" s="1015"/>
      <c r="BC127" s="1015"/>
      <c r="BD127" s="1015"/>
      <c r="BE127" s="1016"/>
      <c r="BF127" s="1017" t="s">
        <v>458</v>
      </c>
      <c r="BG127" s="1015"/>
      <c r="BH127" s="1015"/>
      <c r="BI127" s="1015"/>
      <c r="BJ127" s="1015"/>
      <c r="BK127" s="1015"/>
      <c r="BL127" s="1016"/>
      <c r="BM127" s="1017" t="s">
        <v>459</v>
      </c>
      <c r="BN127" s="1015"/>
      <c r="BO127" s="1015"/>
      <c r="BP127" s="1015"/>
      <c r="BQ127" s="1015"/>
      <c r="BR127" s="1015"/>
      <c r="BS127" s="1016"/>
      <c r="BT127" s="1017" t="s">
        <v>460</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461</v>
      </c>
      <c r="CQ127" s="906"/>
      <c r="CR127" s="906"/>
      <c r="CS127" s="906"/>
      <c r="CT127" s="906"/>
      <c r="CU127" s="906"/>
      <c r="CV127" s="906"/>
      <c r="CW127" s="906"/>
      <c r="CX127" s="906"/>
      <c r="CY127" s="906"/>
      <c r="CZ127" s="906"/>
      <c r="DA127" s="906"/>
      <c r="DB127" s="906"/>
      <c r="DC127" s="906"/>
      <c r="DD127" s="906"/>
      <c r="DE127" s="906"/>
      <c r="DF127" s="907"/>
      <c r="DG127" s="908" t="s">
        <v>126</v>
      </c>
      <c r="DH127" s="909"/>
      <c r="DI127" s="909"/>
      <c r="DJ127" s="909"/>
      <c r="DK127" s="909"/>
      <c r="DL127" s="909" t="s">
        <v>126</v>
      </c>
      <c r="DM127" s="909"/>
      <c r="DN127" s="909"/>
      <c r="DO127" s="909"/>
      <c r="DP127" s="909"/>
      <c r="DQ127" s="909" t="s">
        <v>415</v>
      </c>
      <c r="DR127" s="909"/>
      <c r="DS127" s="909"/>
      <c r="DT127" s="909"/>
      <c r="DU127" s="909"/>
      <c r="DV127" s="910" t="s">
        <v>415</v>
      </c>
      <c r="DW127" s="910"/>
      <c r="DX127" s="910"/>
      <c r="DY127" s="910"/>
      <c r="DZ127" s="911"/>
    </row>
    <row r="128" spans="1:130" s="216" customFormat="1" ht="26.25" customHeight="1" thickBot="1" x14ac:dyDescent="0.25">
      <c r="A128" s="1024" t="s">
        <v>462</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463</v>
      </c>
      <c r="X128" s="1026"/>
      <c r="Y128" s="1026"/>
      <c r="Z128" s="1027"/>
      <c r="AA128" s="1028">
        <v>3560122</v>
      </c>
      <c r="AB128" s="1029"/>
      <c r="AC128" s="1029"/>
      <c r="AD128" s="1029"/>
      <c r="AE128" s="1030"/>
      <c r="AF128" s="1031">
        <v>3633257</v>
      </c>
      <c r="AG128" s="1029"/>
      <c r="AH128" s="1029"/>
      <c r="AI128" s="1029"/>
      <c r="AJ128" s="1030"/>
      <c r="AK128" s="1031">
        <v>3613953</v>
      </c>
      <c r="AL128" s="1029"/>
      <c r="AM128" s="1029"/>
      <c r="AN128" s="1029"/>
      <c r="AO128" s="1030"/>
      <c r="AP128" s="1032"/>
      <c r="AQ128" s="1033"/>
      <c r="AR128" s="1033"/>
      <c r="AS128" s="1033"/>
      <c r="AT128" s="1034"/>
      <c r="AU128" s="218"/>
      <c r="AV128" s="218"/>
      <c r="AW128" s="218"/>
      <c r="AX128" s="879" t="s">
        <v>464</v>
      </c>
      <c r="AY128" s="880"/>
      <c r="AZ128" s="880"/>
      <c r="BA128" s="880"/>
      <c r="BB128" s="880"/>
      <c r="BC128" s="880"/>
      <c r="BD128" s="880"/>
      <c r="BE128" s="881"/>
      <c r="BF128" s="1035" t="s">
        <v>126</v>
      </c>
      <c r="BG128" s="1036"/>
      <c r="BH128" s="1036"/>
      <c r="BI128" s="1036"/>
      <c r="BJ128" s="1036"/>
      <c r="BK128" s="1036"/>
      <c r="BL128" s="1037"/>
      <c r="BM128" s="1035">
        <v>11.25</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465</v>
      </c>
      <c r="CQ128" s="709"/>
      <c r="CR128" s="709"/>
      <c r="CS128" s="709"/>
      <c r="CT128" s="709"/>
      <c r="CU128" s="709"/>
      <c r="CV128" s="709"/>
      <c r="CW128" s="709"/>
      <c r="CX128" s="709"/>
      <c r="CY128" s="709"/>
      <c r="CZ128" s="709"/>
      <c r="DA128" s="709"/>
      <c r="DB128" s="709"/>
      <c r="DC128" s="709"/>
      <c r="DD128" s="709"/>
      <c r="DE128" s="709"/>
      <c r="DF128" s="1019"/>
      <c r="DG128" s="1020" t="s">
        <v>426</v>
      </c>
      <c r="DH128" s="1021"/>
      <c r="DI128" s="1021"/>
      <c r="DJ128" s="1021"/>
      <c r="DK128" s="1021"/>
      <c r="DL128" s="1021" t="s">
        <v>415</v>
      </c>
      <c r="DM128" s="1021"/>
      <c r="DN128" s="1021"/>
      <c r="DO128" s="1021"/>
      <c r="DP128" s="1021"/>
      <c r="DQ128" s="1021" t="s">
        <v>126</v>
      </c>
      <c r="DR128" s="1021"/>
      <c r="DS128" s="1021"/>
      <c r="DT128" s="1021"/>
      <c r="DU128" s="1021"/>
      <c r="DV128" s="1022" t="s">
        <v>126</v>
      </c>
      <c r="DW128" s="1022"/>
      <c r="DX128" s="1022"/>
      <c r="DY128" s="1022"/>
      <c r="DZ128" s="1023"/>
    </row>
    <row r="129" spans="1:131" s="216" customFormat="1" ht="26.25" customHeight="1" x14ac:dyDescent="0.2">
      <c r="A129" s="917" t="s">
        <v>106</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466</v>
      </c>
      <c r="X129" s="1054"/>
      <c r="Y129" s="1054"/>
      <c r="Z129" s="1055"/>
      <c r="AA129" s="941">
        <v>87376255</v>
      </c>
      <c r="AB129" s="942"/>
      <c r="AC129" s="942"/>
      <c r="AD129" s="942"/>
      <c r="AE129" s="943"/>
      <c r="AF129" s="944">
        <v>90471061</v>
      </c>
      <c r="AG129" s="942"/>
      <c r="AH129" s="942"/>
      <c r="AI129" s="942"/>
      <c r="AJ129" s="943"/>
      <c r="AK129" s="944">
        <v>95577093</v>
      </c>
      <c r="AL129" s="942"/>
      <c r="AM129" s="942"/>
      <c r="AN129" s="942"/>
      <c r="AO129" s="943"/>
      <c r="AP129" s="1056"/>
      <c r="AQ129" s="1057"/>
      <c r="AR129" s="1057"/>
      <c r="AS129" s="1057"/>
      <c r="AT129" s="1058"/>
      <c r="AU129" s="219"/>
      <c r="AV129" s="219"/>
      <c r="AW129" s="219"/>
      <c r="AX129" s="1048" t="s">
        <v>467</v>
      </c>
      <c r="AY129" s="906"/>
      <c r="AZ129" s="906"/>
      <c r="BA129" s="906"/>
      <c r="BB129" s="906"/>
      <c r="BC129" s="906"/>
      <c r="BD129" s="906"/>
      <c r="BE129" s="907"/>
      <c r="BF129" s="1049" t="s">
        <v>415</v>
      </c>
      <c r="BG129" s="1050"/>
      <c r="BH129" s="1050"/>
      <c r="BI129" s="1050"/>
      <c r="BJ129" s="1050"/>
      <c r="BK129" s="1050"/>
      <c r="BL129" s="1051"/>
      <c r="BM129" s="1049">
        <v>16.25</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7" t="s">
        <v>468</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469</v>
      </c>
      <c r="X130" s="1054"/>
      <c r="Y130" s="1054"/>
      <c r="Z130" s="1055"/>
      <c r="AA130" s="941">
        <v>9242604</v>
      </c>
      <c r="AB130" s="942"/>
      <c r="AC130" s="942"/>
      <c r="AD130" s="942"/>
      <c r="AE130" s="943"/>
      <c r="AF130" s="944">
        <v>9307750</v>
      </c>
      <c r="AG130" s="942"/>
      <c r="AH130" s="942"/>
      <c r="AI130" s="942"/>
      <c r="AJ130" s="943"/>
      <c r="AK130" s="944">
        <v>9476830</v>
      </c>
      <c r="AL130" s="942"/>
      <c r="AM130" s="942"/>
      <c r="AN130" s="942"/>
      <c r="AO130" s="943"/>
      <c r="AP130" s="1056"/>
      <c r="AQ130" s="1057"/>
      <c r="AR130" s="1057"/>
      <c r="AS130" s="1057"/>
      <c r="AT130" s="1058"/>
      <c r="AU130" s="219"/>
      <c r="AV130" s="219"/>
      <c r="AW130" s="219"/>
      <c r="AX130" s="1048" t="s">
        <v>470</v>
      </c>
      <c r="AY130" s="906"/>
      <c r="AZ130" s="906"/>
      <c r="BA130" s="906"/>
      <c r="BB130" s="906"/>
      <c r="BC130" s="906"/>
      <c r="BD130" s="906"/>
      <c r="BE130" s="907"/>
      <c r="BF130" s="1084">
        <v>1.4</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471</v>
      </c>
      <c r="X131" s="1091"/>
      <c r="Y131" s="1091"/>
      <c r="Z131" s="1092"/>
      <c r="AA131" s="987">
        <v>78133651</v>
      </c>
      <c r="AB131" s="969"/>
      <c r="AC131" s="969"/>
      <c r="AD131" s="969"/>
      <c r="AE131" s="970"/>
      <c r="AF131" s="968">
        <v>81163311</v>
      </c>
      <c r="AG131" s="969"/>
      <c r="AH131" s="969"/>
      <c r="AI131" s="969"/>
      <c r="AJ131" s="970"/>
      <c r="AK131" s="968">
        <v>86100263</v>
      </c>
      <c r="AL131" s="969"/>
      <c r="AM131" s="969"/>
      <c r="AN131" s="969"/>
      <c r="AO131" s="970"/>
      <c r="AP131" s="1093"/>
      <c r="AQ131" s="1094"/>
      <c r="AR131" s="1094"/>
      <c r="AS131" s="1094"/>
      <c r="AT131" s="1095"/>
      <c r="AU131" s="219"/>
      <c r="AV131" s="219"/>
      <c r="AW131" s="219"/>
      <c r="AX131" s="1066" t="s">
        <v>472</v>
      </c>
      <c r="AY131" s="709"/>
      <c r="AZ131" s="709"/>
      <c r="BA131" s="709"/>
      <c r="BB131" s="709"/>
      <c r="BC131" s="709"/>
      <c r="BD131" s="709"/>
      <c r="BE131" s="1019"/>
      <c r="BF131" s="1067">
        <v>3.3</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3" t="s">
        <v>473</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474</v>
      </c>
      <c r="W132" s="1077"/>
      <c r="X132" s="1077"/>
      <c r="Y132" s="1077"/>
      <c r="Z132" s="1078"/>
      <c r="AA132" s="1079">
        <v>1.2673809389999999</v>
      </c>
      <c r="AB132" s="1080"/>
      <c r="AC132" s="1080"/>
      <c r="AD132" s="1080"/>
      <c r="AE132" s="1081"/>
      <c r="AF132" s="1082">
        <v>1.5410596050000001</v>
      </c>
      <c r="AG132" s="1080"/>
      <c r="AH132" s="1080"/>
      <c r="AI132" s="1080"/>
      <c r="AJ132" s="1081"/>
      <c r="AK132" s="1082">
        <v>1.668649955</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475</v>
      </c>
      <c r="W133" s="1060"/>
      <c r="X133" s="1060"/>
      <c r="Y133" s="1060"/>
      <c r="Z133" s="1061"/>
      <c r="AA133" s="1062">
        <v>0.6</v>
      </c>
      <c r="AB133" s="1063"/>
      <c r="AC133" s="1063"/>
      <c r="AD133" s="1063"/>
      <c r="AE133" s="1064"/>
      <c r="AF133" s="1062">
        <v>1</v>
      </c>
      <c r="AG133" s="1063"/>
      <c r="AH133" s="1063"/>
      <c r="AI133" s="1063"/>
      <c r="AJ133" s="1064"/>
      <c r="AK133" s="1062">
        <v>1.4</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8uvb6XTr4cz3r4ZfVIEj2Op7hSaql/G0v3q7pUt3epD0xk3MUg2ZiS1anTZT4v3w1J5z6CQPcQk/t+a8siJBtw==" saltValue="faiQDlpd+1LWEFULu6ty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476</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Z54XdkfftJcEKJf1DBrtTzG7Lj1NaT3XJPAaoueOFSQwFY0Fa2ec65XeJ3qjYtUO7b/mZzeUCUysMEgibPuTg==" saltValue="hQmRCYPG968NwkptCzlDR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477</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478</v>
      </c>
      <c r="AL6" s="252"/>
      <c r="AM6" s="252"/>
      <c r="AN6" s="252"/>
    </row>
    <row r="7" spans="1:46" ht="13.5" customHeight="1" x14ac:dyDescent="0.2">
      <c r="A7" s="251"/>
      <c r="AK7" s="254"/>
      <c r="AL7" s="255"/>
      <c r="AM7" s="255"/>
      <c r="AN7" s="256"/>
      <c r="AO7" s="1097" t="s">
        <v>479</v>
      </c>
      <c r="AP7" s="257"/>
      <c r="AQ7" s="258" t="s">
        <v>480</v>
      </c>
      <c r="AR7" s="259"/>
    </row>
    <row r="8" spans="1:46" ht="13.2" x14ac:dyDescent="0.2">
      <c r="A8" s="251"/>
      <c r="AK8" s="260"/>
      <c r="AL8" s="261"/>
      <c r="AM8" s="261"/>
      <c r="AN8" s="262"/>
      <c r="AO8" s="1098"/>
      <c r="AP8" s="263" t="s">
        <v>481</v>
      </c>
      <c r="AQ8" s="264" t="s">
        <v>482</v>
      </c>
      <c r="AR8" s="265" t="s">
        <v>483</v>
      </c>
    </row>
    <row r="9" spans="1:46" ht="13.2" x14ac:dyDescent="0.2">
      <c r="A9" s="251"/>
      <c r="AK9" s="1099" t="s">
        <v>484</v>
      </c>
      <c r="AL9" s="1100"/>
      <c r="AM9" s="1100"/>
      <c r="AN9" s="1101"/>
      <c r="AO9" s="266">
        <v>28122375</v>
      </c>
      <c r="AP9" s="266">
        <v>56596</v>
      </c>
      <c r="AQ9" s="267">
        <v>61144</v>
      </c>
      <c r="AR9" s="268">
        <v>-7.4</v>
      </c>
    </row>
    <row r="10" spans="1:46" ht="13.5" customHeight="1" x14ac:dyDescent="0.2">
      <c r="A10" s="251"/>
      <c r="AK10" s="1099" t="s">
        <v>485</v>
      </c>
      <c r="AL10" s="1100"/>
      <c r="AM10" s="1100"/>
      <c r="AN10" s="1101"/>
      <c r="AO10" s="269">
        <v>5126</v>
      </c>
      <c r="AP10" s="269">
        <v>10</v>
      </c>
      <c r="AQ10" s="270">
        <v>1318</v>
      </c>
      <c r="AR10" s="271">
        <v>-99.2</v>
      </c>
    </row>
    <row r="11" spans="1:46" ht="13.5" customHeight="1" x14ac:dyDescent="0.2">
      <c r="A11" s="251"/>
      <c r="AK11" s="1099" t="s">
        <v>486</v>
      </c>
      <c r="AL11" s="1100"/>
      <c r="AM11" s="1100"/>
      <c r="AN11" s="1101"/>
      <c r="AO11" s="269">
        <v>1557193</v>
      </c>
      <c r="AP11" s="269">
        <v>3134</v>
      </c>
      <c r="AQ11" s="270">
        <v>986</v>
      </c>
      <c r="AR11" s="271">
        <v>217.8</v>
      </c>
    </row>
    <row r="12" spans="1:46" ht="13.5" customHeight="1" x14ac:dyDescent="0.2">
      <c r="A12" s="251"/>
      <c r="AK12" s="1099" t="s">
        <v>487</v>
      </c>
      <c r="AL12" s="1100"/>
      <c r="AM12" s="1100"/>
      <c r="AN12" s="1101"/>
      <c r="AO12" s="269" t="s">
        <v>488</v>
      </c>
      <c r="AP12" s="269" t="s">
        <v>488</v>
      </c>
      <c r="AQ12" s="270">
        <v>36</v>
      </c>
      <c r="AR12" s="271" t="s">
        <v>488</v>
      </c>
    </row>
    <row r="13" spans="1:46" ht="13.5" customHeight="1" x14ac:dyDescent="0.2">
      <c r="A13" s="251"/>
      <c r="AK13" s="1099" t="s">
        <v>489</v>
      </c>
      <c r="AL13" s="1100"/>
      <c r="AM13" s="1100"/>
      <c r="AN13" s="1101"/>
      <c r="AO13" s="269">
        <v>1067462</v>
      </c>
      <c r="AP13" s="269">
        <v>2148</v>
      </c>
      <c r="AQ13" s="270">
        <v>2152</v>
      </c>
      <c r="AR13" s="271">
        <v>-0.2</v>
      </c>
    </row>
    <row r="14" spans="1:46" ht="13.5" customHeight="1" x14ac:dyDescent="0.2">
      <c r="A14" s="251"/>
      <c r="AK14" s="1099" t="s">
        <v>490</v>
      </c>
      <c r="AL14" s="1100"/>
      <c r="AM14" s="1100"/>
      <c r="AN14" s="1101"/>
      <c r="AO14" s="269">
        <v>675152</v>
      </c>
      <c r="AP14" s="269">
        <v>1359</v>
      </c>
      <c r="AQ14" s="270">
        <v>1296</v>
      </c>
      <c r="AR14" s="271">
        <v>4.9000000000000004</v>
      </c>
    </row>
    <row r="15" spans="1:46" ht="13.5" customHeight="1" x14ac:dyDescent="0.2">
      <c r="A15" s="251"/>
      <c r="AK15" s="1102" t="s">
        <v>491</v>
      </c>
      <c r="AL15" s="1103"/>
      <c r="AM15" s="1103"/>
      <c r="AN15" s="1104"/>
      <c r="AO15" s="269">
        <v>-1565147</v>
      </c>
      <c r="AP15" s="269">
        <v>-3150</v>
      </c>
      <c r="AQ15" s="270">
        <v>-3683</v>
      </c>
      <c r="AR15" s="271">
        <v>-14.5</v>
      </c>
    </row>
    <row r="16" spans="1:46" ht="13.2" x14ac:dyDescent="0.2">
      <c r="A16" s="251"/>
      <c r="AK16" s="1102" t="s">
        <v>186</v>
      </c>
      <c r="AL16" s="1103"/>
      <c r="AM16" s="1103"/>
      <c r="AN16" s="1104"/>
      <c r="AO16" s="269">
        <v>29862161</v>
      </c>
      <c r="AP16" s="269">
        <v>60097</v>
      </c>
      <c r="AQ16" s="270">
        <v>63248</v>
      </c>
      <c r="AR16" s="271">
        <v>-5</v>
      </c>
    </row>
    <row r="17" spans="1:46" ht="13.2" x14ac:dyDescent="0.2">
      <c r="A17" s="251"/>
    </row>
    <row r="18" spans="1:46" ht="13.2" x14ac:dyDescent="0.2">
      <c r="A18" s="251"/>
      <c r="AQ18" s="272"/>
      <c r="AR18" s="272"/>
    </row>
    <row r="19" spans="1:46" ht="13.2" x14ac:dyDescent="0.2">
      <c r="A19" s="251"/>
      <c r="AK19" s="247" t="s">
        <v>492</v>
      </c>
    </row>
    <row r="20" spans="1:46" ht="13.2" x14ac:dyDescent="0.2">
      <c r="A20" s="251"/>
      <c r="AK20" s="273"/>
      <c r="AL20" s="274"/>
      <c r="AM20" s="274"/>
      <c r="AN20" s="275"/>
      <c r="AO20" s="276" t="s">
        <v>493</v>
      </c>
      <c r="AP20" s="277" t="s">
        <v>494</v>
      </c>
      <c r="AQ20" s="278" t="s">
        <v>495</v>
      </c>
      <c r="AR20" s="279"/>
    </row>
    <row r="21" spans="1:46" s="252" customFormat="1" ht="13.2" x14ac:dyDescent="0.2">
      <c r="A21" s="280"/>
      <c r="AK21" s="1105" t="s">
        <v>496</v>
      </c>
      <c r="AL21" s="1106"/>
      <c r="AM21" s="1106"/>
      <c r="AN21" s="1107"/>
      <c r="AO21" s="281">
        <v>5.87</v>
      </c>
      <c r="AP21" s="282">
        <v>6.03</v>
      </c>
      <c r="AQ21" s="283">
        <v>-0.16</v>
      </c>
      <c r="AS21" s="284"/>
      <c r="AT21" s="280"/>
    </row>
    <row r="22" spans="1:46" s="252" customFormat="1" ht="13.2" x14ac:dyDescent="0.2">
      <c r="A22" s="280"/>
      <c r="AK22" s="1105" t="s">
        <v>497</v>
      </c>
      <c r="AL22" s="1106"/>
      <c r="AM22" s="1106"/>
      <c r="AN22" s="1107"/>
      <c r="AO22" s="285">
        <v>101.1</v>
      </c>
      <c r="AP22" s="286">
        <v>99.9</v>
      </c>
      <c r="AQ22" s="287">
        <v>1.2</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6" t="s">
        <v>498</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2"/>
      <c r="AS27" s="247"/>
      <c r="AT27" s="247"/>
    </row>
    <row r="28" spans="1:46" ht="16.2" x14ac:dyDescent="0.2">
      <c r="A28" s="248" t="s">
        <v>499</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500</v>
      </c>
      <c r="AL29" s="252"/>
      <c r="AM29" s="252"/>
      <c r="AN29" s="252"/>
      <c r="AS29" s="294"/>
    </row>
    <row r="30" spans="1:46" ht="13.5" customHeight="1" x14ac:dyDescent="0.2">
      <c r="A30" s="251"/>
      <c r="AK30" s="254"/>
      <c r="AL30" s="255"/>
      <c r="AM30" s="255"/>
      <c r="AN30" s="256"/>
      <c r="AO30" s="1097" t="s">
        <v>479</v>
      </c>
      <c r="AP30" s="257"/>
      <c r="AQ30" s="258" t="s">
        <v>480</v>
      </c>
      <c r="AR30" s="259"/>
    </row>
    <row r="31" spans="1:46" ht="13.2" x14ac:dyDescent="0.2">
      <c r="A31" s="251"/>
      <c r="AK31" s="260"/>
      <c r="AL31" s="261"/>
      <c r="AM31" s="261"/>
      <c r="AN31" s="262"/>
      <c r="AO31" s="1098"/>
      <c r="AP31" s="263" t="s">
        <v>481</v>
      </c>
      <c r="AQ31" s="264" t="s">
        <v>482</v>
      </c>
      <c r="AR31" s="265" t="s">
        <v>483</v>
      </c>
    </row>
    <row r="32" spans="1:46" ht="27" customHeight="1" x14ac:dyDescent="0.2">
      <c r="A32" s="251"/>
      <c r="AK32" s="1113" t="s">
        <v>501</v>
      </c>
      <c r="AL32" s="1114"/>
      <c r="AM32" s="1114"/>
      <c r="AN32" s="1115"/>
      <c r="AO32" s="295">
        <v>10615358</v>
      </c>
      <c r="AP32" s="295">
        <v>21363</v>
      </c>
      <c r="AQ32" s="296">
        <v>26067</v>
      </c>
      <c r="AR32" s="297">
        <v>-18</v>
      </c>
    </row>
    <row r="33" spans="1:46" ht="13.5" customHeight="1" x14ac:dyDescent="0.2">
      <c r="A33" s="251"/>
      <c r="AK33" s="1113" t="s">
        <v>502</v>
      </c>
      <c r="AL33" s="1114"/>
      <c r="AM33" s="1114"/>
      <c r="AN33" s="1115"/>
      <c r="AO33" s="295" t="s">
        <v>488</v>
      </c>
      <c r="AP33" s="295" t="s">
        <v>488</v>
      </c>
      <c r="AQ33" s="296">
        <v>0</v>
      </c>
      <c r="AR33" s="297" t="s">
        <v>488</v>
      </c>
    </row>
    <row r="34" spans="1:46" ht="27" customHeight="1" x14ac:dyDescent="0.2">
      <c r="A34" s="251"/>
      <c r="AK34" s="1113" t="s">
        <v>503</v>
      </c>
      <c r="AL34" s="1114"/>
      <c r="AM34" s="1114"/>
      <c r="AN34" s="1115"/>
      <c r="AO34" s="295" t="s">
        <v>488</v>
      </c>
      <c r="AP34" s="295" t="s">
        <v>488</v>
      </c>
      <c r="AQ34" s="296">
        <v>31</v>
      </c>
      <c r="AR34" s="297" t="s">
        <v>488</v>
      </c>
    </row>
    <row r="35" spans="1:46" ht="27" customHeight="1" x14ac:dyDescent="0.2">
      <c r="A35" s="251"/>
      <c r="AK35" s="1113" t="s">
        <v>504</v>
      </c>
      <c r="AL35" s="1114"/>
      <c r="AM35" s="1114"/>
      <c r="AN35" s="1115"/>
      <c r="AO35" s="295">
        <v>3707618</v>
      </c>
      <c r="AP35" s="295">
        <v>7462</v>
      </c>
      <c r="AQ35" s="296">
        <v>5447</v>
      </c>
      <c r="AR35" s="297">
        <v>37</v>
      </c>
    </row>
    <row r="36" spans="1:46" ht="27" customHeight="1" x14ac:dyDescent="0.2">
      <c r="A36" s="251"/>
      <c r="AK36" s="1113" t="s">
        <v>505</v>
      </c>
      <c r="AL36" s="1114"/>
      <c r="AM36" s="1114"/>
      <c r="AN36" s="1115"/>
      <c r="AO36" s="295" t="s">
        <v>488</v>
      </c>
      <c r="AP36" s="295" t="s">
        <v>488</v>
      </c>
      <c r="AQ36" s="296">
        <v>447</v>
      </c>
      <c r="AR36" s="297" t="s">
        <v>488</v>
      </c>
    </row>
    <row r="37" spans="1:46" ht="13.5" customHeight="1" x14ac:dyDescent="0.2">
      <c r="A37" s="251"/>
      <c r="AK37" s="1113" t="s">
        <v>506</v>
      </c>
      <c r="AL37" s="1114"/>
      <c r="AM37" s="1114"/>
      <c r="AN37" s="1115"/>
      <c r="AO37" s="295">
        <v>204519</v>
      </c>
      <c r="AP37" s="295">
        <v>412</v>
      </c>
      <c r="AQ37" s="296">
        <v>1408</v>
      </c>
      <c r="AR37" s="297">
        <v>-70.7</v>
      </c>
    </row>
    <row r="38" spans="1:46" ht="27" customHeight="1" x14ac:dyDescent="0.2">
      <c r="A38" s="251"/>
      <c r="AK38" s="1116" t="s">
        <v>507</v>
      </c>
      <c r="AL38" s="1117"/>
      <c r="AM38" s="1117"/>
      <c r="AN38" s="1118"/>
      <c r="AO38" s="298" t="s">
        <v>488</v>
      </c>
      <c r="AP38" s="298" t="s">
        <v>488</v>
      </c>
      <c r="AQ38" s="299">
        <v>0</v>
      </c>
      <c r="AR38" s="287" t="s">
        <v>488</v>
      </c>
      <c r="AS38" s="294"/>
    </row>
    <row r="39" spans="1:46" ht="13.2" x14ac:dyDescent="0.2">
      <c r="A39" s="251"/>
      <c r="AK39" s="1116" t="s">
        <v>508</v>
      </c>
      <c r="AL39" s="1117"/>
      <c r="AM39" s="1117"/>
      <c r="AN39" s="1118"/>
      <c r="AO39" s="295">
        <v>-3613953</v>
      </c>
      <c r="AP39" s="295">
        <v>-7273</v>
      </c>
      <c r="AQ39" s="296">
        <v>-7310</v>
      </c>
      <c r="AR39" s="297">
        <v>-0.5</v>
      </c>
      <c r="AS39" s="294"/>
    </row>
    <row r="40" spans="1:46" ht="27" customHeight="1" x14ac:dyDescent="0.2">
      <c r="A40" s="251"/>
      <c r="AK40" s="1113" t="s">
        <v>509</v>
      </c>
      <c r="AL40" s="1114"/>
      <c r="AM40" s="1114"/>
      <c r="AN40" s="1115"/>
      <c r="AO40" s="295">
        <v>-9476830</v>
      </c>
      <c r="AP40" s="295">
        <v>-19072</v>
      </c>
      <c r="AQ40" s="296">
        <v>-19218</v>
      </c>
      <c r="AR40" s="297">
        <v>-0.8</v>
      </c>
      <c r="AS40" s="294"/>
    </row>
    <row r="41" spans="1:46" ht="13.2" x14ac:dyDescent="0.2">
      <c r="A41" s="251"/>
      <c r="AK41" s="1119" t="s">
        <v>281</v>
      </c>
      <c r="AL41" s="1120"/>
      <c r="AM41" s="1120"/>
      <c r="AN41" s="1121"/>
      <c r="AO41" s="295">
        <v>1436712</v>
      </c>
      <c r="AP41" s="295">
        <v>2891</v>
      </c>
      <c r="AQ41" s="296">
        <v>6873</v>
      </c>
      <c r="AR41" s="297">
        <v>-57.9</v>
      </c>
      <c r="AS41" s="294"/>
    </row>
    <row r="42" spans="1:46" ht="13.2" x14ac:dyDescent="0.2">
      <c r="A42" s="251"/>
      <c r="AK42" s="300" t="s">
        <v>510</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511</v>
      </c>
    </row>
    <row r="48" spans="1:46" ht="13.2" x14ac:dyDescent="0.2">
      <c r="A48" s="251"/>
      <c r="AK48" s="305" t="s">
        <v>512</v>
      </c>
      <c r="AL48" s="305"/>
      <c r="AM48" s="305"/>
      <c r="AN48" s="305"/>
      <c r="AO48" s="305"/>
      <c r="AP48" s="305"/>
      <c r="AQ48" s="306"/>
      <c r="AR48" s="305"/>
    </row>
    <row r="49" spans="1:44" ht="13.5" customHeight="1" x14ac:dyDescent="0.2">
      <c r="A49" s="251"/>
      <c r="AK49" s="307"/>
      <c r="AL49" s="308"/>
      <c r="AM49" s="1108" t="s">
        <v>479</v>
      </c>
      <c r="AN49" s="1110" t="s">
        <v>513</v>
      </c>
      <c r="AO49" s="1111"/>
      <c r="AP49" s="1111"/>
      <c r="AQ49" s="1111"/>
      <c r="AR49" s="1112"/>
    </row>
    <row r="50" spans="1:44" ht="13.2" x14ac:dyDescent="0.2">
      <c r="A50" s="251"/>
      <c r="AK50" s="309"/>
      <c r="AL50" s="310"/>
      <c r="AM50" s="1109"/>
      <c r="AN50" s="311" t="s">
        <v>514</v>
      </c>
      <c r="AO50" s="312" t="s">
        <v>515</v>
      </c>
      <c r="AP50" s="313" t="s">
        <v>516</v>
      </c>
      <c r="AQ50" s="314" t="s">
        <v>517</v>
      </c>
      <c r="AR50" s="315" t="s">
        <v>518</v>
      </c>
    </row>
    <row r="51" spans="1:44" ht="13.2" x14ac:dyDescent="0.2">
      <c r="A51" s="251"/>
      <c r="AK51" s="307" t="s">
        <v>519</v>
      </c>
      <c r="AL51" s="308"/>
      <c r="AM51" s="316">
        <v>13205102</v>
      </c>
      <c r="AN51" s="317">
        <v>26709</v>
      </c>
      <c r="AO51" s="318">
        <v>-38.200000000000003</v>
      </c>
      <c r="AP51" s="319">
        <v>41080</v>
      </c>
      <c r="AQ51" s="320">
        <v>3</v>
      </c>
      <c r="AR51" s="321">
        <v>-41.2</v>
      </c>
    </row>
    <row r="52" spans="1:44" ht="13.2" x14ac:dyDescent="0.2">
      <c r="A52" s="251"/>
      <c r="AK52" s="322"/>
      <c r="AL52" s="323" t="s">
        <v>520</v>
      </c>
      <c r="AM52" s="324">
        <v>9451632</v>
      </c>
      <c r="AN52" s="325">
        <v>19117</v>
      </c>
      <c r="AO52" s="326">
        <v>-34.4</v>
      </c>
      <c r="AP52" s="327">
        <v>27265</v>
      </c>
      <c r="AQ52" s="328">
        <v>4.2</v>
      </c>
      <c r="AR52" s="329">
        <v>-38.6</v>
      </c>
    </row>
    <row r="53" spans="1:44" ht="13.2" x14ac:dyDescent="0.2">
      <c r="A53" s="251"/>
      <c r="AK53" s="307" t="s">
        <v>521</v>
      </c>
      <c r="AL53" s="308"/>
      <c r="AM53" s="316">
        <v>11491299</v>
      </c>
      <c r="AN53" s="317">
        <v>23141</v>
      </c>
      <c r="AO53" s="318">
        <v>-13.4</v>
      </c>
      <c r="AP53" s="319">
        <v>33173</v>
      </c>
      <c r="AQ53" s="320">
        <v>-19.2</v>
      </c>
      <c r="AR53" s="321">
        <v>5.8</v>
      </c>
    </row>
    <row r="54" spans="1:44" ht="13.2" x14ac:dyDescent="0.2">
      <c r="A54" s="251"/>
      <c r="AK54" s="322"/>
      <c r="AL54" s="323" t="s">
        <v>520</v>
      </c>
      <c r="AM54" s="324">
        <v>7638949</v>
      </c>
      <c r="AN54" s="325">
        <v>15383</v>
      </c>
      <c r="AO54" s="326">
        <v>-19.5</v>
      </c>
      <c r="AP54" s="327">
        <v>20353</v>
      </c>
      <c r="AQ54" s="328">
        <v>-25.4</v>
      </c>
      <c r="AR54" s="329">
        <v>5.9</v>
      </c>
    </row>
    <row r="55" spans="1:44" ht="13.2" x14ac:dyDescent="0.2">
      <c r="A55" s="251"/>
      <c r="AK55" s="307" t="s">
        <v>522</v>
      </c>
      <c r="AL55" s="308"/>
      <c r="AM55" s="316">
        <v>11361697</v>
      </c>
      <c r="AN55" s="317">
        <v>22793</v>
      </c>
      <c r="AO55" s="318">
        <v>-1.5</v>
      </c>
      <c r="AP55" s="319">
        <v>37644</v>
      </c>
      <c r="AQ55" s="320">
        <v>13.5</v>
      </c>
      <c r="AR55" s="321">
        <v>-15</v>
      </c>
    </row>
    <row r="56" spans="1:44" ht="13.2" x14ac:dyDescent="0.2">
      <c r="A56" s="251"/>
      <c r="AK56" s="322"/>
      <c r="AL56" s="323" t="s">
        <v>520</v>
      </c>
      <c r="AM56" s="324">
        <v>7689989</v>
      </c>
      <c r="AN56" s="325">
        <v>15427</v>
      </c>
      <c r="AO56" s="326">
        <v>0.3</v>
      </c>
      <c r="AP56" s="327">
        <v>24939</v>
      </c>
      <c r="AQ56" s="328">
        <v>22.5</v>
      </c>
      <c r="AR56" s="329">
        <v>-22.2</v>
      </c>
    </row>
    <row r="57" spans="1:44" ht="13.2" x14ac:dyDescent="0.2">
      <c r="A57" s="251"/>
      <c r="AK57" s="307" t="s">
        <v>523</v>
      </c>
      <c r="AL57" s="308"/>
      <c r="AM57" s="316">
        <v>10168636</v>
      </c>
      <c r="AN57" s="317">
        <v>20400</v>
      </c>
      <c r="AO57" s="318">
        <v>-10.5</v>
      </c>
      <c r="AP57" s="319">
        <v>39221</v>
      </c>
      <c r="AQ57" s="320">
        <v>4.2</v>
      </c>
      <c r="AR57" s="321">
        <v>-14.7</v>
      </c>
    </row>
    <row r="58" spans="1:44" ht="13.2" x14ac:dyDescent="0.2">
      <c r="A58" s="251"/>
      <c r="AK58" s="322"/>
      <c r="AL58" s="323" t="s">
        <v>520</v>
      </c>
      <c r="AM58" s="324">
        <v>6380972</v>
      </c>
      <c r="AN58" s="325">
        <v>12801</v>
      </c>
      <c r="AO58" s="326">
        <v>-17</v>
      </c>
      <c r="AP58" s="327">
        <v>24821</v>
      </c>
      <c r="AQ58" s="328">
        <v>-0.5</v>
      </c>
      <c r="AR58" s="329">
        <v>-16.5</v>
      </c>
    </row>
    <row r="59" spans="1:44" ht="13.2" x14ac:dyDescent="0.2">
      <c r="A59" s="251"/>
      <c r="AK59" s="307" t="s">
        <v>524</v>
      </c>
      <c r="AL59" s="308"/>
      <c r="AM59" s="316">
        <v>15349564</v>
      </c>
      <c r="AN59" s="317">
        <v>30891</v>
      </c>
      <c r="AO59" s="318">
        <v>51.4</v>
      </c>
      <c r="AP59" s="319">
        <v>38566</v>
      </c>
      <c r="AQ59" s="320">
        <v>-1.7</v>
      </c>
      <c r="AR59" s="321">
        <v>53.1</v>
      </c>
    </row>
    <row r="60" spans="1:44" ht="13.2" x14ac:dyDescent="0.2">
      <c r="A60" s="251"/>
      <c r="AK60" s="322"/>
      <c r="AL60" s="323" t="s">
        <v>520</v>
      </c>
      <c r="AM60" s="324">
        <v>8457721</v>
      </c>
      <c r="AN60" s="325">
        <v>17021</v>
      </c>
      <c r="AO60" s="326">
        <v>33</v>
      </c>
      <c r="AP60" s="327">
        <v>24059</v>
      </c>
      <c r="AQ60" s="328">
        <v>-3.1</v>
      </c>
      <c r="AR60" s="329">
        <v>36.1</v>
      </c>
    </row>
    <row r="61" spans="1:44" ht="13.2" x14ac:dyDescent="0.2">
      <c r="A61" s="251"/>
      <c r="AK61" s="307" t="s">
        <v>525</v>
      </c>
      <c r="AL61" s="330"/>
      <c r="AM61" s="316">
        <v>12315260</v>
      </c>
      <c r="AN61" s="317">
        <v>24787</v>
      </c>
      <c r="AO61" s="318">
        <v>-2.4</v>
      </c>
      <c r="AP61" s="319">
        <v>37937</v>
      </c>
      <c r="AQ61" s="331">
        <v>0</v>
      </c>
      <c r="AR61" s="321">
        <v>-2.4</v>
      </c>
    </row>
    <row r="62" spans="1:44" ht="13.2" x14ac:dyDescent="0.2">
      <c r="A62" s="251"/>
      <c r="AK62" s="322"/>
      <c r="AL62" s="323" t="s">
        <v>520</v>
      </c>
      <c r="AM62" s="324">
        <v>7923853</v>
      </c>
      <c r="AN62" s="325">
        <v>15950</v>
      </c>
      <c r="AO62" s="326">
        <v>-7.5</v>
      </c>
      <c r="AP62" s="327">
        <v>24287</v>
      </c>
      <c r="AQ62" s="328">
        <v>-0.5</v>
      </c>
      <c r="AR62" s="329">
        <v>-7</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HSLOQV6PT+3xjcw69uzZHxwSc5WUzl4g6XMjAif6wJNQHYbnzVXr4i+iKsC7eeNvmdTOm5sSTTIXFt3zMpCUHg==" saltValue="YAYVeTj6pLB/2pAQAPLS0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476</v>
      </c>
    </row>
    <row r="121" spans="125:125" ht="13.5" hidden="1" customHeight="1" x14ac:dyDescent="0.2">
      <c r="DU121" s="245"/>
    </row>
  </sheetData>
  <sheetProtection algorithmName="SHA-512" hashValue="+QzqJRt0/qfdCkZajrWS1mjlYO10+PqHHe97aqbAZD7Z1DGFWygUHU7QR6RQG8wL8C1kJWsh7td/3ogG2y6y0Q==" saltValue="hi9n1cU28NP9ur/Fzq+95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527</v>
      </c>
    </row>
  </sheetData>
  <sheetProtection algorithmName="SHA-512" hashValue="ntSkNkPqFffG8VykYjbTNn99CoZbF2GHONqt3d30LCJEqbfJ2dHlegzX+qYbg4xV8LOQPMJAAilBfgH9xkMldg==" saltValue="lfms09zxSdemEC8nJveoq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2">
      <c r="B47" s="10"/>
      <c r="C47" s="1122" t="s">
        <v>3</v>
      </c>
      <c r="D47" s="1122"/>
      <c r="E47" s="1123"/>
      <c r="F47" s="11">
        <v>14.1</v>
      </c>
      <c r="G47" s="12">
        <v>14.77</v>
      </c>
      <c r="H47" s="12">
        <v>14.44</v>
      </c>
      <c r="I47" s="12">
        <v>13.45</v>
      </c>
      <c r="J47" s="13">
        <v>16.45</v>
      </c>
    </row>
    <row r="48" spans="2:10" ht="57.75" customHeight="1" x14ac:dyDescent="0.2">
      <c r="B48" s="14"/>
      <c r="C48" s="1124" t="s">
        <v>4</v>
      </c>
      <c r="D48" s="1124"/>
      <c r="E48" s="1125"/>
      <c r="F48" s="15">
        <v>7.58</v>
      </c>
      <c r="G48" s="16">
        <v>6.47</v>
      </c>
      <c r="H48" s="16">
        <v>6.6</v>
      </c>
      <c r="I48" s="16">
        <v>6.51</v>
      </c>
      <c r="J48" s="17">
        <v>9.41</v>
      </c>
    </row>
    <row r="49" spans="2:10" ht="57.75" customHeight="1" thickBot="1" x14ac:dyDescent="0.25">
      <c r="B49" s="18"/>
      <c r="C49" s="1126" t="s">
        <v>5</v>
      </c>
      <c r="D49" s="1126"/>
      <c r="E49" s="1127"/>
      <c r="F49" s="19" t="s">
        <v>533</v>
      </c>
      <c r="G49" s="20" t="s">
        <v>534</v>
      </c>
      <c r="H49" s="20" t="s">
        <v>535</v>
      </c>
      <c r="I49" s="20" t="s">
        <v>536</v>
      </c>
      <c r="J49" s="21">
        <v>6.96</v>
      </c>
    </row>
    <row r="50" spans="2:10" ht="13.2" x14ac:dyDescent="0.2"/>
  </sheetData>
  <sheetProtection algorithmName="SHA-512" hashValue="JeLTZtzKzLXQbWrbJVvhtzhPgwTDWnVnfHQbInBX4kgEP2Ogv1elP6DDaWuVzlIwGiZGzojAk+KTA4Wty0j33g==" saltValue="Lcr2TSoMKsAp1Gtn0ptgr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2023-03-20T08:35:27Z</cp:lastPrinted>
  <dcterms:created xsi:type="dcterms:W3CDTF">2023-02-20T04:35:20Z</dcterms:created>
  <dcterms:modified xsi:type="dcterms:W3CDTF">2023-10-11T23:49:50Z</dcterms:modified>
  <cp:category/>
</cp:coreProperties>
</file>