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Data\y.skktn\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W36" i="10"/>
  <c r="BW37" i="10" s="1"/>
  <c r="BE36" i="10"/>
  <c r="AM36" i="10"/>
  <c r="C36" i="10"/>
  <c r="CO35" i="10"/>
  <c r="BW35" i="10"/>
  <c r="AM35" i="10"/>
  <c r="C35" i="10"/>
  <c r="BW34" i="10"/>
  <c r="AM34" i="10"/>
  <c r="U34" i="10"/>
  <c r="U35" i="10" s="1"/>
  <c r="U36" i="10" s="1"/>
  <c r="C34" i="10"/>
  <c r="BW38" i="10" l="1"/>
  <c r="BW39" i="10" s="1"/>
  <c r="BW40" i="10" s="1"/>
  <c r="BW41" i="10" s="1"/>
  <c r="BW42" i="10" s="1"/>
  <c r="BW43" i="10" s="1"/>
  <c r="CO34" i="10"/>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<sst xmlns="http://schemas.openxmlformats.org/spreadsheetml/2006/main" count="1087" uniqueCount="608">
  <si>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</si>
  <si>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</si>
  <si>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</si>
  <si>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</si>
  <si>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</si>
  <si>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</si>
  <si>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</si>
  <si>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</si>
  <si>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</si>
  <si>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</si>
  <si>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</si>
  <si>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</si>
  <si>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</si>
  <si>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</si>
  <si>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</si>
  <si>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</si>
  <si>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</si>
  <si>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</si>
  <si>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</si>
  <si>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</si>
  <si>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</si>
  <si>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</si>
  <si>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</si>
  <si>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</si>
  <si>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</si>
  <si>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</si>
  <si>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</si>
  <si>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</si>
  <si>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</si>
  <si>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</si>
  <si>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</si>
  <si>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</si>
  <si>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</si>
  <si>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</si>
  <si>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</si>
  <si>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</si>
  <si>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</si>
  <si>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</si>
  <si>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</si>
  <si>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</si>
  <si>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</si>
  <si>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</si>
  <si>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</si>
  <si>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</si>
  <si>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</si>
  <si>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</si>
  <si>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</si>
  <si>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</si>
  <si>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</si>
  <si>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</si>
  <si>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</si>
  <si>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</si>
  <si>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</si>
  <si>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</si>
  <si>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</si>
  <si>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</si>
  <si>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</si>
  <si>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</si>
  <si>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</si>
  <si>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</si>
  <si>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</si>
  <si>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</si>
  <si>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</si>
  <si>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</si>
  <si>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</si>
  <si>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</si>
  <si>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</si>
  <si>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</si>
  <si>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</si>
  <si>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</si>
  <si>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</si>
  <si>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</si>
  <si>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</si>
  <si>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</si>
  <si>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</si>
  <si>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</si>
  <si>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</si>
  <si>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</si>
  <si>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</si>
  <si>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</si>
  <si>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</si>
  <si>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</si>
  <si>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</si>
  <si>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</si>
  <si>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</si>
  <si>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</si>
  <si>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</si>
  <si>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</si>
  <si>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</si>
  <si>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</si>
  <si>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</si>
  <si>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</si>
  <si>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</si>
  <si>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</si>
  <si>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</si>
  <si>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</si>
  <si>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</si>
  <si>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</si>
  <si>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木更津市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</si>
  <si>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</si>
  <si>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</si>
  <si>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</si>
  <si>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</si>
  <si>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</si>
  <si>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</si>
  <si>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</si>
  <si>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</si>
  <si>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</si>
  <si>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</si>
  <si>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</si>
  <si>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</si>
  <si>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</si>
  <si>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</si>
  <si>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</si>
  <si>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</si>
  <si>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</si>
  <si>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</si>
  <si>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</si>
  <si>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</si>
  <si>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</si>
  <si>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</si>
  <si>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</si>
  <si>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</si>
  <si>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</si>
  <si>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</si>
  <si>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</si>
  <si>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</si>
  <si>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</si>
  <si>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</si>
  <si>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</si>
  <si>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</si>
  <si>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</si>
  <si>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</si>
  <si>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</si>
  <si>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</si>
  <si>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</si>
  <si>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</si>
  <si>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</si>
  <si>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</si>
  <si>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</si>
  <si>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</si>
  <si>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</si>
  <si>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</si>
  <si>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</si>
  <si>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</si>
  <si>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</si>
  <si>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</si>
  <si>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</si>
  <si>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</si>
  <si>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</si>
  <si>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</si>
  <si>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</si>
  <si>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</si>
  <si>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</si>
  <si>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</si>
  <si>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</si>
  <si>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</si>
  <si>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</si>
  <si>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</si>
  <si>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</si>
  <si>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</si>
  <si>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</si>
  <si>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</si>
  <si>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</si>
  <si>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</si>
  <si>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</si>
  <si>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</si>
  <si>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</si>
  <si>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</si>
  <si>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</si>
  <si>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</si>
  <si>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</si>
  <si>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</si>
  <si>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</si>
  <si>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</si>
  <si>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</si>
  <si>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</si>
  <si>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</si>
  <si>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</si>
  <si>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</si>
  <si>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</si>
  <si>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</si>
  <si>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</si>
  <si>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</si>
  <si>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</si>
  <si>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</si>
  <si>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</si>
  <si>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</si>
  <si>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</si>
  <si>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</si>
  <si>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</si>
  <si>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</si>
  <si>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</si>
  <si>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</si>
  <si>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</si>
  <si>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</si>
  <si>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</si>
  <si>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</si>
  <si>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</si>
  <si>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</si>
  <si>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</si>
  <si>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</si>
  <si>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</si>
  <si>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</si>
  <si>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</si>
  <si>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</si>
  <si>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</si>
  <si>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</si>
  <si>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</si>
  <si>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</si>
  <si>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千葉県木更津市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</si>
  <si>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</si>
  <si>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</si>
  <si>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</si>
  <si>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</si>
  <si>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</si>
  <si>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</si>
  <si>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</si>
  <si>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</si>
  <si>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</si>
  <si>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</si>
  <si>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</si>
  <si>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</si>
  <si>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</si>
  <si>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</si>
  <si>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</si>
  <si>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</si>
  <si>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</si>
  <si>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</si>
  <si>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</si>
  <si>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</si>
  <si>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</si>
  <si>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</si>
  <si>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</si>
  <si>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</si>
  <si>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</si>
  <si>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</si>
  <si>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</si>
  <si>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</si>
  <si>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</si>
  <si>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</si>
  <si>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</si>
  <si>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</si>
  <si>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</si>
  <si>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</si>
  <si>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</si>
  <si>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</si>
  <si>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</si>
  <si>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</si>
  <si>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</si>
  <si>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</si>
  <si>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</si>
  <si>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</si>
  <si>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</si>
  <si>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</si>
  <si>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</si>
  <si>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</si>
  <si>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</si>
  <si>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</si>
  <si>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</si>
  <si>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</si>
  <si>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</si>
  <si>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</si>
  <si>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</si>
  <si>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</si>
  <si>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</si>
  <si>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</si>
  <si>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</si>
  <si>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</si>
  <si>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</si>
  <si>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</si>
  <si>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</si>
  <si>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</si>
  <si>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</si>
  <si>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</si>
  <si>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</si>
  <si>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</si>
  <si>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</si>
  <si>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</si>
  <si>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</si>
  <si>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</si>
  <si>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</si>
  <si>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</si>
  <si>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</si>
  <si>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</si>
  <si>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</si>
  <si>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</si>
  <si>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</si>
  <si>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</si>
  <si>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</si>
  <si>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</si>
  <si>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</si>
  <si>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</si>
  <si>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</si>
  <si>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</si>
  <si>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</si>
  <si>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</si>
  <si>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</si>
  <si>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</si>
  <si>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</si>
  <si>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</si>
  <si>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</si>
  <si>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</si>
  <si>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</si>
  <si>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</si>
  <si>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</si>
  <si>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</si>
  <si>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</si>
  <si>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</si>
  <si>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</si>
  <si>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</si>
  <si>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</si>
  <si>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</si>
  <si>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</si>
  <si>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</si>
  <si>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</si>
  <si>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</si>
  <si>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</si>
  <si>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</si>
  <si>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</si>
  <si>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</si>
  <si>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</si>
  <si>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</si>
  <si>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</si>
  <si>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</si>
  <si>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</si>
  <si>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</si>
  <si>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</si>
  <si>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</si>
  <si>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</si>
  <si>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</si>
  <si>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</si>
  <si>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</si>
  <si>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</si>
  <si>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</si>
  <si>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</si>
  <si>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</si>
  <si>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</si>
  <si>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</si>
  <si>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</si>
  <si>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</si>
  <si>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</si>
  <si>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</si>
  <si>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</si>
  <si>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</si>
  <si>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</si>
  <si>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</si>
  <si>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</si>
  <si>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</si>
  <si>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</si>
  <si>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</si>
  <si>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</si>
  <si>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</si>
  <si>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</si>
  <si>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</si>
  <si>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</si>
  <si>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</si>
  <si>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</si>
  <si>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</si>
  <si>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</si>
  <si>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</si>
  <si>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</si>
  <si>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</si>
  <si>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</si>
  <si>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</si>
  <si>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千葉県木更津市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</si>
  <si>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</si>
  <si>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</si>
  <si>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</si>
  <si>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</si>
  <si>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</si>
  <si>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</si>
  <si>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</si>
  <si>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</si>
  <si>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</si>
  <si>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</si>
  <si>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</si>
  <si>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</si>
  <si>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</si>
  <si>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</si>
  <si>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</si>
  <si>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</si>
  <si>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</si>
  <si>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</si>
  <si>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</si>
  <si>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</si>
  <si>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</si>
  <si>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</si>
  <si>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</si>
  <si>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</si>
  <si>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</si>
  <si>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</si>
  <si>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</si>
  <si>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</si>
  <si>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</si>
  <si>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</si>
  <si>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</si>
  <si>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</si>
  <si>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</si>
  <si>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</si>
  <si>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</si>
  <si>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</si>
  <si>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</si>
  <si>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</si>
  <si>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</si>
  <si>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公設地方卸売市場特別会計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</si>
  <si>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</si>
  <si>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</si>
  <si>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</si>
  <si>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</si>
  <si>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</si>
  <si>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</si>
  <si>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</si>
  <si>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</si>
  <si>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</si>
  <si>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</si>
  <si>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</si>
  <si>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</si>
  <si>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</si>
  <si>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</si>
  <si>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</si>
  <si>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</si>
  <si>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</si>
  <si>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</si>
  <si>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</si>
  <si>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</si>
  <si>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</si>
  <si>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</si>
  <si>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</si>
  <si>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</si>
  <si>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</si>
  <si>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</si>
  <si>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</si>
  <si>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</si>
  <si>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</si>
  <si>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</si>
  <si>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</si>
  <si>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</si>
  <si>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</si>
  <si>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</si>
  <si>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</si>
  <si>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</si>
  <si>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</si>
  <si>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</si>
  <si>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</si>
  <si>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</si>
  <si>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</si>
  <si>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</si>
  <si>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</si>
  <si>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</si>
  <si>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</si>
  <si>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</si>
  <si>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</si>
  <si>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</si>
  <si>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</si>
  <si>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</si>
  <si>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</si>
  <si>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</si>
  <si>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</si>
  <si>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</si>
  <si>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</si>
  <si>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</si>
  <si>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</si>
  <si>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</si>
  <si>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</si>
  <si>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</si>
  <si>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</si>
  <si>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</si>
  <si>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</si>
  <si>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</si>
  <si>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</si>
  <si>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</si>
  <si>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</si>
  <si>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</si>
  <si>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</si>
  <si>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公設地方卸売市場特別会計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</si>
  <si>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</si>
  <si>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</si>
  <si>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</si>
  <si>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</si>
  <si>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</si>
  <si>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</si>
  <si>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</si>
  <si>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</si>
  <si>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</si>
  <si>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</si>
  <si>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</si>
  <si>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</si>
  <si>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</si>
  <si>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</si>
  <si>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</si>
  <si>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</si>
  <si>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</si>
  <si>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</si>
  <si>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</si>
  <si>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</si>
  <si>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</si>
  <si>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</si>
  <si>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</si>
  <si>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</si>
  <si>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</si>
  <si>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</si>
  <si>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</si>
  <si>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</si>
  <si>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</si>
  <si>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</si>
  <si>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</si>
  <si>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</si>
  <si>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</si>
  <si>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</si>
  <si>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</si>
  <si>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</si>
  <si>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</si>
  <si>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</si>
  <si>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</si>
  <si>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</si>
  <si>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</si>
  <si>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</si>
  <si>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</si>
  <si>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</si>
  <si>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</si>
  <si>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</si>
  <si>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</si>
  <si>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</si>
  <si>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</si>
  <si>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</si>
  <si>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</si>
  <si>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</si>
  <si>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</si>
  <si>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</si>
  <si>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</si>
  <si>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</si>
  <si>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</si>
  <si>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</si>
  <si>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</si>
  <si>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</si>
  <si>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</si>
  <si>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</si>
  <si>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</si>
  <si>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</si>
  <si>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</si>
  <si>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</si>
  <si>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</si>
  <si>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</si>
  <si>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</si>
  <si>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</si>
  <si>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</si>
  <si>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</si>
  <si>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</si>
  <si>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</si>
  <si>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</si>
  <si>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</si>
  <si>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</si>
  <si>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</si>
  <si>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</si>
  <si>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</si>
  <si>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</si>
  <si>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</si>
  <si>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</si>
  <si>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</si>
  <si>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3.68</t>
  </si>
  <si>
    <t>▲ 2.21</t>
  </si>
  <si>
    <t>▲ 6.44</t>
  </si>
  <si>
    <t>▲ 8.00</t>
  </si>
  <si>
    <t>▲ 2.36</t>
  </si>
  <si>
    <t>一般会計</t>
  </si>
  <si>
    <t>公共下水道事業特別会計</t>
  </si>
  <si>
    <t>介護保険特別会計</t>
  </si>
  <si>
    <t>国民健康保険特別会計</t>
  </si>
  <si>
    <t>後期高齢者医療特別会計</t>
  </si>
  <si>
    <t>公設地方卸売市場特別会計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</si>
  <si>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</si>
  <si>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</si>
  <si>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</si>
  <si>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</si>
  <si>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</si>
  <si>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</si>
  <si>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</si>
  <si>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</si>
  <si>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</si>
  <si>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</si>
  <si>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</si>
  <si>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</si>
  <si>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君津郡市広域市町村圏事務組合</t>
    <rPh sb="0" eb="2">
      <t>キミツ</t>
    </rPh>
    <rPh sb="2" eb="4">
      <t>グンシ</t>
    </rPh>
    <rPh sb="4" eb="6">
      <t>コウイキ</t>
    </rPh>
    <rPh sb="6" eb="9">
      <t>シチョウソン</t>
    </rPh>
    <rPh sb="9" eb="10">
      <t>ケン</t>
    </rPh>
    <rPh sb="10" eb="12">
      <t>ジム</t>
    </rPh>
    <rPh sb="12" eb="14">
      <t>クミアイ</t>
    </rPh>
    <phoneticPr fontId="2"/>
  </si>
  <si>
    <t>君津中央病院企業団（病院事業会計）</t>
    <rPh sb="0" eb="2">
      <t>キミツ</t>
    </rPh>
    <rPh sb="2" eb="4">
      <t>チュウオウ</t>
    </rPh>
    <rPh sb="4" eb="6">
      <t>ビョウイン</t>
    </rPh>
    <rPh sb="6" eb="8">
      <t>キギョウ</t>
    </rPh>
    <rPh sb="8" eb="9">
      <t>ダン</t>
    </rPh>
    <rPh sb="10" eb="12">
      <t>ビョウイン</t>
    </rPh>
    <rPh sb="12" eb="14">
      <t>ジギョウ</t>
    </rPh>
    <rPh sb="14" eb="16">
      <t>カイケイ</t>
    </rPh>
    <phoneticPr fontId="2"/>
  </si>
  <si>
    <t>かずさ水道広域連合企業団</t>
    <rPh sb="3" eb="5">
      <t>スイドウ</t>
    </rPh>
    <rPh sb="5" eb="7">
      <t>コウイキ</t>
    </rPh>
    <rPh sb="7" eb="9">
      <t>レンゴウ</t>
    </rPh>
    <rPh sb="9" eb="11">
      <t>キギョウ</t>
    </rPh>
    <rPh sb="11" eb="12">
      <t>ダン</t>
    </rPh>
    <phoneticPr fontId="2"/>
  </si>
  <si>
    <t>かずさ水道広域連合企業団（用水供給事業）</t>
    <rPh sb="3" eb="5">
      <t>スイドウ</t>
    </rPh>
    <rPh sb="5" eb="7">
      <t>コウイキ</t>
    </rPh>
    <rPh sb="7" eb="9">
      <t>レンゴウ</t>
    </rPh>
    <rPh sb="9" eb="11">
      <t>キギョウ</t>
    </rPh>
    <rPh sb="11" eb="12">
      <t>ダン</t>
    </rPh>
    <rPh sb="13" eb="15">
      <t>ヨウスイ</t>
    </rPh>
    <rPh sb="15" eb="17">
      <t>キョウキュウ</t>
    </rPh>
    <rPh sb="17" eb="19">
      <t>ジギョウ</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</si>
  <si>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</si>
  <si>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2">
      <t>チバ</t>
    </rPh>
    <rPh sb="2" eb="3">
      <t>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</si>
  <si>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木更津市土地開発公社</t>
    <rPh sb="0" eb="4">
      <t>キサラヅシ</t>
    </rPh>
    <rPh sb="4" eb="6">
      <t>トチ</t>
    </rPh>
    <rPh sb="6" eb="8">
      <t>カイハツ</t>
    </rPh>
    <rPh sb="8" eb="10">
      <t>コウシャ</t>
    </rPh>
    <phoneticPr fontId="2"/>
  </si>
  <si>
    <t>木更津市庁舎建設基金</t>
    <rPh sb="0" eb="4">
      <t>キサラヅシ</t>
    </rPh>
    <rPh sb="4" eb="6">
      <t>チョウシャ</t>
    </rPh>
    <rPh sb="6" eb="8">
      <t>ケンセツ</t>
    </rPh>
    <rPh sb="8" eb="10">
      <t>キキン</t>
    </rPh>
    <phoneticPr fontId="2"/>
  </si>
  <si>
    <t>公共施設整備基金</t>
    <rPh sb="0" eb="2">
      <t>コウキョウ</t>
    </rPh>
    <rPh sb="2" eb="4">
      <t>シセツ</t>
    </rPh>
    <rPh sb="4" eb="6">
      <t>セイビ</t>
    </rPh>
    <rPh sb="6" eb="8">
      <t>キキン</t>
    </rPh>
    <phoneticPr fontId="2"/>
  </si>
  <si>
    <t>霊園基金</t>
    <rPh sb="0" eb="2">
      <t>レイエン</t>
    </rPh>
    <rPh sb="2" eb="4">
      <t>キキン</t>
    </rPh>
    <phoneticPr fontId="2"/>
  </si>
  <si>
    <t>産業振興基金</t>
    <rPh sb="0" eb="2">
      <t>サンギョウ</t>
    </rPh>
    <rPh sb="2" eb="4">
      <t>シンコウ</t>
    </rPh>
    <rPh sb="4" eb="6">
      <t>キキン</t>
    </rPh>
    <phoneticPr fontId="2"/>
  </si>
  <si>
    <t>特定防衛施設周辺整備調整交付金事業基金</t>
    <rPh sb="0" eb="2">
      <t>トクテイ</t>
    </rPh>
    <rPh sb="2" eb="4">
      <t>ボウエイ</t>
    </rPh>
    <rPh sb="4" eb="6">
      <t>シセツ</t>
    </rPh>
    <rPh sb="6" eb="8">
      <t>シュウヘン</t>
    </rPh>
    <rPh sb="8" eb="10">
      <t>セイビ</t>
    </rPh>
    <rPh sb="10" eb="12">
      <t>チョウセイ</t>
    </rPh>
    <rPh sb="12" eb="15">
      <t>コウフキン</t>
    </rPh>
    <rPh sb="15" eb="17">
      <t>ジギョウ</t>
    </rPh>
    <rPh sb="17" eb="19">
      <t>キキン</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</si>
  <si>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</si>
  <si>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</si>
  <si>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</si>
  <si>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</si>
  <si>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</si>
  <si>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</si>
  <si>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</si>
  <si>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</si>
  <si>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</si>
  <si>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</si>
  <si>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</si>
  <si>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債務負担行為に基づく支出予定額の増加により、将来負担比率が上昇し、有形固定資産減価償却率は類似団体よりも高い傾向にある。要因のひとつとして、公営住宅の老朽化が挙げられる。公営住宅の約８割は昭和３０年から４０年代に建設されたもので、いずれも築後４０年を経過し、有形固定資産減価償却率は９７％を超えている。そのほか老朽化が進んでいる施設についても、公共施設総合管理計画に基づき、今後老朽化対策に積極的に取り組んでいく。</t>
    <phoneticPr fontId="5"/>
  </si>
  <si>
    <t>実質公債費比率は類似団体と比較して低い水準にあるが、近年上昇傾向が続いており、要因としては、平成23年度から減少傾向であった元利償還金額が平成27年度で下げ止まりし、以降、学校施設の耐震化事業等による地方債の活用や毎年度における臨時財政対策債の活用から上昇が続いていることが挙げられる。将来負担比率については債務負担行為に基づく支出予定額の増加や充当可能基金の減少により将来負担額に対する充当可能額が減少したことが増加の要因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</si>
</sst>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44267</c:v>
                </c:pt>
                <c:pt idx="1">
                  <c:v>40879</c:v>
                </c:pt>
                <c:pt idx="2">
                  <c:v>42651</c:v>
                </c:pt>
                <c:pt idx="3">
                  <c:v>43226</c:v>
                </c:pt>
                <c:pt idx="4">
                  <c:v>42836</c:v>
                </c:pt>
              </c:numCache>
            </c:numRef>
          </c:val>
          <c:smooth val="0"/>
          <c:extLst>
            <c:ext xmlns:c16="http://schemas.microsoft.com/office/drawing/2014/chart" uri="{C3380CC4-5D6E-409C-BE32-E72D297353CC}">
              <c16:uniqueId val="{00000000-F240-4DE0-A0CF-8EDFCB7B9A2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33888</c:v>
                </c:pt>
                <c:pt idx="1">
                  <c:v>17368</c:v>
                </c:pt>
                <c:pt idx="2">
                  <c:v>31103</c:v>
                </c:pt>
                <c:pt idx="3">
                  <c:v>38271</c:v>
                </c:pt>
                <c:pt idx="4">
                  <c:v>45284</c:v>
                </c:pt>
              </c:numCache>
            </c:numRef>
          </c:val>
          <c:smooth val="0"/>
          <c:extLst>
            <c:ext xmlns:c16="http://schemas.microsoft.com/office/drawing/2014/chart" uri="{C3380CC4-5D6E-409C-BE32-E72D297353CC}">
              <c16:uniqueId val="{00000001-F240-4DE0-A0CF-8EDFCB7B9A2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6.57</c:v>
                </c:pt>
                <c:pt idx="1">
                  <c:v>6.39</c:v>
                </c:pt>
                <c:pt idx="2">
                  <c:v>7.17</c:v>
                </c:pt>
                <c:pt idx="3">
                  <c:v>3.09</c:v>
                </c:pt>
                <c:pt idx="4">
                  <c:v>5.87</c:v>
                </c:pt>
              </c:numCache>
            </c:numRef>
          </c:val>
          <c:extLst>
            <c:ext xmlns:c16="http://schemas.microsoft.com/office/drawing/2014/chart" uri="{C3380CC4-5D6E-409C-BE32-E72D297353CC}">
              <c16:uniqueId val="{00000000-9C33-4B5D-8BB9-98427E0CA93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14.95</c:v>
                </c:pt>
                <c:pt idx="1">
                  <c:v>17.84</c:v>
                </c:pt>
                <c:pt idx="2">
                  <c:v>15.79</c:v>
                </c:pt>
                <c:pt idx="3">
                  <c:v>17.18</c:v>
                </c:pt>
                <c:pt idx="4">
                  <c:v>13.79</c:v>
                </c:pt>
              </c:numCache>
            </c:numRef>
          </c:val>
          <c:extLst>
            <c:ext xmlns:c16="http://schemas.microsoft.com/office/drawing/2014/chart" uri="{C3380CC4-5D6E-409C-BE32-E72D297353CC}">
              <c16:uniqueId val="{00000001-9C33-4B5D-8BB9-98427E0CA93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-3.68</c:v>
                </c:pt>
                <c:pt idx="1">
                  <c:v>-2.21</c:v>
                </c:pt>
                <c:pt idx="2">
                  <c:v>-6.44</c:v>
                </c:pt>
                <c:pt idx="3">
                  <c:v>-8</c:v>
                </c:pt>
                <c:pt idx="4">
                  <c:v>-2.36</c:v>
                </c:pt>
              </c:numCache>
            </c:numRef>
          </c:val>
          <c:smooth val="0"/>
          <c:extLst>
            <c:ext xmlns:c16="http://schemas.microsoft.com/office/drawing/2014/chart" uri="{C3380CC4-5D6E-409C-BE32-E72D297353CC}">
              <c16:uniqueId val="{00000002-9C33-4B5D-8BB9-98427E0CA93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8.01</c:v>
                </c:pt>
                <c:pt idx="2">
                  <c:v>#N/A</c:v>
                </c:pt>
                <c:pt idx="3">
                  <c:v>8.3699999999999992</c:v>
                </c:pt>
                <c:pt idx="4">
                  <c:v>#N/A</c:v>
                </c:pt>
                <c:pt idx="5">
                  <c:v>8.26</c:v>
                </c:pt>
                <c:pt idx="6">
                  <c:v>#N/A</c:v>
                </c:pt>
                <c:pt idx="7">
                  <c:v>8.73</c:v>
                </c:pt>
                <c:pt idx="8">
                  <c:v>0</c:v>
                </c:pt>
                <c:pt idx="9">
                  <c:v>0</c:v>
                </c:pt>
              </c:numCache>
            </c:numRef>
          </c:val>
          <c:extLst>
            <c:ext xmlns:c16="http://schemas.microsoft.com/office/drawing/2014/chart" uri="{C3380CC4-5D6E-409C-BE32-E72D297353CC}">
              <c16:uniqueId val="{00000000-E3E6-4961-80A4-0702E9A06A7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3E6-4961-80A4-0702E9A06A7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3E6-4961-80A4-0702E9A06A7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3E6-4961-80A4-0702E9A06A73}"/>
            </c:ext>
          </c:extLst>
        </c:ser>
        <c:ser>
          <c:idx val="4"/>
          <c:order val="4"/>
          <c:tx>
            <c:strRef>
              <c:f>データシート!$A$31</c:f>
              <c:strCache>
                <c:ptCount val="1"/>
                <c:pt idx="0">
                  <c:v>公設地方卸売市場特別会計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3E6-4961-80A4-0702E9A06A7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0.02</c:v>
                </c:pt>
                <c:pt idx="2">
                  <c:v>#N/A</c:v>
                </c:pt>
                <c:pt idx="3">
                  <c:v>0</c:v>
                </c:pt>
                <c:pt idx="4">
                  <c:v>#N/A</c:v>
                </c:pt>
                <c:pt idx="5">
                  <c:v>0.01</c:v>
                </c:pt>
                <c:pt idx="6">
                  <c:v>#N/A</c:v>
                </c:pt>
                <c:pt idx="7">
                  <c:v>0.1</c:v>
                </c:pt>
                <c:pt idx="8">
                  <c:v>#N/A</c:v>
                </c:pt>
                <c:pt idx="9">
                  <c:v>0</c:v>
                </c:pt>
              </c:numCache>
            </c:numRef>
          </c:val>
          <c:extLst>
            <c:ext xmlns:c16="http://schemas.microsoft.com/office/drawing/2014/chart" uri="{C3380CC4-5D6E-409C-BE32-E72D297353CC}">
              <c16:uniqueId val="{00000005-E3E6-4961-80A4-0702E9A06A7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0.79</c:v>
                </c:pt>
                <c:pt idx="6">
                  <c:v>#N/A</c:v>
                </c:pt>
                <c:pt idx="7">
                  <c:v>0.4</c:v>
                </c:pt>
                <c:pt idx="8">
                  <c:v>#N/A</c:v>
                </c:pt>
                <c:pt idx="9">
                  <c:v>0.41</c:v>
                </c:pt>
              </c:numCache>
            </c:numRef>
          </c:val>
          <c:extLst>
            <c:ext xmlns:c16="http://schemas.microsoft.com/office/drawing/2014/chart" uri="{C3380CC4-5D6E-409C-BE32-E72D297353CC}">
              <c16:uniqueId val="{00000006-E3E6-4961-80A4-0702E9A06A73}"/>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0.42</c:v>
                </c:pt>
                <c:pt idx="2">
                  <c:v>#N/A</c:v>
                </c:pt>
                <c:pt idx="3">
                  <c:v>0.51</c:v>
                </c:pt>
                <c:pt idx="4">
                  <c:v>#N/A</c:v>
                </c:pt>
                <c:pt idx="5">
                  <c:v>0.27</c:v>
                </c:pt>
                <c:pt idx="6">
                  <c:v>#N/A</c:v>
                </c:pt>
                <c:pt idx="7">
                  <c:v>0.94</c:v>
                </c:pt>
                <c:pt idx="8">
                  <c:v>#N/A</c:v>
                </c:pt>
                <c:pt idx="9">
                  <c:v>0.56000000000000005</c:v>
                </c:pt>
              </c:numCache>
            </c:numRef>
          </c:val>
          <c:extLst>
            <c:ext xmlns:c16="http://schemas.microsoft.com/office/drawing/2014/chart" uri="{C3380CC4-5D6E-409C-BE32-E72D297353CC}">
              <c16:uniqueId val="{00000007-E3E6-4961-80A4-0702E9A06A73}"/>
            </c:ext>
          </c:extLst>
        </c:ser>
        <c:ser>
          <c:idx val="8"/>
          <c:order val="8"/>
          <c:tx>
            <c:strRef>
              <c:f>データシート!$A$35</c:f>
              <c:strCache>
                <c:ptCount val="1"/>
                <c:pt idx="0">
                  <c:v>公共下水道事業特別会計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0</c:v>
                </c:pt>
                <c:pt idx="8">
                  <c:v>#N/A</c:v>
                </c:pt>
                <c:pt idx="9">
                  <c:v>1.27</c:v>
                </c:pt>
              </c:numCache>
            </c:numRef>
          </c:val>
          <c:extLst>
            <c:ext xmlns:c16="http://schemas.microsoft.com/office/drawing/2014/chart" uri="{C3380CC4-5D6E-409C-BE32-E72D297353CC}">
              <c16:uniqueId val="{00000008-E3E6-4961-80A4-0702E9A06A7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6.57</c:v>
                </c:pt>
                <c:pt idx="2">
                  <c:v>#N/A</c:v>
                </c:pt>
                <c:pt idx="3">
                  <c:v>6.39</c:v>
                </c:pt>
                <c:pt idx="4">
                  <c:v>#N/A</c:v>
                </c:pt>
                <c:pt idx="5">
                  <c:v>7.17</c:v>
                </c:pt>
                <c:pt idx="6">
                  <c:v>#N/A</c:v>
                </c:pt>
                <c:pt idx="7">
                  <c:v>3.08</c:v>
                </c:pt>
                <c:pt idx="8">
                  <c:v>#N/A</c:v>
                </c:pt>
                <c:pt idx="9">
                  <c:v>5.87</c:v>
                </c:pt>
              </c:numCache>
            </c:numRef>
          </c:val>
          <c:extLst>
            <c:ext xmlns:c16="http://schemas.microsoft.com/office/drawing/2014/chart" uri="{C3380CC4-5D6E-409C-BE32-E72D297353CC}">
              <c16:uniqueId val="{00000009-E3E6-4961-80A4-0702E9A06A7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3807</c:v>
                </c:pt>
                <c:pt idx="5">
                  <c:v>3931</c:v>
                </c:pt>
                <c:pt idx="8">
                  <c:v>3839</c:v>
                </c:pt>
                <c:pt idx="11">
                  <c:v>4025</c:v>
                </c:pt>
                <c:pt idx="14">
                  <c:v>4110</c:v>
                </c:pt>
              </c:numCache>
            </c:numRef>
          </c:val>
          <c:extLst>
            <c:ext xmlns:c16="http://schemas.microsoft.com/office/drawing/2014/chart" uri="{C3380CC4-5D6E-409C-BE32-E72D297353CC}">
              <c16:uniqueId val="{00000000-4DB4-4FB0-825C-8C539ABA8EF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4</c:v>
                </c:pt>
                <c:pt idx="3">
                  <c:v>0</c:v>
                </c:pt>
                <c:pt idx="6">
                  <c:v>0</c:v>
                </c:pt>
                <c:pt idx="9">
                  <c:v>0</c:v>
                </c:pt>
                <c:pt idx="12">
                  <c:v>0</c:v>
                </c:pt>
              </c:numCache>
            </c:numRef>
          </c:val>
          <c:extLst>
            <c:ext xmlns:c16="http://schemas.microsoft.com/office/drawing/2014/chart" uri="{C3380CC4-5D6E-409C-BE32-E72D297353CC}">
              <c16:uniqueId val="{00000001-4DB4-4FB0-825C-8C539ABA8EF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287</c:v>
                </c:pt>
                <c:pt idx="3">
                  <c:v>289</c:v>
                </c:pt>
                <c:pt idx="6">
                  <c:v>426</c:v>
                </c:pt>
                <c:pt idx="9">
                  <c:v>288</c:v>
                </c:pt>
                <c:pt idx="12">
                  <c:v>274</c:v>
                </c:pt>
              </c:numCache>
            </c:numRef>
          </c:val>
          <c:extLst>
            <c:ext xmlns:c16="http://schemas.microsoft.com/office/drawing/2014/chart" uri="{C3380CC4-5D6E-409C-BE32-E72D297353CC}">
              <c16:uniqueId val="{00000002-4DB4-4FB0-825C-8C539ABA8EF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379</c:v>
                </c:pt>
                <c:pt idx="3">
                  <c:v>374</c:v>
                </c:pt>
                <c:pt idx="6">
                  <c:v>372</c:v>
                </c:pt>
                <c:pt idx="9">
                  <c:v>355</c:v>
                </c:pt>
                <c:pt idx="12">
                  <c:v>419</c:v>
                </c:pt>
              </c:numCache>
            </c:numRef>
          </c:val>
          <c:extLst>
            <c:ext xmlns:c16="http://schemas.microsoft.com/office/drawing/2014/chart" uri="{C3380CC4-5D6E-409C-BE32-E72D297353CC}">
              <c16:uniqueId val="{00000003-4DB4-4FB0-825C-8C539ABA8EF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979</c:v>
                </c:pt>
                <c:pt idx="3">
                  <c:v>952</c:v>
                </c:pt>
                <c:pt idx="6">
                  <c:v>957</c:v>
                </c:pt>
                <c:pt idx="9">
                  <c:v>974</c:v>
                </c:pt>
                <c:pt idx="12">
                  <c:v>1063</c:v>
                </c:pt>
              </c:numCache>
            </c:numRef>
          </c:val>
          <c:extLst>
            <c:ext xmlns:c16="http://schemas.microsoft.com/office/drawing/2014/chart" uri="{C3380CC4-5D6E-409C-BE32-E72D297353CC}">
              <c16:uniqueId val="{00000004-4DB4-4FB0-825C-8C539ABA8EF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DB4-4FB0-825C-8C539ABA8EF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DB4-4FB0-825C-8C539ABA8EF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2519</c:v>
                </c:pt>
                <c:pt idx="3">
                  <c:v>2947</c:v>
                </c:pt>
                <c:pt idx="6">
                  <c:v>3049</c:v>
                </c:pt>
                <c:pt idx="9">
                  <c:v>3085</c:v>
                </c:pt>
                <c:pt idx="12">
                  <c:v>3119</c:v>
                </c:pt>
              </c:numCache>
            </c:numRef>
          </c:val>
          <c:extLst>
            <c:ext xmlns:c16="http://schemas.microsoft.com/office/drawing/2014/chart" uri="{C3380CC4-5D6E-409C-BE32-E72D297353CC}">
              <c16:uniqueId val="{00000007-4DB4-4FB0-825C-8C539ABA8EF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361</c:v>
                </c:pt>
                <c:pt idx="2">
                  <c:v>#N/A</c:v>
                </c:pt>
                <c:pt idx="3">
                  <c:v>#N/A</c:v>
                </c:pt>
                <c:pt idx="4">
                  <c:v>631</c:v>
                </c:pt>
                <c:pt idx="5">
                  <c:v>#N/A</c:v>
                </c:pt>
                <c:pt idx="6">
                  <c:v>#N/A</c:v>
                </c:pt>
                <c:pt idx="7">
                  <c:v>965</c:v>
                </c:pt>
                <c:pt idx="8">
                  <c:v>#N/A</c:v>
                </c:pt>
                <c:pt idx="9">
                  <c:v>#N/A</c:v>
                </c:pt>
                <c:pt idx="10">
                  <c:v>677</c:v>
                </c:pt>
                <c:pt idx="11">
                  <c:v>#N/A</c:v>
                </c:pt>
                <c:pt idx="12">
                  <c:v>#N/A</c:v>
                </c:pt>
                <c:pt idx="13">
                  <c:v>765</c:v>
                </c:pt>
                <c:pt idx="14">
                  <c:v>#N/A</c:v>
                </c:pt>
              </c:numCache>
            </c:numRef>
          </c:val>
          <c:smooth val="0"/>
          <c:extLst>
            <c:ext xmlns:c16="http://schemas.microsoft.com/office/drawing/2014/chart" uri="{C3380CC4-5D6E-409C-BE32-E72D297353CC}">
              <c16:uniqueId val="{00000008-4DB4-4FB0-825C-8C539ABA8EF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39265</c:v>
                </c:pt>
                <c:pt idx="5">
                  <c:v>38750</c:v>
                </c:pt>
                <c:pt idx="8">
                  <c:v>38754</c:v>
                </c:pt>
                <c:pt idx="11">
                  <c:v>38811</c:v>
                </c:pt>
                <c:pt idx="14">
                  <c:v>38137</c:v>
                </c:pt>
              </c:numCache>
            </c:numRef>
          </c:val>
          <c:extLst>
            <c:ext xmlns:c16="http://schemas.microsoft.com/office/drawing/2014/chart" uri="{C3380CC4-5D6E-409C-BE32-E72D297353CC}">
              <c16:uniqueId val="{00000000-199D-440B-870D-B6F699FD39D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10625</c:v>
                </c:pt>
                <c:pt idx="5">
                  <c:v>11010</c:v>
                </c:pt>
                <c:pt idx="8">
                  <c:v>11588</c:v>
                </c:pt>
                <c:pt idx="11">
                  <c:v>11953</c:v>
                </c:pt>
                <c:pt idx="14">
                  <c:v>12016</c:v>
                </c:pt>
              </c:numCache>
            </c:numRef>
          </c:val>
          <c:extLst>
            <c:ext xmlns:c16="http://schemas.microsoft.com/office/drawing/2014/chart" uri="{C3380CC4-5D6E-409C-BE32-E72D297353CC}">
              <c16:uniqueId val="{00000001-199D-440B-870D-B6F699FD39D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7275</c:v>
                </c:pt>
                <c:pt idx="5">
                  <c:v>8333</c:v>
                </c:pt>
                <c:pt idx="8">
                  <c:v>8505</c:v>
                </c:pt>
                <c:pt idx="11">
                  <c:v>9116</c:v>
                </c:pt>
                <c:pt idx="14">
                  <c:v>8999</c:v>
                </c:pt>
              </c:numCache>
            </c:numRef>
          </c:val>
          <c:extLst>
            <c:ext xmlns:c16="http://schemas.microsoft.com/office/drawing/2014/chart" uri="{C3380CC4-5D6E-409C-BE32-E72D297353CC}">
              <c16:uniqueId val="{00000002-199D-440B-870D-B6F699FD39D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99D-440B-870D-B6F699FD39D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99D-440B-870D-B6F699FD39D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28</c:v>
                </c:pt>
                <c:pt idx="3">
                  <c:v>0</c:v>
                </c:pt>
                <c:pt idx="6">
                  <c:v>0</c:v>
                </c:pt>
                <c:pt idx="9">
                  <c:v>0</c:v>
                </c:pt>
                <c:pt idx="12">
                  <c:v>9</c:v>
                </c:pt>
              </c:numCache>
            </c:numRef>
          </c:val>
          <c:extLst>
            <c:ext xmlns:c16="http://schemas.microsoft.com/office/drawing/2014/chart" uri="{C3380CC4-5D6E-409C-BE32-E72D297353CC}">
              <c16:uniqueId val="{00000005-199D-440B-870D-B6F699FD39D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8928</c:v>
                </c:pt>
                <c:pt idx="3">
                  <c:v>8295</c:v>
                </c:pt>
                <c:pt idx="6">
                  <c:v>8327</c:v>
                </c:pt>
                <c:pt idx="9">
                  <c:v>7509</c:v>
                </c:pt>
                <c:pt idx="12">
                  <c:v>7427</c:v>
                </c:pt>
              </c:numCache>
            </c:numRef>
          </c:val>
          <c:extLst>
            <c:ext xmlns:c16="http://schemas.microsoft.com/office/drawing/2014/chart" uri="{C3380CC4-5D6E-409C-BE32-E72D297353CC}">
              <c16:uniqueId val="{00000006-199D-440B-870D-B6F699FD39D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5133</c:v>
                </c:pt>
                <c:pt idx="3">
                  <c:v>4759</c:v>
                </c:pt>
                <c:pt idx="6">
                  <c:v>4475</c:v>
                </c:pt>
                <c:pt idx="9">
                  <c:v>4124</c:v>
                </c:pt>
                <c:pt idx="12">
                  <c:v>4258</c:v>
                </c:pt>
              </c:numCache>
            </c:numRef>
          </c:val>
          <c:extLst>
            <c:ext xmlns:c16="http://schemas.microsoft.com/office/drawing/2014/chart" uri="{C3380CC4-5D6E-409C-BE32-E72D297353CC}">
              <c16:uniqueId val="{00000007-199D-440B-870D-B6F699FD39D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14283</c:v>
                </c:pt>
                <c:pt idx="3">
                  <c:v>14491</c:v>
                </c:pt>
                <c:pt idx="6">
                  <c:v>14883</c:v>
                </c:pt>
                <c:pt idx="9">
                  <c:v>14918</c:v>
                </c:pt>
                <c:pt idx="12">
                  <c:v>12241</c:v>
                </c:pt>
              </c:numCache>
            </c:numRef>
          </c:val>
          <c:extLst>
            <c:ext xmlns:c16="http://schemas.microsoft.com/office/drawing/2014/chart" uri="{C3380CC4-5D6E-409C-BE32-E72D297353CC}">
              <c16:uniqueId val="{00000008-199D-440B-870D-B6F699FD39D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3502</c:v>
                </c:pt>
                <c:pt idx="3">
                  <c:v>3255</c:v>
                </c:pt>
                <c:pt idx="6">
                  <c:v>2872</c:v>
                </c:pt>
                <c:pt idx="9">
                  <c:v>2625</c:v>
                </c:pt>
                <c:pt idx="12">
                  <c:v>4127</c:v>
                </c:pt>
              </c:numCache>
            </c:numRef>
          </c:val>
          <c:extLst>
            <c:ext xmlns:c16="http://schemas.microsoft.com/office/drawing/2014/chart" uri="{C3380CC4-5D6E-409C-BE32-E72D297353CC}">
              <c16:uniqueId val="{00000009-199D-440B-870D-B6F699FD39D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33855</c:v>
                </c:pt>
                <c:pt idx="3">
                  <c:v>33165</c:v>
                </c:pt>
                <c:pt idx="6">
                  <c:v>32558</c:v>
                </c:pt>
                <c:pt idx="9">
                  <c:v>32686</c:v>
                </c:pt>
                <c:pt idx="12">
                  <c:v>33586</c:v>
                </c:pt>
              </c:numCache>
            </c:numRef>
          </c:val>
          <c:extLst>
            <c:ext xmlns:c16="http://schemas.microsoft.com/office/drawing/2014/chart" uri="{C3380CC4-5D6E-409C-BE32-E72D297353CC}">
              <c16:uniqueId val="{0000000A-199D-440B-870D-B6F699FD39D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8563</c:v>
                </c:pt>
                <c:pt idx="2">
                  <c:v>#N/A</c:v>
                </c:pt>
                <c:pt idx="3">
                  <c:v>#N/A</c:v>
                </c:pt>
                <c:pt idx="4">
                  <c:v>5873</c:v>
                </c:pt>
                <c:pt idx="5">
                  <c:v>#N/A</c:v>
                </c:pt>
                <c:pt idx="6">
                  <c:v>#N/A</c:v>
                </c:pt>
                <c:pt idx="7">
                  <c:v>4267</c:v>
                </c:pt>
                <c:pt idx="8">
                  <c:v>#N/A</c:v>
                </c:pt>
                <c:pt idx="9">
                  <c:v>#N/A</c:v>
                </c:pt>
                <c:pt idx="10">
                  <c:v>1981</c:v>
                </c:pt>
                <c:pt idx="11">
                  <c:v>#N/A</c:v>
                </c:pt>
                <c:pt idx="12">
                  <c:v>#N/A</c:v>
                </c:pt>
                <c:pt idx="13">
                  <c:v>2497</c:v>
                </c:pt>
                <c:pt idx="14">
                  <c:v>#N/A</c:v>
                </c:pt>
              </c:numCache>
            </c:numRef>
          </c:val>
          <c:smooth val="0"/>
          <c:extLst>
            <c:ext xmlns:c16="http://schemas.microsoft.com/office/drawing/2014/chart" uri="{C3380CC4-5D6E-409C-BE32-E72D297353CC}">
              <c16:uniqueId val="{0000000B-199D-440B-870D-B6F699FD39D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3984</c:v>
                </c:pt>
                <c:pt idx="1">
                  <c:v>4438</c:v>
                </c:pt>
                <c:pt idx="2">
                  <c:v>3592</c:v>
                </c:pt>
              </c:numCache>
            </c:numRef>
          </c:val>
          <c:extLst>
            <c:ext xmlns:c16="http://schemas.microsoft.com/office/drawing/2014/chart" uri="{C3380CC4-5D6E-409C-BE32-E72D297353CC}">
              <c16:uniqueId val="{00000000-D6A7-4BE4-B319-2CD2C0D4EC8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494</c:v>
                </c:pt>
                <c:pt idx="1">
                  <c:v>494</c:v>
                </c:pt>
                <c:pt idx="2">
                  <c:v>494</c:v>
                </c:pt>
              </c:numCache>
            </c:numRef>
          </c:val>
          <c:extLst>
            <c:ext xmlns:c16="http://schemas.microsoft.com/office/drawing/2014/chart" uri="{C3380CC4-5D6E-409C-BE32-E72D297353CC}">
              <c16:uniqueId val="{00000001-D6A7-4BE4-B319-2CD2C0D4EC8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3475</c:v>
                </c:pt>
                <c:pt idx="1">
                  <c:v>3566</c:v>
                </c:pt>
                <c:pt idx="2">
                  <c:v>3990</c:v>
                </c:pt>
              </c:numCache>
            </c:numRef>
          </c:val>
          <c:extLst>
            <c:ext xmlns:c16="http://schemas.microsoft.com/office/drawing/2014/chart" uri="{C3380CC4-5D6E-409C-BE32-E72D297353CC}">
              <c16:uniqueId val="{00000002-D6A7-4BE4-B319-2CD2C0D4EC8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{5E336B87-61C2-493A-A6B0-562C42F03671}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129-4620-8158-8BD29BF9C76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{A757DA81-8096-4BB4-A072-73DA77C9DFB8}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129-4620-8158-8BD29BF9C76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{5DB28CA9-DF4F-48F5-ADDC-C9AF7A252023}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129-4620-8158-8BD29BF9C76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{53413B87-5E4C-44A8-AAA0-170F2460F1A0}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129-4620-8158-8BD29BF9C76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{FADD30EC-D57C-4422-A8E8-CD93532698E5}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129-4620-8158-8BD29BF9C765}"/>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{DA86F879-60A6-4625-AD6A-39D04AF85F9F}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129-4620-8158-8BD29BF9C765}"/>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{2A6CA9E1-576B-4530-B815-84D3818AADDF}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129-4620-8158-8BD29BF9C765}"/>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{0D4543B3-BD80-4222-A9D8-2713002E4178}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129-4620-8158-8BD29BF9C765}"/>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{E88CCEBF-FB7C-41FF-AB6E-D86FFBE64D98}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129-4620-8158-8BD29BF9C76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72</c:v>
                </c:pt>
                <c:pt idx="16">
                  <c:v>71.099999999999994</c:v>
                </c:pt>
                <c:pt idx="24">
                  <c:v>71.3</c:v>
                </c:pt>
                <c:pt idx="32">
                  <c:v>70.2</c:v>
                </c:pt>
              </c:numCache>
            </c:numRef>
          </c:xVal>
          <c:yVal>
            <c:numRef>
              <c:f>公会計指標分析・財政指標組合せ分析表!$BP$51:$DC$51</c:f>
              <c:numCache>
                <c:formatCode>#,##0.0;"▲ "#,##0.0</c:formatCode>
                <c:ptCount val="40"/>
                <c:pt idx="8">
                  <c:v>26.4</c:v>
                </c:pt>
                <c:pt idx="16">
                  <c:v>19.100000000000001</c:v>
                </c:pt>
                <c:pt idx="24">
                  <c:v>8.6</c:v>
                </c:pt>
                <c:pt idx="32">
                  <c:v>10.8</c:v>
                </c:pt>
              </c:numCache>
            </c:numRef>
          </c:yVal>
          <c:smooth val="0"/>
          <c:extLst>
            <c:ext xmlns:c16="http://schemas.microsoft.com/office/drawing/2014/chart" uri="{C3380CC4-5D6E-409C-BE32-E72D297353CC}">
              <c16:uniqueId val="{00000009-A129-4620-8158-8BD29BF9C76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{8D26AD1E-1698-4FC3-9E9C-00F818D24603}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129-4620-8158-8BD29BF9C76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{6EAE80D3-0D4A-40C9-9F8B-29A19421342E}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129-4620-8158-8BD29BF9C76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{4BA2468A-2F35-46A4-90B7-CBFFCA715B79}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129-4620-8158-8BD29BF9C76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{0819840F-399D-4EE7-8698-C39CC4A428AD}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129-4620-8158-8BD29BF9C76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{0B799113-B736-4D33-B894-A65DEC7CDB7E}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129-4620-8158-8BD29BF9C76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{64051542-405F-40DE-83F3-1C23AE525D59}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129-4620-8158-8BD29BF9C76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{BCFE1FF4-E6B7-45BB-A81B-25EFA9BA57C1}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129-4620-8158-8BD29BF9C76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{694098D0-F44F-45BD-8465-878B3C675CFA}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129-4620-8158-8BD29BF9C76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{D42171C9-8ED2-4A1A-A4D2-E11B2B56CB12}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129-4620-8158-8BD29BF9C76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60.1</c:v>
                </c:pt>
                <c:pt idx="16">
                  <c:v>61.2</c:v>
                </c:pt>
                <c:pt idx="24">
                  <c:v>61.7</c:v>
                </c:pt>
                <c:pt idx="32">
                  <c:v>62.6</c:v>
                </c:pt>
              </c:numCache>
            </c:numRef>
          </c:xVal>
          <c:yVal>
            <c:numRef>
              <c:f>公会計指標分析・財政指標組合せ分析表!$BP$55:$DC$55</c:f>
              <c:numCache>
                <c:formatCode>#,##0.0;"▲ "#,##0.0</c:formatCode>
                <c:ptCount val="40"/>
                <c:pt idx="8">
                  <c:v>15</c:v>
                </c:pt>
                <c:pt idx="16">
                  <c:v>12.2</c:v>
                </c:pt>
                <c:pt idx="24">
                  <c:v>5</c:v>
                </c:pt>
                <c:pt idx="32">
                  <c:v>5.4</c:v>
                </c:pt>
              </c:numCache>
            </c:numRef>
          </c:yVal>
          <c:smooth val="0"/>
          <c:extLst>
            <c:ext xmlns:c16="http://schemas.microsoft.com/office/drawing/2014/chart" uri="{C3380CC4-5D6E-409C-BE32-E72D297353CC}">
              <c16:uniqueId val="{00000013-A129-4620-8158-8BD29BF9C765}"/>
            </c:ext>
          </c:extLst>
        </c:ser>
        <c:dLbls>
          <c:showLegendKey val="0"/>
          <c:showVal val="1"/>
          <c:showCatName val="0"/>
          <c:showSerName val="0"/>
          <c:showPercent val="0"/>
          <c:showBubbleSize val="0"/>
        </c:dLbls>
        <c:axId val="46179840"/>
        <c:axId val="46181760"/>
      </c:scatterChart>
      <c:valAx>
        <c:axId val="46179840"/>
        <c:scaling>
          <c:orientation val="minMax"/>
          <c:max val="73"/>
          <c:min val="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{626D0F24-2687-4E94-A63B-F868EC9A9418}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A8C-43A4-92C0-A32DAC62A42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{04C7D03B-8102-4E82-B08D-6C60266ED3EC}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8C-43A4-92C0-A32DAC62A42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{5F11911E-4D8B-4DF8-BC9C-CBDF116CADD4}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8C-43A4-92C0-A32DAC62A42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{9EE4636B-0F09-4152-A067-8EC630E0BBD5}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8C-43A4-92C0-A32DAC62A42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{27AAAB27-1CE3-4F72-B0EA-82A6F88C5BA7}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8C-43A4-92C0-A32DAC62A42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{0A402A96-4E8E-4763-8E98-5D3ABA06F2BC}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A8C-43A4-92C0-A32DAC62A42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{F6159DCF-5C5B-4D76-8163-5B3913392686}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A8C-43A4-92C0-A32DAC62A42C}"/>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{ED580C2E-74F7-480E-9046-559FB242D018}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A8C-43A4-92C0-A32DAC62A42C}"/>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{E33BAB30-3AFD-4103-9A94-3FFB8D67E76B}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A8C-43A4-92C0-A32DAC62A42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1.9</c:v>
                </c:pt>
                <c:pt idx="8">
                  <c:v>2.2999999999999998</c:v>
                </c:pt>
                <c:pt idx="16">
                  <c:v>2.9</c:v>
                </c:pt>
                <c:pt idx="24">
                  <c:v>3.3</c:v>
                </c:pt>
                <c:pt idx="32">
                  <c:v>3.5</c:v>
                </c:pt>
              </c:numCache>
            </c:numRef>
          </c:xVal>
          <c:yVal>
            <c:numRef>
              <c:f>公会計指標分析・財政指標組合せ分析表!$BP$73:$DC$73</c:f>
              <c:numCache>
                <c:formatCode>#,##0.0;"▲ "#,##0.0</c:formatCode>
                <c:ptCount val="40"/>
                <c:pt idx="0">
                  <c:v>39.1</c:v>
                </c:pt>
                <c:pt idx="8">
                  <c:v>26.4</c:v>
                </c:pt>
                <c:pt idx="16">
                  <c:v>19.100000000000001</c:v>
                </c:pt>
                <c:pt idx="24">
                  <c:v>8.6</c:v>
                </c:pt>
                <c:pt idx="32">
                  <c:v>10.8</c:v>
                </c:pt>
              </c:numCache>
            </c:numRef>
          </c:yVal>
          <c:smooth val="0"/>
          <c:extLst>
            <c:ext xmlns:c16="http://schemas.microsoft.com/office/drawing/2014/chart" uri="{C3380CC4-5D6E-409C-BE32-E72D297353CC}">
              <c16:uniqueId val="{00000009-5A8C-43A4-92C0-A32DAC62A42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{5E8A7B4B-0B08-4928-90D6-F6F7603BA2C8}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A8C-43A4-92C0-A32DAC62A42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{0572D1A8-F1B4-473D-B221-BEBAE08D54D3}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8C-43A4-92C0-A32DAC62A42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{B97F97E6-29D2-4CE3-ADE9-1B19F2D5BB70}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8C-43A4-92C0-A32DAC62A42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{2A3A4D3E-7E08-43B7-AA95-D38E2B09EA0D}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8C-43A4-92C0-A32DAC62A42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{8E3D31AF-F0F0-48BB-820F-D1717BDC771B}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8C-43A4-92C0-A32DAC62A42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{81755A44-694F-4BE5-BD73-6975F325487A}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A8C-43A4-92C0-A32DAC62A42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{7E49AFFA-E5FE-4662-91DA-F648A4B20945}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A8C-43A4-92C0-A32DAC62A42C}"/>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{D94D8336-FAC1-4813-8C07-F17DD7B548A4}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A8C-43A4-92C0-A32DAC62A42C}"/>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{262FC7BD-FBD8-420E-A4D1-919A15575D39}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A8C-43A4-92C0-A32DAC62A42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5.3</c:v>
                </c:pt>
                <c:pt idx="8">
                  <c:v>5</c:v>
                </c:pt>
                <c:pt idx="16">
                  <c:v>4.8</c:v>
                </c:pt>
                <c:pt idx="24">
                  <c:v>4.5</c:v>
                </c:pt>
                <c:pt idx="32">
                  <c:v>4.2</c:v>
                </c:pt>
              </c:numCache>
            </c:numRef>
          </c:xVal>
          <c:yVal>
            <c:numRef>
              <c:f>公会計指標分析・財政指標組合せ分析表!$BP$77:$DC$77</c:f>
              <c:numCache>
                <c:formatCode>#,##0.0;"▲ "#,##0.0</c:formatCode>
                <c:ptCount val="40"/>
                <c:pt idx="0">
                  <c:v>17.8</c:v>
                </c:pt>
                <c:pt idx="8">
                  <c:v>15</c:v>
                </c:pt>
                <c:pt idx="16">
                  <c:v>12.2</c:v>
                </c:pt>
                <c:pt idx="24">
                  <c:v>5</c:v>
                </c:pt>
                <c:pt idx="32">
                  <c:v>5.4</c:v>
                </c:pt>
              </c:numCache>
            </c:numRef>
          </c:yVal>
          <c:smooth val="0"/>
          <c:extLst>
            <c:ext xmlns:c16="http://schemas.microsoft.com/office/drawing/2014/chart" uri="{C3380CC4-5D6E-409C-BE32-E72D297353CC}">
              <c16:uniqueId val="{00000013-5A8C-43A4-92C0-A32DAC62A42C}"/>
            </c:ext>
          </c:extLst>
        </c:ser>
        <c:dLbls>
          <c:showLegendKey val="0"/>
          <c:showVal val="1"/>
          <c:showCatName val="0"/>
          <c:showSerName val="0"/>
          <c:showPercent val="0"/>
          <c:showBubbleSize val="0"/>
        </c:dLbls>
        <c:axId val="84219776"/>
        <c:axId val="84234240"/>
      </c:scatterChart>
      <c:valAx>
        <c:axId val="84219776"/>
        <c:scaling>
          <c:orientation val="minMax"/>
          <c:max val="5.6"/>
          <c:min val="1.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5"/>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千葉県木更津市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近年、集中的に実施した小・中学校の耐震化事業や人口増に伴う新たな小学校建設事業に地方債を活用したこと、臨時財政対策債を毎年度活用していることなどにより、元利償還金は増加傾向にある。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○実質公債費比率の分子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公共下水道事業特別会計に対する繰出金が増加したため、公営企業の財源とする地方債及び償還に充てたと認められる繰入金の額が増加した。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早期健全化基準未満であるが、今後も市債発行の抑制を基調として、比率の改善に努める。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満期一括償還地方債については、平成１９年度に借入れを行った以降は利用していない。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千葉県木更津市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〇債務負担行為に基づく支出予定額</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令和元年度から新火葬場整備運営事業が実施されたことにより、債務負担行為に基づく支出予定額が増加したことが主な要因である。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○将来負担比率の分子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元年度においては、一般会計等に係る地方債の現在高及び債務負担行為に基づく支出予定額が大幅に増額となっている中、充当可能財源等は前年と比べほぼ同数値で推移しているため、将来負担比率の分子は大幅な増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○今後の対応</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早期健全化基準未満で推移しているが、土地開発公社に係る土地の買戻しを引き続き計画的に実施するとともに、中期財政計画に基づいて一般会計等に係る地方債の発行額を、特殊要因を除き年平均２８億円以内に抑えることで、プライマリーバランスの黒字化を図っていくことにより、比率の更なる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千葉県木更津市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元年度においては、財政調整基金を約８億５千万円取り崩した一方、救助工作車の維持、更新費を目的として特定防衛施設周辺整備基金を約６千万円、市役所本庁舎の整備に備えて木更津市庁舎建設基金へ約２億円、後年度の公共施設の老朽化対策に備えて公共施設整備基金へ約１億３千万円積み立てたことなどにより、基金全体の残高としては約４億２千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は、喫緊に対応が必要な事業が数多くあるため、中期財政計画において４年後の残高を標準財政規模の１０％程度を確保できるように努めるとともに、各特定目的基金については、基金の運用益やふるさと納税制度を活用した寄附金の受入れにより基金残高の増を図りながら、各目的に沿った事業に係る財源として積極的な活用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公共施設整備基金：既存の公共建築物やインフラの建替えや大規模改修などの更新への対応</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産業振興基金　　：商業、工業、漁業などの発展に資する施策の推進</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国際交流基金　　：外国諸国との友好な関係を築くための各国際施策の推進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特定防衛施設周辺整備基金：救助工作車の維持、更新費用として約６千万円の積み立てを行ったことなどにより増となった。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木更津市庁舎建設基金　　：現在検討されている市役所本庁舎の建替えの財源として約２億円積み立てたことにより増となった。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　　　　：今後見込まれる公共施設などの更新整備に係る財源として約１億３千万円積み立てたことにより増となった。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　　：毎年度の公共施設の更新整備費用の平準化を図るため、公共施設等総合管理計画から推計した公共施設の整備費用</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に掛かる一般財源所要額の年平均額（７億３千万円）と、毎年度の公共施設の整備更新費用を比較して、その差額</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を積み立てる又は取り崩すこととしている。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木更津市庁舎建設基金：市役所本庁舎において、建替えではなく賃借の方向で調整を進めているが、確定後に本基金の取扱いについて検討</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社会保障関係費や公共施設の老朽化対策など日々増加する財政需要に加え、令和元年度においては関東に上陸した台風１５号及び１９号によりもたらされた被害への対応を行った結果、財政調整基金の残高は約８億５千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現在、喫緊の事業を数多く抱えているため、財政調整基金を活用した予算編成を行う必要がある一方で、今後の社会情勢の変動に備える必要があるため、中期財政計画において、４年後の基金残高を標準財政規模の１０％程度確保できる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基金の運用益を約１９万９千円受け入れたことにより、残高は増となった。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令和５年度まで地方債の元利償還額が増加する見込みであるため、活用にあたっては、今後の社会情勢を注視しながら検討していくとともに、運用益による積立てを継続して行っていく予定である。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千葉県木更津市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135,617
133,064
138.95
48,150,570
45,963,390
1,529,297
26,038,818
33,585,737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では、平成２８年度に策定した公共施設等総合管理計画において、公共建築物は、今後３０年間に延床面積ベースで保有総量を２３％削減することを目標に掲げ、老朽化した施設の集約化・複合化、除却、更新を進めている。</a:t>
          </a:r>
        </a:p>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有形固定資産減価償却率については、類似団体と比較すると高水準であるが、昨年度から０．９ポイント減少し、これまでの取り組みの効果が表れていると考えられる。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34</xdr:row>
      <xdr:rowOff>109601</xdr:rowOff>
    </xdr:to>
    <xdr:cxnSp macro="">
      <xdr:nvCxnSpPr>
        <xdr:cNvPr id="63" name="直線コネクタ 62"/>
        <xdr:cNvCxnSpPr/>
      </xdr:nvCxnSpPr>
      <xdr:spPr>
        <a:xfrm flipV="1">
          <a:off x="4760595" y="5380482"/>
          <a:ext cx="1270" cy="1329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113428</xdr:rowOff>
    </xdr:from>
    <xdr:ext cx="405111" cy="259045"/>
    <xdr:sp macro="" textlink="">
      <xdr:nvSpPr>
        <xdr:cNvPr id="64" name="有形固定資産減価償却率最小値テキスト"/>
        <xdr:cNvSpPr txBox="1"/>
      </xdr:nvSpPr>
      <xdr:spPr>
        <a:xfrm>
          <a:off x="4813300" y="6714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109601</xdr:rowOff>
    </xdr:from>
    <xdr:to>
      <xdr:col>23</xdr:col>
      <xdr:colOff>174625</xdr:colOff>
      <xdr:row>34</xdr:row>
      <xdr:rowOff>109601</xdr:rowOff>
    </xdr:to>
    <xdr:cxnSp macro="">
      <xdr:nvCxnSpPr>
        <xdr:cNvPr id="65" name="直線コネクタ 64"/>
        <xdr:cNvCxnSpPr/>
      </xdr:nvCxnSpPr>
      <xdr:spPr>
        <a:xfrm>
          <a:off x="4673600" y="671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66" name="有形固定資産減価償却率最大値テキスト"/>
        <xdr:cNvSpPr txBox="1"/>
      </xdr:nvSpPr>
      <xdr:spPr>
        <a:xfrm>
          <a:off x="4813300" y="515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67" name="直線コネクタ 66"/>
        <xdr:cNvCxnSpPr/>
      </xdr:nvCxnSpPr>
      <xdr:spPr>
        <a:xfrm>
          <a:off x="4673600" y="538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157370</xdr:rowOff>
    </xdr:from>
    <xdr:ext cx="405111" cy="259045"/>
    <xdr:sp macro="" textlink="">
      <xdr:nvSpPr>
        <xdr:cNvPr id="68" name="有形固定資産減価償却率平均値テキスト"/>
        <xdr:cNvSpPr txBox="1"/>
      </xdr:nvSpPr>
      <xdr:spPr>
        <a:xfrm>
          <a:off x="4813300" y="5729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134493</xdr:rowOff>
    </xdr:from>
    <xdr:to>
      <xdr:col>23</xdr:col>
      <xdr:colOff>136525</xdr:colOff>
      <xdr:row>30</xdr:row>
      <xdr:rowOff>64643</xdr:rowOff>
    </xdr:to>
    <xdr:sp macro="" textlink="">
      <xdr:nvSpPr>
        <xdr:cNvPr id="69" name="フローチャート: 判断 68"/>
        <xdr:cNvSpPr/>
      </xdr:nvSpPr>
      <xdr:spPr>
        <a:xfrm>
          <a:off x="47117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95631</xdr:rowOff>
    </xdr:from>
    <xdr:to>
      <xdr:col>19</xdr:col>
      <xdr:colOff>187325</xdr:colOff>
      <xdr:row>30</xdr:row>
      <xdr:rowOff>25781</xdr:rowOff>
    </xdr:to>
    <xdr:sp macro="" textlink="">
      <xdr:nvSpPr>
        <xdr:cNvPr id="70" name="フローチャート: 判断 69"/>
        <xdr:cNvSpPr/>
      </xdr:nvSpPr>
      <xdr:spPr>
        <a:xfrm>
          <a:off x="40005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74041</xdr:rowOff>
    </xdr:from>
    <xdr:to>
      <xdr:col>15</xdr:col>
      <xdr:colOff>187325</xdr:colOff>
      <xdr:row>30</xdr:row>
      <xdr:rowOff>4191</xdr:rowOff>
    </xdr:to>
    <xdr:sp macro="" textlink="">
      <xdr:nvSpPr>
        <xdr:cNvPr id="71" name="フローチャート: 判断 70"/>
        <xdr:cNvSpPr/>
      </xdr:nvSpPr>
      <xdr:spPr>
        <a:xfrm>
          <a:off x="32385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26543</xdr:rowOff>
    </xdr:from>
    <xdr:to>
      <xdr:col>11</xdr:col>
      <xdr:colOff>187325</xdr:colOff>
      <xdr:row>29</xdr:row>
      <xdr:rowOff>128143</xdr:rowOff>
    </xdr:to>
    <xdr:sp macro="" textlink="">
      <xdr:nvSpPr>
        <xdr:cNvPr id="72" name="フローチャート: 判断 71"/>
        <xdr:cNvSpPr/>
      </xdr:nvSpPr>
      <xdr:spPr>
        <a:xfrm>
          <a:off x="2476500" y="577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29591</xdr:rowOff>
    </xdr:from>
    <xdr:to>
      <xdr:col>7</xdr:col>
      <xdr:colOff>187325</xdr:colOff>
      <xdr:row>28</xdr:row>
      <xdr:rowOff>131191</xdr:rowOff>
    </xdr:to>
    <xdr:sp macro="" textlink="">
      <xdr:nvSpPr>
        <xdr:cNvPr id="73" name="フローチャート: 判断 72"/>
        <xdr:cNvSpPr/>
      </xdr:nvSpPr>
      <xdr:spPr>
        <a:xfrm>
          <a:off x="1714500" y="560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119761</xdr:rowOff>
    </xdr:from>
    <xdr:to>
      <xdr:col>23</xdr:col>
      <xdr:colOff>136525</xdr:colOff>
      <xdr:row>32</xdr:row>
      <xdr:rowOff>49911</xdr:rowOff>
    </xdr:to>
    <xdr:sp macro="" textlink="">
      <xdr:nvSpPr>
        <xdr:cNvPr id="79" name="楕円 78"/>
        <xdr:cNvSpPr/>
      </xdr:nvSpPr>
      <xdr:spPr>
        <a:xfrm>
          <a:off x="4711700" y="62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98188</xdr:rowOff>
    </xdr:from>
    <xdr:ext cx="405111" cy="259045"/>
    <xdr:sp macro="" textlink="">
      <xdr:nvSpPr>
        <xdr:cNvPr id="80" name="有形固定資産減価償却率該当値テキスト"/>
        <xdr:cNvSpPr txBox="1"/>
      </xdr:nvSpPr>
      <xdr:spPr>
        <a:xfrm>
          <a:off x="4813300" y="618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167259</xdr:rowOff>
    </xdr:from>
    <xdr:to>
      <xdr:col>19</xdr:col>
      <xdr:colOff>187325</xdr:colOff>
      <xdr:row>32</xdr:row>
      <xdr:rowOff>97409</xdr:rowOff>
    </xdr:to>
    <xdr:sp macro="" textlink="">
      <xdr:nvSpPr>
        <xdr:cNvPr id="81" name="楕円 80"/>
        <xdr:cNvSpPr/>
      </xdr:nvSpPr>
      <xdr:spPr>
        <a:xfrm>
          <a:off x="4000500" y="625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170561</xdr:rowOff>
    </xdr:from>
    <xdr:to>
      <xdr:col>23</xdr:col>
      <xdr:colOff>85725</xdr:colOff>
      <xdr:row>32</xdr:row>
      <xdr:rowOff>46609</xdr:rowOff>
    </xdr:to>
    <xdr:cxnSp macro="">
      <xdr:nvCxnSpPr>
        <xdr:cNvPr id="82" name="直線コネクタ 81"/>
        <xdr:cNvCxnSpPr/>
      </xdr:nvCxnSpPr>
      <xdr:spPr>
        <a:xfrm flipV="1">
          <a:off x="4051300" y="6257036"/>
          <a:ext cx="7112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158623</xdr:rowOff>
    </xdr:from>
    <xdr:to>
      <xdr:col>15</xdr:col>
      <xdr:colOff>187325</xdr:colOff>
      <xdr:row>32</xdr:row>
      <xdr:rowOff>88773</xdr:rowOff>
    </xdr:to>
    <xdr:sp macro="" textlink="">
      <xdr:nvSpPr>
        <xdr:cNvPr id="83" name="楕円 82"/>
        <xdr:cNvSpPr/>
      </xdr:nvSpPr>
      <xdr:spPr>
        <a:xfrm>
          <a:off x="3238500" y="62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37973</xdr:rowOff>
    </xdr:from>
    <xdr:to>
      <xdr:col>19</xdr:col>
      <xdr:colOff>136525</xdr:colOff>
      <xdr:row>32</xdr:row>
      <xdr:rowOff>46609</xdr:rowOff>
    </xdr:to>
    <xdr:cxnSp macro="">
      <xdr:nvCxnSpPr>
        <xdr:cNvPr id="84" name="直線コネクタ 83"/>
        <xdr:cNvCxnSpPr/>
      </xdr:nvCxnSpPr>
      <xdr:spPr>
        <a:xfrm>
          <a:off x="3289300" y="6295898"/>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26035</xdr:rowOff>
    </xdr:from>
    <xdr:to>
      <xdr:col>11</xdr:col>
      <xdr:colOff>187325</xdr:colOff>
      <xdr:row>32</xdr:row>
      <xdr:rowOff>127635</xdr:rowOff>
    </xdr:to>
    <xdr:sp macro="" textlink="">
      <xdr:nvSpPr>
        <xdr:cNvPr id="85" name="楕円 84"/>
        <xdr:cNvSpPr/>
      </xdr:nvSpPr>
      <xdr:spPr>
        <a:xfrm>
          <a:off x="2476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37973</xdr:rowOff>
    </xdr:from>
    <xdr:to>
      <xdr:col>15</xdr:col>
      <xdr:colOff>136525</xdr:colOff>
      <xdr:row>32</xdr:row>
      <xdr:rowOff>76835</xdr:rowOff>
    </xdr:to>
    <xdr:cxnSp macro="">
      <xdr:nvCxnSpPr>
        <xdr:cNvPr id="86" name="直線コネクタ 85"/>
        <xdr:cNvCxnSpPr/>
      </xdr:nvCxnSpPr>
      <xdr:spPr>
        <a:xfrm flipV="1">
          <a:off x="2527300" y="6295898"/>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42308</xdr:rowOff>
    </xdr:from>
    <xdr:ext cx="405111" cy="259045"/>
    <xdr:sp macro="" textlink="">
      <xdr:nvSpPr>
        <xdr:cNvPr id="87" name="n_1aveValue有形固定資産減価償却率"/>
        <xdr:cNvSpPr txBox="1"/>
      </xdr:nvSpPr>
      <xdr:spPr>
        <a:xfrm>
          <a:off x="3836044" y="561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20718</xdr:rowOff>
    </xdr:from>
    <xdr:ext cx="405111" cy="259045"/>
    <xdr:sp macro="" textlink="">
      <xdr:nvSpPr>
        <xdr:cNvPr id="88" name="n_2aveValue有形固定資産減価償却率"/>
        <xdr:cNvSpPr txBox="1"/>
      </xdr:nvSpPr>
      <xdr:spPr>
        <a:xfrm>
          <a:off x="3086744" y="5592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144670</xdr:rowOff>
    </xdr:from>
    <xdr:ext cx="405111" cy="259045"/>
    <xdr:sp macro="" textlink="">
      <xdr:nvSpPr>
        <xdr:cNvPr id="89" name="n_3aveValue有形固定資産減価償却率"/>
        <xdr:cNvSpPr txBox="1"/>
      </xdr:nvSpPr>
      <xdr:spPr>
        <a:xfrm>
          <a:off x="2324744" y="5545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147718</xdr:rowOff>
    </xdr:from>
    <xdr:ext cx="405111" cy="259045"/>
    <xdr:sp macro="" textlink="">
      <xdr:nvSpPr>
        <xdr:cNvPr id="90" name="n_4aveValue有形固定資産減価償却率"/>
        <xdr:cNvSpPr txBox="1"/>
      </xdr:nvSpPr>
      <xdr:spPr>
        <a:xfrm>
          <a:off x="1562744" y="537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88536</xdr:rowOff>
    </xdr:from>
    <xdr:ext cx="405111" cy="259045"/>
    <xdr:sp macro="" textlink="">
      <xdr:nvSpPr>
        <xdr:cNvPr id="91" name="n_1mainValue有形固定資産減価償却率"/>
        <xdr:cNvSpPr txBox="1"/>
      </xdr:nvSpPr>
      <xdr:spPr>
        <a:xfrm>
          <a:off x="3836044" y="6346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79900</xdr:rowOff>
    </xdr:from>
    <xdr:ext cx="405111" cy="259045"/>
    <xdr:sp macro="" textlink="">
      <xdr:nvSpPr>
        <xdr:cNvPr id="92" name="n_2mainValue有形固定資産減価償却率"/>
        <xdr:cNvSpPr txBox="1"/>
      </xdr:nvSpPr>
      <xdr:spPr>
        <a:xfrm>
          <a:off x="3086744" y="6337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118762</xdr:rowOff>
    </xdr:from>
    <xdr:ext cx="405111" cy="259045"/>
    <xdr:sp macro="" textlink="">
      <xdr:nvSpPr>
        <xdr:cNvPr id="93" name="n_3mainValue有形固定資産減価償却率"/>
        <xdr:cNvSpPr txBox="1"/>
      </xdr:nvSpPr>
      <xdr:spPr>
        <a:xfrm>
          <a:off x="23247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減少したが、類似団体平均と比較すると高い水準であり、将来負担額については、一般会計等に係る地方債の現在高及び債務負担行為に基づく支出予定額が大幅な増加となっているため、今後については、市債発行額を特殊要因を除き年平均２８億円としている中期財政計画に則り、安易な借り入れを行わず、債務償還比率の減少に取り組んでいく。</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3" name="テキスト ボックス 112"/>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1" name="テキスト ボックス 120"/>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13885</xdr:rowOff>
    </xdr:to>
    <xdr:cxnSp macro="">
      <xdr:nvCxnSpPr>
        <xdr:cNvPr id="124" name="直線コネクタ 123"/>
        <xdr:cNvCxnSpPr/>
      </xdr:nvCxnSpPr>
      <xdr:spPr>
        <a:xfrm flipV="1">
          <a:off x="14793595" y="5261428"/>
          <a:ext cx="1269" cy="135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17712</xdr:rowOff>
    </xdr:from>
    <xdr:ext cx="560923" cy="259045"/>
    <xdr:sp macro="" textlink="">
      <xdr:nvSpPr>
        <xdr:cNvPr id="125" name="債務償還比率最小値テキスト"/>
        <xdr:cNvSpPr txBox="1"/>
      </xdr:nvSpPr>
      <xdr:spPr>
        <a:xfrm>
          <a:off x="14846300" y="66185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13885</xdr:rowOff>
    </xdr:from>
    <xdr:to>
      <xdr:col>76</xdr:col>
      <xdr:colOff>111125</xdr:colOff>
      <xdr:row>34</xdr:row>
      <xdr:rowOff>13885</xdr:rowOff>
    </xdr:to>
    <xdr:cxnSp macro="">
      <xdr:nvCxnSpPr>
        <xdr:cNvPr id="126" name="直線コネクタ 125"/>
        <xdr:cNvCxnSpPr/>
      </xdr:nvCxnSpPr>
      <xdr:spPr>
        <a:xfrm>
          <a:off x="14706600" y="66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7"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8" name="直線コネクタ 127"/>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112237</xdr:rowOff>
    </xdr:from>
    <xdr:ext cx="469744" cy="259045"/>
    <xdr:sp macro="" textlink="">
      <xdr:nvSpPr>
        <xdr:cNvPr id="129" name="債務償還比率平均値テキスト"/>
        <xdr:cNvSpPr txBox="1"/>
      </xdr:nvSpPr>
      <xdr:spPr>
        <a:xfrm>
          <a:off x="14846300" y="5684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89360</xdr:rowOff>
    </xdr:from>
    <xdr:to>
      <xdr:col>76</xdr:col>
      <xdr:colOff>73025</xdr:colOff>
      <xdr:row>30</xdr:row>
      <xdr:rowOff>19510</xdr:rowOff>
    </xdr:to>
    <xdr:sp macro="" textlink="">
      <xdr:nvSpPr>
        <xdr:cNvPr id="130" name="フローチャート: 判断 129"/>
        <xdr:cNvSpPr/>
      </xdr:nvSpPr>
      <xdr:spPr>
        <a:xfrm>
          <a:off x="14744700" y="583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76714</xdr:rowOff>
    </xdr:from>
    <xdr:to>
      <xdr:col>72</xdr:col>
      <xdr:colOff>123825</xdr:colOff>
      <xdr:row>30</xdr:row>
      <xdr:rowOff>6864</xdr:rowOff>
    </xdr:to>
    <xdr:sp macro="" textlink="">
      <xdr:nvSpPr>
        <xdr:cNvPr id="131" name="フローチャート: 判断 130"/>
        <xdr:cNvSpPr/>
      </xdr:nvSpPr>
      <xdr:spPr>
        <a:xfrm>
          <a:off x="14033500" y="582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95631</xdr:rowOff>
    </xdr:from>
    <xdr:to>
      <xdr:col>68</xdr:col>
      <xdr:colOff>123825</xdr:colOff>
      <xdr:row>30</xdr:row>
      <xdr:rowOff>25781</xdr:rowOff>
    </xdr:to>
    <xdr:sp macro="" textlink="">
      <xdr:nvSpPr>
        <xdr:cNvPr id="132" name="フローチャート: 判断 131"/>
        <xdr:cNvSpPr/>
      </xdr:nvSpPr>
      <xdr:spPr>
        <a:xfrm>
          <a:off x="132715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117427</xdr:rowOff>
    </xdr:from>
    <xdr:to>
      <xdr:col>64</xdr:col>
      <xdr:colOff>123825</xdr:colOff>
      <xdr:row>30</xdr:row>
      <xdr:rowOff>47577</xdr:rowOff>
    </xdr:to>
    <xdr:sp macro="" textlink="">
      <xdr:nvSpPr>
        <xdr:cNvPr id="133" name="フローチャート: 判断 132"/>
        <xdr:cNvSpPr/>
      </xdr:nvSpPr>
      <xdr:spPr>
        <a:xfrm>
          <a:off x="12509500" y="586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88846</xdr:rowOff>
    </xdr:from>
    <xdr:to>
      <xdr:col>60</xdr:col>
      <xdr:colOff>123825</xdr:colOff>
      <xdr:row>30</xdr:row>
      <xdr:rowOff>18996</xdr:rowOff>
    </xdr:to>
    <xdr:sp macro="" textlink="">
      <xdr:nvSpPr>
        <xdr:cNvPr id="134" name="フローチャート: 判断 133"/>
        <xdr:cNvSpPr/>
      </xdr:nvSpPr>
      <xdr:spPr>
        <a:xfrm>
          <a:off x="11747500" y="583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136755</xdr:rowOff>
    </xdr:from>
    <xdr:to>
      <xdr:col>76</xdr:col>
      <xdr:colOff>73025</xdr:colOff>
      <xdr:row>30</xdr:row>
      <xdr:rowOff>66905</xdr:rowOff>
    </xdr:to>
    <xdr:sp macro="" textlink="">
      <xdr:nvSpPr>
        <xdr:cNvPr id="140" name="楕円 139"/>
        <xdr:cNvSpPr/>
      </xdr:nvSpPr>
      <xdr:spPr>
        <a:xfrm>
          <a:off x="14744700" y="588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115182</xdr:rowOff>
    </xdr:from>
    <xdr:ext cx="469744" cy="259045"/>
    <xdr:sp macro="" textlink="">
      <xdr:nvSpPr>
        <xdr:cNvPr id="141" name="債務償還比率該当値テキスト"/>
        <xdr:cNvSpPr txBox="1"/>
      </xdr:nvSpPr>
      <xdr:spPr>
        <a:xfrm>
          <a:off x="14846300" y="5858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138914</xdr:rowOff>
    </xdr:from>
    <xdr:to>
      <xdr:col>72</xdr:col>
      <xdr:colOff>123825</xdr:colOff>
      <xdr:row>30</xdr:row>
      <xdr:rowOff>69064</xdr:rowOff>
    </xdr:to>
    <xdr:sp macro="" textlink="">
      <xdr:nvSpPr>
        <xdr:cNvPr id="142" name="楕円 141"/>
        <xdr:cNvSpPr/>
      </xdr:nvSpPr>
      <xdr:spPr>
        <a:xfrm>
          <a:off x="14033500" y="588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16105</xdr:rowOff>
    </xdr:from>
    <xdr:to>
      <xdr:col>76</xdr:col>
      <xdr:colOff>22225</xdr:colOff>
      <xdr:row>30</xdr:row>
      <xdr:rowOff>18264</xdr:rowOff>
    </xdr:to>
    <xdr:cxnSp macro="">
      <xdr:nvCxnSpPr>
        <xdr:cNvPr id="143" name="直線コネクタ 142"/>
        <xdr:cNvCxnSpPr/>
      </xdr:nvCxnSpPr>
      <xdr:spPr>
        <a:xfrm flipV="1">
          <a:off x="14084300" y="5931130"/>
          <a:ext cx="7112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26168</xdr:rowOff>
    </xdr:from>
    <xdr:to>
      <xdr:col>68</xdr:col>
      <xdr:colOff>123825</xdr:colOff>
      <xdr:row>30</xdr:row>
      <xdr:rowOff>127768</xdr:rowOff>
    </xdr:to>
    <xdr:sp macro="" textlink="">
      <xdr:nvSpPr>
        <xdr:cNvPr id="144" name="楕円 143"/>
        <xdr:cNvSpPr/>
      </xdr:nvSpPr>
      <xdr:spPr>
        <a:xfrm>
          <a:off x="13271500" y="594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18264</xdr:rowOff>
    </xdr:from>
    <xdr:to>
      <xdr:col>72</xdr:col>
      <xdr:colOff>73025</xdr:colOff>
      <xdr:row>30</xdr:row>
      <xdr:rowOff>76968</xdr:rowOff>
    </xdr:to>
    <xdr:cxnSp macro="">
      <xdr:nvCxnSpPr>
        <xdr:cNvPr id="145" name="直線コネクタ 144"/>
        <xdr:cNvCxnSpPr/>
      </xdr:nvCxnSpPr>
      <xdr:spPr>
        <a:xfrm flipV="1">
          <a:off x="13322300" y="5933289"/>
          <a:ext cx="762000" cy="5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56188</xdr:rowOff>
    </xdr:from>
    <xdr:to>
      <xdr:col>64</xdr:col>
      <xdr:colOff>123825</xdr:colOff>
      <xdr:row>30</xdr:row>
      <xdr:rowOff>157788</xdr:rowOff>
    </xdr:to>
    <xdr:sp macro="" textlink="">
      <xdr:nvSpPr>
        <xdr:cNvPr id="146" name="楕円 145"/>
        <xdr:cNvSpPr/>
      </xdr:nvSpPr>
      <xdr:spPr>
        <a:xfrm>
          <a:off x="12509500" y="597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76968</xdr:rowOff>
    </xdr:from>
    <xdr:to>
      <xdr:col>68</xdr:col>
      <xdr:colOff>73025</xdr:colOff>
      <xdr:row>30</xdr:row>
      <xdr:rowOff>106988</xdr:rowOff>
    </xdr:to>
    <xdr:cxnSp macro="">
      <xdr:nvCxnSpPr>
        <xdr:cNvPr id="147" name="直線コネクタ 146"/>
        <xdr:cNvCxnSpPr/>
      </xdr:nvCxnSpPr>
      <xdr:spPr>
        <a:xfrm flipV="1">
          <a:off x="12560300" y="5991993"/>
          <a:ext cx="762000" cy="3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34598</xdr:rowOff>
    </xdr:from>
    <xdr:to>
      <xdr:col>60</xdr:col>
      <xdr:colOff>123825</xdr:colOff>
      <xdr:row>30</xdr:row>
      <xdr:rowOff>136198</xdr:rowOff>
    </xdr:to>
    <xdr:sp macro="" textlink="">
      <xdr:nvSpPr>
        <xdr:cNvPr id="148" name="楕円 147"/>
        <xdr:cNvSpPr/>
      </xdr:nvSpPr>
      <xdr:spPr>
        <a:xfrm>
          <a:off x="11747500" y="594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85398</xdr:rowOff>
    </xdr:from>
    <xdr:to>
      <xdr:col>64</xdr:col>
      <xdr:colOff>73025</xdr:colOff>
      <xdr:row>30</xdr:row>
      <xdr:rowOff>106988</xdr:rowOff>
    </xdr:to>
    <xdr:cxnSp macro="">
      <xdr:nvCxnSpPr>
        <xdr:cNvPr id="149" name="直線コネクタ 148"/>
        <xdr:cNvCxnSpPr/>
      </xdr:nvCxnSpPr>
      <xdr:spPr>
        <a:xfrm>
          <a:off x="11798300" y="6000423"/>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23391</xdr:rowOff>
    </xdr:from>
    <xdr:ext cx="469744" cy="259045"/>
    <xdr:sp macro="" textlink="">
      <xdr:nvSpPr>
        <xdr:cNvPr id="150" name="n_1aveValue債務償還比率"/>
        <xdr:cNvSpPr txBox="1"/>
      </xdr:nvSpPr>
      <xdr:spPr>
        <a:xfrm>
          <a:off x="13836727" y="5595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42308</xdr:rowOff>
    </xdr:from>
    <xdr:ext cx="469744" cy="259045"/>
    <xdr:sp macro="" textlink="">
      <xdr:nvSpPr>
        <xdr:cNvPr id="151" name="n_2aveValue債務償還比率"/>
        <xdr:cNvSpPr txBox="1"/>
      </xdr:nvSpPr>
      <xdr:spPr>
        <a:xfrm>
          <a:off x="13087427" y="561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64104</xdr:rowOff>
    </xdr:from>
    <xdr:ext cx="469744" cy="259045"/>
    <xdr:sp macro="" textlink="">
      <xdr:nvSpPr>
        <xdr:cNvPr id="152" name="n_3aveValue債務償還比率"/>
        <xdr:cNvSpPr txBox="1"/>
      </xdr:nvSpPr>
      <xdr:spPr>
        <a:xfrm>
          <a:off x="12325427" y="563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35523</xdr:rowOff>
    </xdr:from>
    <xdr:ext cx="469744" cy="259045"/>
    <xdr:sp macro="" textlink="">
      <xdr:nvSpPr>
        <xdr:cNvPr id="153" name="n_4aveValue債務償還比率"/>
        <xdr:cNvSpPr txBox="1"/>
      </xdr:nvSpPr>
      <xdr:spPr>
        <a:xfrm>
          <a:off x="11563427" y="5607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60191</xdr:rowOff>
    </xdr:from>
    <xdr:ext cx="469744" cy="259045"/>
    <xdr:sp macro="" textlink="">
      <xdr:nvSpPr>
        <xdr:cNvPr id="154" name="n_1mainValue債務償還比率"/>
        <xdr:cNvSpPr txBox="1"/>
      </xdr:nvSpPr>
      <xdr:spPr>
        <a:xfrm>
          <a:off x="13836727" y="597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118895</xdr:rowOff>
    </xdr:from>
    <xdr:ext cx="469744" cy="259045"/>
    <xdr:sp macro="" textlink="">
      <xdr:nvSpPr>
        <xdr:cNvPr id="155" name="n_2mainValue債務償還比率"/>
        <xdr:cNvSpPr txBox="1"/>
      </xdr:nvSpPr>
      <xdr:spPr>
        <a:xfrm>
          <a:off x="13087427" y="603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148915</xdr:rowOff>
    </xdr:from>
    <xdr:ext cx="469744" cy="259045"/>
    <xdr:sp macro="" textlink="">
      <xdr:nvSpPr>
        <xdr:cNvPr id="156" name="n_3mainValue債務償還比率"/>
        <xdr:cNvSpPr txBox="1"/>
      </xdr:nvSpPr>
      <xdr:spPr>
        <a:xfrm>
          <a:off x="12325427" y="606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127325</xdr:rowOff>
    </xdr:from>
    <xdr:ext cx="469744" cy="259045"/>
    <xdr:sp macro="" textlink="">
      <xdr:nvSpPr>
        <xdr:cNvPr id="157" name="n_4mainValue債務償還比率"/>
        <xdr:cNvSpPr txBox="1"/>
      </xdr:nvSpPr>
      <xdr:spPr>
        <a:xfrm>
          <a:off x="11563427" y="604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千葉県木更津市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135,617
133,064
138.95
48,150,570
45,963,390
1,529,297
26,038,818
33,585,737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37338</xdr:rowOff>
    </xdr:from>
    <xdr:to>
      <xdr:col>24</xdr:col>
      <xdr:colOff>62865</xdr:colOff>
      <xdr:row>41</xdr:row>
      <xdr:rowOff>32766</xdr:rowOff>
    </xdr:to>
    <xdr:cxnSp macro="">
      <xdr:nvCxnSpPr>
        <xdr:cNvPr id="55" name="直線コネクタ 54"/>
        <xdr:cNvCxnSpPr/>
      </xdr:nvCxnSpPr>
      <xdr:spPr>
        <a:xfrm flipV="1">
          <a:off x="4634865" y="5866638"/>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36593</xdr:rowOff>
    </xdr:from>
    <xdr:ext cx="405111" cy="259045"/>
    <xdr:sp macro="" textlink="">
      <xdr:nvSpPr>
        <xdr:cNvPr id="56" name="【道路】&#10;有形固定資産減価償却率最小値テキスト"/>
        <xdr:cNvSpPr txBox="1"/>
      </xdr:nvSpPr>
      <xdr:spPr>
        <a:xfrm>
          <a:off x="4673600" y="706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32766</xdr:rowOff>
    </xdr:from>
    <xdr:to>
      <xdr:col>24</xdr:col>
      <xdr:colOff>152400</xdr:colOff>
      <xdr:row>41</xdr:row>
      <xdr:rowOff>32766</xdr:rowOff>
    </xdr:to>
    <xdr:cxnSp macro="">
      <xdr:nvCxnSpPr>
        <xdr:cNvPr id="57" name="直線コネクタ 56"/>
        <xdr:cNvCxnSpPr/>
      </xdr:nvCxnSpPr>
      <xdr:spPr>
        <a:xfrm>
          <a:off x="4546600" y="706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155465</xdr:rowOff>
    </xdr:from>
    <xdr:ext cx="405111" cy="259045"/>
    <xdr:sp macro="" textlink="">
      <xdr:nvSpPr>
        <xdr:cNvPr id="58" name="【道路】&#10;有形固定資産減価償却率最大値テキスト"/>
        <xdr:cNvSpPr txBox="1"/>
      </xdr:nvSpPr>
      <xdr:spPr>
        <a:xfrm>
          <a:off x="4673600" y="5641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37338</xdr:rowOff>
    </xdr:from>
    <xdr:to>
      <xdr:col>24</xdr:col>
      <xdr:colOff>152400</xdr:colOff>
      <xdr:row>34</xdr:row>
      <xdr:rowOff>37338</xdr:rowOff>
    </xdr:to>
    <xdr:cxnSp macro="">
      <xdr:nvCxnSpPr>
        <xdr:cNvPr id="59" name="直線コネクタ 58"/>
        <xdr:cNvCxnSpPr/>
      </xdr:nvCxnSpPr>
      <xdr:spPr>
        <a:xfrm>
          <a:off x="4546600" y="5866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158005</xdr:rowOff>
    </xdr:from>
    <xdr:ext cx="405111" cy="259045"/>
    <xdr:sp macro="" textlink="">
      <xdr:nvSpPr>
        <xdr:cNvPr id="60" name="【道路】&#10;有形固定資産減価償却率平均値テキスト"/>
        <xdr:cNvSpPr txBox="1"/>
      </xdr:nvSpPr>
      <xdr:spPr>
        <a:xfrm>
          <a:off x="4673600" y="6158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135128</xdr:rowOff>
    </xdr:from>
    <xdr:to>
      <xdr:col>24</xdr:col>
      <xdr:colOff>114300</xdr:colOff>
      <xdr:row>37</xdr:row>
      <xdr:rowOff>65278</xdr:rowOff>
    </xdr:to>
    <xdr:sp macro="" textlink="">
      <xdr:nvSpPr>
        <xdr:cNvPr id="61" name="フローチャート: 判断 60"/>
        <xdr:cNvSpPr/>
      </xdr:nvSpPr>
      <xdr:spPr>
        <a:xfrm>
          <a:off x="45847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75692</xdr:rowOff>
    </xdr:from>
    <xdr:to>
      <xdr:col>6</xdr:col>
      <xdr:colOff>38100</xdr:colOff>
      <xdr:row>36</xdr:row>
      <xdr:rowOff>5842</xdr:rowOff>
    </xdr:to>
    <xdr:sp macro="" textlink="">
      <xdr:nvSpPr>
        <xdr:cNvPr id="65" name="フローチャート: 判断 64"/>
        <xdr:cNvSpPr/>
      </xdr:nvSpPr>
      <xdr:spPr>
        <a:xfrm>
          <a:off x="1079500" y="607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128270</xdr:rowOff>
    </xdr:from>
    <xdr:to>
      <xdr:col>24</xdr:col>
      <xdr:colOff>114300</xdr:colOff>
      <xdr:row>38</xdr:row>
      <xdr:rowOff>58420</xdr:rowOff>
    </xdr:to>
    <xdr:sp macro="" textlink="">
      <xdr:nvSpPr>
        <xdr:cNvPr id="71" name="楕円 70"/>
        <xdr:cNvSpPr/>
      </xdr:nvSpPr>
      <xdr:spPr>
        <a:xfrm>
          <a:off x="45847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106697</xdr:rowOff>
    </xdr:from>
    <xdr:ext cx="405111" cy="259045"/>
    <xdr:sp macro="" textlink="">
      <xdr:nvSpPr>
        <xdr:cNvPr id="72" name="【道路】&#10;有形固定資産減価償却率該当値テキスト"/>
        <xdr:cNvSpPr txBox="1"/>
      </xdr:nvSpPr>
      <xdr:spPr>
        <a:xfrm>
          <a:off x="4673600"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135128</xdr:rowOff>
    </xdr:from>
    <xdr:to>
      <xdr:col>20</xdr:col>
      <xdr:colOff>38100</xdr:colOff>
      <xdr:row>38</xdr:row>
      <xdr:rowOff>65278</xdr:rowOff>
    </xdr:to>
    <xdr:sp macro="" textlink="">
      <xdr:nvSpPr>
        <xdr:cNvPr id="73" name="楕円 72"/>
        <xdr:cNvSpPr/>
      </xdr:nvSpPr>
      <xdr:spPr>
        <a:xfrm>
          <a:off x="3746500" y="647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xdr:rowOff>
    </xdr:from>
    <xdr:to>
      <xdr:col>24</xdr:col>
      <xdr:colOff>63500</xdr:colOff>
      <xdr:row>38</xdr:row>
      <xdr:rowOff>14478</xdr:rowOff>
    </xdr:to>
    <xdr:cxnSp macro="">
      <xdr:nvCxnSpPr>
        <xdr:cNvPr id="74" name="直線コネクタ 73"/>
        <xdr:cNvCxnSpPr/>
      </xdr:nvCxnSpPr>
      <xdr:spPr>
        <a:xfrm flipV="1">
          <a:off x="3797300" y="652272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130556</xdr:rowOff>
    </xdr:from>
    <xdr:to>
      <xdr:col>15</xdr:col>
      <xdr:colOff>101600</xdr:colOff>
      <xdr:row>38</xdr:row>
      <xdr:rowOff>60706</xdr:rowOff>
    </xdr:to>
    <xdr:sp macro="" textlink="">
      <xdr:nvSpPr>
        <xdr:cNvPr id="75" name="楕円 74"/>
        <xdr:cNvSpPr/>
      </xdr:nvSpPr>
      <xdr:spPr>
        <a:xfrm>
          <a:off x="2857500" y="64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9906</xdr:rowOff>
    </xdr:from>
    <xdr:to>
      <xdr:col>19</xdr:col>
      <xdr:colOff>177800</xdr:colOff>
      <xdr:row>38</xdr:row>
      <xdr:rowOff>14478</xdr:rowOff>
    </xdr:to>
    <xdr:cxnSp macro="">
      <xdr:nvCxnSpPr>
        <xdr:cNvPr id="76" name="直線コネクタ 75"/>
        <xdr:cNvCxnSpPr/>
      </xdr:nvCxnSpPr>
      <xdr:spPr>
        <a:xfrm>
          <a:off x="2908300" y="652500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98552</xdr:rowOff>
    </xdr:from>
    <xdr:to>
      <xdr:col>10</xdr:col>
      <xdr:colOff>165100</xdr:colOff>
      <xdr:row>38</xdr:row>
      <xdr:rowOff>28702</xdr:rowOff>
    </xdr:to>
    <xdr:sp macro="" textlink="">
      <xdr:nvSpPr>
        <xdr:cNvPr id="77" name="楕円 76"/>
        <xdr:cNvSpPr/>
      </xdr:nvSpPr>
      <xdr:spPr>
        <a:xfrm>
          <a:off x="1968500" y="644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149352</xdr:rowOff>
    </xdr:from>
    <xdr:to>
      <xdr:col>15</xdr:col>
      <xdr:colOff>50800</xdr:colOff>
      <xdr:row>38</xdr:row>
      <xdr:rowOff>9906</xdr:rowOff>
    </xdr:to>
    <xdr:cxnSp macro="">
      <xdr:nvCxnSpPr>
        <xdr:cNvPr id="78" name="直線コネクタ 77"/>
        <xdr:cNvCxnSpPr/>
      </xdr:nvCxnSpPr>
      <xdr:spPr>
        <a:xfrm>
          <a:off x="2019300" y="649300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49801</xdr:rowOff>
    </xdr:from>
    <xdr:ext cx="405111" cy="259045"/>
    <xdr:sp macro="" textlink="">
      <xdr:nvSpPr>
        <xdr:cNvPr id="79" name="n_1aveValue【道路】&#10;有形固定資産減価償却率"/>
        <xdr:cNvSpPr txBox="1"/>
      </xdr:nvSpPr>
      <xdr:spPr>
        <a:xfrm>
          <a:off x="35820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26941</xdr:rowOff>
    </xdr:from>
    <xdr:ext cx="405111" cy="259045"/>
    <xdr:sp macro="" textlink="">
      <xdr:nvSpPr>
        <xdr:cNvPr id="80" name="n_2aveValue【道路】&#10;有形固定資産減価償却率"/>
        <xdr:cNvSpPr txBox="1"/>
      </xdr:nvSpPr>
      <xdr:spPr>
        <a:xfrm>
          <a:off x="2705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1795</xdr:rowOff>
    </xdr:from>
    <xdr:ext cx="405111" cy="259045"/>
    <xdr:sp macro="" textlink="">
      <xdr:nvSpPr>
        <xdr:cNvPr id="81" name="n_3aveValue【道路】&#10;有形固定資産減価償却率"/>
        <xdr:cNvSpPr txBox="1"/>
      </xdr:nvSpPr>
      <xdr:spPr>
        <a:xfrm>
          <a:off x="1816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22369</xdr:rowOff>
    </xdr:from>
    <xdr:ext cx="405111" cy="259045"/>
    <xdr:sp macro="" textlink="">
      <xdr:nvSpPr>
        <xdr:cNvPr id="82" name="n_4aveValue【道路】&#10;有形固定資産減価償却率"/>
        <xdr:cNvSpPr txBox="1"/>
      </xdr:nvSpPr>
      <xdr:spPr>
        <a:xfrm>
          <a:off x="927744" y="585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56405</xdr:rowOff>
    </xdr:from>
    <xdr:ext cx="405111" cy="259045"/>
    <xdr:sp macro="" textlink="">
      <xdr:nvSpPr>
        <xdr:cNvPr id="83" name="n_1mainValue【道路】&#10;有形固定資産減価償却率"/>
        <xdr:cNvSpPr txBox="1"/>
      </xdr:nvSpPr>
      <xdr:spPr>
        <a:xfrm>
          <a:off x="3582044" y="657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51833</xdr:rowOff>
    </xdr:from>
    <xdr:ext cx="405111" cy="259045"/>
    <xdr:sp macro="" textlink="">
      <xdr:nvSpPr>
        <xdr:cNvPr id="84" name="n_2mainValue【道路】&#10;有形固定資産減価償却率"/>
        <xdr:cNvSpPr txBox="1"/>
      </xdr:nvSpPr>
      <xdr:spPr>
        <a:xfrm>
          <a:off x="2705744" y="656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19829</xdr:rowOff>
    </xdr:from>
    <xdr:ext cx="405111" cy="259045"/>
    <xdr:sp macro="" textlink="">
      <xdr:nvSpPr>
        <xdr:cNvPr id="85" name="n_3mainValue【道路】&#10;有形固定資産減価償却率"/>
        <xdr:cNvSpPr txBox="1"/>
      </xdr:nvSpPr>
      <xdr:spPr>
        <a:xfrm>
          <a:off x="1816744" y="653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105080</xdr:rowOff>
    </xdr:from>
    <xdr:to>
      <xdr:col>54</xdr:col>
      <xdr:colOff>189865</xdr:colOff>
      <xdr:row>41</xdr:row>
      <xdr:rowOff>143180</xdr:rowOff>
    </xdr:to>
    <xdr:cxnSp macro="">
      <xdr:nvCxnSpPr>
        <xdr:cNvPr id="109" name="直線コネクタ 108"/>
        <xdr:cNvCxnSpPr/>
      </xdr:nvCxnSpPr>
      <xdr:spPr>
        <a:xfrm flipV="1">
          <a:off x="10476865" y="593438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147007</xdr:rowOff>
    </xdr:from>
    <xdr:ext cx="469744" cy="259045"/>
    <xdr:sp macro="" textlink="">
      <xdr:nvSpPr>
        <xdr:cNvPr id="110" name="【道路】&#10;一人当たり延長最小値テキスト"/>
        <xdr:cNvSpPr txBox="1"/>
      </xdr:nvSpPr>
      <xdr:spPr>
        <a:xfrm>
          <a:off x="10515600" y="717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143180</xdr:rowOff>
    </xdr:from>
    <xdr:to>
      <xdr:col>55</xdr:col>
      <xdr:colOff>88900</xdr:colOff>
      <xdr:row>41</xdr:row>
      <xdr:rowOff>143180</xdr:rowOff>
    </xdr:to>
    <xdr:cxnSp macro="">
      <xdr:nvCxnSpPr>
        <xdr:cNvPr id="111" name="直線コネクタ 110"/>
        <xdr:cNvCxnSpPr/>
      </xdr:nvCxnSpPr>
      <xdr:spPr>
        <a:xfrm>
          <a:off x="10388600" y="717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51757</xdr:rowOff>
    </xdr:from>
    <xdr:ext cx="534377" cy="259045"/>
    <xdr:sp macro="" textlink="">
      <xdr:nvSpPr>
        <xdr:cNvPr id="112" name="【道路】&#10;一人当たり延長最大値テキスト"/>
        <xdr:cNvSpPr txBox="1"/>
      </xdr:nvSpPr>
      <xdr:spPr>
        <a:xfrm>
          <a:off x="10515600" y="570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105080</xdr:rowOff>
    </xdr:from>
    <xdr:to>
      <xdr:col>55</xdr:col>
      <xdr:colOff>88900</xdr:colOff>
      <xdr:row>34</xdr:row>
      <xdr:rowOff>105080</xdr:rowOff>
    </xdr:to>
    <xdr:cxnSp macro="">
      <xdr:nvCxnSpPr>
        <xdr:cNvPr id="113" name="直線コネクタ 112"/>
        <xdr:cNvCxnSpPr/>
      </xdr:nvCxnSpPr>
      <xdr:spPr>
        <a:xfrm>
          <a:off x="10388600" y="59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60368</xdr:rowOff>
    </xdr:from>
    <xdr:ext cx="469744" cy="259045"/>
    <xdr:sp macro="" textlink="">
      <xdr:nvSpPr>
        <xdr:cNvPr id="114" name="【道路】&#10;一人当たり延長平均値テキスト"/>
        <xdr:cNvSpPr txBox="1"/>
      </xdr:nvSpPr>
      <xdr:spPr>
        <a:xfrm>
          <a:off x="10515600" y="674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81941</xdr:rowOff>
    </xdr:from>
    <xdr:to>
      <xdr:col>55</xdr:col>
      <xdr:colOff>50800</xdr:colOff>
      <xdr:row>40</xdr:row>
      <xdr:rowOff>12091</xdr:rowOff>
    </xdr:to>
    <xdr:sp macro="" textlink="">
      <xdr:nvSpPr>
        <xdr:cNvPr id="115" name="フローチャート: 判断 114"/>
        <xdr:cNvSpPr/>
      </xdr:nvSpPr>
      <xdr:spPr>
        <a:xfrm>
          <a:off x="10426700" y="67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81864</xdr:rowOff>
    </xdr:from>
    <xdr:to>
      <xdr:col>50</xdr:col>
      <xdr:colOff>165100</xdr:colOff>
      <xdr:row>40</xdr:row>
      <xdr:rowOff>12014</xdr:rowOff>
    </xdr:to>
    <xdr:sp macro="" textlink="">
      <xdr:nvSpPr>
        <xdr:cNvPr id="116" name="フローチャート: 判断 115"/>
        <xdr:cNvSpPr/>
      </xdr:nvSpPr>
      <xdr:spPr>
        <a:xfrm>
          <a:off x="9588500" y="676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85446</xdr:rowOff>
    </xdr:from>
    <xdr:to>
      <xdr:col>46</xdr:col>
      <xdr:colOff>38100</xdr:colOff>
      <xdr:row>40</xdr:row>
      <xdr:rowOff>15596</xdr:rowOff>
    </xdr:to>
    <xdr:sp macro="" textlink="">
      <xdr:nvSpPr>
        <xdr:cNvPr id="117" name="フローチャート: 判断 116"/>
        <xdr:cNvSpPr/>
      </xdr:nvSpPr>
      <xdr:spPr>
        <a:xfrm>
          <a:off x="8699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79045</xdr:rowOff>
    </xdr:from>
    <xdr:to>
      <xdr:col>41</xdr:col>
      <xdr:colOff>101600</xdr:colOff>
      <xdr:row>40</xdr:row>
      <xdr:rowOff>9195</xdr:rowOff>
    </xdr:to>
    <xdr:sp macro="" textlink="">
      <xdr:nvSpPr>
        <xdr:cNvPr id="118" name="フローチャート: 判断 117"/>
        <xdr:cNvSpPr/>
      </xdr:nvSpPr>
      <xdr:spPr>
        <a:xfrm>
          <a:off x="7810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34316</xdr:rowOff>
    </xdr:from>
    <xdr:to>
      <xdr:col>36</xdr:col>
      <xdr:colOff>165100</xdr:colOff>
      <xdr:row>39</xdr:row>
      <xdr:rowOff>135916</xdr:rowOff>
    </xdr:to>
    <xdr:sp macro="" textlink="">
      <xdr:nvSpPr>
        <xdr:cNvPr id="119" name="フローチャート: 判断 118"/>
        <xdr:cNvSpPr/>
      </xdr:nvSpPr>
      <xdr:spPr>
        <a:xfrm>
          <a:off x="6921500" y="672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161112</xdr:rowOff>
    </xdr:from>
    <xdr:to>
      <xdr:col>55</xdr:col>
      <xdr:colOff>50800</xdr:colOff>
      <xdr:row>39</xdr:row>
      <xdr:rowOff>91262</xdr:rowOff>
    </xdr:to>
    <xdr:sp macro="" textlink="">
      <xdr:nvSpPr>
        <xdr:cNvPr id="125" name="楕円 124"/>
        <xdr:cNvSpPr/>
      </xdr:nvSpPr>
      <xdr:spPr>
        <a:xfrm>
          <a:off x="10426700" y="667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12539</xdr:rowOff>
    </xdr:from>
    <xdr:ext cx="469744" cy="259045"/>
    <xdr:sp macro="" textlink="">
      <xdr:nvSpPr>
        <xdr:cNvPr id="126" name="【道路】&#10;一人当たり延長該当値テキスト"/>
        <xdr:cNvSpPr txBox="1"/>
      </xdr:nvSpPr>
      <xdr:spPr>
        <a:xfrm>
          <a:off x="10515600" y="652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160655</xdr:rowOff>
    </xdr:from>
    <xdr:to>
      <xdr:col>50</xdr:col>
      <xdr:colOff>165100</xdr:colOff>
      <xdr:row>39</xdr:row>
      <xdr:rowOff>90805</xdr:rowOff>
    </xdr:to>
    <xdr:sp macro="" textlink="">
      <xdr:nvSpPr>
        <xdr:cNvPr id="127" name="楕円 126"/>
        <xdr:cNvSpPr/>
      </xdr:nvSpPr>
      <xdr:spPr>
        <a:xfrm>
          <a:off x="9588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40005</xdr:rowOff>
    </xdr:from>
    <xdr:to>
      <xdr:col>55</xdr:col>
      <xdr:colOff>0</xdr:colOff>
      <xdr:row>39</xdr:row>
      <xdr:rowOff>40462</xdr:rowOff>
    </xdr:to>
    <xdr:cxnSp macro="">
      <xdr:nvCxnSpPr>
        <xdr:cNvPr id="128" name="直線コネクタ 127"/>
        <xdr:cNvCxnSpPr/>
      </xdr:nvCxnSpPr>
      <xdr:spPr>
        <a:xfrm>
          <a:off x="9639300" y="6726555"/>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162408</xdr:rowOff>
    </xdr:from>
    <xdr:to>
      <xdr:col>46</xdr:col>
      <xdr:colOff>38100</xdr:colOff>
      <xdr:row>39</xdr:row>
      <xdr:rowOff>92558</xdr:rowOff>
    </xdr:to>
    <xdr:sp macro="" textlink="">
      <xdr:nvSpPr>
        <xdr:cNvPr id="129" name="楕円 128"/>
        <xdr:cNvSpPr/>
      </xdr:nvSpPr>
      <xdr:spPr>
        <a:xfrm>
          <a:off x="8699500" y="667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40005</xdr:rowOff>
    </xdr:from>
    <xdr:to>
      <xdr:col>50</xdr:col>
      <xdr:colOff>114300</xdr:colOff>
      <xdr:row>39</xdr:row>
      <xdr:rowOff>41758</xdr:rowOff>
    </xdr:to>
    <xdr:cxnSp macro="">
      <xdr:nvCxnSpPr>
        <xdr:cNvPr id="130" name="直線コネクタ 129"/>
        <xdr:cNvCxnSpPr/>
      </xdr:nvCxnSpPr>
      <xdr:spPr>
        <a:xfrm flipV="1">
          <a:off x="8750300" y="6726555"/>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163779</xdr:rowOff>
    </xdr:from>
    <xdr:to>
      <xdr:col>41</xdr:col>
      <xdr:colOff>101600</xdr:colOff>
      <xdr:row>39</xdr:row>
      <xdr:rowOff>93929</xdr:rowOff>
    </xdr:to>
    <xdr:sp macro="" textlink="">
      <xdr:nvSpPr>
        <xdr:cNvPr id="131" name="楕円 130"/>
        <xdr:cNvSpPr/>
      </xdr:nvSpPr>
      <xdr:spPr>
        <a:xfrm>
          <a:off x="7810500" y="667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41758</xdr:rowOff>
    </xdr:from>
    <xdr:to>
      <xdr:col>45</xdr:col>
      <xdr:colOff>177800</xdr:colOff>
      <xdr:row>39</xdr:row>
      <xdr:rowOff>43129</xdr:rowOff>
    </xdr:to>
    <xdr:cxnSp macro="">
      <xdr:nvCxnSpPr>
        <xdr:cNvPr id="132" name="直線コネクタ 131"/>
        <xdr:cNvCxnSpPr/>
      </xdr:nvCxnSpPr>
      <xdr:spPr>
        <a:xfrm flipV="1">
          <a:off x="7861300" y="6728308"/>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3141</xdr:rowOff>
    </xdr:from>
    <xdr:ext cx="469744" cy="259045"/>
    <xdr:sp macro="" textlink="">
      <xdr:nvSpPr>
        <xdr:cNvPr id="133" name="n_1aveValue【道路】&#10;一人当たり延長"/>
        <xdr:cNvSpPr txBox="1"/>
      </xdr:nvSpPr>
      <xdr:spPr>
        <a:xfrm>
          <a:off x="9391727" y="686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6723</xdr:rowOff>
    </xdr:from>
    <xdr:ext cx="469744" cy="259045"/>
    <xdr:sp macro="" textlink="">
      <xdr:nvSpPr>
        <xdr:cNvPr id="134" name="n_2aveValue【道路】&#10;一人当たり延長"/>
        <xdr:cNvSpPr txBox="1"/>
      </xdr:nvSpPr>
      <xdr:spPr>
        <a:xfrm>
          <a:off x="8515427" y="686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322</xdr:rowOff>
    </xdr:from>
    <xdr:ext cx="469744" cy="259045"/>
    <xdr:sp macro="" textlink="">
      <xdr:nvSpPr>
        <xdr:cNvPr id="135" name="n_3aveValue【道路】&#10;一人当たり延長"/>
        <xdr:cNvSpPr txBox="1"/>
      </xdr:nvSpPr>
      <xdr:spPr>
        <a:xfrm>
          <a:off x="7626427" y="685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152443</xdr:rowOff>
    </xdr:from>
    <xdr:ext cx="469744" cy="259045"/>
    <xdr:sp macro="" textlink="">
      <xdr:nvSpPr>
        <xdr:cNvPr id="136" name="n_4aveValue【道路】&#10;一人当たり延長"/>
        <xdr:cNvSpPr txBox="1"/>
      </xdr:nvSpPr>
      <xdr:spPr>
        <a:xfrm>
          <a:off x="6737427" y="64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107332</xdr:rowOff>
    </xdr:from>
    <xdr:ext cx="469744" cy="259045"/>
    <xdr:sp macro="" textlink="">
      <xdr:nvSpPr>
        <xdr:cNvPr id="137" name="n_1mainValue【道路】&#10;一人当たり延長"/>
        <xdr:cNvSpPr txBox="1"/>
      </xdr:nvSpPr>
      <xdr:spPr>
        <a:xfrm>
          <a:off x="9391727" y="645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109085</xdr:rowOff>
    </xdr:from>
    <xdr:ext cx="469744" cy="259045"/>
    <xdr:sp macro="" textlink="">
      <xdr:nvSpPr>
        <xdr:cNvPr id="138" name="n_2mainValue【道路】&#10;一人当たり延長"/>
        <xdr:cNvSpPr txBox="1"/>
      </xdr:nvSpPr>
      <xdr:spPr>
        <a:xfrm>
          <a:off x="8515427" y="645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110456</xdr:rowOff>
    </xdr:from>
    <xdr:ext cx="469744" cy="259045"/>
    <xdr:sp macro="" textlink="">
      <xdr:nvSpPr>
        <xdr:cNvPr id="139" name="n_3mainValue【道路】&#10;一人当たり延長"/>
        <xdr:cNvSpPr txBox="1"/>
      </xdr:nvSpPr>
      <xdr:spPr>
        <a:xfrm>
          <a:off x="7626427" y="6454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1" name="直線コネクタ 15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2" name="テキスト ボックス 151"/>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3" name="直線コネクタ 15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4" name="テキスト ボックス 15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5" name="直線コネクタ 15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6" name="テキスト ボックス 15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7" name="直線コネクタ 15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8" name="テキスト ボックス 15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0" name="テキスト ボックス 15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48006</xdr:rowOff>
    </xdr:from>
    <xdr:to>
      <xdr:col>24</xdr:col>
      <xdr:colOff>62865</xdr:colOff>
      <xdr:row>63</xdr:row>
      <xdr:rowOff>2286</xdr:rowOff>
    </xdr:to>
    <xdr:cxnSp macro="">
      <xdr:nvCxnSpPr>
        <xdr:cNvPr id="162" name="直線コネクタ 161"/>
        <xdr:cNvCxnSpPr/>
      </xdr:nvCxnSpPr>
      <xdr:spPr>
        <a:xfrm flipV="1">
          <a:off x="4634865" y="9649206"/>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6113</xdr:rowOff>
    </xdr:from>
    <xdr:ext cx="405111" cy="259045"/>
    <xdr:sp macro="" textlink="">
      <xdr:nvSpPr>
        <xdr:cNvPr id="163" name="【橋りょう・トンネル】&#10;有形固定資産減価償却率最小値テキスト"/>
        <xdr:cNvSpPr txBox="1"/>
      </xdr:nvSpPr>
      <xdr:spPr>
        <a:xfrm>
          <a:off x="4673600" y="1080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2286</xdr:rowOff>
    </xdr:from>
    <xdr:to>
      <xdr:col>24</xdr:col>
      <xdr:colOff>152400</xdr:colOff>
      <xdr:row>63</xdr:row>
      <xdr:rowOff>2286</xdr:rowOff>
    </xdr:to>
    <xdr:cxnSp macro="">
      <xdr:nvCxnSpPr>
        <xdr:cNvPr id="164" name="直線コネクタ 163"/>
        <xdr:cNvCxnSpPr/>
      </xdr:nvCxnSpPr>
      <xdr:spPr>
        <a:xfrm>
          <a:off x="4546600" y="1080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166133</xdr:rowOff>
    </xdr:from>
    <xdr:ext cx="405111" cy="259045"/>
    <xdr:sp macro="" textlink="">
      <xdr:nvSpPr>
        <xdr:cNvPr id="165" name="【橋りょう・トンネル】&#10;有形固定資産減価償却率最大値テキスト"/>
        <xdr:cNvSpPr txBox="1"/>
      </xdr:nvSpPr>
      <xdr:spPr>
        <a:xfrm>
          <a:off x="4673600" y="942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48006</xdr:rowOff>
    </xdr:from>
    <xdr:to>
      <xdr:col>24</xdr:col>
      <xdr:colOff>152400</xdr:colOff>
      <xdr:row>56</xdr:row>
      <xdr:rowOff>48006</xdr:rowOff>
    </xdr:to>
    <xdr:cxnSp macro="">
      <xdr:nvCxnSpPr>
        <xdr:cNvPr id="166" name="直線コネクタ 165"/>
        <xdr:cNvCxnSpPr/>
      </xdr:nvCxnSpPr>
      <xdr:spPr>
        <a:xfrm>
          <a:off x="4546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157243</xdr:rowOff>
    </xdr:from>
    <xdr:ext cx="405111" cy="259045"/>
    <xdr:sp macro="" textlink="">
      <xdr:nvSpPr>
        <xdr:cNvPr id="167" name="【橋りょう・トンネル】&#10;有形固定資産減価償却率平均値テキスト"/>
        <xdr:cNvSpPr txBox="1"/>
      </xdr:nvSpPr>
      <xdr:spPr>
        <a:xfrm>
          <a:off x="4673600" y="9929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134366</xdr:rowOff>
    </xdr:from>
    <xdr:to>
      <xdr:col>24</xdr:col>
      <xdr:colOff>114300</xdr:colOff>
      <xdr:row>59</xdr:row>
      <xdr:rowOff>64516</xdr:rowOff>
    </xdr:to>
    <xdr:sp macro="" textlink="">
      <xdr:nvSpPr>
        <xdr:cNvPr id="168" name="フローチャート: 判断 167"/>
        <xdr:cNvSpPr/>
      </xdr:nvSpPr>
      <xdr:spPr>
        <a:xfrm>
          <a:off x="4584700" y="1007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106934</xdr:rowOff>
    </xdr:from>
    <xdr:to>
      <xdr:col>20</xdr:col>
      <xdr:colOff>38100</xdr:colOff>
      <xdr:row>59</xdr:row>
      <xdr:rowOff>37084</xdr:rowOff>
    </xdr:to>
    <xdr:sp macro="" textlink="">
      <xdr:nvSpPr>
        <xdr:cNvPr id="169" name="フローチャート: 判断 168"/>
        <xdr:cNvSpPr/>
      </xdr:nvSpPr>
      <xdr:spPr>
        <a:xfrm>
          <a:off x="3746500" y="1005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104648</xdr:rowOff>
    </xdr:from>
    <xdr:to>
      <xdr:col>15</xdr:col>
      <xdr:colOff>101600</xdr:colOff>
      <xdr:row>59</xdr:row>
      <xdr:rowOff>34798</xdr:rowOff>
    </xdr:to>
    <xdr:sp macro="" textlink="">
      <xdr:nvSpPr>
        <xdr:cNvPr id="170" name="フローチャート: 判断 169"/>
        <xdr:cNvSpPr/>
      </xdr:nvSpPr>
      <xdr:spPr>
        <a:xfrm>
          <a:off x="2857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72644</xdr:rowOff>
    </xdr:from>
    <xdr:to>
      <xdr:col>10</xdr:col>
      <xdr:colOff>165100</xdr:colOff>
      <xdr:row>59</xdr:row>
      <xdr:rowOff>2794</xdr:rowOff>
    </xdr:to>
    <xdr:sp macro="" textlink="">
      <xdr:nvSpPr>
        <xdr:cNvPr id="171" name="フローチャート: 判断 170"/>
        <xdr:cNvSpPr/>
      </xdr:nvSpPr>
      <xdr:spPr>
        <a:xfrm>
          <a:off x="1968500" y="1001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72" name="フローチャート: 判断 171"/>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118364</xdr:rowOff>
    </xdr:from>
    <xdr:to>
      <xdr:col>24</xdr:col>
      <xdr:colOff>114300</xdr:colOff>
      <xdr:row>61</xdr:row>
      <xdr:rowOff>48514</xdr:rowOff>
    </xdr:to>
    <xdr:sp macro="" textlink="">
      <xdr:nvSpPr>
        <xdr:cNvPr id="178" name="楕円 177"/>
        <xdr:cNvSpPr/>
      </xdr:nvSpPr>
      <xdr:spPr>
        <a:xfrm>
          <a:off x="4584700" y="1040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96791</xdr:rowOff>
    </xdr:from>
    <xdr:ext cx="405111" cy="259045"/>
    <xdr:sp macro="" textlink="">
      <xdr:nvSpPr>
        <xdr:cNvPr id="179" name="【橋りょう・トンネル】&#10;有形固定資産減価償却率該当値テキスト"/>
        <xdr:cNvSpPr txBox="1"/>
      </xdr:nvSpPr>
      <xdr:spPr>
        <a:xfrm>
          <a:off x="4673600" y="1038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90932</xdr:rowOff>
    </xdr:from>
    <xdr:to>
      <xdr:col>20</xdr:col>
      <xdr:colOff>38100</xdr:colOff>
      <xdr:row>61</xdr:row>
      <xdr:rowOff>21082</xdr:rowOff>
    </xdr:to>
    <xdr:sp macro="" textlink="">
      <xdr:nvSpPr>
        <xdr:cNvPr id="180" name="楕円 179"/>
        <xdr:cNvSpPr/>
      </xdr:nvSpPr>
      <xdr:spPr>
        <a:xfrm>
          <a:off x="3746500" y="1037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141732</xdr:rowOff>
    </xdr:from>
    <xdr:to>
      <xdr:col>24</xdr:col>
      <xdr:colOff>63500</xdr:colOff>
      <xdr:row>60</xdr:row>
      <xdr:rowOff>169164</xdr:rowOff>
    </xdr:to>
    <xdr:cxnSp macro="">
      <xdr:nvCxnSpPr>
        <xdr:cNvPr id="181" name="直線コネクタ 180"/>
        <xdr:cNvCxnSpPr/>
      </xdr:nvCxnSpPr>
      <xdr:spPr>
        <a:xfrm>
          <a:off x="3797300" y="1042873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63500</xdr:rowOff>
    </xdr:from>
    <xdr:to>
      <xdr:col>15</xdr:col>
      <xdr:colOff>101600</xdr:colOff>
      <xdr:row>60</xdr:row>
      <xdr:rowOff>165100</xdr:rowOff>
    </xdr:to>
    <xdr:sp macro="" textlink="">
      <xdr:nvSpPr>
        <xdr:cNvPr id="182" name="楕円 181"/>
        <xdr:cNvSpPr/>
      </xdr:nvSpPr>
      <xdr:spPr>
        <a:xfrm>
          <a:off x="2857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114300</xdr:rowOff>
    </xdr:from>
    <xdr:to>
      <xdr:col>19</xdr:col>
      <xdr:colOff>177800</xdr:colOff>
      <xdr:row>60</xdr:row>
      <xdr:rowOff>141732</xdr:rowOff>
    </xdr:to>
    <xdr:cxnSp macro="">
      <xdr:nvCxnSpPr>
        <xdr:cNvPr id="183" name="直線コネクタ 182"/>
        <xdr:cNvCxnSpPr/>
      </xdr:nvCxnSpPr>
      <xdr:spPr>
        <a:xfrm>
          <a:off x="2908300" y="104013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36068</xdr:rowOff>
    </xdr:from>
    <xdr:to>
      <xdr:col>10</xdr:col>
      <xdr:colOff>165100</xdr:colOff>
      <xdr:row>60</xdr:row>
      <xdr:rowOff>137668</xdr:rowOff>
    </xdr:to>
    <xdr:sp macro="" textlink="">
      <xdr:nvSpPr>
        <xdr:cNvPr id="184" name="楕円 183"/>
        <xdr:cNvSpPr/>
      </xdr:nvSpPr>
      <xdr:spPr>
        <a:xfrm>
          <a:off x="1968500" y="1032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86868</xdr:rowOff>
    </xdr:from>
    <xdr:to>
      <xdr:col>15</xdr:col>
      <xdr:colOff>50800</xdr:colOff>
      <xdr:row>60</xdr:row>
      <xdr:rowOff>114300</xdr:rowOff>
    </xdr:to>
    <xdr:cxnSp macro="">
      <xdr:nvCxnSpPr>
        <xdr:cNvPr id="185" name="直線コネクタ 184"/>
        <xdr:cNvCxnSpPr/>
      </xdr:nvCxnSpPr>
      <xdr:spPr>
        <a:xfrm>
          <a:off x="2019300" y="103738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53611</xdr:rowOff>
    </xdr:from>
    <xdr:ext cx="405111" cy="259045"/>
    <xdr:sp macro="" textlink="">
      <xdr:nvSpPr>
        <xdr:cNvPr id="186" name="n_1aveValue【橋りょう・トンネル】&#10;有形固定資産減価償却率"/>
        <xdr:cNvSpPr txBox="1"/>
      </xdr:nvSpPr>
      <xdr:spPr>
        <a:xfrm>
          <a:off x="3582044" y="9826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51325</xdr:rowOff>
    </xdr:from>
    <xdr:ext cx="405111" cy="259045"/>
    <xdr:sp macro="" textlink="">
      <xdr:nvSpPr>
        <xdr:cNvPr id="187" name="n_2aveValue【橋りょう・トンネル】&#10;有形固定資産減価償却率"/>
        <xdr:cNvSpPr txBox="1"/>
      </xdr:nvSpPr>
      <xdr:spPr>
        <a:xfrm>
          <a:off x="2705744" y="982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19321</xdr:rowOff>
    </xdr:from>
    <xdr:ext cx="405111" cy="259045"/>
    <xdr:sp macro="" textlink="">
      <xdr:nvSpPr>
        <xdr:cNvPr id="188" name="n_3aveValue【橋りょう・トンネル】&#10;有形固定資産減価償却率"/>
        <xdr:cNvSpPr txBox="1"/>
      </xdr:nvSpPr>
      <xdr:spPr>
        <a:xfrm>
          <a:off x="1816744" y="979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12463</xdr:rowOff>
    </xdr:from>
    <xdr:ext cx="405111" cy="259045"/>
    <xdr:sp macro="" textlink="">
      <xdr:nvSpPr>
        <xdr:cNvPr id="189" name="n_4aveValue【橋りょう・トンネル】&#10;有形固定資産減価償却率"/>
        <xdr:cNvSpPr txBox="1"/>
      </xdr:nvSpPr>
      <xdr:spPr>
        <a:xfrm>
          <a:off x="9277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12209</xdr:rowOff>
    </xdr:from>
    <xdr:ext cx="405111" cy="259045"/>
    <xdr:sp macro="" textlink="">
      <xdr:nvSpPr>
        <xdr:cNvPr id="190" name="n_1mainValue【橋りょう・トンネル】&#10;有形固定資産減価償却率"/>
        <xdr:cNvSpPr txBox="1"/>
      </xdr:nvSpPr>
      <xdr:spPr>
        <a:xfrm>
          <a:off x="3582044" y="1047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191" name="n_2mainValue【橋りょう・トンネル】&#10;有形固定資産減価償却率"/>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128795</xdr:rowOff>
    </xdr:from>
    <xdr:ext cx="405111" cy="259045"/>
    <xdr:sp macro="" textlink="">
      <xdr:nvSpPr>
        <xdr:cNvPr id="192" name="n_3mainValue【橋りょう・トンネル】&#10;有形固定資産減価償却率"/>
        <xdr:cNvSpPr txBox="1"/>
      </xdr:nvSpPr>
      <xdr:spPr>
        <a:xfrm>
          <a:off x="1816744" y="1041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4" name="テキスト ボックス 20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6" name="テキスト ボックス 20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8" name="テキスト ボックス 20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0" name="テキスト ボックス 20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2" name="テキスト ボックス 21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4" name="テキスト ボックス 21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54963</xdr:rowOff>
    </xdr:from>
    <xdr:to>
      <xdr:col>54</xdr:col>
      <xdr:colOff>189865</xdr:colOff>
      <xdr:row>64</xdr:row>
      <xdr:rowOff>63627</xdr:rowOff>
    </xdr:to>
    <xdr:cxnSp macro="">
      <xdr:nvCxnSpPr>
        <xdr:cNvPr id="216" name="直線コネクタ 215"/>
        <xdr:cNvCxnSpPr/>
      </xdr:nvCxnSpPr>
      <xdr:spPr>
        <a:xfrm flipV="1">
          <a:off x="10476865" y="9484713"/>
          <a:ext cx="0" cy="1551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67454</xdr:rowOff>
    </xdr:from>
    <xdr:ext cx="469744" cy="259045"/>
    <xdr:sp macro="" textlink="">
      <xdr:nvSpPr>
        <xdr:cNvPr id="217" name="【橋りょう・トンネル】&#10;一人当たり有形固定資産（償却資産）額最小値テキスト"/>
        <xdr:cNvSpPr txBox="1"/>
      </xdr:nvSpPr>
      <xdr:spPr>
        <a:xfrm>
          <a:off x="10515600" y="1104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63627</xdr:rowOff>
    </xdr:from>
    <xdr:to>
      <xdr:col>55</xdr:col>
      <xdr:colOff>88900</xdr:colOff>
      <xdr:row>64</xdr:row>
      <xdr:rowOff>63627</xdr:rowOff>
    </xdr:to>
    <xdr:cxnSp macro="">
      <xdr:nvCxnSpPr>
        <xdr:cNvPr id="218" name="直線コネクタ 217"/>
        <xdr:cNvCxnSpPr/>
      </xdr:nvCxnSpPr>
      <xdr:spPr>
        <a:xfrm>
          <a:off x="10388600" y="1103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1640</xdr:rowOff>
    </xdr:from>
    <xdr:ext cx="599010" cy="259045"/>
    <xdr:sp macro="" textlink="">
      <xdr:nvSpPr>
        <xdr:cNvPr id="219" name="【橋りょう・トンネル】&#10;一人当たり有形固定資産（償却資産）額最大値テキスト"/>
        <xdr:cNvSpPr txBox="1"/>
      </xdr:nvSpPr>
      <xdr:spPr>
        <a:xfrm>
          <a:off x="10515600" y="9259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54963</xdr:rowOff>
    </xdr:from>
    <xdr:to>
      <xdr:col>55</xdr:col>
      <xdr:colOff>88900</xdr:colOff>
      <xdr:row>55</xdr:row>
      <xdr:rowOff>54963</xdr:rowOff>
    </xdr:to>
    <xdr:cxnSp macro="">
      <xdr:nvCxnSpPr>
        <xdr:cNvPr id="220" name="直線コネクタ 219"/>
        <xdr:cNvCxnSpPr/>
      </xdr:nvCxnSpPr>
      <xdr:spPr>
        <a:xfrm>
          <a:off x="10388600" y="948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47553</xdr:rowOff>
    </xdr:from>
    <xdr:ext cx="534377" cy="259045"/>
    <xdr:sp macro="" textlink="">
      <xdr:nvSpPr>
        <xdr:cNvPr id="221" name="【橋りょう・トンネル】&#10;一人当たり有形固定資産（償却資産）額平均値テキスト"/>
        <xdr:cNvSpPr txBox="1"/>
      </xdr:nvSpPr>
      <xdr:spPr>
        <a:xfrm>
          <a:off x="10515600" y="1050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24676</xdr:rowOff>
    </xdr:from>
    <xdr:to>
      <xdr:col>55</xdr:col>
      <xdr:colOff>50800</xdr:colOff>
      <xdr:row>62</xdr:row>
      <xdr:rowOff>126276</xdr:rowOff>
    </xdr:to>
    <xdr:sp macro="" textlink="">
      <xdr:nvSpPr>
        <xdr:cNvPr id="222" name="フローチャート: 判断 221"/>
        <xdr:cNvSpPr/>
      </xdr:nvSpPr>
      <xdr:spPr>
        <a:xfrm>
          <a:off x="10426700" y="1065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27716</xdr:rowOff>
    </xdr:from>
    <xdr:to>
      <xdr:col>50</xdr:col>
      <xdr:colOff>165100</xdr:colOff>
      <xdr:row>62</xdr:row>
      <xdr:rowOff>129316</xdr:rowOff>
    </xdr:to>
    <xdr:sp macro="" textlink="">
      <xdr:nvSpPr>
        <xdr:cNvPr id="223" name="フローチャート: 判断 222"/>
        <xdr:cNvSpPr/>
      </xdr:nvSpPr>
      <xdr:spPr>
        <a:xfrm>
          <a:off x="9588500" y="1065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30666</xdr:rowOff>
    </xdr:from>
    <xdr:to>
      <xdr:col>46</xdr:col>
      <xdr:colOff>38100</xdr:colOff>
      <xdr:row>62</xdr:row>
      <xdr:rowOff>132266</xdr:rowOff>
    </xdr:to>
    <xdr:sp macro="" textlink="">
      <xdr:nvSpPr>
        <xdr:cNvPr id="224" name="フローチャート: 判断 223"/>
        <xdr:cNvSpPr/>
      </xdr:nvSpPr>
      <xdr:spPr>
        <a:xfrm>
          <a:off x="8699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4403</xdr:rowOff>
    </xdr:from>
    <xdr:to>
      <xdr:col>41</xdr:col>
      <xdr:colOff>101600</xdr:colOff>
      <xdr:row>62</xdr:row>
      <xdr:rowOff>106003</xdr:rowOff>
    </xdr:to>
    <xdr:sp macro="" textlink="">
      <xdr:nvSpPr>
        <xdr:cNvPr id="225" name="フローチャート: 判断 224"/>
        <xdr:cNvSpPr/>
      </xdr:nvSpPr>
      <xdr:spPr>
        <a:xfrm>
          <a:off x="7810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43467</xdr:rowOff>
    </xdr:from>
    <xdr:to>
      <xdr:col>36</xdr:col>
      <xdr:colOff>165100</xdr:colOff>
      <xdr:row>62</xdr:row>
      <xdr:rowOff>145067</xdr:rowOff>
    </xdr:to>
    <xdr:sp macro="" textlink="">
      <xdr:nvSpPr>
        <xdr:cNvPr id="226" name="フローチャート: 判断 225"/>
        <xdr:cNvSpPr/>
      </xdr:nvSpPr>
      <xdr:spPr>
        <a:xfrm>
          <a:off x="6921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164267</xdr:rowOff>
    </xdr:from>
    <xdr:to>
      <xdr:col>55</xdr:col>
      <xdr:colOff>50800</xdr:colOff>
      <xdr:row>63</xdr:row>
      <xdr:rowOff>94417</xdr:rowOff>
    </xdr:to>
    <xdr:sp macro="" textlink="">
      <xdr:nvSpPr>
        <xdr:cNvPr id="232" name="楕円 231"/>
        <xdr:cNvSpPr/>
      </xdr:nvSpPr>
      <xdr:spPr>
        <a:xfrm>
          <a:off x="10426700" y="1079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142694</xdr:rowOff>
    </xdr:from>
    <xdr:ext cx="534377" cy="259045"/>
    <xdr:sp macro="" textlink="">
      <xdr:nvSpPr>
        <xdr:cNvPr id="233" name="【橋りょう・トンネル】&#10;一人当たり有形固定資産（償却資産）額該当値テキスト"/>
        <xdr:cNvSpPr txBox="1"/>
      </xdr:nvSpPr>
      <xdr:spPr>
        <a:xfrm>
          <a:off x="10515600" y="1077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163817</xdr:rowOff>
    </xdr:from>
    <xdr:to>
      <xdr:col>50</xdr:col>
      <xdr:colOff>165100</xdr:colOff>
      <xdr:row>63</xdr:row>
      <xdr:rowOff>93967</xdr:rowOff>
    </xdr:to>
    <xdr:sp macro="" textlink="">
      <xdr:nvSpPr>
        <xdr:cNvPr id="234" name="楕円 233"/>
        <xdr:cNvSpPr/>
      </xdr:nvSpPr>
      <xdr:spPr>
        <a:xfrm>
          <a:off x="9588500" y="1079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43167</xdr:rowOff>
    </xdr:from>
    <xdr:to>
      <xdr:col>55</xdr:col>
      <xdr:colOff>0</xdr:colOff>
      <xdr:row>63</xdr:row>
      <xdr:rowOff>43617</xdr:rowOff>
    </xdr:to>
    <xdr:cxnSp macro="">
      <xdr:nvCxnSpPr>
        <xdr:cNvPr id="235" name="直線コネクタ 234"/>
        <xdr:cNvCxnSpPr/>
      </xdr:nvCxnSpPr>
      <xdr:spPr>
        <a:xfrm>
          <a:off x="9639300" y="10844517"/>
          <a:ext cx="838200" cy="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163634</xdr:rowOff>
    </xdr:from>
    <xdr:to>
      <xdr:col>46</xdr:col>
      <xdr:colOff>38100</xdr:colOff>
      <xdr:row>63</xdr:row>
      <xdr:rowOff>93784</xdr:rowOff>
    </xdr:to>
    <xdr:sp macro="" textlink="">
      <xdr:nvSpPr>
        <xdr:cNvPr id="236" name="楕円 235"/>
        <xdr:cNvSpPr/>
      </xdr:nvSpPr>
      <xdr:spPr>
        <a:xfrm>
          <a:off x="8699500" y="1079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42984</xdr:rowOff>
    </xdr:from>
    <xdr:to>
      <xdr:col>50</xdr:col>
      <xdr:colOff>114300</xdr:colOff>
      <xdr:row>63</xdr:row>
      <xdr:rowOff>43167</xdr:rowOff>
    </xdr:to>
    <xdr:cxnSp macro="">
      <xdr:nvCxnSpPr>
        <xdr:cNvPr id="237" name="直線コネクタ 236"/>
        <xdr:cNvCxnSpPr/>
      </xdr:nvCxnSpPr>
      <xdr:spPr>
        <a:xfrm>
          <a:off x="8750300" y="10844334"/>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162830</xdr:rowOff>
    </xdr:from>
    <xdr:to>
      <xdr:col>41</xdr:col>
      <xdr:colOff>101600</xdr:colOff>
      <xdr:row>63</xdr:row>
      <xdr:rowOff>92980</xdr:rowOff>
    </xdr:to>
    <xdr:sp macro="" textlink="">
      <xdr:nvSpPr>
        <xdr:cNvPr id="238" name="楕円 237"/>
        <xdr:cNvSpPr/>
      </xdr:nvSpPr>
      <xdr:spPr>
        <a:xfrm>
          <a:off x="7810500" y="1079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42180</xdr:rowOff>
    </xdr:from>
    <xdr:to>
      <xdr:col>45</xdr:col>
      <xdr:colOff>177800</xdr:colOff>
      <xdr:row>63</xdr:row>
      <xdr:rowOff>42984</xdr:rowOff>
    </xdr:to>
    <xdr:cxnSp macro="">
      <xdr:nvCxnSpPr>
        <xdr:cNvPr id="239" name="直線コネクタ 238"/>
        <xdr:cNvCxnSpPr/>
      </xdr:nvCxnSpPr>
      <xdr:spPr>
        <a:xfrm>
          <a:off x="7861300" y="10843530"/>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145843</xdr:rowOff>
    </xdr:from>
    <xdr:ext cx="534377" cy="259045"/>
    <xdr:sp macro="" textlink="">
      <xdr:nvSpPr>
        <xdr:cNvPr id="240" name="n_1aveValue【橋りょう・トンネル】&#10;一人当たり有形固定資産（償却資産）額"/>
        <xdr:cNvSpPr txBox="1"/>
      </xdr:nvSpPr>
      <xdr:spPr>
        <a:xfrm>
          <a:off x="9359411" y="1043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148793</xdr:rowOff>
    </xdr:from>
    <xdr:ext cx="534377" cy="259045"/>
    <xdr:sp macro="" textlink="">
      <xdr:nvSpPr>
        <xdr:cNvPr id="241" name="n_2aveValue【橋りょう・トンネル】&#10;一人当たり有形固定資産（償却資産）額"/>
        <xdr:cNvSpPr txBox="1"/>
      </xdr:nvSpPr>
      <xdr:spPr>
        <a:xfrm>
          <a:off x="8483111" y="104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122530</xdr:rowOff>
    </xdr:from>
    <xdr:ext cx="534377" cy="259045"/>
    <xdr:sp macro="" textlink="">
      <xdr:nvSpPr>
        <xdr:cNvPr id="242" name="n_3aveValue【橋りょう・トンネル】&#10;一人当たり有形固定資産（償却資産）額"/>
        <xdr:cNvSpPr txBox="1"/>
      </xdr:nvSpPr>
      <xdr:spPr>
        <a:xfrm>
          <a:off x="75941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161594</xdr:rowOff>
    </xdr:from>
    <xdr:ext cx="534377" cy="259045"/>
    <xdr:sp macro="" textlink="">
      <xdr:nvSpPr>
        <xdr:cNvPr id="243" name="n_4aveValue【橋りょう・トンネル】&#10;一人当たり有形固定資産（償却資産）額"/>
        <xdr:cNvSpPr txBox="1"/>
      </xdr:nvSpPr>
      <xdr:spPr>
        <a:xfrm>
          <a:off x="6705111" y="10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85094</xdr:rowOff>
    </xdr:from>
    <xdr:ext cx="534377" cy="259045"/>
    <xdr:sp macro="" textlink="">
      <xdr:nvSpPr>
        <xdr:cNvPr id="244" name="n_1mainValue【橋りょう・トンネル】&#10;一人当たり有形固定資産（償却資産）額"/>
        <xdr:cNvSpPr txBox="1"/>
      </xdr:nvSpPr>
      <xdr:spPr>
        <a:xfrm>
          <a:off x="9359411" y="1088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84911</xdr:rowOff>
    </xdr:from>
    <xdr:ext cx="534377" cy="259045"/>
    <xdr:sp macro="" textlink="">
      <xdr:nvSpPr>
        <xdr:cNvPr id="245" name="n_2mainValue【橋りょう・トンネル】&#10;一人当たり有形固定資産（償却資産）額"/>
        <xdr:cNvSpPr txBox="1"/>
      </xdr:nvSpPr>
      <xdr:spPr>
        <a:xfrm>
          <a:off x="8483111" y="1088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84107</xdr:rowOff>
    </xdr:from>
    <xdr:ext cx="534377" cy="259045"/>
    <xdr:sp macro="" textlink="">
      <xdr:nvSpPr>
        <xdr:cNvPr id="246" name="n_3mainValue【橋りょう・トンネル】&#10;一人当たり有形固定資産（償却資産）額"/>
        <xdr:cNvSpPr txBox="1"/>
      </xdr:nvSpPr>
      <xdr:spPr>
        <a:xfrm>
          <a:off x="7594111" y="1088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70486</xdr:rowOff>
    </xdr:to>
    <xdr:cxnSp macro="">
      <xdr:nvCxnSpPr>
        <xdr:cNvPr id="271" name="直線コネクタ 270"/>
        <xdr:cNvCxnSpPr/>
      </xdr:nvCxnSpPr>
      <xdr:spPr>
        <a:xfrm flipV="1">
          <a:off x="4634865" y="13481686"/>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74313</xdr:rowOff>
    </xdr:from>
    <xdr:ext cx="405111" cy="259045"/>
    <xdr:sp macro="" textlink="">
      <xdr:nvSpPr>
        <xdr:cNvPr id="272" name="【公営住宅】&#10;有形固定資産減価償却率最小値テキスト"/>
        <xdr:cNvSpPr txBox="1"/>
      </xdr:nvSpPr>
      <xdr:spPr>
        <a:xfrm>
          <a:off x="4673600" y="1481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70486</xdr:rowOff>
    </xdr:from>
    <xdr:to>
      <xdr:col>24</xdr:col>
      <xdr:colOff>152400</xdr:colOff>
      <xdr:row>86</xdr:row>
      <xdr:rowOff>70486</xdr:rowOff>
    </xdr:to>
    <xdr:cxnSp macro="">
      <xdr:nvCxnSpPr>
        <xdr:cNvPr id="273" name="直線コネクタ 272"/>
        <xdr:cNvCxnSpPr/>
      </xdr:nvCxnSpPr>
      <xdr:spPr>
        <a:xfrm>
          <a:off x="4546600" y="148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74" name="【公営住宅】&#10;有形固定資産減価償却率最大値テキスト"/>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75" name="直線コネクタ 274"/>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153052</xdr:rowOff>
    </xdr:from>
    <xdr:ext cx="405111" cy="259045"/>
    <xdr:sp macro="" textlink="">
      <xdr:nvSpPr>
        <xdr:cNvPr id="276" name="【公営住宅】&#10;有形固定資産減価償却率平均値テキスト"/>
        <xdr:cNvSpPr txBox="1"/>
      </xdr:nvSpPr>
      <xdr:spPr>
        <a:xfrm>
          <a:off x="4673600" y="1404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77" name="フローチャート: 判断 276"/>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135889</xdr:rowOff>
    </xdr:from>
    <xdr:to>
      <xdr:col>20</xdr:col>
      <xdr:colOff>38100</xdr:colOff>
      <xdr:row>83</xdr:row>
      <xdr:rowOff>66039</xdr:rowOff>
    </xdr:to>
    <xdr:sp macro="" textlink="">
      <xdr:nvSpPr>
        <xdr:cNvPr id="278" name="フローチャート: 判断 277"/>
        <xdr:cNvSpPr/>
      </xdr:nvSpPr>
      <xdr:spPr>
        <a:xfrm>
          <a:off x="3746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101600</xdr:rowOff>
    </xdr:from>
    <xdr:to>
      <xdr:col>15</xdr:col>
      <xdr:colOff>101600</xdr:colOff>
      <xdr:row>83</xdr:row>
      <xdr:rowOff>31750</xdr:rowOff>
    </xdr:to>
    <xdr:sp macro="" textlink="">
      <xdr:nvSpPr>
        <xdr:cNvPr id="279" name="フローチャート: 判断 278"/>
        <xdr:cNvSpPr/>
      </xdr:nvSpPr>
      <xdr:spPr>
        <a:xfrm>
          <a:off x="2857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80" name="フローチャート: 判断 279"/>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52070</xdr:rowOff>
    </xdr:from>
    <xdr:to>
      <xdr:col>6</xdr:col>
      <xdr:colOff>38100</xdr:colOff>
      <xdr:row>82</xdr:row>
      <xdr:rowOff>153670</xdr:rowOff>
    </xdr:to>
    <xdr:sp macro="" textlink="">
      <xdr:nvSpPr>
        <xdr:cNvPr id="281" name="フローチャート: 判断 280"/>
        <xdr:cNvSpPr/>
      </xdr:nvSpPr>
      <xdr:spPr>
        <a:xfrm>
          <a:off x="1079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19686</xdr:rowOff>
    </xdr:from>
    <xdr:to>
      <xdr:col>24</xdr:col>
      <xdr:colOff>114300</xdr:colOff>
      <xdr:row>86</xdr:row>
      <xdr:rowOff>121286</xdr:rowOff>
    </xdr:to>
    <xdr:sp macro="" textlink="">
      <xdr:nvSpPr>
        <xdr:cNvPr id="287" name="楕円 286"/>
        <xdr:cNvSpPr/>
      </xdr:nvSpPr>
      <xdr:spPr>
        <a:xfrm>
          <a:off x="4584700" y="1476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106063</xdr:rowOff>
    </xdr:from>
    <xdr:ext cx="405111" cy="259045"/>
    <xdr:sp macro="" textlink="">
      <xdr:nvSpPr>
        <xdr:cNvPr id="288" name="【公営住宅】&#10;有形固定資産減価償却率該当値テキスト"/>
        <xdr:cNvSpPr txBox="1"/>
      </xdr:nvSpPr>
      <xdr:spPr>
        <a:xfrm>
          <a:off x="4673600" y="1467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27305</xdr:rowOff>
    </xdr:from>
    <xdr:to>
      <xdr:col>20</xdr:col>
      <xdr:colOff>38100</xdr:colOff>
      <xdr:row>86</xdr:row>
      <xdr:rowOff>128905</xdr:rowOff>
    </xdr:to>
    <xdr:sp macro="" textlink="">
      <xdr:nvSpPr>
        <xdr:cNvPr id="289" name="楕円 288"/>
        <xdr:cNvSpPr/>
      </xdr:nvSpPr>
      <xdr:spPr>
        <a:xfrm>
          <a:off x="3746500" y="1477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70486</xdr:rowOff>
    </xdr:from>
    <xdr:to>
      <xdr:col>24</xdr:col>
      <xdr:colOff>63500</xdr:colOff>
      <xdr:row>86</xdr:row>
      <xdr:rowOff>78105</xdr:rowOff>
    </xdr:to>
    <xdr:cxnSp macro="">
      <xdr:nvCxnSpPr>
        <xdr:cNvPr id="290" name="直線コネクタ 289"/>
        <xdr:cNvCxnSpPr/>
      </xdr:nvCxnSpPr>
      <xdr:spPr>
        <a:xfrm flipV="1">
          <a:off x="3797300" y="14815186"/>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29211</xdr:rowOff>
    </xdr:from>
    <xdr:to>
      <xdr:col>15</xdr:col>
      <xdr:colOff>101600</xdr:colOff>
      <xdr:row>86</xdr:row>
      <xdr:rowOff>130811</xdr:rowOff>
    </xdr:to>
    <xdr:sp macro="" textlink="">
      <xdr:nvSpPr>
        <xdr:cNvPr id="291" name="楕円 290"/>
        <xdr:cNvSpPr/>
      </xdr:nvSpPr>
      <xdr:spPr>
        <a:xfrm>
          <a:off x="2857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78105</xdr:rowOff>
    </xdr:from>
    <xdr:to>
      <xdr:col>19</xdr:col>
      <xdr:colOff>177800</xdr:colOff>
      <xdr:row>86</xdr:row>
      <xdr:rowOff>80011</xdr:rowOff>
    </xdr:to>
    <xdr:cxnSp macro="">
      <xdr:nvCxnSpPr>
        <xdr:cNvPr id="292" name="直線コネクタ 291"/>
        <xdr:cNvCxnSpPr/>
      </xdr:nvCxnSpPr>
      <xdr:spPr>
        <a:xfrm flipV="1">
          <a:off x="2908300" y="1482280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12064</xdr:rowOff>
    </xdr:from>
    <xdr:to>
      <xdr:col>10</xdr:col>
      <xdr:colOff>165100</xdr:colOff>
      <xdr:row>86</xdr:row>
      <xdr:rowOff>113664</xdr:rowOff>
    </xdr:to>
    <xdr:sp macro="" textlink="">
      <xdr:nvSpPr>
        <xdr:cNvPr id="293" name="楕円 292"/>
        <xdr:cNvSpPr/>
      </xdr:nvSpPr>
      <xdr:spPr>
        <a:xfrm>
          <a:off x="1968500" y="1475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62864</xdr:rowOff>
    </xdr:from>
    <xdr:to>
      <xdr:col>15</xdr:col>
      <xdr:colOff>50800</xdr:colOff>
      <xdr:row>86</xdr:row>
      <xdr:rowOff>80011</xdr:rowOff>
    </xdr:to>
    <xdr:cxnSp macro="">
      <xdr:nvCxnSpPr>
        <xdr:cNvPr id="294" name="直線コネクタ 293"/>
        <xdr:cNvCxnSpPr/>
      </xdr:nvCxnSpPr>
      <xdr:spPr>
        <a:xfrm>
          <a:off x="2019300" y="14807564"/>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82566</xdr:rowOff>
    </xdr:from>
    <xdr:ext cx="405111" cy="259045"/>
    <xdr:sp macro="" textlink="">
      <xdr:nvSpPr>
        <xdr:cNvPr id="295" name="n_1aveValue【公営住宅】&#10;有形固定資産減価償却率"/>
        <xdr:cNvSpPr txBox="1"/>
      </xdr:nvSpPr>
      <xdr:spPr>
        <a:xfrm>
          <a:off x="35820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48277</xdr:rowOff>
    </xdr:from>
    <xdr:ext cx="405111" cy="259045"/>
    <xdr:sp macro="" textlink="">
      <xdr:nvSpPr>
        <xdr:cNvPr id="296" name="n_2aveValue【公営住宅】&#10;有形固定資産減価償却率"/>
        <xdr:cNvSpPr txBox="1"/>
      </xdr:nvSpPr>
      <xdr:spPr>
        <a:xfrm>
          <a:off x="2705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297" name="n_3aveValue【公営住宅】&#10;有形固定資産減価償却率"/>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170197</xdr:rowOff>
    </xdr:from>
    <xdr:ext cx="405111" cy="259045"/>
    <xdr:sp macro="" textlink="">
      <xdr:nvSpPr>
        <xdr:cNvPr id="298" name="n_4aveValue【公営住宅】&#10;有形固定資産減価償却率"/>
        <xdr:cNvSpPr txBox="1"/>
      </xdr:nvSpPr>
      <xdr:spPr>
        <a:xfrm>
          <a:off x="927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120032</xdr:rowOff>
    </xdr:from>
    <xdr:ext cx="405111" cy="259045"/>
    <xdr:sp macro="" textlink="">
      <xdr:nvSpPr>
        <xdr:cNvPr id="299" name="n_1mainValue【公営住宅】&#10;有形固定資産減価償却率"/>
        <xdr:cNvSpPr txBox="1"/>
      </xdr:nvSpPr>
      <xdr:spPr>
        <a:xfrm>
          <a:off x="3582044" y="1486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121938</xdr:rowOff>
    </xdr:from>
    <xdr:ext cx="405111" cy="259045"/>
    <xdr:sp macro="" textlink="">
      <xdr:nvSpPr>
        <xdr:cNvPr id="300" name="n_2mainValue【公営住宅】&#10;有形固定資産減価償却率"/>
        <xdr:cNvSpPr txBox="1"/>
      </xdr:nvSpPr>
      <xdr:spPr>
        <a:xfrm>
          <a:off x="2705744"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104791</xdr:rowOff>
    </xdr:from>
    <xdr:ext cx="405111" cy="259045"/>
    <xdr:sp macro="" textlink="">
      <xdr:nvSpPr>
        <xdr:cNvPr id="301" name="n_3mainValue【公営住宅】&#10;有形固定資産減価償却率"/>
        <xdr:cNvSpPr txBox="1"/>
      </xdr:nvSpPr>
      <xdr:spPr>
        <a:xfrm>
          <a:off x="1816744" y="1484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2" name="直線コネクタ 311"/>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3" name="テキスト ボックス 312"/>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4" name="直線コネクタ 31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5" name="テキスト ボックス 31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6" name="直線コネクタ 315"/>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7" name="テキスト ボックス 316"/>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84962</xdr:rowOff>
    </xdr:to>
    <xdr:cxnSp macro="">
      <xdr:nvCxnSpPr>
        <xdr:cNvPr id="321" name="直線コネクタ 320"/>
        <xdr:cNvCxnSpPr/>
      </xdr:nvCxnSpPr>
      <xdr:spPr>
        <a:xfrm flipV="1">
          <a:off x="10476865" y="13384340"/>
          <a:ext cx="0" cy="127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88789</xdr:rowOff>
    </xdr:from>
    <xdr:ext cx="469744" cy="259045"/>
    <xdr:sp macro="" textlink="">
      <xdr:nvSpPr>
        <xdr:cNvPr id="322" name="【公営住宅】&#10;一人当たり面積最小値テキスト"/>
        <xdr:cNvSpPr txBox="1"/>
      </xdr:nvSpPr>
      <xdr:spPr>
        <a:xfrm>
          <a:off x="10515600" y="1466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84962</xdr:rowOff>
    </xdr:from>
    <xdr:to>
      <xdr:col>55</xdr:col>
      <xdr:colOff>88900</xdr:colOff>
      <xdr:row>85</xdr:row>
      <xdr:rowOff>84962</xdr:rowOff>
    </xdr:to>
    <xdr:cxnSp macro="">
      <xdr:nvCxnSpPr>
        <xdr:cNvPr id="323" name="直線コネクタ 322"/>
        <xdr:cNvCxnSpPr/>
      </xdr:nvCxnSpPr>
      <xdr:spPr>
        <a:xfrm>
          <a:off x="10388600" y="146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24" name="【公営住宅】&#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25" name="直線コネクタ 324"/>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7890</xdr:rowOff>
    </xdr:from>
    <xdr:ext cx="469744" cy="259045"/>
    <xdr:sp macro="" textlink="">
      <xdr:nvSpPr>
        <xdr:cNvPr id="326" name="【公営住宅】&#10;一人当たり面積平均値テキスト"/>
        <xdr:cNvSpPr txBox="1"/>
      </xdr:nvSpPr>
      <xdr:spPr>
        <a:xfrm>
          <a:off x="10515600" y="14238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156463</xdr:rowOff>
    </xdr:from>
    <xdr:to>
      <xdr:col>55</xdr:col>
      <xdr:colOff>50800</xdr:colOff>
      <xdr:row>84</xdr:row>
      <xdr:rowOff>86613</xdr:rowOff>
    </xdr:to>
    <xdr:sp macro="" textlink="">
      <xdr:nvSpPr>
        <xdr:cNvPr id="327" name="フローチャート: 判断 326"/>
        <xdr:cNvSpPr/>
      </xdr:nvSpPr>
      <xdr:spPr>
        <a:xfrm>
          <a:off x="104267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162750</xdr:rowOff>
    </xdr:from>
    <xdr:to>
      <xdr:col>50</xdr:col>
      <xdr:colOff>165100</xdr:colOff>
      <xdr:row>84</xdr:row>
      <xdr:rowOff>92900</xdr:rowOff>
    </xdr:to>
    <xdr:sp macro="" textlink="">
      <xdr:nvSpPr>
        <xdr:cNvPr id="328" name="フローチャート: 判断 327"/>
        <xdr:cNvSpPr/>
      </xdr:nvSpPr>
      <xdr:spPr>
        <a:xfrm>
          <a:off x="9588500" y="1439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153036</xdr:rowOff>
    </xdr:from>
    <xdr:to>
      <xdr:col>46</xdr:col>
      <xdr:colOff>38100</xdr:colOff>
      <xdr:row>84</xdr:row>
      <xdr:rowOff>83186</xdr:rowOff>
    </xdr:to>
    <xdr:sp macro="" textlink="">
      <xdr:nvSpPr>
        <xdr:cNvPr id="329" name="フローチャート: 判断 328"/>
        <xdr:cNvSpPr/>
      </xdr:nvSpPr>
      <xdr:spPr>
        <a:xfrm>
          <a:off x="8699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143890</xdr:rowOff>
    </xdr:from>
    <xdr:to>
      <xdr:col>41</xdr:col>
      <xdr:colOff>101600</xdr:colOff>
      <xdr:row>84</xdr:row>
      <xdr:rowOff>74040</xdr:rowOff>
    </xdr:to>
    <xdr:sp macro="" textlink="">
      <xdr:nvSpPr>
        <xdr:cNvPr id="330" name="フローチャート: 判断 329"/>
        <xdr:cNvSpPr/>
      </xdr:nvSpPr>
      <xdr:spPr>
        <a:xfrm>
          <a:off x="7810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163894</xdr:rowOff>
    </xdr:from>
    <xdr:to>
      <xdr:col>36</xdr:col>
      <xdr:colOff>165100</xdr:colOff>
      <xdr:row>84</xdr:row>
      <xdr:rowOff>94044</xdr:rowOff>
    </xdr:to>
    <xdr:sp macro="" textlink="">
      <xdr:nvSpPr>
        <xdr:cNvPr id="331" name="フローチャート: 判断 330"/>
        <xdr:cNvSpPr/>
      </xdr:nvSpPr>
      <xdr:spPr>
        <a:xfrm>
          <a:off x="69215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130175</xdr:rowOff>
    </xdr:from>
    <xdr:to>
      <xdr:col>55</xdr:col>
      <xdr:colOff>50800</xdr:colOff>
      <xdr:row>85</xdr:row>
      <xdr:rowOff>60325</xdr:rowOff>
    </xdr:to>
    <xdr:sp macro="" textlink="">
      <xdr:nvSpPr>
        <xdr:cNvPr id="337" name="楕円 336"/>
        <xdr:cNvSpPr/>
      </xdr:nvSpPr>
      <xdr:spPr>
        <a:xfrm>
          <a:off x="104267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45102</xdr:rowOff>
    </xdr:from>
    <xdr:ext cx="469744" cy="259045"/>
    <xdr:sp macro="" textlink="">
      <xdr:nvSpPr>
        <xdr:cNvPr id="338" name="【公営住宅】&#10;一人当たり面積該当値テキスト"/>
        <xdr:cNvSpPr txBox="1"/>
      </xdr:nvSpPr>
      <xdr:spPr>
        <a:xfrm>
          <a:off x="10515600" y="1444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129603</xdr:rowOff>
    </xdr:from>
    <xdr:to>
      <xdr:col>50</xdr:col>
      <xdr:colOff>165100</xdr:colOff>
      <xdr:row>85</xdr:row>
      <xdr:rowOff>59753</xdr:rowOff>
    </xdr:to>
    <xdr:sp macro="" textlink="">
      <xdr:nvSpPr>
        <xdr:cNvPr id="339" name="楕円 338"/>
        <xdr:cNvSpPr/>
      </xdr:nvSpPr>
      <xdr:spPr>
        <a:xfrm>
          <a:off x="9588500" y="1453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8953</xdr:rowOff>
    </xdr:from>
    <xdr:to>
      <xdr:col>55</xdr:col>
      <xdr:colOff>0</xdr:colOff>
      <xdr:row>85</xdr:row>
      <xdr:rowOff>9525</xdr:rowOff>
    </xdr:to>
    <xdr:cxnSp macro="">
      <xdr:nvCxnSpPr>
        <xdr:cNvPr id="340" name="直線コネクタ 339"/>
        <xdr:cNvCxnSpPr/>
      </xdr:nvCxnSpPr>
      <xdr:spPr>
        <a:xfrm>
          <a:off x="9639300" y="14582203"/>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129603</xdr:rowOff>
    </xdr:from>
    <xdr:to>
      <xdr:col>46</xdr:col>
      <xdr:colOff>38100</xdr:colOff>
      <xdr:row>85</xdr:row>
      <xdr:rowOff>59753</xdr:rowOff>
    </xdr:to>
    <xdr:sp macro="" textlink="">
      <xdr:nvSpPr>
        <xdr:cNvPr id="341" name="楕円 340"/>
        <xdr:cNvSpPr/>
      </xdr:nvSpPr>
      <xdr:spPr>
        <a:xfrm>
          <a:off x="8699500" y="1453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8953</xdr:rowOff>
    </xdr:from>
    <xdr:to>
      <xdr:col>50</xdr:col>
      <xdr:colOff>114300</xdr:colOff>
      <xdr:row>85</xdr:row>
      <xdr:rowOff>8953</xdr:rowOff>
    </xdr:to>
    <xdr:cxnSp macro="">
      <xdr:nvCxnSpPr>
        <xdr:cNvPr id="342" name="直線コネクタ 341"/>
        <xdr:cNvCxnSpPr/>
      </xdr:nvCxnSpPr>
      <xdr:spPr>
        <a:xfrm>
          <a:off x="8750300" y="145822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129603</xdr:rowOff>
    </xdr:from>
    <xdr:to>
      <xdr:col>41</xdr:col>
      <xdr:colOff>101600</xdr:colOff>
      <xdr:row>85</xdr:row>
      <xdr:rowOff>59753</xdr:rowOff>
    </xdr:to>
    <xdr:sp macro="" textlink="">
      <xdr:nvSpPr>
        <xdr:cNvPr id="343" name="楕円 342"/>
        <xdr:cNvSpPr/>
      </xdr:nvSpPr>
      <xdr:spPr>
        <a:xfrm>
          <a:off x="7810500" y="1453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8953</xdr:rowOff>
    </xdr:from>
    <xdr:to>
      <xdr:col>45</xdr:col>
      <xdr:colOff>177800</xdr:colOff>
      <xdr:row>85</xdr:row>
      <xdr:rowOff>8953</xdr:rowOff>
    </xdr:to>
    <xdr:cxnSp macro="">
      <xdr:nvCxnSpPr>
        <xdr:cNvPr id="344" name="直線コネクタ 343"/>
        <xdr:cNvCxnSpPr/>
      </xdr:nvCxnSpPr>
      <xdr:spPr>
        <a:xfrm>
          <a:off x="7861300" y="145822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109427</xdr:rowOff>
    </xdr:from>
    <xdr:ext cx="469744" cy="259045"/>
    <xdr:sp macro="" textlink="">
      <xdr:nvSpPr>
        <xdr:cNvPr id="345" name="n_1aveValue【公営住宅】&#10;一人当たり面積"/>
        <xdr:cNvSpPr txBox="1"/>
      </xdr:nvSpPr>
      <xdr:spPr>
        <a:xfrm>
          <a:off x="9391727" y="1416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99713</xdr:rowOff>
    </xdr:from>
    <xdr:ext cx="469744" cy="259045"/>
    <xdr:sp macro="" textlink="">
      <xdr:nvSpPr>
        <xdr:cNvPr id="346" name="n_2aveValue【公営住宅】&#10;一人当たり面積"/>
        <xdr:cNvSpPr txBox="1"/>
      </xdr:nvSpPr>
      <xdr:spPr>
        <a:xfrm>
          <a:off x="8515427" y="1415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90567</xdr:rowOff>
    </xdr:from>
    <xdr:ext cx="469744" cy="259045"/>
    <xdr:sp macro="" textlink="">
      <xdr:nvSpPr>
        <xdr:cNvPr id="347" name="n_3aveValue【公営住宅】&#10;一人当たり面積"/>
        <xdr:cNvSpPr txBox="1"/>
      </xdr:nvSpPr>
      <xdr:spPr>
        <a:xfrm>
          <a:off x="7626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110571</xdr:rowOff>
    </xdr:from>
    <xdr:ext cx="469744" cy="259045"/>
    <xdr:sp macro="" textlink="">
      <xdr:nvSpPr>
        <xdr:cNvPr id="348" name="n_4aveValue【公営住宅】&#10;一人当たり面積"/>
        <xdr:cNvSpPr txBox="1"/>
      </xdr:nvSpPr>
      <xdr:spPr>
        <a:xfrm>
          <a:off x="6737427" y="1416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50880</xdr:rowOff>
    </xdr:from>
    <xdr:ext cx="469744" cy="259045"/>
    <xdr:sp macro="" textlink="">
      <xdr:nvSpPr>
        <xdr:cNvPr id="349" name="n_1mainValue【公営住宅】&#10;一人当たり面積"/>
        <xdr:cNvSpPr txBox="1"/>
      </xdr:nvSpPr>
      <xdr:spPr>
        <a:xfrm>
          <a:off x="9391727" y="1462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50880</xdr:rowOff>
    </xdr:from>
    <xdr:ext cx="469744" cy="259045"/>
    <xdr:sp macro="" textlink="">
      <xdr:nvSpPr>
        <xdr:cNvPr id="350" name="n_2mainValue【公営住宅】&#10;一人当たり面積"/>
        <xdr:cNvSpPr txBox="1"/>
      </xdr:nvSpPr>
      <xdr:spPr>
        <a:xfrm>
          <a:off x="8515427" y="1462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50880</xdr:rowOff>
    </xdr:from>
    <xdr:ext cx="469744" cy="259045"/>
    <xdr:sp macro="" textlink="">
      <xdr:nvSpPr>
        <xdr:cNvPr id="351" name="n_3mainValue【公営住宅】&#10;一人当たり面積"/>
        <xdr:cNvSpPr txBox="1"/>
      </xdr:nvSpPr>
      <xdr:spPr>
        <a:xfrm>
          <a:off x="7626427" y="1462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2" name="正方形/長方形 35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3" name="正方形/長方形 35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4" name="正方形/長方形 35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5" name="正方形/長方形 35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6" name="正方形/長方形 35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7" name="正方形/長方形 35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8" name="正方形/長方形 35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9" name="正方形/長方形 35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0" name="テキスト ボックス 35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1" name="直線コネクタ 36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2" name="テキスト ボックス 36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63" name="直線コネクタ 362"/>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64" name="テキスト ボックス 363"/>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65" name="直線コネクタ 364"/>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66" name="テキスト ボックス 365"/>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67" name="直線コネクタ 366"/>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68" name="テキスト ボックス 367"/>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69" name="直線コネクタ 368"/>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70" name="テキスト ボックス 369"/>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72" name="テキスト ボックス 371"/>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135637</xdr:rowOff>
    </xdr:from>
    <xdr:to>
      <xdr:col>24</xdr:col>
      <xdr:colOff>62865</xdr:colOff>
      <xdr:row>108</xdr:row>
      <xdr:rowOff>76200</xdr:rowOff>
    </xdr:to>
    <xdr:cxnSp macro="">
      <xdr:nvCxnSpPr>
        <xdr:cNvPr id="374" name="直線コネクタ 373"/>
        <xdr:cNvCxnSpPr/>
      </xdr:nvCxnSpPr>
      <xdr:spPr>
        <a:xfrm flipV="1">
          <a:off x="4634865" y="17280637"/>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05111" cy="259045"/>
    <xdr:sp macro="" textlink="">
      <xdr:nvSpPr>
        <xdr:cNvPr id="375" name="【港湾・漁港】&#10;有形固定資産減価償却率最小値テキスト"/>
        <xdr:cNvSpPr txBox="1"/>
      </xdr:nvSpPr>
      <xdr:spPr>
        <a:xfrm>
          <a:off x="46736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76" name="直線コネクタ 375"/>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82314</xdr:rowOff>
    </xdr:from>
    <xdr:ext cx="405111" cy="259045"/>
    <xdr:sp macro="" textlink="">
      <xdr:nvSpPr>
        <xdr:cNvPr id="377" name="【港湾・漁港】&#10;有形固定資産減価償却率最大値テキスト"/>
        <xdr:cNvSpPr txBox="1"/>
      </xdr:nvSpPr>
      <xdr:spPr>
        <a:xfrm>
          <a:off x="4673600" y="1705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135637</xdr:rowOff>
    </xdr:from>
    <xdr:to>
      <xdr:col>24</xdr:col>
      <xdr:colOff>152400</xdr:colOff>
      <xdr:row>100</xdr:row>
      <xdr:rowOff>135637</xdr:rowOff>
    </xdr:to>
    <xdr:cxnSp macro="">
      <xdr:nvCxnSpPr>
        <xdr:cNvPr id="378" name="直線コネクタ 377"/>
        <xdr:cNvCxnSpPr/>
      </xdr:nvCxnSpPr>
      <xdr:spPr>
        <a:xfrm>
          <a:off x="4546600" y="172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26688</xdr:rowOff>
    </xdr:from>
    <xdr:ext cx="405111" cy="259045"/>
    <xdr:sp macro="" textlink="">
      <xdr:nvSpPr>
        <xdr:cNvPr id="379" name="【港湾・漁港】&#10;有形固定資産減価償却率平均値テキスト"/>
        <xdr:cNvSpPr txBox="1"/>
      </xdr:nvSpPr>
      <xdr:spPr>
        <a:xfrm>
          <a:off x="4673600" y="18200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48261</xdr:rowOff>
    </xdr:from>
    <xdr:to>
      <xdr:col>24</xdr:col>
      <xdr:colOff>114300</xdr:colOff>
      <xdr:row>106</xdr:row>
      <xdr:rowOff>149861</xdr:rowOff>
    </xdr:to>
    <xdr:sp macro="" textlink="">
      <xdr:nvSpPr>
        <xdr:cNvPr id="380" name="フローチャート: 判断 379"/>
        <xdr:cNvSpPr/>
      </xdr:nvSpPr>
      <xdr:spPr>
        <a:xfrm>
          <a:off x="4584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25400</xdr:rowOff>
    </xdr:from>
    <xdr:to>
      <xdr:col>20</xdr:col>
      <xdr:colOff>38100</xdr:colOff>
      <xdr:row>106</xdr:row>
      <xdr:rowOff>127000</xdr:rowOff>
    </xdr:to>
    <xdr:sp macro="" textlink="">
      <xdr:nvSpPr>
        <xdr:cNvPr id="381" name="フローチャート: 判断 380"/>
        <xdr:cNvSpPr/>
      </xdr:nvSpPr>
      <xdr:spPr>
        <a:xfrm>
          <a:off x="3746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128270</xdr:rowOff>
    </xdr:from>
    <xdr:to>
      <xdr:col>15</xdr:col>
      <xdr:colOff>101600</xdr:colOff>
      <xdr:row>106</xdr:row>
      <xdr:rowOff>58420</xdr:rowOff>
    </xdr:to>
    <xdr:sp macro="" textlink="">
      <xdr:nvSpPr>
        <xdr:cNvPr id="382" name="フローチャート: 判断 381"/>
        <xdr:cNvSpPr/>
      </xdr:nvSpPr>
      <xdr:spPr>
        <a:xfrm>
          <a:off x="2857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71120</xdr:rowOff>
    </xdr:from>
    <xdr:to>
      <xdr:col>10</xdr:col>
      <xdr:colOff>165100</xdr:colOff>
      <xdr:row>106</xdr:row>
      <xdr:rowOff>1270</xdr:rowOff>
    </xdr:to>
    <xdr:sp macro="" textlink="">
      <xdr:nvSpPr>
        <xdr:cNvPr id="383" name="フローチャート: 判断 382"/>
        <xdr:cNvSpPr/>
      </xdr:nvSpPr>
      <xdr:spPr>
        <a:xfrm>
          <a:off x="1968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73406</xdr:rowOff>
    </xdr:from>
    <xdr:to>
      <xdr:col>24</xdr:col>
      <xdr:colOff>114300</xdr:colOff>
      <xdr:row>104</xdr:row>
      <xdr:rowOff>3556</xdr:rowOff>
    </xdr:to>
    <xdr:sp macro="" textlink="">
      <xdr:nvSpPr>
        <xdr:cNvPr id="389" name="楕円 388"/>
        <xdr:cNvSpPr/>
      </xdr:nvSpPr>
      <xdr:spPr>
        <a:xfrm>
          <a:off x="4584700" y="1773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96283</xdr:rowOff>
    </xdr:from>
    <xdr:ext cx="405111" cy="259045"/>
    <xdr:sp macro="" textlink="">
      <xdr:nvSpPr>
        <xdr:cNvPr id="390" name="【港湾・漁港】&#10;有形固定資産減価償却率該当値テキスト"/>
        <xdr:cNvSpPr txBox="1"/>
      </xdr:nvSpPr>
      <xdr:spPr>
        <a:xfrm>
          <a:off x="4673600" y="1758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27687</xdr:rowOff>
    </xdr:from>
    <xdr:to>
      <xdr:col>20</xdr:col>
      <xdr:colOff>38100</xdr:colOff>
      <xdr:row>103</xdr:row>
      <xdr:rowOff>129287</xdr:rowOff>
    </xdr:to>
    <xdr:sp macro="" textlink="">
      <xdr:nvSpPr>
        <xdr:cNvPr id="391" name="楕円 390"/>
        <xdr:cNvSpPr/>
      </xdr:nvSpPr>
      <xdr:spPr>
        <a:xfrm>
          <a:off x="3746500" y="1768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78487</xdr:rowOff>
    </xdr:from>
    <xdr:to>
      <xdr:col>24</xdr:col>
      <xdr:colOff>63500</xdr:colOff>
      <xdr:row>103</xdr:row>
      <xdr:rowOff>124206</xdr:rowOff>
    </xdr:to>
    <xdr:cxnSp macro="">
      <xdr:nvCxnSpPr>
        <xdr:cNvPr id="392" name="直線コネクタ 391"/>
        <xdr:cNvCxnSpPr/>
      </xdr:nvCxnSpPr>
      <xdr:spPr>
        <a:xfrm>
          <a:off x="3797300" y="17737837"/>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160274</xdr:rowOff>
    </xdr:from>
    <xdr:to>
      <xdr:col>15</xdr:col>
      <xdr:colOff>101600</xdr:colOff>
      <xdr:row>103</xdr:row>
      <xdr:rowOff>90424</xdr:rowOff>
    </xdr:to>
    <xdr:sp macro="" textlink="">
      <xdr:nvSpPr>
        <xdr:cNvPr id="393" name="楕円 392"/>
        <xdr:cNvSpPr/>
      </xdr:nvSpPr>
      <xdr:spPr>
        <a:xfrm>
          <a:off x="2857500" y="1764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39624</xdr:rowOff>
    </xdr:from>
    <xdr:to>
      <xdr:col>19</xdr:col>
      <xdr:colOff>177800</xdr:colOff>
      <xdr:row>103</xdr:row>
      <xdr:rowOff>78487</xdr:rowOff>
    </xdr:to>
    <xdr:cxnSp macro="">
      <xdr:nvCxnSpPr>
        <xdr:cNvPr id="394" name="直線コネクタ 393"/>
        <xdr:cNvCxnSpPr/>
      </xdr:nvCxnSpPr>
      <xdr:spPr>
        <a:xfrm>
          <a:off x="2908300" y="17698974"/>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114554</xdr:rowOff>
    </xdr:from>
    <xdr:to>
      <xdr:col>10</xdr:col>
      <xdr:colOff>165100</xdr:colOff>
      <xdr:row>103</xdr:row>
      <xdr:rowOff>44704</xdr:rowOff>
    </xdr:to>
    <xdr:sp macro="" textlink="">
      <xdr:nvSpPr>
        <xdr:cNvPr id="395" name="楕円 394"/>
        <xdr:cNvSpPr/>
      </xdr:nvSpPr>
      <xdr:spPr>
        <a:xfrm>
          <a:off x="1968500" y="1760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165354</xdr:rowOff>
    </xdr:from>
    <xdr:to>
      <xdr:col>15</xdr:col>
      <xdr:colOff>50800</xdr:colOff>
      <xdr:row>103</xdr:row>
      <xdr:rowOff>39624</xdr:rowOff>
    </xdr:to>
    <xdr:cxnSp macro="">
      <xdr:nvCxnSpPr>
        <xdr:cNvPr id="396" name="直線コネクタ 395"/>
        <xdr:cNvCxnSpPr/>
      </xdr:nvCxnSpPr>
      <xdr:spPr>
        <a:xfrm>
          <a:off x="2019300" y="1765325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118127</xdr:rowOff>
    </xdr:from>
    <xdr:ext cx="405111" cy="259045"/>
    <xdr:sp macro="" textlink="">
      <xdr:nvSpPr>
        <xdr:cNvPr id="397" name="n_1aveValue【港湾・漁港】&#10;有形固定資産減価償却率"/>
        <xdr:cNvSpPr txBox="1"/>
      </xdr:nvSpPr>
      <xdr:spPr>
        <a:xfrm>
          <a:off x="35820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49547</xdr:rowOff>
    </xdr:from>
    <xdr:ext cx="405111" cy="259045"/>
    <xdr:sp macro="" textlink="">
      <xdr:nvSpPr>
        <xdr:cNvPr id="398" name="n_2aveValue【港湾・漁港】&#10;有形固定資産減価償却率"/>
        <xdr:cNvSpPr txBox="1"/>
      </xdr:nvSpPr>
      <xdr:spPr>
        <a:xfrm>
          <a:off x="2705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163847</xdr:rowOff>
    </xdr:from>
    <xdr:ext cx="405111" cy="259045"/>
    <xdr:sp macro="" textlink="">
      <xdr:nvSpPr>
        <xdr:cNvPr id="399" name="n_3aveValue【港湾・漁港】&#10;有形固定資産減価償却率"/>
        <xdr:cNvSpPr txBox="1"/>
      </xdr:nvSpPr>
      <xdr:spPr>
        <a:xfrm>
          <a:off x="1816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145814</xdr:rowOff>
    </xdr:from>
    <xdr:ext cx="405111" cy="259045"/>
    <xdr:sp macro="" textlink="">
      <xdr:nvSpPr>
        <xdr:cNvPr id="400" name="n_1mainValue【港湾・漁港】&#10;有形固定資産減価償却率"/>
        <xdr:cNvSpPr txBox="1"/>
      </xdr:nvSpPr>
      <xdr:spPr>
        <a:xfrm>
          <a:off x="3582044" y="17462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106951</xdr:rowOff>
    </xdr:from>
    <xdr:ext cx="405111" cy="259045"/>
    <xdr:sp macro="" textlink="">
      <xdr:nvSpPr>
        <xdr:cNvPr id="401" name="n_2mainValue【港湾・漁港】&#10;有形固定資産減価償却率"/>
        <xdr:cNvSpPr txBox="1"/>
      </xdr:nvSpPr>
      <xdr:spPr>
        <a:xfrm>
          <a:off x="2705744" y="1742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61231</xdr:rowOff>
    </xdr:from>
    <xdr:ext cx="405111" cy="259045"/>
    <xdr:sp macro="" textlink="">
      <xdr:nvSpPr>
        <xdr:cNvPr id="402" name="n_3mainValue【港湾・漁港】&#10;有形固定資産減価償却率"/>
        <xdr:cNvSpPr txBox="1"/>
      </xdr:nvSpPr>
      <xdr:spPr>
        <a:xfrm>
          <a:off x="1816744" y="1737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3" name="直線コネクタ 41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14" name="テキスト ボックス 413"/>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5" name="直線コネクタ 41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16" name="テキスト ボックス 415"/>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7" name="直線コネクタ 41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418" name="テキスト ボックス 417"/>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9" name="直線コネクタ 41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420" name="テキスト ボックス 419"/>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1" name="直線コネクタ 42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422" name="テキスト ボックス 421"/>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3" name="直線コネクタ 42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24" name="テキスト ボックス 423"/>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105136</xdr:rowOff>
    </xdr:from>
    <xdr:to>
      <xdr:col>54</xdr:col>
      <xdr:colOff>189865</xdr:colOff>
      <xdr:row>108</xdr:row>
      <xdr:rowOff>94126</xdr:rowOff>
    </xdr:to>
    <xdr:cxnSp macro="">
      <xdr:nvCxnSpPr>
        <xdr:cNvPr id="426" name="直線コネクタ 425"/>
        <xdr:cNvCxnSpPr/>
      </xdr:nvCxnSpPr>
      <xdr:spPr>
        <a:xfrm flipV="1">
          <a:off x="10476865" y="17078686"/>
          <a:ext cx="0" cy="153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97953</xdr:rowOff>
    </xdr:from>
    <xdr:ext cx="469744" cy="259045"/>
    <xdr:sp macro="" textlink="">
      <xdr:nvSpPr>
        <xdr:cNvPr id="427" name="【港湾・漁港】&#10;一人当たり有形固定資産（償却資産）額最小値テキスト"/>
        <xdr:cNvSpPr txBox="1"/>
      </xdr:nvSpPr>
      <xdr:spPr>
        <a:xfrm>
          <a:off x="10515600" y="18614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94126</xdr:rowOff>
    </xdr:from>
    <xdr:to>
      <xdr:col>55</xdr:col>
      <xdr:colOff>88900</xdr:colOff>
      <xdr:row>108</xdr:row>
      <xdr:rowOff>94126</xdr:rowOff>
    </xdr:to>
    <xdr:cxnSp macro="">
      <xdr:nvCxnSpPr>
        <xdr:cNvPr id="428" name="直線コネクタ 427"/>
        <xdr:cNvCxnSpPr/>
      </xdr:nvCxnSpPr>
      <xdr:spPr>
        <a:xfrm>
          <a:off x="10388600" y="18610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51813</xdr:rowOff>
    </xdr:from>
    <xdr:ext cx="534377" cy="259045"/>
    <xdr:sp macro="" textlink="">
      <xdr:nvSpPr>
        <xdr:cNvPr id="429" name="【港湾・漁港】&#10;一人当たり有形固定資産（償却資産）額最大値テキスト"/>
        <xdr:cNvSpPr txBox="1"/>
      </xdr:nvSpPr>
      <xdr:spPr>
        <a:xfrm>
          <a:off x="10515600" y="1685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105136</xdr:rowOff>
    </xdr:from>
    <xdr:to>
      <xdr:col>55</xdr:col>
      <xdr:colOff>88900</xdr:colOff>
      <xdr:row>99</xdr:row>
      <xdr:rowOff>105136</xdr:rowOff>
    </xdr:to>
    <xdr:cxnSp macro="">
      <xdr:nvCxnSpPr>
        <xdr:cNvPr id="430" name="直線コネクタ 429"/>
        <xdr:cNvCxnSpPr/>
      </xdr:nvCxnSpPr>
      <xdr:spPr>
        <a:xfrm>
          <a:off x="10388600" y="170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102</xdr:row>
      <xdr:rowOff>50106</xdr:rowOff>
    </xdr:from>
    <xdr:ext cx="534377" cy="259045"/>
    <xdr:sp macro="" textlink="">
      <xdr:nvSpPr>
        <xdr:cNvPr id="431" name="【港湾・漁港】&#10;一人当たり有形固定資産（償却資産）額平均値テキスト"/>
        <xdr:cNvSpPr txBox="1"/>
      </xdr:nvSpPr>
      <xdr:spPr>
        <a:xfrm>
          <a:off x="10515600" y="17538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27229</xdr:rowOff>
    </xdr:from>
    <xdr:to>
      <xdr:col>55</xdr:col>
      <xdr:colOff>50800</xdr:colOff>
      <xdr:row>103</xdr:row>
      <xdr:rowOff>128829</xdr:rowOff>
    </xdr:to>
    <xdr:sp macro="" textlink="">
      <xdr:nvSpPr>
        <xdr:cNvPr id="432" name="フローチャート: 判断 431"/>
        <xdr:cNvSpPr/>
      </xdr:nvSpPr>
      <xdr:spPr>
        <a:xfrm>
          <a:off x="10426700" y="1768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40202</xdr:rowOff>
    </xdr:from>
    <xdr:to>
      <xdr:col>50</xdr:col>
      <xdr:colOff>165100</xdr:colOff>
      <xdr:row>103</xdr:row>
      <xdr:rowOff>141802</xdr:rowOff>
    </xdr:to>
    <xdr:sp macro="" textlink="">
      <xdr:nvSpPr>
        <xdr:cNvPr id="433" name="フローチャート: 判断 432"/>
        <xdr:cNvSpPr/>
      </xdr:nvSpPr>
      <xdr:spPr>
        <a:xfrm>
          <a:off x="9588500" y="1769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148520</xdr:rowOff>
    </xdr:from>
    <xdr:to>
      <xdr:col>46</xdr:col>
      <xdr:colOff>38100</xdr:colOff>
      <xdr:row>104</xdr:row>
      <xdr:rowOff>78670</xdr:rowOff>
    </xdr:to>
    <xdr:sp macro="" textlink="">
      <xdr:nvSpPr>
        <xdr:cNvPr id="434" name="フローチャート: 判断 433"/>
        <xdr:cNvSpPr/>
      </xdr:nvSpPr>
      <xdr:spPr>
        <a:xfrm>
          <a:off x="8699500" y="1780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102</xdr:row>
      <xdr:rowOff>149320</xdr:rowOff>
    </xdr:from>
    <xdr:to>
      <xdr:col>41</xdr:col>
      <xdr:colOff>101600</xdr:colOff>
      <xdr:row>103</xdr:row>
      <xdr:rowOff>79470</xdr:rowOff>
    </xdr:to>
    <xdr:sp macro="" textlink="">
      <xdr:nvSpPr>
        <xdr:cNvPr id="435" name="フローチャート: 判断 434"/>
        <xdr:cNvSpPr/>
      </xdr:nvSpPr>
      <xdr:spPr>
        <a:xfrm>
          <a:off x="7810500" y="176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6" name="テキスト ボックス 43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7" name="テキスト ボックス 43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8" name="テキスト ボックス 43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9" name="テキスト ボックス 43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0" name="テキスト ボックス 43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4121</xdr:rowOff>
    </xdr:from>
    <xdr:to>
      <xdr:col>55</xdr:col>
      <xdr:colOff>50800</xdr:colOff>
      <xdr:row>104</xdr:row>
      <xdr:rowOff>105721</xdr:rowOff>
    </xdr:to>
    <xdr:sp macro="" textlink="">
      <xdr:nvSpPr>
        <xdr:cNvPr id="441" name="楕円 440"/>
        <xdr:cNvSpPr/>
      </xdr:nvSpPr>
      <xdr:spPr>
        <a:xfrm>
          <a:off x="10426700" y="1783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153998</xdr:rowOff>
    </xdr:from>
    <xdr:ext cx="534377" cy="259045"/>
    <xdr:sp macro="" textlink="">
      <xdr:nvSpPr>
        <xdr:cNvPr id="442" name="【港湾・漁港】&#10;一人当たり有形固定資産（償却資産）額該当値テキスト"/>
        <xdr:cNvSpPr txBox="1"/>
      </xdr:nvSpPr>
      <xdr:spPr>
        <a:xfrm>
          <a:off x="10515600" y="1781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2387</xdr:rowOff>
    </xdr:from>
    <xdr:to>
      <xdr:col>50</xdr:col>
      <xdr:colOff>165100</xdr:colOff>
      <xdr:row>104</xdr:row>
      <xdr:rowOff>103987</xdr:rowOff>
    </xdr:to>
    <xdr:sp macro="" textlink="">
      <xdr:nvSpPr>
        <xdr:cNvPr id="443" name="楕円 442"/>
        <xdr:cNvSpPr/>
      </xdr:nvSpPr>
      <xdr:spPr>
        <a:xfrm>
          <a:off x="9588500" y="1783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53187</xdr:rowOff>
    </xdr:from>
    <xdr:to>
      <xdr:col>55</xdr:col>
      <xdr:colOff>0</xdr:colOff>
      <xdr:row>104</xdr:row>
      <xdr:rowOff>54921</xdr:rowOff>
    </xdr:to>
    <xdr:cxnSp macro="">
      <xdr:nvCxnSpPr>
        <xdr:cNvPr id="444" name="直線コネクタ 443"/>
        <xdr:cNvCxnSpPr/>
      </xdr:nvCxnSpPr>
      <xdr:spPr>
        <a:xfrm>
          <a:off x="9639300" y="17883987"/>
          <a:ext cx="838200" cy="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5893</xdr:rowOff>
    </xdr:from>
    <xdr:to>
      <xdr:col>46</xdr:col>
      <xdr:colOff>38100</xdr:colOff>
      <xdr:row>104</xdr:row>
      <xdr:rowOff>107493</xdr:rowOff>
    </xdr:to>
    <xdr:sp macro="" textlink="">
      <xdr:nvSpPr>
        <xdr:cNvPr id="445" name="楕円 444"/>
        <xdr:cNvSpPr/>
      </xdr:nvSpPr>
      <xdr:spPr>
        <a:xfrm>
          <a:off x="8699500" y="1783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53187</xdr:rowOff>
    </xdr:from>
    <xdr:to>
      <xdr:col>50</xdr:col>
      <xdr:colOff>114300</xdr:colOff>
      <xdr:row>104</xdr:row>
      <xdr:rowOff>56693</xdr:rowOff>
    </xdr:to>
    <xdr:cxnSp macro="">
      <xdr:nvCxnSpPr>
        <xdr:cNvPr id="446" name="直線コネクタ 445"/>
        <xdr:cNvCxnSpPr/>
      </xdr:nvCxnSpPr>
      <xdr:spPr>
        <a:xfrm flipV="1">
          <a:off x="8750300" y="17883987"/>
          <a:ext cx="889000" cy="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2826</xdr:rowOff>
    </xdr:from>
    <xdr:to>
      <xdr:col>41</xdr:col>
      <xdr:colOff>101600</xdr:colOff>
      <xdr:row>104</xdr:row>
      <xdr:rowOff>104426</xdr:rowOff>
    </xdr:to>
    <xdr:sp macro="" textlink="">
      <xdr:nvSpPr>
        <xdr:cNvPr id="447" name="楕円 446"/>
        <xdr:cNvSpPr/>
      </xdr:nvSpPr>
      <xdr:spPr>
        <a:xfrm>
          <a:off x="7810500" y="1783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53626</xdr:rowOff>
    </xdr:from>
    <xdr:to>
      <xdr:col>45</xdr:col>
      <xdr:colOff>177800</xdr:colOff>
      <xdr:row>104</xdr:row>
      <xdr:rowOff>56693</xdr:rowOff>
    </xdr:to>
    <xdr:cxnSp macro="">
      <xdr:nvCxnSpPr>
        <xdr:cNvPr id="448" name="直線コネクタ 447"/>
        <xdr:cNvCxnSpPr/>
      </xdr:nvCxnSpPr>
      <xdr:spPr>
        <a:xfrm>
          <a:off x="7861300" y="17884426"/>
          <a:ext cx="889000" cy="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101</xdr:row>
      <xdr:rowOff>158329</xdr:rowOff>
    </xdr:from>
    <xdr:ext cx="534377" cy="259045"/>
    <xdr:sp macro="" textlink="">
      <xdr:nvSpPr>
        <xdr:cNvPr id="449" name="n_1aveValue【港湾・漁港】&#10;一人当たり有形固定資産（償却資産）額"/>
        <xdr:cNvSpPr txBox="1"/>
      </xdr:nvSpPr>
      <xdr:spPr>
        <a:xfrm>
          <a:off x="9359411" y="1747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102</xdr:row>
      <xdr:rowOff>95197</xdr:rowOff>
    </xdr:from>
    <xdr:ext cx="534377" cy="259045"/>
    <xdr:sp macro="" textlink="">
      <xdr:nvSpPr>
        <xdr:cNvPr id="450" name="n_2aveValue【港湾・漁港】&#10;一人当たり有形固定資産（償却資産）額"/>
        <xdr:cNvSpPr txBox="1"/>
      </xdr:nvSpPr>
      <xdr:spPr>
        <a:xfrm>
          <a:off x="8483111" y="1758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101</xdr:row>
      <xdr:rowOff>95997</xdr:rowOff>
    </xdr:from>
    <xdr:ext cx="534377" cy="259045"/>
    <xdr:sp macro="" textlink="">
      <xdr:nvSpPr>
        <xdr:cNvPr id="451" name="n_3aveValue【港湾・漁港】&#10;一人当たり有形固定資産（償却資産）額"/>
        <xdr:cNvSpPr txBox="1"/>
      </xdr:nvSpPr>
      <xdr:spPr>
        <a:xfrm>
          <a:off x="7594111" y="1741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104</xdr:row>
      <xdr:rowOff>95114</xdr:rowOff>
    </xdr:from>
    <xdr:ext cx="534377" cy="259045"/>
    <xdr:sp macro="" textlink="">
      <xdr:nvSpPr>
        <xdr:cNvPr id="452" name="n_1mainValue【港湾・漁港】&#10;一人当たり有形固定資産（償却資産）額"/>
        <xdr:cNvSpPr txBox="1"/>
      </xdr:nvSpPr>
      <xdr:spPr>
        <a:xfrm>
          <a:off x="9359411" y="1792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98620</xdr:rowOff>
    </xdr:from>
    <xdr:ext cx="534377" cy="259045"/>
    <xdr:sp macro="" textlink="">
      <xdr:nvSpPr>
        <xdr:cNvPr id="453" name="n_2mainValue【港湾・漁港】&#10;一人当たり有形固定資産（償却資産）額"/>
        <xdr:cNvSpPr txBox="1"/>
      </xdr:nvSpPr>
      <xdr:spPr>
        <a:xfrm>
          <a:off x="8483111" y="1792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95553</xdr:rowOff>
    </xdr:from>
    <xdr:ext cx="534377" cy="259045"/>
    <xdr:sp macro="" textlink="">
      <xdr:nvSpPr>
        <xdr:cNvPr id="454" name="n_3mainValue【港湾・漁港】&#10;一人当たり有形固定資産（償却資産）額"/>
        <xdr:cNvSpPr txBox="1"/>
      </xdr:nvSpPr>
      <xdr:spPr>
        <a:xfrm>
          <a:off x="7594111" y="1792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5" name="正方形/長方形 45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6" name="正方形/長方形 45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7" name="正方形/長方形 45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8" name="正方形/長方形 45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9" name="正方形/長方形 45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0" name="正方形/長方形 45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1" name="正方形/長方形 46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2" name="正方形/長方形 46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3" name="テキスト ボックス 46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4" name="直線コネクタ 46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65" name="テキスト ボックス 46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6" name="直線コネクタ 46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67" name="テキスト ボックス 46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8" name="直線コネクタ 46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9" name="テキスト ボックス 46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0" name="直線コネクタ 46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1" name="テキスト ボックス 47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2" name="直線コネクタ 47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3" name="テキスト ボックス 47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4" name="直線コネクタ 47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75" name="テキスト ボックス 47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6" name="直線コネクタ 47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77" name="テキスト ボックス 47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20955</xdr:rowOff>
    </xdr:to>
    <xdr:cxnSp macro="">
      <xdr:nvCxnSpPr>
        <xdr:cNvPr id="479" name="直線コネクタ 478"/>
        <xdr:cNvCxnSpPr/>
      </xdr:nvCxnSpPr>
      <xdr:spPr>
        <a:xfrm flipV="1">
          <a:off x="16318864" y="572262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480" name="【認定こども園・幼稚園・保育所】&#10;有形固定資産減価償却率最小値テキスト"/>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481" name="直線コネクタ 480"/>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82"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83" name="直線コネクタ 482"/>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29227</xdr:rowOff>
    </xdr:from>
    <xdr:ext cx="405111" cy="259045"/>
    <xdr:sp macro="" textlink="">
      <xdr:nvSpPr>
        <xdr:cNvPr id="484" name="【認定こども園・幼稚園・保育所】&#10;有形固定資産減価償却率平均値テキスト"/>
        <xdr:cNvSpPr txBox="1"/>
      </xdr:nvSpPr>
      <xdr:spPr>
        <a:xfrm>
          <a:off x="16357600" y="6201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485" name="フローチャート: 判断 484"/>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xdr:rowOff>
    </xdr:from>
    <xdr:to>
      <xdr:col>81</xdr:col>
      <xdr:colOff>101600</xdr:colOff>
      <xdr:row>37</xdr:row>
      <xdr:rowOff>106045</xdr:rowOff>
    </xdr:to>
    <xdr:sp macro="" textlink="">
      <xdr:nvSpPr>
        <xdr:cNvPr id="486" name="フローチャート: 判断 485"/>
        <xdr:cNvSpPr/>
      </xdr:nvSpPr>
      <xdr:spPr>
        <a:xfrm>
          <a:off x="15430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160655</xdr:rowOff>
    </xdr:from>
    <xdr:to>
      <xdr:col>76</xdr:col>
      <xdr:colOff>165100</xdr:colOff>
      <xdr:row>37</xdr:row>
      <xdr:rowOff>90805</xdr:rowOff>
    </xdr:to>
    <xdr:sp macro="" textlink="">
      <xdr:nvSpPr>
        <xdr:cNvPr id="487" name="フローチャート: 判断 486"/>
        <xdr:cNvSpPr/>
      </xdr:nvSpPr>
      <xdr:spPr>
        <a:xfrm>
          <a:off x="14541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xdr:rowOff>
    </xdr:from>
    <xdr:to>
      <xdr:col>72</xdr:col>
      <xdr:colOff>38100</xdr:colOff>
      <xdr:row>37</xdr:row>
      <xdr:rowOff>107950</xdr:rowOff>
    </xdr:to>
    <xdr:sp macro="" textlink="">
      <xdr:nvSpPr>
        <xdr:cNvPr id="488" name="フローチャート: 判断 487"/>
        <xdr:cNvSpPr/>
      </xdr:nvSpPr>
      <xdr:spPr>
        <a:xfrm>
          <a:off x="13652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111125</xdr:rowOff>
    </xdr:from>
    <xdr:to>
      <xdr:col>67</xdr:col>
      <xdr:colOff>101600</xdr:colOff>
      <xdr:row>37</xdr:row>
      <xdr:rowOff>41275</xdr:rowOff>
    </xdr:to>
    <xdr:sp macro="" textlink="">
      <xdr:nvSpPr>
        <xdr:cNvPr id="489" name="フローチャート: 判断 488"/>
        <xdr:cNvSpPr/>
      </xdr:nvSpPr>
      <xdr:spPr>
        <a:xfrm>
          <a:off x="127635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0" name="テキスト ボックス 48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1" name="テキスト ボックス 49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2" name="テキスト ボックス 49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3" name="テキスト ボックス 49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4" name="テキスト ボックス 49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495" name="楕円 494"/>
        <xdr:cNvSpPr/>
      </xdr:nvSpPr>
      <xdr:spPr>
        <a:xfrm>
          <a:off x="162687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66692</xdr:rowOff>
    </xdr:from>
    <xdr:ext cx="405111" cy="259045"/>
    <xdr:sp macro="" textlink="">
      <xdr:nvSpPr>
        <xdr:cNvPr id="496" name="【認定こども園・幼稚園・保育所】&#10;有形固定資産減価償却率該当値テキスト"/>
        <xdr:cNvSpPr txBox="1"/>
      </xdr:nvSpPr>
      <xdr:spPr>
        <a:xfrm>
          <a:off x="16357600"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57785</xdr:rowOff>
    </xdr:from>
    <xdr:to>
      <xdr:col>81</xdr:col>
      <xdr:colOff>101600</xdr:colOff>
      <xdr:row>38</xdr:row>
      <xdr:rowOff>159385</xdr:rowOff>
    </xdr:to>
    <xdr:sp macro="" textlink="">
      <xdr:nvSpPr>
        <xdr:cNvPr id="497" name="楕円 496"/>
        <xdr:cNvSpPr/>
      </xdr:nvSpPr>
      <xdr:spPr>
        <a:xfrm>
          <a:off x="15430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108585</xdr:rowOff>
    </xdr:from>
    <xdr:to>
      <xdr:col>85</xdr:col>
      <xdr:colOff>127000</xdr:colOff>
      <xdr:row>38</xdr:row>
      <xdr:rowOff>139065</xdr:rowOff>
    </xdr:to>
    <xdr:cxnSp macro="">
      <xdr:nvCxnSpPr>
        <xdr:cNvPr id="498" name="直線コネクタ 497"/>
        <xdr:cNvCxnSpPr/>
      </xdr:nvCxnSpPr>
      <xdr:spPr>
        <a:xfrm>
          <a:off x="15481300" y="662368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17780</xdr:rowOff>
    </xdr:from>
    <xdr:to>
      <xdr:col>76</xdr:col>
      <xdr:colOff>165100</xdr:colOff>
      <xdr:row>38</xdr:row>
      <xdr:rowOff>119380</xdr:rowOff>
    </xdr:to>
    <xdr:sp macro="" textlink="">
      <xdr:nvSpPr>
        <xdr:cNvPr id="499" name="楕円 498"/>
        <xdr:cNvSpPr/>
      </xdr:nvSpPr>
      <xdr:spPr>
        <a:xfrm>
          <a:off x="14541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68580</xdr:rowOff>
    </xdr:from>
    <xdr:to>
      <xdr:col>81</xdr:col>
      <xdr:colOff>50800</xdr:colOff>
      <xdr:row>38</xdr:row>
      <xdr:rowOff>108585</xdr:rowOff>
    </xdr:to>
    <xdr:cxnSp macro="">
      <xdr:nvCxnSpPr>
        <xdr:cNvPr id="500" name="直線コネクタ 499"/>
        <xdr:cNvCxnSpPr/>
      </xdr:nvCxnSpPr>
      <xdr:spPr>
        <a:xfrm>
          <a:off x="14592300" y="65836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149225</xdr:rowOff>
    </xdr:from>
    <xdr:to>
      <xdr:col>72</xdr:col>
      <xdr:colOff>38100</xdr:colOff>
      <xdr:row>38</xdr:row>
      <xdr:rowOff>79375</xdr:rowOff>
    </xdr:to>
    <xdr:sp macro="" textlink="">
      <xdr:nvSpPr>
        <xdr:cNvPr id="501" name="楕円 500"/>
        <xdr:cNvSpPr/>
      </xdr:nvSpPr>
      <xdr:spPr>
        <a:xfrm>
          <a:off x="13652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28575</xdr:rowOff>
    </xdr:from>
    <xdr:to>
      <xdr:col>76</xdr:col>
      <xdr:colOff>114300</xdr:colOff>
      <xdr:row>38</xdr:row>
      <xdr:rowOff>68580</xdr:rowOff>
    </xdr:to>
    <xdr:cxnSp macro="">
      <xdr:nvCxnSpPr>
        <xdr:cNvPr id="502" name="直線コネクタ 501"/>
        <xdr:cNvCxnSpPr/>
      </xdr:nvCxnSpPr>
      <xdr:spPr>
        <a:xfrm>
          <a:off x="13703300" y="65436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122572</xdr:rowOff>
    </xdr:from>
    <xdr:ext cx="405111" cy="259045"/>
    <xdr:sp macro="" textlink="">
      <xdr:nvSpPr>
        <xdr:cNvPr id="503" name="n_1aveValue【認定こども園・幼稚園・保育所】&#10;有形固定資産減価償却率"/>
        <xdr:cNvSpPr txBox="1"/>
      </xdr:nvSpPr>
      <xdr:spPr>
        <a:xfrm>
          <a:off x="152660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107332</xdr:rowOff>
    </xdr:from>
    <xdr:ext cx="405111" cy="259045"/>
    <xdr:sp macro="" textlink="">
      <xdr:nvSpPr>
        <xdr:cNvPr id="504" name="n_2aveValue【認定こども園・幼稚園・保育所】&#10;有形固定資産減価償却率"/>
        <xdr:cNvSpPr txBox="1"/>
      </xdr:nvSpPr>
      <xdr:spPr>
        <a:xfrm>
          <a:off x="14389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124477</xdr:rowOff>
    </xdr:from>
    <xdr:ext cx="405111" cy="259045"/>
    <xdr:sp macro="" textlink="">
      <xdr:nvSpPr>
        <xdr:cNvPr id="505" name="n_3aveValue【認定こども園・幼稚園・保育所】&#10;有形固定資産減価償却率"/>
        <xdr:cNvSpPr txBox="1"/>
      </xdr:nvSpPr>
      <xdr:spPr>
        <a:xfrm>
          <a:off x="13500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57802</xdr:rowOff>
    </xdr:from>
    <xdr:ext cx="405111" cy="259045"/>
    <xdr:sp macro="" textlink="">
      <xdr:nvSpPr>
        <xdr:cNvPr id="506" name="n_4aveValue【認定こども園・幼稚園・保育所】&#10;有形固定資産減価償却率"/>
        <xdr:cNvSpPr txBox="1"/>
      </xdr:nvSpPr>
      <xdr:spPr>
        <a:xfrm>
          <a:off x="126117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150512</xdr:rowOff>
    </xdr:from>
    <xdr:ext cx="405111" cy="259045"/>
    <xdr:sp macro="" textlink="">
      <xdr:nvSpPr>
        <xdr:cNvPr id="507" name="n_1mainValue【認定こども園・幼稚園・保育所】&#10;有形固定資産減価償却率"/>
        <xdr:cNvSpPr txBox="1"/>
      </xdr:nvSpPr>
      <xdr:spPr>
        <a:xfrm>
          <a:off x="152660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110507</xdr:rowOff>
    </xdr:from>
    <xdr:ext cx="405111" cy="259045"/>
    <xdr:sp macro="" textlink="">
      <xdr:nvSpPr>
        <xdr:cNvPr id="508" name="n_2mainValue【認定こども園・幼稚園・保育所】&#10;有形固定資産減価償却率"/>
        <xdr:cNvSpPr txBox="1"/>
      </xdr:nvSpPr>
      <xdr:spPr>
        <a:xfrm>
          <a:off x="143897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70502</xdr:rowOff>
    </xdr:from>
    <xdr:ext cx="405111" cy="259045"/>
    <xdr:sp macro="" textlink="">
      <xdr:nvSpPr>
        <xdr:cNvPr id="509" name="n_3mainValue【認定こども園・幼稚園・保育所】&#10;有形固定資産減価償却率"/>
        <xdr:cNvSpPr txBox="1"/>
      </xdr:nvSpPr>
      <xdr:spPr>
        <a:xfrm>
          <a:off x="13500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0" name="正方形/長方形 50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1" name="正方形/長方形 51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2" name="正方形/長方形 51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3" name="正方形/長方形 51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4" name="正方形/長方形 51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5" name="正方形/長方形 51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6" name="正方形/長方形 51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7" name="正方形/長方形 51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8" name="テキスト ボックス 51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9" name="直線コネクタ 51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0" name="直線コネクタ 51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21" name="テキスト ボックス 52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2" name="直線コネクタ 52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23" name="テキスト ボックス 52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4" name="直線コネクタ 52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25" name="テキスト ボックス 52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6" name="直線コネクタ 52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27" name="テキスト ボックス 52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8" name="直線コネクタ 52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29" name="テキスト ボックス 52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0" name="直線コネクタ 52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1" name="テキスト ボックス 53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7620</xdr:rowOff>
    </xdr:to>
    <xdr:cxnSp macro="">
      <xdr:nvCxnSpPr>
        <xdr:cNvPr id="533" name="直線コネクタ 532"/>
        <xdr:cNvCxnSpPr/>
      </xdr:nvCxnSpPr>
      <xdr:spPr>
        <a:xfrm flipV="1">
          <a:off x="22160864" y="58826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534"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535" name="直線コネクタ 534"/>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536"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537" name="直線コネクタ 536"/>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59707</xdr:rowOff>
    </xdr:from>
    <xdr:ext cx="469744" cy="259045"/>
    <xdr:sp macro="" textlink="">
      <xdr:nvSpPr>
        <xdr:cNvPr id="538" name="【認定こども園・幼稚園・保育所】&#10;一人当たり面積平均値テキスト"/>
        <xdr:cNvSpPr txBox="1"/>
      </xdr:nvSpPr>
      <xdr:spPr>
        <a:xfrm>
          <a:off x="22199600" y="657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539" name="フローチャート: 判断 538"/>
        <xdr:cNvSpPr/>
      </xdr:nvSpPr>
      <xdr:spPr>
        <a:xfrm>
          <a:off x="221107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540" name="フローチャート: 判断 539"/>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21590</xdr:rowOff>
    </xdr:from>
    <xdr:to>
      <xdr:col>107</xdr:col>
      <xdr:colOff>101600</xdr:colOff>
      <xdr:row>39</xdr:row>
      <xdr:rowOff>123190</xdr:rowOff>
    </xdr:to>
    <xdr:sp macro="" textlink="">
      <xdr:nvSpPr>
        <xdr:cNvPr id="541" name="フローチャート: 判断 540"/>
        <xdr:cNvSpPr/>
      </xdr:nvSpPr>
      <xdr:spPr>
        <a:xfrm>
          <a:off x="20383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542" name="フローチャート: 判断 541"/>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154940</xdr:rowOff>
    </xdr:from>
    <xdr:to>
      <xdr:col>98</xdr:col>
      <xdr:colOff>38100</xdr:colOff>
      <xdr:row>39</xdr:row>
      <xdr:rowOff>85090</xdr:rowOff>
    </xdr:to>
    <xdr:sp macro="" textlink="">
      <xdr:nvSpPr>
        <xdr:cNvPr id="543" name="フローチャート: 判断 542"/>
        <xdr:cNvSpPr/>
      </xdr:nvSpPr>
      <xdr:spPr>
        <a:xfrm>
          <a:off x="18605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4" name="テキスト ボックス 54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5" name="テキスト ボックス 54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6" name="テキスト ボックス 54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7" name="テキスト ボックス 54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8" name="テキスト ボックス 54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2540</xdr:rowOff>
    </xdr:from>
    <xdr:to>
      <xdr:col>116</xdr:col>
      <xdr:colOff>114300</xdr:colOff>
      <xdr:row>40</xdr:row>
      <xdr:rowOff>104140</xdr:rowOff>
    </xdr:to>
    <xdr:sp macro="" textlink="">
      <xdr:nvSpPr>
        <xdr:cNvPr id="549" name="楕円 548"/>
        <xdr:cNvSpPr/>
      </xdr:nvSpPr>
      <xdr:spPr>
        <a:xfrm>
          <a:off x="221107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152417</xdr:rowOff>
    </xdr:from>
    <xdr:ext cx="469744" cy="259045"/>
    <xdr:sp macro="" textlink="">
      <xdr:nvSpPr>
        <xdr:cNvPr id="550" name="【認定こども園・幼稚園・保育所】&#10;一人当たり面積該当値テキスト"/>
        <xdr:cNvSpPr txBox="1"/>
      </xdr:nvSpPr>
      <xdr:spPr>
        <a:xfrm>
          <a:off x="22199600"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xdr:rowOff>
    </xdr:from>
    <xdr:to>
      <xdr:col>112</xdr:col>
      <xdr:colOff>38100</xdr:colOff>
      <xdr:row>40</xdr:row>
      <xdr:rowOff>104140</xdr:rowOff>
    </xdr:to>
    <xdr:sp macro="" textlink="">
      <xdr:nvSpPr>
        <xdr:cNvPr id="551" name="楕円 550"/>
        <xdr:cNvSpPr/>
      </xdr:nvSpPr>
      <xdr:spPr>
        <a:xfrm>
          <a:off x="21272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53340</xdr:rowOff>
    </xdr:from>
    <xdr:to>
      <xdr:col>116</xdr:col>
      <xdr:colOff>63500</xdr:colOff>
      <xdr:row>40</xdr:row>
      <xdr:rowOff>53340</xdr:rowOff>
    </xdr:to>
    <xdr:cxnSp macro="">
      <xdr:nvCxnSpPr>
        <xdr:cNvPr id="552" name="直線コネクタ 551"/>
        <xdr:cNvCxnSpPr/>
      </xdr:nvCxnSpPr>
      <xdr:spPr>
        <a:xfrm>
          <a:off x="21323300" y="6911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2540</xdr:rowOff>
    </xdr:from>
    <xdr:to>
      <xdr:col>107</xdr:col>
      <xdr:colOff>101600</xdr:colOff>
      <xdr:row>40</xdr:row>
      <xdr:rowOff>104140</xdr:rowOff>
    </xdr:to>
    <xdr:sp macro="" textlink="">
      <xdr:nvSpPr>
        <xdr:cNvPr id="553" name="楕円 552"/>
        <xdr:cNvSpPr/>
      </xdr:nvSpPr>
      <xdr:spPr>
        <a:xfrm>
          <a:off x="20383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53340</xdr:rowOff>
    </xdr:from>
    <xdr:to>
      <xdr:col>111</xdr:col>
      <xdr:colOff>177800</xdr:colOff>
      <xdr:row>40</xdr:row>
      <xdr:rowOff>53340</xdr:rowOff>
    </xdr:to>
    <xdr:cxnSp macro="">
      <xdr:nvCxnSpPr>
        <xdr:cNvPr id="554" name="直線コネクタ 553"/>
        <xdr:cNvCxnSpPr/>
      </xdr:nvCxnSpPr>
      <xdr:spPr>
        <a:xfrm>
          <a:off x="20434300" y="691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2540</xdr:rowOff>
    </xdr:from>
    <xdr:to>
      <xdr:col>102</xdr:col>
      <xdr:colOff>165100</xdr:colOff>
      <xdr:row>40</xdr:row>
      <xdr:rowOff>104140</xdr:rowOff>
    </xdr:to>
    <xdr:sp macro="" textlink="">
      <xdr:nvSpPr>
        <xdr:cNvPr id="555" name="楕円 554"/>
        <xdr:cNvSpPr/>
      </xdr:nvSpPr>
      <xdr:spPr>
        <a:xfrm>
          <a:off x="19494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53340</xdr:rowOff>
    </xdr:from>
    <xdr:to>
      <xdr:col>107</xdr:col>
      <xdr:colOff>50800</xdr:colOff>
      <xdr:row>40</xdr:row>
      <xdr:rowOff>53340</xdr:rowOff>
    </xdr:to>
    <xdr:cxnSp macro="">
      <xdr:nvCxnSpPr>
        <xdr:cNvPr id="556" name="直線コネクタ 555"/>
        <xdr:cNvCxnSpPr/>
      </xdr:nvCxnSpPr>
      <xdr:spPr>
        <a:xfrm>
          <a:off x="19545300" y="691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154957</xdr:rowOff>
    </xdr:from>
    <xdr:ext cx="469744" cy="259045"/>
    <xdr:sp macro="" textlink="">
      <xdr:nvSpPr>
        <xdr:cNvPr id="557" name="n_1aveValue【認定こども園・幼稚園・保育所】&#10;一人当たり面積"/>
        <xdr:cNvSpPr txBox="1"/>
      </xdr:nvSpPr>
      <xdr:spPr>
        <a:xfrm>
          <a:off x="21075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139717</xdr:rowOff>
    </xdr:from>
    <xdr:ext cx="469744" cy="259045"/>
    <xdr:sp macro="" textlink="">
      <xdr:nvSpPr>
        <xdr:cNvPr id="558" name="n_2aveValue【認定こども園・幼稚園・保育所】&#10;一人当たり面積"/>
        <xdr:cNvSpPr txBox="1"/>
      </xdr:nvSpPr>
      <xdr:spPr>
        <a:xfrm>
          <a:off x="20199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559" name="n_3aveValue【認定こども園・幼稚園・保育所】&#10;一人当たり面積"/>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101617</xdr:rowOff>
    </xdr:from>
    <xdr:ext cx="469744" cy="259045"/>
    <xdr:sp macro="" textlink="">
      <xdr:nvSpPr>
        <xdr:cNvPr id="560" name="n_4aveValue【認定こども園・幼稚園・保育所】&#10;一人当たり面積"/>
        <xdr:cNvSpPr txBox="1"/>
      </xdr:nvSpPr>
      <xdr:spPr>
        <a:xfrm>
          <a:off x="18421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95267</xdr:rowOff>
    </xdr:from>
    <xdr:ext cx="469744" cy="259045"/>
    <xdr:sp macro="" textlink="">
      <xdr:nvSpPr>
        <xdr:cNvPr id="561" name="n_1mainValue【認定こども園・幼稚園・保育所】&#10;一人当たり面積"/>
        <xdr:cNvSpPr txBox="1"/>
      </xdr:nvSpPr>
      <xdr:spPr>
        <a:xfrm>
          <a:off x="210757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95267</xdr:rowOff>
    </xdr:from>
    <xdr:ext cx="469744" cy="259045"/>
    <xdr:sp macro="" textlink="">
      <xdr:nvSpPr>
        <xdr:cNvPr id="562" name="n_2mainValue【認定こども園・幼稚園・保育所】&#10;一人当たり面積"/>
        <xdr:cNvSpPr txBox="1"/>
      </xdr:nvSpPr>
      <xdr:spPr>
        <a:xfrm>
          <a:off x="20199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95267</xdr:rowOff>
    </xdr:from>
    <xdr:ext cx="469744" cy="259045"/>
    <xdr:sp macro="" textlink="">
      <xdr:nvSpPr>
        <xdr:cNvPr id="563" name="n_3mainValue【認定こども園・幼稚園・保育所】&#10;一人当たり面積"/>
        <xdr:cNvSpPr txBox="1"/>
      </xdr:nvSpPr>
      <xdr:spPr>
        <a:xfrm>
          <a:off x="19310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4" name="正方形/長方形 5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5" name="正方形/長方形 56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6" name="正方形/長方形 56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7" name="正方形/長方形 56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8" name="正方形/長方形 56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9" name="正方形/長方形 56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0" name="正方形/長方形 56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1" name="正方形/長方形 57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2" name="テキスト ボックス 57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3" name="直線コネクタ 57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4" name="テキスト ボックス 57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75" name="直線コネクタ 57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76" name="テキスト ボックス 57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7" name="直線コネクタ 57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8" name="テキスト ボックス 57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9" name="直線コネクタ 57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0" name="テキスト ボックス 57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81" name="直線コネクタ 58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82" name="テキスト ボックス 58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83" name="直線コネクタ 58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84" name="テキスト ボックス 58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5" name="直線コネクタ 58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86" name="テキスト ボックス 58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91440</xdr:rowOff>
    </xdr:from>
    <xdr:to>
      <xdr:col>85</xdr:col>
      <xdr:colOff>126364</xdr:colOff>
      <xdr:row>63</xdr:row>
      <xdr:rowOff>118110</xdr:rowOff>
    </xdr:to>
    <xdr:cxnSp macro="">
      <xdr:nvCxnSpPr>
        <xdr:cNvPr id="588" name="直線コネクタ 587"/>
        <xdr:cNvCxnSpPr/>
      </xdr:nvCxnSpPr>
      <xdr:spPr>
        <a:xfrm flipV="1">
          <a:off x="16318864" y="952119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121937</xdr:rowOff>
    </xdr:from>
    <xdr:ext cx="405111" cy="259045"/>
    <xdr:sp macro="" textlink="">
      <xdr:nvSpPr>
        <xdr:cNvPr id="589" name="【学校施設】&#10;有形固定資産減価償却率最小値テキスト"/>
        <xdr:cNvSpPr txBox="1"/>
      </xdr:nvSpPr>
      <xdr:spPr>
        <a:xfrm>
          <a:off x="16357600"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118110</xdr:rowOff>
    </xdr:from>
    <xdr:to>
      <xdr:col>86</xdr:col>
      <xdr:colOff>25400</xdr:colOff>
      <xdr:row>63</xdr:row>
      <xdr:rowOff>118110</xdr:rowOff>
    </xdr:to>
    <xdr:cxnSp macro="">
      <xdr:nvCxnSpPr>
        <xdr:cNvPr id="590" name="直線コネクタ 589"/>
        <xdr:cNvCxnSpPr/>
      </xdr:nvCxnSpPr>
      <xdr:spPr>
        <a:xfrm>
          <a:off x="16230600" y="1091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38117</xdr:rowOff>
    </xdr:from>
    <xdr:ext cx="405111" cy="259045"/>
    <xdr:sp macro="" textlink="">
      <xdr:nvSpPr>
        <xdr:cNvPr id="591" name="【学校施設】&#10;有形固定資産減価償却率最大値テキスト"/>
        <xdr:cNvSpPr txBox="1"/>
      </xdr:nvSpPr>
      <xdr:spPr>
        <a:xfrm>
          <a:off x="16357600" y="929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91440</xdr:rowOff>
    </xdr:from>
    <xdr:to>
      <xdr:col>86</xdr:col>
      <xdr:colOff>25400</xdr:colOff>
      <xdr:row>55</xdr:row>
      <xdr:rowOff>91440</xdr:rowOff>
    </xdr:to>
    <xdr:cxnSp macro="">
      <xdr:nvCxnSpPr>
        <xdr:cNvPr id="592" name="直線コネクタ 591"/>
        <xdr:cNvCxnSpPr/>
      </xdr:nvCxnSpPr>
      <xdr:spPr>
        <a:xfrm>
          <a:off x="16230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78757</xdr:rowOff>
    </xdr:from>
    <xdr:ext cx="405111" cy="259045"/>
    <xdr:sp macro="" textlink="">
      <xdr:nvSpPr>
        <xdr:cNvPr id="593" name="【学校施設】&#10;有形固定資産減価償却率平均値テキスト"/>
        <xdr:cNvSpPr txBox="1"/>
      </xdr:nvSpPr>
      <xdr:spPr>
        <a:xfrm>
          <a:off x="16357600" y="1002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55880</xdr:rowOff>
    </xdr:from>
    <xdr:to>
      <xdr:col>85</xdr:col>
      <xdr:colOff>177800</xdr:colOff>
      <xdr:row>59</xdr:row>
      <xdr:rowOff>157480</xdr:rowOff>
    </xdr:to>
    <xdr:sp macro="" textlink="">
      <xdr:nvSpPr>
        <xdr:cNvPr id="594" name="フローチャート: 判断 593"/>
        <xdr:cNvSpPr/>
      </xdr:nvSpPr>
      <xdr:spPr>
        <a:xfrm>
          <a:off x="162687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595" name="フローチャート: 判断 594"/>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xdr:rowOff>
    </xdr:from>
    <xdr:to>
      <xdr:col>76</xdr:col>
      <xdr:colOff>165100</xdr:colOff>
      <xdr:row>59</xdr:row>
      <xdr:rowOff>115570</xdr:rowOff>
    </xdr:to>
    <xdr:sp macro="" textlink="">
      <xdr:nvSpPr>
        <xdr:cNvPr id="596" name="フローチャート: 判断 595"/>
        <xdr:cNvSpPr/>
      </xdr:nvSpPr>
      <xdr:spPr>
        <a:xfrm>
          <a:off x="14541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158750</xdr:rowOff>
    </xdr:from>
    <xdr:to>
      <xdr:col>72</xdr:col>
      <xdr:colOff>38100</xdr:colOff>
      <xdr:row>59</xdr:row>
      <xdr:rowOff>88900</xdr:rowOff>
    </xdr:to>
    <xdr:sp macro="" textlink="">
      <xdr:nvSpPr>
        <xdr:cNvPr id="597" name="フローチャート: 判断 596"/>
        <xdr:cNvSpPr/>
      </xdr:nvSpPr>
      <xdr:spPr>
        <a:xfrm>
          <a:off x="13652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71120</xdr:rowOff>
    </xdr:from>
    <xdr:to>
      <xdr:col>67</xdr:col>
      <xdr:colOff>101600</xdr:colOff>
      <xdr:row>59</xdr:row>
      <xdr:rowOff>1270</xdr:rowOff>
    </xdr:to>
    <xdr:sp macro="" textlink="">
      <xdr:nvSpPr>
        <xdr:cNvPr id="598" name="フローチャート: 判断 597"/>
        <xdr:cNvSpPr/>
      </xdr:nvSpPr>
      <xdr:spPr>
        <a:xfrm>
          <a:off x="12763500" y="100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9" name="テキスト ボックス 59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0" name="テキスト ボックス 59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1" name="テキスト ボックス 60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2" name="テキスト ボックス 60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3" name="テキスト ボックス 60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135890</xdr:rowOff>
    </xdr:from>
    <xdr:to>
      <xdr:col>85</xdr:col>
      <xdr:colOff>177800</xdr:colOff>
      <xdr:row>61</xdr:row>
      <xdr:rowOff>66040</xdr:rowOff>
    </xdr:to>
    <xdr:sp macro="" textlink="">
      <xdr:nvSpPr>
        <xdr:cNvPr id="604" name="楕円 603"/>
        <xdr:cNvSpPr/>
      </xdr:nvSpPr>
      <xdr:spPr>
        <a:xfrm>
          <a:off x="162687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114317</xdr:rowOff>
    </xdr:from>
    <xdr:ext cx="405111" cy="259045"/>
    <xdr:sp macro="" textlink="">
      <xdr:nvSpPr>
        <xdr:cNvPr id="605" name="【学校施設】&#10;有形固定資産減価償却率該当値テキスト"/>
        <xdr:cNvSpPr txBox="1"/>
      </xdr:nvSpPr>
      <xdr:spPr>
        <a:xfrm>
          <a:off x="16357600"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xdr:rowOff>
    </xdr:from>
    <xdr:to>
      <xdr:col>81</xdr:col>
      <xdr:colOff>101600</xdr:colOff>
      <xdr:row>61</xdr:row>
      <xdr:rowOff>107950</xdr:rowOff>
    </xdr:to>
    <xdr:sp macro="" textlink="">
      <xdr:nvSpPr>
        <xdr:cNvPr id="606" name="楕円 605"/>
        <xdr:cNvSpPr/>
      </xdr:nvSpPr>
      <xdr:spPr>
        <a:xfrm>
          <a:off x="15430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15240</xdr:rowOff>
    </xdr:from>
    <xdr:to>
      <xdr:col>85</xdr:col>
      <xdr:colOff>127000</xdr:colOff>
      <xdr:row>61</xdr:row>
      <xdr:rowOff>57150</xdr:rowOff>
    </xdr:to>
    <xdr:cxnSp macro="">
      <xdr:nvCxnSpPr>
        <xdr:cNvPr id="607" name="直線コネクタ 606"/>
        <xdr:cNvCxnSpPr/>
      </xdr:nvCxnSpPr>
      <xdr:spPr>
        <a:xfrm flipV="1">
          <a:off x="15481300" y="1047369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135890</xdr:rowOff>
    </xdr:from>
    <xdr:to>
      <xdr:col>76</xdr:col>
      <xdr:colOff>165100</xdr:colOff>
      <xdr:row>61</xdr:row>
      <xdr:rowOff>66040</xdr:rowOff>
    </xdr:to>
    <xdr:sp macro="" textlink="">
      <xdr:nvSpPr>
        <xdr:cNvPr id="608" name="楕円 607"/>
        <xdr:cNvSpPr/>
      </xdr:nvSpPr>
      <xdr:spPr>
        <a:xfrm>
          <a:off x="14541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15240</xdr:rowOff>
    </xdr:from>
    <xdr:to>
      <xdr:col>81</xdr:col>
      <xdr:colOff>50800</xdr:colOff>
      <xdr:row>61</xdr:row>
      <xdr:rowOff>57150</xdr:rowOff>
    </xdr:to>
    <xdr:cxnSp macro="">
      <xdr:nvCxnSpPr>
        <xdr:cNvPr id="609" name="直線コネクタ 608"/>
        <xdr:cNvCxnSpPr/>
      </xdr:nvCxnSpPr>
      <xdr:spPr>
        <a:xfrm>
          <a:off x="14592300" y="104736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116840</xdr:rowOff>
    </xdr:from>
    <xdr:to>
      <xdr:col>72</xdr:col>
      <xdr:colOff>38100</xdr:colOff>
      <xdr:row>62</xdr:row>
      <xdr:rowOff>46990</xdr:rowOff>
    </xdr:to>
    <xdr:sp macro="" textlink="">
      <xdr:nvSpPr>
        <xdr:cNvPr id="610" name="楕円 609"/>
        <xdr:cNvSpPr/>
      </xdr:nvSpPr>
      <xdr:spPr>
        <a:xfrm>
          <a:off x="13652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15240</xdr:rowOff>
    </xdr:from>
    <xdr:to>
      <xdr:col>76</xdr:col>
      <xdr:colOff>114300</xdr:colOff>
      <xdr:row>61</xdr:row>
      <xdr:rowOff>167640</xdr:rowOff>
    </xdr:to>
    <xdr:cxnSp macro="">
      <xdr:nvCxnSpPr>
        <xdr:cNvPr id="611" name="直線コネクタ 610"/>
        <xdr:cNvCxnSpPr/>
      </xdr:nvCxnSpPr>
      <xdr:spPr>
        <a:xfrm flipV="1">
          <a:off x="13703300" y="1047369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612" name="n_1ave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132097</xdr:rowOff>
    </xdr:from>
    <xdr:ext cx="405111" cy="259045"/>
    <xdr:sp macro="" textlink="">
      <xdr:nvSpPr>
        <xdr:cNvPr id="613" name="n_2aveValue【学校施設】&#10;有形固定資産減価償却率"/>
        <xdr:cNvSpPr txBox="1"/>
      </xdr:nvSpPr>
      <xdr:spPr>
        <a:xfrm>
          <a:off x="14389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105427</xdr:rowOff>
    </xdr:from>
    <xdr:ext cx="405111" cy="259045"/>
    <xdr:sp macro="" textlink="">
      <xdr:nvSpPr>
        <xdr:cNvPr id="614" name="n_3aveValue【学校施設】&#10;有形固定資産減価償却率"/>
        <xdr:cNvSpPr txBox="1"/>
      </xdr:nvSpPr>
      <xdr:spPr>
        <a:xfrm>
          <a:off x="135007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17797</xdr:rowOff>
    </xdr:from>
    <xdr:ext cx="405111" cy="259045"/>
    <xdr:sp macro="" textlink="">
      <xdr:nvSpPr>
        <xdr:cNvPr id="615" name="n_4aveValue【学校施設】&#10;有形固定資産減価償却率"/>
        <xdr:cNvSpPr txBox="1"/>
      </xdr:nvSpPr>
      <xdr:spPr>
        <a:xfrm>
          <a:off x="126117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99077</xdr:rowOff>
    </xdr:from>
    <xdr:ext cx="405111" cy="259045"/>
    <xdr:sp macro="" textlink="">
      <xdr:nvSpPr>
        <xdr:cNvPr id="616" name="n_1mainValue【学校施設】&#10;有形固定資産減価償却率"/>
        <xdr:cNvSpPr txBox="1"/>
      </xdr:nvSpPr>
      <xdr:spPr>
        <a:xfrm>
          <a:off x="15266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57167</xdr:rowOff>
    </xdr:from>
    <xdr:ext cx="405111" cy="259045"/>
    <xdr:sp macro="" textlink="">
      <xdr:nvSpPr>
        <xdr:cNvPr id="617" name="n_2mainValue【学校施設】&#10;有形固定資産減価償却率"/>
        <xdr:cNvSpPr txBox="1"/>
      </xdr:nvSpPr>
      <xdr:spPr>
        <a:xfrm>
          <a:off x="143897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38117</xdr:rowOff>
    </xdr:from>
    <xdr:ext cx="405111" cy="259045"/>
    <xdr:sp macro="" textlink="">
      <xdr:nvSpPr>
        <xdr:cNvPr id="618" name="n_3mainValue【学校施設】&#10;有形固定資産減価償却率"/>
        <xdr:cNvSpPr txBox="1"/>
      </xdr:nvSpPr>
      <xdr:spPr>
        <a:xfrm>
          <a:off x="13500744"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9" name="正方形/長方形 6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0" name="正方形/長方形 6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1" name="正方形/長方形 6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2" name="正方形/長方形 6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3" name="正方形/長方形 6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4" name="正方形/長方形 6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5" name="正方形/長方形 6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6" name="正方形/長方形 6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7" name="テキスト ボックス 6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8" name="直線コネクタ 6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29" name="テキスト ボックス 62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30" name="直線コネクタ 62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1" name="テキスト ボックス 63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2" name="直線コネクタ 63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33" name="テキスト ボックス 63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34" name="直線コネクタ 63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35" name="テキスト ボックス 63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36" name="直線コネクタ 63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37" name="テキスト ボックス 63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38" name="直線コネクタ 63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9" name="テキスト ボックス 63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0" name="直線コネクタ 63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1" name="テキスト ボックス 64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142240</xdr:rowOff>
    </xdr:from>
    <xdr:to>
      <xdr:col>116</xdr:col>
      <xdr:colOff>62864</xdr:colOff>
      <xdr:row>64</xdr:row>
      <xdr:rowOff>76200</xdr:rowOff>
    </xdr:to>
    <xdr:cxnSp macro="">
      <xdr:nvCxnSpPr>
        <xdr:cNvPr id="643" name="直線コネクタ 642"/>
        <xdr:cNvCxnSpPr/>
      </xdr:nvCxnSpPr>
      <xdr:spPr>
        <a:xfrm flipV="1">
          <a:off x="22160864" y="9743440"/>
          <a:ext cx="0" cy="13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80027</xdr:rowOff>
    </xdr:from>
    <xdr:ext cx="469744" cy="259045"/>
    <xdr:sp macro="" textlink="">
      <xdr:nvSpPr>
        <xdr:cNvPr id="644" name="【学校施設】&#10;一人当たり面積最小値テキスト"/>
        <xdr:cNvSpPr txBox="1"/>
      </xdr:nvSpPr>
      <xdr:spPr>
        <a:xfrm>
          <a:off x="22199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76200</xdr:rowOff>
    </xdr:from>
    <xdr:to>
      <xdr:col>116</xdr:col>
      <xdr:colOff>152400</xdr:colOff>
      <xdr:row>64</xdr:row>
      <xdr:rowOff>76200</xdr:rowOff>
    </xdr:to>
    <xdr:cxnSp macro="">
      <xdr:nvCxnSpPr>
        <xdr:cNvPr id="645" name="直線コネクタ 644"/>
        <xdr:cNvCxnSpPr/>
      </xdr:nvCxnSpPr>
      <xdr:spPr>
        <a:xfrm>
          <a:off x="22072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88917</xdr:rowOff>
    </xdr:from>
    <xdr:ext cx="469744" cy="259045"/>
    <xdr:sp macro="" textlink="">
      <xdr:nvSpPr>
        <xdr:cNvPr id="646" name="【学校施設】&#10;一人当たり面積最大値テキスト"/>
        <xdr:cNvSpPr txBox="1"/>
      </xdr:nvSpPr>
      <xdr:spPr>
        <a:xfrm>
          <a:off x="22199600" y="951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142240</xdr:rowOff>
    </xdr:from>
    <xdr:to>
      <xdr:col>116</xdr:col>
      <xdr:colOff>152400</xdr:colOff>
      <xdr:row>56</xdr:row>
      <xdr:rowOff>142240</xdr:rowOff>
    </xdr:to>
    <xdr:cxnSp macro="">
      <xdr:nvCxnSpPr>
        <xdr:cNvPr id="647" name="直線コネクタ 646"/>
        <xdr:cNvCxnSpPr/>
      </xdr:nvCxnSpPr>
      <xdr:spPr>
        <a:xfrm>
          <a:off x="22072600" y="974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90187</xdr:rowOff>
    </xdr:from>
    <xdr:ext cx="469744" cy="259045"/>
    <xdr:sp macro="" textlink="">
      <xdr:nvSpPr>
        <xdr:cNvPr id="648" name="【学校施設】&#10;一人当たり面積平均値テキスト"/>
        <xdr:cNvSpPr txBox="1"/>
      </xdr:nvSpPr>
      <xdr:spPr>
        <a:xfrm>
          <a:off x="22199600" y="1037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67310</xdr:rowOff>
    </xdr:from>
    <xdr:to>
      <xdr:col>116</xdr:col>
      <xdr:colOff>114300</xdr:colOff>
      <xdr:row>61</xdr:row>
      <xdr:rowOff>168910</xdr:rowOff>
    </xdr:to>
    <xdr:sp macro="" textlink="">
      <xdr:nvSpPr>
        <xdr:cNvPr id="649" name="フローチャート: 判断 648"/>
        <xdr:cNvSpPr/>
      </xdr:nvSpPr>
      <xdr:spPr>
        <a:xfrm>
          <a:off x="221107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86360</xdr:rowOff>
    </xdr:from>
    <xdr:to>
      <xdr:col>112</xdr:col>
      <xdr:colOff>38100</xdr:colOff>
      <xdr:row>62</xdr:row>
      <xdr:rowOff>16510</xdr:rowOff>
    </xdr:to>
    <xdr:sp macro="" textlink="">
      <xdr:nvSpPr>
        <xdr:cNvPr id="650" name="フローチャート: 判断 649"/>
        <xdr:cNvSpPr/>
      </xdr:nvSpPr>
      <xdr:spPr>
        <a:xfrm>
          <a:off x="21272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53340</xdr:rowOff>
    </xdr:from>
    <xdr:to>
      <xdr:col>107</xdr:col>
      <xdr:colOff>101600</xdr:colOff>
      <xdr:row>61</xdr:row>
      <xdr:rowOff>154940</xdr:rowOff>
    </xdr:to>
    <xdr:sp macro="" textlink="">
      <xdr:nvSpPr>
        <xdr:cNvPr id="651" name="フローチャート: 判断 650"/>
        <xdr:cNvSpPr/>
      </xdr:nvSpPr>
      <xdr:spPr>
        <a:xfrm>
          <a:off x="20383500" y="105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652" name="フローチャート: 判断 651"/>
        <xdr:cNvSpPr/>
      </xdr:nvSpPr>
      <xdr:spPr>
        <a:xfrm>
          <a:off x="19494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49530</xdr:rowOff>
    </xdr:from>
    <xdr:to>
      <xdr:col>98</xdr:col>
      <xdr:colOff>38100</xdr:colOff>
      <xdr:row>61</xdr:row>
      <xdr:rowOff>151130</xdr:rowOff>
    </xdr:to>
    <xdr:sp macro="" textlink="">
      <xdr:nvSpPr>
        <xdr:cNvPr id="653" name="フローチャート: 判断 652"/>
        <xdr:cNvSpPr/>
      </xdr:nvSpPr>
      <xdr:spPr>
        <a:xfrm>
          <a:off x="18605500" y="10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4" name="テキスト ボックス 6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5" name="テキスト ボックス 6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6" name="テキスト ボックス 6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7" name="テキスト ボックス 6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8" name="テキスト ボックス 6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149860</xdr:rowOff>
    </xdr:from>
    <xdr:to>
      <xdr:col>116</xdr:col>
      <xdr:colOff>114300</xdr:colOff>
      <xdr:row>62</xdr:row>
      <xdr:rowOff>80010</xdr:rowOff>
    </xdr:to>
    <xdr:sp macro="" textlink="">
      <xdr:nvSpPr>
        <xdr:cNvPr id="659" name="楕円 658"/>
        <xdr:cNvSpPr/>
      </xdr:nvSpPr>
      <xdr:spPr>
        <a:xfrm>
          <a:off x="22110700" y="1060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128287</xdr:rowOff>
    </xdr:from>
    <xdr:ext cx="469744" cy="259045"/>
    <xdr:sp macro="" textlink="">
      <xdr:nvSpPr>
        <xdr:cNvPr id="660" name="【学校施設】&#10;一人当たり面積該当値テキスト"/>
        <xdr:cNvSpPr txBox="1"/>
      </xdr:nvSpPr>
      <xdr:spPr>
        <a:xfrm>
          <a:off x="22199600" y="1058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74930</xdr:rowOff>
    </xdr:from>
    <xdr:to>
      <xdr:col>112</xdr:col>
      <xdr:colOff>38100</xdr:colOff>
      <xdr:row>62</xdr:row>
      <xdr:rowOff>5080</xdr:rowOff>
    </xdr:to>
    <xdr:sp macro="" textlink="">
      <xdr:nvSpPr>
        <xdr:cNvPr id="661" name="楕円 660"/>
        <xdr:cNvSpPr/>
      </xdr:nvSpPr>
      <xdr:spPr>
        <a:xfrm>
          <a:off x="21272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125730</xdr:rowOff>
    </xdr:from>
    <xdr:to>
      <xdr:col>116</xdr:col>
      <xdr:colOff>63500</xdr:colOff>
      <xdr:row>62</xdr:row>
      <xdr:rowOff>29210</xdr:rowOff>
    </xdr:to>
    <xdr:cxnSp macro="">
      <xdr:nvCxnSpPr>
        <xdr:cNvPr id="662" name="直線コネクタ 661"/>
        <xdr:cNvCxnSpPr/>
      </xdr:nvCxnSpPr>
      <xdr:spPr>
        <a:xfrm>
          <a:off x="21323300" y="10584180"/>
          <a:ext cx="838200" cy="7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104140</xdr:rowOff>
    </xdr:from>
    <xdr:to>
      <xdr:col>107</xdr:col>
      <xdr:colOff>101600</xdr:colOff>
      <xdr:row>62</xdr:row>
      <xdr:rowOff>34290</xdr:rowOff>
    </xdr:to>
    <xdr:sp macro="" textlink="">
      <xdr:nvSpPr>
        <xdr:cNvPr id="663" name="楕円 662"/>
        <xdr:cNvSpPr/>
      </xdr:nvSpPr>
      <xdr:spPr>
        <a:xfrm>
          <a:off x="20383500" y="1056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125730</xdr:rowOff>
    </xdr:from>
    <xdr:to>
      <xdr:col>111</xdr:col>
      <xdr:colOff>177800</xdr:colOff>
      <xdr:row>61</xdr:row>
      <xdr:rowOff>154940</xdr:rowOff>
    </xdr:to>
    <xdr:cxnSp macro="">
      <xdr:nvCxnSpPr>
        <xdr:cNvPr id="664" name="直線コネクタ 663"/>
        <xdr:cNvCxnSpPr/>
      </xdr:nvCxnSpPr>
      <xdr:spPr>
        <a:xfrm flipV="1">
          <a:off x="20434300" y="1058418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67310</xdr:rowOff>
    </xdr:from>
    <xdr:to>
      <xdr:col>102</xdr:col>
      <xdr:colOff>165100</xdr:colOff>
      <xdr:row>61</xdr:row>
      <xdr:rowOff>168910</xdr:rowOff>
    </xdr:to>
    <xdr:sp macro="" textlink="">
      <xdr:nvSpPr>
        <xdr:cNvPr id="665" name="楕円 664"/>
        <xdr:cNvSpPr/>
      </xdr:nvSpPr>
      <xdr:spPr>
        <a:xfrm>
          <a:off x="19494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118110</xdr:rowOff>
    </xdr:from>
    <xdr:to>
      <xdr:col>107</xdr:col>
      <xdr:colOff>50800</xdr:colOff>
      <xdr:row>61</xdr:row>
      <xdr:rowOff>154940</xdr:rowOff>
    </xdr:to>
    <xdr:cxnSp macro="">
      <xdr:nvCxnSpPr>
        <xdr:cNvPr id="666" name="直線コネクタ 665"/>
        <xdr:cNvCxnSpPr/>
      </xdr:nvCxnSpPr>
      <xdr:spPr>
        <a:xfrm>
          <a:off x="19545300" y="10576560"/>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7637</xdr:rowOff>
    </xdr:from>
    <xdr:ext cx="469744" cy="259045"/>
    <xdr:sp macro="" textlink="">
      <xdr:nvSpPr>
        <xdr:cNvPr id="667" name="n_1aveValue【学校施設】&#10;一人当たり面積"/>
        <xdr:cNvSpPr txBox="1"/>
      </xdr:nvSpPr>
      <xdr:spPr>
        <a:xfrm>
          <a:off x="210757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xdr:rowOff>
    </xdr:from>
    <xdr:ext cx="469744" cy="259045"/>
    <xdr:sp macro="" textlink="">
      <xdr:nvSpPr>
        <xdr:cNvPr id="668" name="n_2aveValue【学校施設】&#10;一人当たり面積"/>
        <xdr:cNvSpPr txBox="1"/>
      </xdr:nvSpPr>
      <xdr:spPr>
        <a:xfrm>
          <a:off x="20199427" y="1028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166387</xdr:rowOff>
    </xdr:from>
    <xdr:ext cx="469744" cy="259045"/>
    <xdr:sp macro="" textlink="">
      <xdr:nvSpPr>
        <xdr:cNvPr id="669" name="n_3aveValue【学校施設】&#10;一人当たり面積"/>
        <xdr:cNvSpPr txBox="1"/>
      </xdr:nvSpPr>
      <xdr:spPr>
        <a:xfrm>
          <a:off x="19310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167657</xdr:rowOff>
    </xdr:from>
    <xdr:ext cx="469744" cy="259045"/>
    <xdr:sp macro="" textlink="">
      <xdr:nvSpPr>
        <xdr:cNvPr id="670" name="n_4aveValue【学校施設】&#10;一人当たり面積"/>
        <xdr:cNvSpPr txBox="1"/>
      </xdr:nvSpPr>
      <xdr:spPr>
        <a:xfrm>
          <a:off x="18421427" y="1028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21607</xdr:rowOff>
    </xdr:from>
    <xdr:ext cx="469744" cy="259045"/>
    <xdr:sp macro="" textlink="">
      <xdr:nvSpPr>
        <xdr:cNvPr id="671" name="n_1mainValue【学校施設】&#10;一人当たり面積"/>
        <xdr:cNvSpPr txBox="1"/>
      </xdr:nvSpPr>
      <xdr:spPr>
        <a:xfrm>
          <a:off x="21075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25417</xdr:rowOff>
    </xdr:from>
    <xdr:ext cx="469744" cy="259045"/>
    <xdr:sp macro="" textlink="">
      <xdr:nvSpPr>
        <xdr:cNvPr id="672" name="n_2mainValue【学校施設】&#10;一人当たり面積"/>
        <xdr:cNvSpPr txBox="1"/>
      </xdr:nvSpPr>
      <xdr:spPr>
        <a:xfrm>
          <a:off x="20199427" y="1065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160037</xdr:rowOff>
    </xdr:from>
    <xdr:ext cx="469744" cy="259045"/>
    <xdr:sp macro="" textlink="">
      <xdr:nvSpPr>
        <xdr:cNvPr id="673" name="n_3mainValue【学校施設】&#10;一人当たり面積"/>
        <xdr:cNvSpPr txBox="1"/>
      </xdr:nvSpPr>
      <xdr:spPr>
        <a:xfrm>
          <a:off x="19310427" y="1061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4" name="正方形/長方形 6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5" name="正方形/長方形 6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6" name="正方形/長方形 6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7" name="正方形/長方形 6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8" name="正方形/長方形 6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9" name="正方形/長方形 6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0" name="正方形/長方形 6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1" name="正方形/長方形 68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90" name="正方形/長方形 6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1" name="正方形/長方形 6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2" name="正方形/長方形 6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3" name="正方形/長方形 6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4" name="正方形/長方形 6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5" name="正方形/長方形 6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6" name="正方形/長方形 6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7" name="正方形/長方形 6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8" name="テキスト ボックス 6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9" name="直線コネクタ 6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0" name="テキスト ボックス 69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1" name="直線コネクタ 70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2" name="テキスト ボックス 70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3" name="直線コネクタ 70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4" name="テキスト ボックス 70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5" name="直線コネクタ 70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6" name="テキスト ボックス 70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7" name="直線コネクタ 70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8" name="テキスト ボックス 70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9" name="直線コネクタ 70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0" name="テキスト ボックス 70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1" name="直線コネクタ 71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2" name="テキスト ボックス 71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3" name="直線コネクタ 7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141514</xdr:rowOff>
    </xdr:from>
    <xdr:to>
      <xdr:col>85</xdr:col>
      <xdr:colOff>126364</xdr:colOff>
      <xdr:row>108</xdr:row>
      <xdr:rowOff>1088</xdr:rowOff>
    </xdr:to>
    <xdr:cxnSp macro="">
      <xdr:nvCxnSpPr>
        <xdr:cNvPr id="715" name="直線コネクタ 714"/>
        <xdr:cNvCxnSpPr/>
      </xdr:nvCxnSpPr>
      <xdr:spPr>
        <a:xfrm flipV="1">
          <a:off x="16318864" y="17286514"/>
          <a:ext cx="0" cy="1231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4915</xdr:rowOff>
    </xdr:from>
    <xdr:ext cx="405111" cy="259045"/>
    <xdr:sp macro="" textlink="">
      <xdr:nvSpPr>
        <xdr:cNvPr id="716" name="【公民館】&#10;有形固定資産減価償却率最小値テキスト"/>
        <xdr:cNvSpPr txBox="1"/>
      </xdr:nvSpPr>
      <xdr:spPr>
        <a:xfrm>
          <a:off x="16357600" y="1852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xdr:rowOff>
    </xdr:from>
    <xdr:to>
      <xdr:col>86</xdr:col>
      <xdr:colOff>25400</xdr:colOff>
      <xdr:row>108</xdr:row>
      <xdr:rowOff>1088</xdr:rowOff>
    </xdr:to>
    <xdr:cxnSp macro="">
      <xdr:nvCxnSpPr>
        <xdr:cNvPr id="717" name="直線コネクタ 716"/>
        <xdr:cNvCxnSpPr/>
      </xdr:nvCxnSpPr>
      <xdr:spPr>
        <a:xfrm>
          <a:off x="16230600" y="1851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88191</xdr:rowOff>
    </xdr:from>
    <xdr:ext cx="405111" cy="259045"/>
    <xdr:sp macro="" textlink="">
      <xdr:nvSpPr>
        <xdr:cNvPr id="718" name="【公民館】&#10;有形固定資産減価償却率最大値テキスト"/>
        <xdr:cNvSpPr txBox="1"/>
      </xdr:nvSpPr>
      <xdr:spPr>
        <a:xfrm>
          <a:off x="16357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141514</xdr:rowOff>
    </xdr:from>
    <xdr:to>
      <xdr:col>86</xdr:col>
      <xdr:colOff>25400</xdr:colOff>
      <xdr:row>100</xdr:row>
      <xdr:rowOff>141514</xdr:rowOff>
    </xdr:to>
    <xdr:cxnSp macro="">
      <xdr:nvCxnSpPr>
        <xdr:cNvPr id="719" name="直線コネクタ 718"/>
        <xdr:cNvCxnSpPr/>
      </xdr:nvCxnSpPr>
      <xdr:spPr>
        <a:xfrm>
          <a:off x="16230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151147</xdr:rowOff>
    </xdr:from>
    <xdr:ext cx="405111" cy="259045"/>
    <xdr:sp macro="" textlink="">
      <xdr:nvSpPr>
        <xdr:cNvPr id="720" name="【公民館】&#10;有形固定資産減価償却率平均値テキスト"/>
        <xdr:cNvSpPr txBox="1"/>
      </xdr:nvSpPr>
      <xdr:spPr>
        <a:xfrm>
          <a:off x="16357600" y="17810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721" name="フローチャート: 判断 720"/>
        <xdr:cNvSpPr/>
      </xdr:nvSpPr>
      <xdr:spPr>
        <a:xfrm>
          <a:off x="16268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111942</xdr:rowOff>
    </xdr:from>
    <xdr:to>
      <xdr:col>81</xdr:col>
      <xdr:colOff>101600</xdr:colOff>
      <xdr:row>105</xdr:row>
      <xdr:rowOff>42092</xdr:rowOff>
    </xdr:to>
    <xdr:sp macro="" textlink="">
      <xdr:nvSpPr>
        <xdr:cNvPr id="722" name="フローチャート: 判断 721"/>
        <xdr:cNvSpPr/>
      </xdr:nvSpPr>
      <xdr:spPr>
        <a:xfrm>
          <a:off x="15430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126637</xdr:rowOff>
    </xdr:from>
    <xdr:to>
      <xdr:col>76</xdr:col>
      <xdr:colOff>165100</xdr:colOff>
      <xdr:row>105</xdr:row>
      <xdr:rowOff>56787</xdr:rowOff>
    </xdr:to>
    <xdr:sp macro="" textlink="">
      <xdr:nvSpPr>
        <xdr:cNvPr id="723" name="フローチャート: 判断 722"/>
        <xdr:cNvSpPr/>
      </xdr:nvSpPr>
      <xdr:spPr>
        <a:xfrm>
          <a:off x="145415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105411</xdr:rowOff>
    </xdr:from>
    <xdr:to>
      <xdr:col>72</xdr:col>
      <xdr:colOff>38100</xdr:colOff>
      <xdr:row>105</xdr:row>
      <xdr:rowOff>35561</xdr:rowOff>
    </xdr:to>
    <xdr:sp macro="" textlink="">
      <xdr:nvSpPr>
        <xdr:cNvPr id="724" name="フローチャート: 判断 723"/>
        <xdr:cNvSpPr/>
      </xdr:nvSpPr>
      <xdr:spPr>
        <a:xfrm>
          <a:off x="13652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110308</xdr:rowOff>
    </xdr:from>
    <xdr:to>
      <xdr:col>67</xdr:col>
      <xdr:colOff>101600</xdr:colOff>
      <xdr:row>105</xdr:row>
      <xdr:rowOff>40458</xdr:rowOff>
    </xdr:to>
    <xdr:sp macro="" textlink="">
      <xdr:nvSpPr>
        <xdr:cNvPr id="725" name="フローチャート: 判断 724"/>
        <xdr:cNvSpPr/>
      </xdr:nvSpPr>
      <xdr:spPr>
        <a:xfrm>
          <a:off x="12763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6" name="テキスト ボックス 7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7" name="テキスト ボックス 7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8" name="テキスト ボックス 7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9" name="テキスト ボックス 7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0" name="テキスト ボックス 7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159294</xdr:rowOff>
    </xdr:from>
    <xdr:to>
      <xdr:col>85</xdr:col>
      <xdr:colOff>177800</xdr:colOff>
      <xdr:row>105</xdr:row>
      <xdr:rowOff>89444</xdr:rowOff>
    </xdr:to>
    <xdr:sp macro="" textlink="">
      <xdr:nvSpPr>
        <xdr:cNvPr id="731" name="楕円 730"/>
        <xdr:cNvSpPr/>
      </xdr:nvSpPr>
      <xdr:spPr>
        <a:xfrm>
          <a:off x="162687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137721</xdr:rowOff>
    </xdr:from>
    <xdr:ext cx="405111" cy="259045"/>
    <xdr:sp macro="" textlink="">
      <xdr:nvSpPr>
        <xdr:cNvPr id="732" name="【公民館】&#10;有形固定資産減価償却率該当値テキスト"/>
        <xdr:cNvSpPr txBox="1"/>
      </xdr:nvSpPr>
      <xdr:spPr>
        <a:xfrm>
          <a:off x="16357600"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139700</xdr:rowOff>
    </xdr:from>
    <xdr:to>
      <xdr:col>81</xdr:col>
      <xdr:colOff>101600</xdr:colOff>
      <xdr:row>105</xdr:row>
      <xdr:rowOff>69850</xdr:rowOff>
    </xdr:to>
    <xdr:sp macro="" textlink="">
      <xdr:nvSpPr>
        <xdr:cNvPr id="733" name="楕円 732"/>
        <xdr:cNvSpPr/>
      </xdr:nvSpPr>
      <xdr:spPr>
        <a:xfrm>
          <a:off x="15430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19050</xdr:rowOff>
    </xdr:from>
    <xdr:to>
      <xdr:col>85</xdr:col>
      <xdr:colOff>127000</xdr:colOff>
      <xdr:row>105</xdr:row>
      <xdr:rowOff>38644</xdr:rowOff>
    </xdr:to>
    <xdr:cxnSp macro="">
      <xdr:nvCxnSpPr>
        <xdr:cNvPr id="734" name="直線コネクタ 733"/>
        <xdr:cNvCxnSpPr/>
      </xdr:nvCxnSpPr>
      <xdr:spPr>
        <a:xfrm>
          <a:off x="15481300" y="1802130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735" name="楕円 734"/>
        <xdr:cNvSpPr/>
      </xdr:nvSpPr>
      <xdr:spPr>
        <a:xfrm>
          <a:off x="145415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170906</xdr:rowOff>
    </xdr:from>
    <xdr:to>
      <xdr:col>81</xdr:col>
      <xdr:colOff>50800</xdr:colOff>
      <xdr:row>105</xdr:row>
      <xdr:rowOff>19050</xdr:rowOff>
    </xdr:to>
    <xdr:cxnSp macro="">
      <xdr:nvCxnSpPr>
        <xdr:cNvPr id="736" name="直線コネクタ 735"/>
        <xdr:cNvCxnSpPr/>
      </xdr:nvCxnSpPr>
      <xdr:spPr>
        <a:xfrm>
          <a:off x="14592300" y="180017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136434</xdr:rowOff>
    </xdr:from>
    <xdr:to>
      <xdr:col>72</xdr:col>
      <xdr:colOff>38100</xdr:colOff>
      <xdr:row>105</xdr:row>
      <xdr:rowOff>66584</xdr:rowOff>
    </xdr:to>
    <xdr:sp macro="" textlink="">
      <xdr:nvSpPr>
        <xdr:cNvPr id="737" name="楕円 736"/>
        <xdr:cNvSpPr/>
      </xdr:nvSpPr>
      <xdr:spPr>
        <a:xfrm>
          <a:off x="136525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170906</xdr:rowOff>
    </xdr:from>
    <xdr:to>
      <xdr:col>76</xdr:col>
      <xdr:colOff>114300</xdr:colOff>
      <xdr:row>105</xdr:row>
      <xdr:rowOff>15784</xdr:rowOff>
    </xdr:to>
    <xdr:cxnSp macro="">
      <xdr:nvCxnSpPr>
        <xdr:cNvPr id="738" name="直線コネクタ 737"/>
        <xdr:cNvCxnSpPr/>
      </xdr:nvCxnSpPr>
      <xdr:spPr>
        <a:xfrm flipV="1">
          <a:off x="13703300" y="1800170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58619</xdr:rowOff>
    </xdr:from>
    <xdr:ext cx="405111" cy="259045"/>
    <xdr:sp macro="" textlink="">
      <xdr:nvSpPr>
        <xdr:cNvPr id="739" name="n_1aveValue【公民館】&#10;有形固定資産減価償却率"/>
        <xdr:cNvSpPr txBox="1"/>
      </xdr:nvSpPr>
      <xdr:spPr>
        <a:xfrm>
          <a:off x="15266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47914</xdr:rowOff>
    </xdr:from>
    <xdr:ext cx="405111" cy="259045"/>
    <xdr:sp macro="" textlink="">
      <xdr:nvSpPr>
        <xdr:cNvPr id="740" name="n_2aveValue【公民館】&#10;有形固定資産減価償却率"/>
        <xdr:cNvSpPr txBox="1"/>
      </xdr:nvSpPr>
      <xdr:spPr>
        <a:xfrm>
          <a:off x="14389744" y="1805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52088</xdr:rowOff>
    </xdr:from>
    <xdr:ext cx="405111" cy="259045"/>
    <xdr:sp macro="" textlink="">
      <xdr:nvSpPr>
        <xdr:cNvPr id="741" name="n_3aveValue【公民館】&#10;有形固定資産減価償却率"/>
        <xdr:cNvSpPr txBox="1"/>
      </xdr:nvSpPr>
      <xdr:spPr>
        <a:xfrm>
          <a:off x="13500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56985</xdr:rowOff>
    </xdr:from>
    <xdr:ext cx="405111" cy="259045"/>
    <xdr:sp macro="" textlink="">
      <xdr:nvSpPr>
        <xdr:cNvPr id="742" name="n_4aveValue【公民館】&#10;有形固定資産減価償却率"/>
        <xdr:cNvSpPr txBox="1"/>
      </xdr:nvSpPr>
      <xdr:spPr>
        <a:xfrm>
          <a:off x="126117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60977</xdr:rowOff>
    </xdr:from>
    <xdr:ext cx="405111" cy="259045"/>
    <xdr:sp macro="" textlink="">
      <xdr:nvSpPr>
        <xdr:cNvPr id="743" name="n_1mainValue【公民館】&#10;有形固定資産減価償却率"/>
        <xdr:cNvSpPr txBox="1"/>
      </xdr:nvSpPr>
      <xdr:spPr>
        <a:xfrm>
          <a:off x="152660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66783</xdr:rowOff>
    </xdr:from>
    <xdr:ext cx="405111" cy="259045"/>
    <xdr:sp macro="" textlink="">
      <xdr:nvSpPr>
        <xdr:cNvPr id="744" name="n_2mainValue【公民館】&#10;有形固定資産減価償却率"/>
        <xdr:cNvSpPr txBox="1"/>
      </xdr:nvSpPr>
      <xdr:spPr>
        <a:xfrm>
          <a:off x="14389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57711</xdr:rowOff>
    </xdr:from>
    <xdr:ext cx="405111" cy="259045"/>
    <xdr:sp macro="" textlink="">
      <xdr:nvSpPr>
        <xdr:cNvPr id="745" name="n_3mainValue【公民館】&#10;有形固定資産減価償却率"/>
        <xdr:cNvSpPr txBox="1"/>
      </xdr:nvSpPr>
      <xdr:spPr>
        <a:xfrm>
          <a:off x="13500744"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7" name="正方形/長方形 7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8" name="正方形/長方形 7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9" name="正方形/長方形 7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0" name="正方形/長方形 7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1" name="正方形/長方形 7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2" name="正方形/長方形 7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3" name="正方形/長方形 7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4" name="テキスト ボックス 7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5" name="直線コネクタ 7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6" name="直線コネクタ 75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7" name="テキスト ボックス 75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8" name="直線コネクタ 75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9" name="テキスト ボックス 75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0" name="直線コネクタ 75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1" name="テキスト ボックス 76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2" name="直線コネクタ 76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3" name="テキスト ボックス 76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4" name="直線コネクタ 76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5" name="テキスト ボックス 76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6" name="直線コネクタ 76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7" name="テキスト ボックス 76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38100</xdr:rowOff>
    </xdr:to>
    <xdr:cxnSp macro="">
      <xdr:nvCxnSpPr>
        <xdr:cNvPr id="769" name="直線コネクタ 768"/>
        <xdr:cNvCxnSpPr/>
      </xdr:nvCxnSpPr>
      <xdr:spPr>
        <a:xfrm flipV="1">
          <a:off x="22160864" y="172440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770" name="【公民館】&#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771" name="直線コネクタ 770"/>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772" name="【公民館】&#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773" name="直線コネクタ 772"/>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45738</xdr:rowOff>
    </xdr:from>
    <xdr:ext cx="469744" cy="259045"/>
    <xdr:sp macro="" textlink="">
      <xdr:nvSpPr>
        <xdr:cNvPr id="774" name="【公民館】&#10;一人当たり面積平均値テキスト"/>
        <xdr:cNvSpPr txBox="1"/>
      </xdr:nvSpPr>
      <xdr:spPr>
        <a:xfrm>
          <a:off x="22199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775" name="フローチャート: 判断 774"/>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776" name="フローチャート: 判断 775"/>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777" name="フローチャート: 判断 776"/>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778" name="フローチャート: 判断 777"/>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105411</xdr:rowOff>
    </xdr:from>
    <xdr:to>
      <xdr:col>98</xdr:col>
      <xdr:colOff>38100</xdr:colOff>
      <xdr:row>106</xdr:row>
      <xdr:rowOff>35561</xdr:rowOff>
    </xdr:to>
    <xdr:sp macro="" textlink="">
      <xdr:nvSpPr>
        <xdr:cNvPr id="779" name="フローチャート: 判断 778"/>
        <xdr:cNvSpPr/>
      </xdr:nvSpPr>
      <xdr:spPr>
        <a:xfrm>
          <a:off x="18605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0" name="テキスト ボックス 7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1" name="テキスト ボックス 7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2" name="テキスト ボックス 7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3" name="テキスト ボックス 7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4" name="テキスト ボックス 7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116839</xdr:rowOff>
    </xdr:from>
    <xdr:to>
      <xdr:col>116</xdr:col>
      <xdr:colOff>114300</xdr:colOff>
      <xdr:row>105</xdr:row>
      <xdr:rowOff>46989</xdr:rowOff>
    </xdr:to>
    <xdr:sp macro="" textlink="">
      <xdr:nvSpPr>
        <xdr:cNvPr id="785" name="楕円 784"/>
        <xdr:cNvSpPr/>
      </xdr:nvSpPr>
      <xdr:spPr>
        <a:xfrm>
          <a:off x="221107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139716</xdr:rowOff>
    </xdr:from>
    <xdr:ext cx="469744" cy="259045"/>
    <xdr:sp macro="" textlink="">
      <xdr:nvSpPr>
        <xdr:cNvPr id="786" name="【公民館】&#10;一人当たり面積該当値テキスト"/>
        <xdr:cNvSpPr txBox="1"/>
      </xdr:nvSpPr>
      <xdr:spPr>
        <a:xfrm>
          <a:off x="22199600"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55880</xdr:rowOff>
    </xdr:from>
    <xdr:to>
      <xdr:col>112</xdr:col>
      <xdr:colOff>38100</xdr:colOff>
      <xdr:row>104</xdr:row>
      <xdr:rowOff>157480</xdr:rowOff>
    </xdr:to>
    <xdr:sp macro="" textlink="">
      <xdr:nvSpPr>
        <xdr:cNvPr id="787" name="楕円 786"/>
        <xdr:cNvSpPr/>
      </xdr:nvSpPr>
      <xdr:spPr>
        <a:xfrm>
          <a:off x="21272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106680</xdr:rowOff>
    </xdr:from>
    <xdr:to>
      <xdr:col>116</xdr:col>
      <xdr:colOff>63500</xdr:colOff>
      <xdr:row>104</xdr:row>
      <xdr:rowOff>167639</xdr:rowOff>
    </xdr:to>
    <xdr:cxnSp macro="">
      <xdr:nvCxnSpPr>
        <xdr:cNvPr id="788" name="直線コネクタ 787"/>
        <xdr:cNvCxnSpPr/>
      </xdr:nvCxnSpPr>
      <xdr:spPr>
        <a:xfrm>
          <a:off x="21323300" y="1793748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90170</xdr:rowOff>
    </xdr:from>
    <xdr:to>
      <xdr:col>107</xdr:col>
      <xdr:colOff>101600</xdr:colOff>
      <xdr:row>104</xdr:row>
      <xdr:rowOff>20320</xdr:rowOff>
    </xdr:to>
    <xdr:sp macro="" textlink="">
      <xdr:nvSpPr>
        <xdr:cNvPr id="789" name="楕円 788"/>
        <xdr:cNvSpPr/>
      </xdr:nvSpPr>
      <xdr:spPr>
        <a:xfrm>
          <a:off x="2038350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140970</xdr:rowOff>
    </xdr:from>
    <xdr:to>
      <xdr:col>111</xdr:col>
      <xdr:colOff>177800</xdr:colOff>
      <xdr:row>104</xdr:row>
      <xdr:rowOff>106680</xdr:rowOff>
    </xdr:to>
    <xdr:cxnSp macro="">
      <xdr:nvCxnSpPr>
        <xdr:cNvPr id="790" name="直線コネクタ 789"/>
        <xdr:cNvCxnSpPr/>
      </xdr:nvCxnSpPr>
      <xdr:spPr>
        <a:xfrm>
          <a:off x="20434300" y="178003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143511</xdr:rowOff>
    </xdr:from>
    <xdr:to>
      <xdr:col>102</xdr:col>
      <xdr:colOff>165100</xdr:colOff>
      <xdr:row>104</xdr:row>
      <xdr:rowOff>73661</xdr:rowOff>
    </xdr:to>
    <xdr:sp macro="" textlink="">
      <xdr:nvSpPr>
        <xdr:cNvPr id="791" name="楕円 790"/>
        <xdr:cNvSpPr/>
      </xdr:nvSpPr>
      <xdr:spPr>
        <a:xfrm>
          <a:off x="194945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140970</xdr:rowOff>
    </xdr:from>
    <xdr:to>
      <xdr:col>107</xdr:col>
      <xdr:colOff>50800</xdr:colOff>
      <xdr:row>104</xdr:row>
      <xdr:rowOff>22861</xdr:rowOff>
    </xdr:to>
    <xdr:cxnSp macro="">
      <xdr:nvCxnSpPr>
        <xdr:cNvPr id="792" name="直線コネクタ 791"/>
        <xdr:cNvCxnSpPr/>
      </xdr:nvCxnSpPr>
      <xdr:spPr>
        <a:xfrm flipV="1">
          <a:off x="19545300" y="178003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11447</xdr:rowOff>
    </xdr:from>
    <xdr:ext cx="469744" cy="259045"/>
    <xdr:sp macro="" textlink="">
      <xdr:nvSpPr>
        <xdr:cNvPr id="793" name="n_1aveValue【公民館】&#10;一人当たり面積"/>
        <xdr:cNvSpPr txBox="1"/>
      </xdr:nvSpPr>
      <xdr:spPr>
        <a:xfrm>
          <a:off x="210757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167657</xdr:rowOff>
    </xdr:from>
    <xdr:ext cx="469744" cy="259045"/>
    <xdr:sp macro="" textlink="">
      <xdr:nvSpPr>
        <xdr:cNvPr id="794" name="n_2aveValue【公民館】&#10;一人当たり面積"/>
        <xdr:cNvSpPr txBox="1"/>
      </xdr:nvSpPr>
      <xdr:spPr>
        <a:xfrm>
          <a:off x="20199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3827</xdr:rowOff>
    </xdr:from>
    <xdr:ext cx="469744" cy="259045"/>
    <xdr:sp macro="" textlink="">
      <xdr:nvSpPr>
        <xdr:cNvPr id="795" name="n_3aveValue【公民館】&#10;一人当たり面積"/>
        <xdr:cNvSpPr txBox="1"/>
      </xdr:nvSpPr>
      <xdr:spPr>
        <a:xfrm>
          <a:off x="19310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52088</xdr:rowOff>
    </xdr:from>
    <xdr:ext cx="469744" cy="259045"/>
    <xdr:sp macro="" textlink="">
      <xdr:nvSpPr>
        <xdr:cNvPr id="796" name="n_4aveValue【公民館】&#10;一人当たり面積"/>
        <xdr:cNvSpPr txBox="1"/>
      </xdr:nvSpPr>
      <xdr:spPr>
        <a:xfrm>
          <a:off x="18421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2557</xdr:rowOff>
    </xdr:from>
    <xdr:ext cx="469744" cy="259045"/>
    <xdr:sp macro="" textlink="">
      <xdr:nvSpPr>
        <xdr:cNvPr id="797" name="n_1mainValue【公民館】&#10;一人当たり面積"/>
        <xdr:cNvSpPr txBox="1"/>
      </xdr:nvSpPr>
      <xdr:spPr>
        <a:xfrm>
          <a:off x="2107572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36847</xdr:rowOff>
    </xdr:from>
    <xdr:ext cx="469744" cy="259045"/>
    <xdr:sp macro="" textlink="">
      <xdr:nvSpPr>
        <xdr:cNvPr id="798" name="n_2mainValue【公民館】&#10;一人当たり面積"/>
        <xdr:cNvSpPr txBox="1"/>
      </xdr:nvSpPr>
      <xdr:spPr>
        <a:xfrm>
          <a:off x="20199427" y="1752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90188</xdr:rowOff>
    </xdr:from>
    <xdr:ext cx="469744" cy="259045"/>
    <xdr:sp macro="" textlink="">
      <xdr:nvSpPr>
        <xdr:cNvPr id="799" name="n_3mainValue【公民館】&#10;一人当たり面積"/>
        <xdr:cNvSpPr txBox="1"/>
      </xdr:nvSpPr>
      <xdr:spPr>
        <a:xfrm>
          <a:off x="19310427" y="1757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0" name="正方形/長方形 7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1" name="正方形/長方形 8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2" name="テキスト ボックス 8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上回っており、特に、公営住宅においては類似団体を大きく上回っているが、「市営住宅長寿命化計画」に基づいた計画的な修繕を行っている。今後は、民間賃貸住宅を活用した家賃補助制度等の導入を検討し、老朽化により建替え時期を迎えた施設は、廃止・解体を予定している。また、学校施設においても先２０年以内に耐用年数を迎える施設が集中しており、有形固定資産減価償却率は類似団体平均を上回っている。児童・生徒数は、一時期の急激な減少からは減少傾向が緩やかになる学校が多数の一方で、土地区画整理事業により児童・生徒が増加しているため、増築する学校もある。今後は、児童・生徒数の推移に注視していき、統合など保有総量の削減に向けた適正配置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千葉県木更津市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135,617
133,064
138.95
48,150,570
45,963,390
1,529,297
26,038,818
33,585,737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42</xdr:row>
      <xdr:rowOff>4354</xdr:rowOff>
    </xdr:to>
    <xdr:cxnSp macro="">
      <xdr:nvCxnSpPr>
        <xdr:cNvPr id="58" name="直線コネクタ 57"/>
        <xdr:cNvCxnSpPr/>
      </xdr:nvCxnSpPr>
      <xdr:spPr>
        <a:xfrm flipV="1">
          <a:off x="4634865" y="5789567"/>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405111" cy="259045"/>
    <xdr:sp macro="" textlink="">
      <xdr:nvSpPr>
        <xdr:cNvPr id="59" name="【図書館】&#10;有形固定資産減価償却率最小値テキスト"/>
        <xdr:cNvSpPr txBox="1"/>
      </xdr:nvSpPr>
      <xdr:spPr>
        <a:xfrm>
          <a:off x="4673600" y="720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60" name="直線コネクタ 59"/>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340478" cy="259045"/>
    <xdr:sp macro="" textlink="">
      <xdr:nvSpPr>
        <xdr:cNvPr id="61" name="【図書館】&#10;有形固定資産減価償却率最大値テキスト"/>
        <xdr:cNvSpPr txBox="1"/>
      </xdr:nvSpPr>
      <xdr:spPr>
        <a:xfrm>
          <a:off x="4673600" y="556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2" name="直線コネクタ 61"/>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31949</xdr:rowOff>
    </xdr:from>
    <xdr:ext cx="405111" cy="259045"/>
    <xdr:sp macro="" textlink="">
      <xdr:nvSpPr>
        <xdr:cNvPr id="63" name="【図書館】&#10;有形固定資産減価償却率平均値テキスト"/>
        <xdr:cNvSpPr txBox="1"/>
      </xdr:nvSpPr>
      <xdr:spPr>
        <a:xfrm>
          <a:off x="4673600" y="6204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22134</xdr:rowOff>
    </xdr:from>
    <xdr:to>
      <xdr:col>20</xdr:col>
      <xdr:colOff>38100</xdr:colOff>
      <xdr:row>37</xdr:row>
      <xdr:rowOff>123734</xdr:rowOff>
    </xdr:to>
    <xdr:sp macro="" textlink="">
      <xdr:nvSpPr>
        <xdr:cNvPr id="65" name="フローチャート: 判断 64"/>
        <xdr:cNvSpPr/>
      </xdr:nvSpPr>
      <xdr:spPr>
        <a:xfrm>
          <a:off x="3746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xdr:rowOff>
    </xdr:from>
    <xdr:to>
      <xdr:col>10</xdr:col>
      <xdr:colOff>165100</xdr:colOff>
      <xdr:row>37</xdr:row>
      <xdr:rowOff>102507</xdr:rowOff>
    </xdr:to>
    <xdr:sp macro="" textlink="">
      <xdr:nvSpPr>
        <xdr:cNvPr id="67" name="フローチャート: 判断 66"/>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160927</xdr:rowOff>
    </xdr:from>
    <xdr:to>
      <xdr:col>6</xdr:col>
      <xdr:colOff>38100</xdr:colOff>
      <xdr:row>37</xdr:row>
      <xdr:rowOff>91077</xdr:rowOff>
    </xdr:to>
    <xdr:sp macro="" textlink="">
      <xdr:nvSpPr>
        <xdr:cNvPr id="68" name="フローチャート: 判断 67"/>
        <xdr:cNvSpPr/>
      </xdr:nvSpPr>
      <xdr:spPr>
        <a:xfrm>
          <a:off x="1079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156028</xdr:rowOff>
    </xdr:from>
    <xdr:to>
      <xdr:col>24</xdr:col>
      <xdr:colOff>114300</xdr:colOff>
      <xdr:row>41</xdr:row>
      <xdr:rowOff>86178</xdr:rowOff>
    </xdr:to>
    <xdr:sp macro="" textlink="">
      <xdr:nvSpPr>
        <xdr:cNvPr id="74" name="楕円 73"/>
        <xdr:cNvSpPr/>
      </xdr:nvSpPr>
      <xdr:spPr>
        <a:xfrm>
          <a:off x="45847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134455</xdr:rowOff>
    </xdr:from>
    <xdr:ext cx="405111" cy="259045"/>
    <xdr:sp macro="" textlink="">
      <xdr:nvSpPr>
        <xdr:cNvPr id="75" name="【図書館】&#10;有形固定資産減価償却率該当値テキスト"/>
        <xdr:cNvSpPr txBox="1"/>
      </xdr:nvSpPr>
      <xdr:spPr>
        <a:xfrm>
          <a:off x="4673600" y="699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123372</xdr:rowOff>
    </xdr:from>
    <xdr:to>
      <xdr:col>20</xdr:col>
      <xdr:colOff>38100</xdr:colOff>
      <xdr:row>41</xdr:row>
      <xdr:rowOff>53522</xdr:rowOff>
    </xdr:to>
    <xdr:sp macro="" textlink="">
      <xdr:nvSpPr>
        <xdr:cNvPr id="76" name="楕円 75"/>
        <xdr:cNvSpPr/>
      </xdr:nvSpPr>
      <xdr:spPr>
        <a:xfrm>
          <a:off x="3746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2722</xdr:rowOff>
    </xdr:from>
    <xdr:to>
      <xdr:col>24</xdr:col>
      <xdr:colOff>63500</xdr:colOff>
      <xdr:row>41</xdr:row>
      <xdr:rowOff>35378</xdr:rowOff>
    </xdr:to>
    <xdr:cxnSp macro="">
      <xdr:nvCxnSpPr>
        <xdr:cNvPr id="77" name="直線コネクタ 76"/>
        <xdr:cNvCxnSpPr/>
      </xdr:nvCxnSpPr>
      <xdr:spPr>
        <a:xfrm>
          <a:off x="3797300" y="70321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90715</xdr:rowOff>
    </xdr:from>
    <xdr:to>
      <xdr:col>15</xdr:col>
      <xdr:colOff>101600</xdr:colOff>
      <xdr:row>41</xdr:row>
      <xdr:rowOff>20865</xdr:rowOff>
    </xdr:to>
    <xdr:sp macro="" textlink="">
      <xdr:nvSpPr>
        <xdr:cNvPr id="78" name="楕円 77"/>
        <xdr:cNvSpPr/>
      </xdr:nvSpPr>
      <xdr:spPr>
        <a:xfrm>
          <a:off x="2857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141515</xdr:rowOff>
    </xdr:from>
    <xdr:to>
      <xdr:col>19</xdr:col>
      <xdr:colOff>177800</xdr:colOff>
      <xdr:row>41</xdr:row>
      <xdr:rowOff>2722</xdr:rowOff>
    </xdr:to>
    <xdr:cxnSp macro="">
      <xdr:nvCxnSpPr>
        <xdr:cNvPr id="79" name="直線コネクタ 78"/>
        <xdr:cNvCxnSpPr/>
      </xdr:nvCxnSpPr>
      <xdr:spPr>
        <a:xfrm>
          <a:off x="2908300" y="69995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7438</xdr:rowOff>
    </xdr:from>
    <xdr:to>
      <xdr:col>10</xdr:col>
      <xdr:colOff>165100</xdr:colOff>
      <xdr:row>40</xdr:row>
      <xdr:rowOff>109038</xdr:rowOff>
    </xdr:to>
    <xdr:sp macro="" textlink="">
      <xdr:nvSpPr>
        <xdr:cNvPr id="80" name="楕円 79"/>
        <xdr:cNvSpPr/>
      </xdr:nvSpPr>
      <xdr:spPr>
        <a:xfrm>
          <a:off x="1968500" y="686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58238</xdr:rowOff>
    </xdr:from>
    <xdr:to>
      <xdr:col>15</xdr:col>
      <xdr:colOff>50800</xdr:colOff>
      <xdr:row>40</xdr:row>
      <xdr:rowOff>141515</xdr:rowOff>
    </xdr:to>
    <xdr:cxnSp macro="">
      <xdr:nvCxnSpPr>
        <xdr:cNvPr id="81" name="直線コネクタ 80"/>
        <xdr:cNvCxnSpPr/>
      </xdr:nvCxnSpPr>
      <xdr:spPr>
        <a:xfrm>
          <a:off x="2019300" y="6916238"/>
          <a:ext cx="889000" cy="8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140261</xdr:rowOff>
    </xdr:from>
    <xdr:ext cx="405111" cy="259045"/>
    <xdr:sp macro="" textlink="">
      <xdr:nvSpPr>
        <xdr:cNvPr id="82" name="n_1aveValue【図書館】&#10;有形固定資産減価償却率"/>
        <xdr:cNvSpPr txBox="1"/>
      </xdr:nvSpPr>
      <xdr:spPr>
        <a:xfrm>
          <a:off x="35820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3" name="n_2aveValue【図書館】&#10;有形固定資産減価償却率"/>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119034</xdr:rowOff>
    </xdr:from>
    <xdr:ext cx="405111" cy="259045"/>
    <xdr:sp macro="" textlink="">
      <xdr:nvSpPr>
        <xdr:cNvPr id="84" name="n_3aveValue【図書館】&#10;有形固定資産減価償却率"/>
        <xdr:cNvSpPr txBox="1"/>
      </xdr:nvSpPr>
      <xdr:spPr>
        <a:xfrm>
          <a:off x="1816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107604</xdr:rowOff>
    </xdr:from>
    <xdr:ext cx="405111" cy="259045"/>
    <xdr:sp macro="" textlink="">
      <xdr:nvSpPr>
        <xdr:cNvPr id="85" name="n_4aveValue【図書館】&#10;有形固定資産減価償却率"/>
        <xdr:cNvSpPr txBox="1"/>
      </xdr:nvSpPr>
      <xdr:spPr>
        <a:xfrm>
          <a:off x="927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44649</xdr:rowOff>
    </xdr:from>
    <xdr:ext cx="405111" cy="259045"/>
    <xdr:sp macro="" textlink="">
      <xdr:nvSpPr>
        <xdr:cNvPr id="86" name="n_1mainValue【図書館】&#10;有形固定資産減価償却率"/>
        <xdr:cNvSpPr txBox="1"/>
      </xdr:nvSpPr>
      <xdr:spPr>
        <a:xfrm>
          <a:off x="3582044" y="707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11992</xdr:rowOff>
    </xdr:from>
    <xdr:ext cx="405111" cy="259045"/>
    <xdr:sp macro="" textlink="">
      <xdr:nvSpPr>
        <xdr:cNvPr id="87" name="n_2mainValue【図書館】&#10;有形固定資産減価償却率"/>
        <xdr:cNvSpPr txBox="1"/>
      </xdr:nvSpPr>
      <xdr:spPr>
        <a:xfrm>
          <a:off x="2705744" y="704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100165</xdr:rowOff>
    </xdr:from>
    <xdr:ext cx="405111" cy="259045"/>
    <xdr:sp macro="" textlink="">
      <xdr:nvSpPr>
        <xdr:cNvPr id="88" name="n_3mainValue【図書館】&#10;有形固定資産減価償却率"/>
        <xdr:cNvSpPr txBox="1"/>
      </xdr:nvSpPr>
      <xdr:spPr>
        <a:xfrm>
          <a:off x="1816744" y="695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158750</xdr:rowOff>
    </xdr:to>
    <xdr:cxnSp macro="">
      <xdr:nvCxnSpPr>
        <xdr:cNvPr id="112" name="直線コネクタ 111"/>
        <xdr:cNvCxnSpPr/>
      </xdr:nvCxnSpPr>
      <xdr:spPr>
        <a:xfrm flipV="1">
          <a:off x="10476865" y="56007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162577</xdr:rowOff>
    </xdr:from>
    <xdr:ext cx="469744" cy="259045"/>
    <xdr:sp macro="" textlink="">
      <xdr:nvSpPr>
        <xdr:cNvPr id="113" name="【図書館】&#10;一人当たり面積最小値テキスト"/>
        <xdr:cNvSpPr txBox="1"/>
      </xdr:nvSpPr>
      <xdr:spPr>
        <a:xfrm>
          <a:off x="10515600" y="719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158750</xdr:rowOff>
    </xdr:from>
    <xdr:to>
      <xdr:col>55</xdr:col>
      <xdr:colOff>88900</xdr:colOff>
      <xdr:row>41</xdr:row>
      <xdr:rowOff>158750</xdr:rowOff>
    </xdr:to>
    <xdr:cxnSp macro="">
      <xdr:nvCxnSpPr>
        <xdr:cNvPr id="114" name="直線コネクタ 113"/>
        <xdr:cNvCxnSpPr/>
      </xdr:nvCxnSpPr>
      <xdr:spPr>
        <a:xfrm>
          <a:off x="10388600" y="718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5"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6" name="直線コネクタ 115"/>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7"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18" name="フローチャート: 判断 117"/>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19" name="フローチャート: 判断 118"/>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57150</xdr:rowOff>
    </xdr:from>
    <xdr:to>
      <xdr:col>46</xdr:col>
      <xdr:colOff>38100</xdr:colOff>
      <xdr:row>39</xdr:row>
      <xdr:rowOff>158750</xdr:rowOff>
    </xdr:to>
    <xdr:sp macro="" textlink="">
      <xdr:nvSpPr>
        <xdr:cNvPr id="120" name="フローチャート: 判断 119"/>
        <xdr:cNvSpPr/>
      </xdr:nvSpPr>
      <xdr:spPr>
        <a:xfrm>
          <a:off x="8699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57150</xdr:rowOff>
    </xdr:from>
    <xdr:to>
      <xdr:col>41</xdr:col>
      <xdr:colOff>101600</xdr:colOff>
      <xdr:row>39</xdr:row>
      <xdr:rowOff>158750</xdr:rowOff>
    </xdr:to>
    <xdr:sp macro="" textlink="">
      <xdr:nvSpPr>
        <xdr:cNvPr id="121" name="フローチャート: 判断 120"/>
        <xdr:cNvSpPr/>
      </xdr:nvSpPr>
      <xdr:spPr>
        <a:xfrm>
          <a:off x="7810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107950</xdr:rowOff>
    </xdr:from>
    <xdr:to>
      <xdr:col>36</xdr:col>
      <xdr:colOff>165100</xdr:colOff>
      <xdr:row>40</xdr:row>
      <xdr:rowOff>38100</xdr:rowOff>
    </xdr:to>
    <xdr:sp macro="" textlink="">
      <xdr:nvSpPr>
        <xdr:cNvPr id="122" name="フローチャート: 判断 121"/>
        <xdr:cNvSpPr/>
      </xdr:nvSpPr>
      <xdr:spPr>
        <a:xfrm>
          <a:off x="6921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152400</xdr:rowOff>
    </xdr:from>
    <xdr:to>
      <xdr:col>55</xdr:col>
      <xdr:colOff>50800</xdr:colOff>
      <xdr:row>41</xdr:row>
      <xdr:rowOff>82550</xdr:rowOff>
    </xdr:to>
    <xdr:sp macro="" textlink="">
      <xdr:nvSpPr>
        <xdr:cNvPr id="128" name="楕円 127"/>
        <xdr:cNvSpPr/>
      </xdr:nvSpPr>
      <xdr:spPr>
        <a:xfrm>
          <a:off x="104267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130827</xdr:rowOff>
    </xdr:from>
    <xdr:ext cx="469744" cy="259045"/>
    <xdr:sp macro="" textlink="">
      <xdr:nvSpPr>
        <xdr:cNvPr id="129" name="【図書館】&#10;一人当たり面積該当値テキスト"/>
        <xdr:cNvSpPr txBox="1"/>
      </xdr:nvSpPr>
      <xdr:spPr>
        <a:xfrm>
          <a:off x="10515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152400</xdr:rowOff>
    </xdr:from>
    <xdr:to>
      <xdr:col>50</xdr:col>
      <xdr:colOff>165100</xdr:colOff>
      <xdr:row>41</xdr:row>
      <xdr:rowOff>82550</xdr:rowOff>
    </xdr:to>
    <xdr:sp macro="" textlink="">
      <xdr:nvSpPr>
        <xdr:cNvPr id="130" name="楕円 129"/>
        <xdr:cNvSpPr/>
      </xdr:nvSpPr>
      <xdr:spPr>
        <a:xfrm>
          <a:off x="95885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31750</xdr:rowOff>
    </xdr:from>
    <xdr:to>
      <xdr:col>55</xdr:col>
      <xdr:colOff>0</xdr:colOff>
      <xdr:row>41</xdr:row>
      <xdr:rowOff>31750</xdr:rowOff>
    </xdr:to>
    <xdr:cxnSp macro="">
      <xdr:nvCxnSpPr>
        <xdr:cNvPr id="131" name="直線コネクタ 130"/>
        <xdr:cNvCxnSpPr/>
      </xdr:nvCxnSpPr>
      <xdr:spPr>
        <a:xfrm>
          <a:off x="9639300" y="706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152400</xdr:rowOff>
    </xdr:from>
    <xdr:to>
      <xdr:col>46</xdr:col>
      <xdr:colOff>38100</xdr:colOff>
      <xdr:row>41</xdr:row>
      <xdr:rowOff>82550</xdr:rowOff>
    </xdr:to>
    <xdr:sp macro="" textlink="">
      <xdr:nvSpPr>
        <xdr:cNvPr id="132" name="楕円 131"/>
        <xdr:cNvSpPr/>
      </xdr:nvSpPr>
      <xdr:spPr>
        <a:xfrm>
          <a:off x="86995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31750</xdr:rowOff>
    </xdr:from>
    <xdr:to>
      <xdr:col>50</xdr:col>
      <xdr:colOff>114300</xdr:colOff>
      <xdr:row>41</xdr:row>
      <xdr:rowOff>31750</xdr:rowOff>
    </xdr:to>
    <xdr:cxnSp macro="">
      <xdr:nvCxnSpPr>
        <xdr:cNvPr id="133" name="直線コネクタ 132"/>
        <xdr:cNvCxnSpPr/>
      </xdr:nvCxnSpPr>
      <xdr:spPr>
        <a:xfrm>
          <a:off x="8750300" y="706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152400</xdr:rowOff>
    </xdr:from>
    <xdr:to>
      <xdr:col>41</xdr:col>
      <xdr:colOff>101600</xdr:colOff>
      <xdr:row>41</xdr:row>
      <xdr:rowOff>82550</xdr:rowOff>
    </xdr:to>
    <xdr:sp macro="" textlink="">
      <xdr:nvSpPr>
        <xdr:cNvPr id="134" name="楕円 133"/>
        <xdr:cNvSpPr/>
      </xdr:nvSpPr>
      <xdr:spPr>
        <a:xfrm>
          <a:off x="78105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31750</xdr:rowOff>
    </xdr:from>
    <xdr:to>
      <xdr:col>45</xdr:col>
      <xdr:colOff>177800</xdr:colOff>
      <xdr:row>41</xdr:row>
      <xdr:rowOff>31750</xdr:rowOff>
    </xdr:to>
    <xdr:cxnSp macro="">
      <xdr:nvCxnSpPr>
        <xdr:cNvPr id="135" name="直線コネクタ 134"/>
        <xdr:cNvCxnSpPr/>
      </xdr:nvCxnSpPr>
      <xdr:spPr>
        <a:xfrm>
          <a:off x="7861300" y="706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36" name="n_1aveValue【図書館】&#10;一人当たり面積"/>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37" name="n_2aveValue【図書館】&#10;一人当たり面積"/>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38" name="n_3aveValue【図書館】&#10;一人当たり面積"/>
        <xdr:cNvSpPr txBox="1"/>
      </xdr:nvSpPr>
      <xdr:spPr>
        <a:xfrm>
          <a:off x="7626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54627</xdr:rowOff>
    </xdr:from>
    <xdr:ext cx="469744" cy="259045"/>
    <xdr:sp macro="" textlink="">
      <xdr:nvSpPr>
        <xdr:cNvPr id="139" name="n_4aveValue【図書館】&#10;一人当たり面積"/>
        <xdr:cNvSpPr txBox="1"/>
      </xdr:nvSpPr>
      <xdr:spPr>
        <a:xfrm>
          <a:off x="67374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73677</xdr:rowOff>
    </xdr:from>
    <xdr:ext cx="469744" cy="259045"/>
    <xdr:sp macro="" textlink="">
      <xdr:nvSpPr>
        <xdr:cNvPr id="140" name="n_1mainValue【図書館】&#10;一人当たり面積"/>
        <xdr:cNvSpPr txBox="1"/>
      </xdr:nvSpPr>
      <xdr:spPr>
        <a:xfrm>
          <a:off x="9391727"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73677</xdr:rowOff>
    </xdr:from>
    <xdr:ext cx="469744" cy="259045"/>
    <xdr:sp macro="" textlink="">
      <xdr:nvSpPr>
        <xdr:cNvPr id="141" name="n_2mainValue【図書館】&#10;一人当たり面積"/>
        <xdr:cNvSpPr txBox="1"/>
      </xdr:nvSpPr>
      <xdr:spPr>
        <a:xfrm>
          <a:off x="8515427"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73677</xdr:rowOff>
    </xdr:from>
    <xdr:ext cx="469744" cy="259045"/>
    <xdr:sp macro="" textlink="">
      <xdr:nvSpPr>
        <xdr:cNvPr id="142" name="n_3mainValue【図書館】&#10;一人当たり面積"/>
        <xdr:cNvSpPr txBox="1"/>
      </xdr:nvSpPr>
      <xdr:spPr>
        <a:xfrm>
          <a:off x="7626427"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63</xdr:row>
      <xdr:rowOff>148590</xdr:rowOff>
    </xdr:to>
    <xdr:cxnSp macro="">
      <xdr:nvCxnSpPr>
        <xdr:cNvPr id="167" name="直線コネクタ 166"/>
        <xdr:cNvCxnSpPr/>
      </xdr:nvCxnSpPr>
      <xdr:spPr>
        <a:xfrm flipV="1">
          <a:off x="4634865" y="944308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152417</xdr:rowOff>
    </xdr:from>
    <xdr:ext cx="405111" cy="259045"/>
    <xdr:sp macro="" textlink="">
      <xdr:nvSpPr>
        <xdr:cNvPr id="168" name="【体育館・プール】&#10;有形固定資産減価償却率最小値テキスト"/>
        <xdr:cNvSpPr txBox="1"/>
      </xdr:nvSpPr>
      <xdr:spPr>
        <a:xfrm>
          <a:off x="4673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148590</xdr:rowOff>
    </xdr:from>
    <xdr:to>
      <xdr:col>24</xdr:col>
      <xdr:colOff>152400</xdr:colOff>
      <xdr:row>63</xdr:row>
      <xdr:rowOff>148590</xdr:rowOff>
    </xdr:to>
    <xdr:cxnSp macro="">
      <xdr:nvCxnSpPr>
        <xdr:cNvPr id="169" name="直線コネクタ 168"/>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170" name="【体育館・プール】&#10;有形固定資産減価償却率最大値テキスト"/>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171" name="直線コネクタ 170"/>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134002</xdr:rowOff>
    </xdr:from>
    <xdr:ext cx="405111" cy="259045"/>
    <xdr:sp macro="" textlink="">
      <xdr:nvSpPr>
        <xdr:cNvPr id="172" name="【体育館・プール】&#10;有形固定資産減価償却率平均値テキスト"/>
        <xdr:cNvSpPr txBox="1"/>
      </xdr:nvSpPr>
      <xdr:spPr>
        <a:xfrm>
          <a:off x="4673600" y="1007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73" name="フローチャート: 判断 172"/>
        <xdr:cNvSpPr/>
      </xdr:nvSpPr>
      <xdr:spPr>
        <a:xfrm>
          <a:off x="45847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74" name="フローチャート: 判断 173"/>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75" name="フローチャート: 判断 174"/>
        <xdr:cNvSpPr/>
      </xdr:nvSpPr>
      <xdr:spPr>
        <a:xfrm>
          <a:off x="2857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67310</xdr:rowOff>
    </xdr:from>
    <xdr:to>
      <xdr:col>10</xdr:col>
      <xdr:colOff>165100</xdr:colOff>
      <xdr:row>59</xdr:row>
      <xdr:rowOff>168910</xdr:rowOff>
    </xdr:to>
    <xdr:sp macro="" textlink="">
      <xdr:nvSpPr>
        <xdr:cNvPr id="176" name="フローチャート: 判断 175"/>
        <xdr:cNvSpPr/>
      </xdr:nvSpPr>
      <xdr:spPr>
        <a:xfrm>
          <a:off x="1968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95885</xdr:rowOff>
    </xdr:from>
    <xdr:to>
      <xdr:col>6</xdr:col>
      <xdr:colOff>38100</xdr:colOff>
      <xdr:row>59</xdr:row>
      <xdr:rowOff>26035</xdr:rowOff>
    </xdr:to>
    <xdr:sp macro="" textlink="">
      <xdr:nvSpPr>
        <xdr:cNvPr id="177" name="フローチャート: 判断 176"/>
        <xdr:cNvSpPr/>
      </xdr:nvSpPr>
      <xdr:spPr>
        <a:xfrm>
          <a:off x="1079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170180</xdr:rowOff>
    </xdr:from>
    <xdr:to>
      <xdr:col>24</xdr:col>
      <xdr:colOff>114300</xdr:colOff>
      <xdr:row>61</xdr:row>
      <xdr:rowOff>100330</xdr:rowOff>
    </xdr:to>
    <xdr:sp macro="" textlink="">
      <xdr:nvSpPr>
        <xdr:cNvPr id="183" name="楕円 182"/>
        <xdr:cNvSpPr/>
      </xdr:nvSpPr>
      <xdr:spPr>
        <a:xfrm>
          <a:off x="45847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148607</xdr:rowOff>
    </xdr:from>
    <xdr:ext cx="405111" cy="259045"/>
    <xdr:sp macro="" textlink="">
      <xdr:nvSpPr>
        <xdr:cNvPr id="184" name="【体育館・プール】&#10;有形固定資産減価償却率該当値テキスト"/>
        <xdr:cNvSpPr txBox="1"/>
      </xdr:nvSpPr>
      <xdr:spPr>
        <a:xfrm>
          <a:off x="4673600"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55880</xdr:rowOff>
    </xdr:from>
    <xdr:to>
      <xdr:col>20</xdr:col>
      <xdr:colOff>38100</xdr:colOff>
      <xdr:row>61</xdr:row>
      <xdr:rowOff>157480</xdr:rowOff>
    </xdr:to>
    <xdr:sp macro="" textlink="">
      <xdr:nvSpPr>
        <xdr:cNvPr id="185" name="楕円 184"/>
        <xdr:cNvSpPr/>
      </xdr:nvSpPr>
      <xdr:spPr>
        <a:xfrm>
          <a:off x="3746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49530</xdr:rowOff>
    </xdr:from>
    <xdr:to>
      <xdr:col>24</xdr:col>
      <xdr:colOff>63500</xdr:colOff>
      <xdr:row>61</xdr:row>
      <xdr:rowOff>106680</xdr:rowOff>
    </xdr:to>
    <xdr:cxnSp macro="">
      <xdr:nvCxnSpPr>
        <xdr:cNvPr id="186" name="直線コネクタ 185"/>
        <xdr:cNvCxnSpPr/>
      </xdr:nvCxnSpPr>
      <xdr:spPr>
        <a:xfrm flipV="1">
          <a:off x="3797300" y="1050798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82550</xdr:rowOff>
    </xdr:from>
    <xdr:to>
      <xdr:col>15</xdr:col>
      <xdr:colOff>101600</xdr:colOff>
      <xdr:row>62</xdr:row>
      <xdr:rowOff>12700</xdr:rowOff>
    </xdr:to>
    <xdr:sp macro="" textlink="">
      <xdr:nvSpPr>
        <xdr:cNvPr id="187" name="楕円 186"/>
        <xdr:cNvSpPr/>
      </xdr:nvSpPr>
      <xdr:spPr>
        <a:xfrm>
          <a:off x="2857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106680</xdr:rowOff>
    </xdr:from>
    <xdr:to>
      <xdr:col>19</xdr:col>
      <xdr:colOff>177800</xdr:colOff>
      <xdr:row>61</xdr:row>
      <xdr:rowOff>133350</xdr:rowOff>
    </xdr:to>
    <xdr:cxnSp macro="">
      <xdr:nvCxnSpPr>
        <xdr:cNvPr id="188" name="直線コネクタ 187"/>
        <xdr:cNvCxnSpPr/>
      </xdr:nvCxnSpPr>
      <xdr:spPr>
        <a:xfrm flipV="1">
          <a:off x="2908300" y="105651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44450</xdr:rowOff>
    </xdr:from>
    <xdr:to>
      <xdr:col>10</xdr:col>
      <xdr:colOff>165100</xdr:colOff>
      <xdr:row>61</xdr:row>
      <xdr:rowOff>146050</xdr:rowOff>
    </xdr:to>
    <xdr:sp macro="" textlink="">
      <xdr:nvSpPr>
        <xdr:cNvPr id="189" name="楕円 188"/>
        <xdr:cNvSpPr/>
      </xdr:nvSpPr>
      <xdr:spPr>
        <a:xfrm>
          <a:off x="1968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95250</xdr:rowOff>
    </xdr:from>
    <xdr:to>
      <xdr:col>15</xdr:col>
      <xdr:colOff>50800</xdr:colOff>
      <xdr:row>61</xdr:row>
      <xdr:rowOff>133350</xdr:rowOff>
    </xdr:to>
    <xdr:cxnSp macro="">
      <xdr:nvCxnSpPr>
        <xdr:cNvPr id="190" name="直線コネクタ 189"/>
        <xdr:cNvCxnSpPr/>
      </xdr:nvCxnSpPr>
      <xdr:spPr>
        <a:xfrm>
          <a:off x="2019300" y="1055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91" name="n_1aveValue【体育館・プール】&#10;有形固定資産減価償却率"/>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40657</xdr:rowOff>
    </xdr:from>
    <xdr:ext cx="405111" cy="259045"/>
    <xdr:sp macro="" textlink="">
      <xdr:nvSpPr>
        <xdr:cNvPr id="192" name="n_2aveValue【体育館・プール】&#10;有形固定資産減価償却率"/>
        <xdr:cNvSpPr txBox="1"/>
      </xdr:nvSpPr>
      <xdr:spPr>
        <a:xfrm>
          <a:off x="2705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13987</xdr:rowOff>
    </xdr:from>
    <xdr:ext cx="405111" cy="259045"/>
    <xdr:sp macro="" textlink="">
      <xdr:nvSpPr>
        <xdr:cNvPr id="193" name="n_3aveValue【体育館・プール】&#10;有形固定資産減価償却率"/>
        <xdr:cNvSpPr txBox="1"/>
      </xdr:nvSpPr>
      <xdr:spPr>
        <a:xfrm>
          <a:off x="1816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42562</xdr:rowOff>
    </xdr:from>
    <xdr:ext cx="405111" cy="259045"/>
    <xdr:sp macro="" textlink="">
      <xdr:nvSpPr>
        <xdr:cNvPr id="194" name="n_4aveValue【体育館・プール】&#10;有形固定資産減価償却率"/>
        <xdr:cNvSpPr txBox="1"/>
      </xdr:nvSpPr>
      <xdr:spPr>
        <a:xfrm>
          <a:off x="927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148607</xdr:rowOff>
    </xdr:from>
    <xdr:ext cx="405111" cy="259045"/>
    <xdr:sp macro="" textlink="">
      <xdr:nvSpPr>
        <xdr:cNvPr id="195" name="n_1mainValue【体育館・プール】&#10;有形固定資産減価償却率"/>
        <xdr:cNvSpPr txBox="1"/>
      </xdr:nvSpPr>
      <xdr:spPr>
        <a:xfrm>
          <a:off x="35820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3827</xdr:rowOff>
    </xdr:from>
    <xdr:ext cx="405111" cy="259045"/>
    <xdr:sp macro="" textlink="">
      <xdr:nvSpPr>
        <xdr:cNvPr id="196" name="n_2mainValue【体育館・プール】&#10;有形固定資産減価償却率"/>
        <xdr:cNvSpPr txBox="1"/>
      </xdr:nvSpPr>
      <xdr:spPr>
        <a:xfrm>
          <a:off x="27057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137177</xdr:rowOff>
    </xdr:from>
    <xdr:ext cx="405111" cy="259045"/>
    <xdr:sp macro="" textlink="">
      <xdr:nvSpPr>
        <xdr:cNvPr id="197" name="n_3mainValue【体育館・プール】&#10;有形固定資産減価償却率"/>
        <xdr:cNvSpPr txBox="1"/>
      </xdr:nvSpPr>
      <xdr:spPr>
        <a:xfrm>
          <a:off x="1816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167640</xdr:rowOff>
    </xdr:from>
    <xdr:to>
      <xdr:col>54</xdr:col>
      <xdr:colOff>189865</xdr:colOff>
      <xdr:row>63</xdr:row>
      <xdr:rowOff>121920</xdr:rowOff>
    </xdr:to>
    <xdr:cxnSp macro="">
      <xdr:nvCxnSpPr>
        <xdr:cNvPr id="221" name="直線コネクタ 220"/>
        <xdr:cNvCxnSpPr/>
      </xdr:nvCxnSpPr>
      <xdr:spPr>
        <a:xfrm flipV="1">
          <a:off x="10476865" y="976884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125747</xdr:rowOff>
    </xdr:from>
    <xdr:ext cx="469744" cy="259045"/>
    <xdr:sp macro="" textlink="">
      <xdr:nvSpPr>
        <xdr:cNvPr id="222" name="【体育館・プール】&#10;一人当たり面積最小値テキスト"/>
        <xdr:cNvSpPr txBox="1"/>
      </xdr:nvSpPr>
      <xdr:spPr>
        <a:xfrm>
          <a:off x="10515600"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121920</xdr:rowOff>
    </xdr:from>
    <xdr:to>
      <xdr:col>55</xdr:col>
      <xdr:colOff>88900</xdr:colOff>
      <xdr:row>63</xdr:row>
      <xdr:rowOff>121920</xdr:rowOff>
    </xdr:to>
    <xdr:cxnSp macro="">
      <xdr:nvCxnSpPr>
        <xdr:cNvPr id="223" name="直線コネクタ 222"/>
        <xdr:cNvCxnSpPr/>
      </xdr:nvCxnSpPr>
      <xdr:spPr>
        <a:xfrm>
          <a:off x="10388600" y="1092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114317</xdr:rowOff>
    </xdr:from>
    <xdr:ext cx="469744" cy="259045"/>
    <xdr:sp macro="" textlink="">
      <xdr:nvSpPr>
        <xdr:cNvPr id="224" name="【体育館・プール】&#10;一人当たり面積最大値テキスト"/>
        <xdr:cNvSpPr txBox="1"/>
      </xdr:nvSpPr>
      <xdr:spPr>
        <a:xfrm>
          <a:off x="10515600" y="954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167640</xdr:rowOff>
    </xdr:from>
    <xdr:to>
      <xdr:col>55</xdr:col>
      <xdr:colOff>88900</xdr:colOff>
      <xdr:row>56</xdr:row>
      <xdr:rowOff>167640</xdr:rowOff>
    </xdr:to>
    <xdr:cxnSp macro="">
      <xdr:nvCxnSpPr>
        <xdr:cNvPr id="225" name="直線コネクタ 224"/>
        <xdr:cNvCxnSpPr/>
      </xdr:nvCxnSpPr>
      <xdr:spPr>
        <a:xfrm>
          <a:off x="10388600" y="976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93997</xdr:rowOff>
    </xdr:from>
    <xdr:ext cx="469744" cy="259045"/>
    <xdr:sp macro="" textlink="">
      <xdr:nvSpPr>
        <xdr:cNvPr id="226" name="【体育館・プール】&#10;一人当たり面積平均値テキスト"/>
        <xdr:cNvSpPr txBox="1"/>
      </xdr:nvSpPr>
      <xdr:spPr>
        <a:xfrm>
          <a:off x="10515600" y="1038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27" name="フローチャート: 判断 226"/>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78740</xdr:rowOff>
    </xdr:from>
    <xdr:to>
      <xdr:col>50</xdr:col>
      <xdr:colOff>165100</xdr:colOff>
      <xdr:row>62</xdr:row>
      <xdr:rowOff>8890</xdr:rowOff>
    </xdr:to>
    <xdr:sp macro="" textlink="">
      <xdr:nvSpPr>
        <xdr:cNvPr id="228" name="フローチャート: 判断 227"/>
        <xdr:cNvSpPr/>
      </xdr:nvSpPr>
      <xdr:spPr>
        <a:xfrm>
          <a:off x="9588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82550</xdr:rowOff>
    </xdr:from>
    <xdr:to>
      <xdr:col>46</xdr:col>
      <xdr:colOff>38100</xdr:colOff>
      <xdr:row>62</xdr:row>
      <xdr:rowOff>12700</xdr:rowOff>
    </xdr:to>
    <xdr:sp macro="" textlink="">
      <xdr:nvSpPr>
        <xdr:cNvPr id="229" name="フローチャート: 判断 228"/>
        <xdr:cNvSpPr/>
      </xdr:nvSpPr>
      <xdr:spPr>
        <a:xfrm>
          <a:off x="8699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93980</xdr:rowOff>
    </xdr:from>
    <xdr:to>
      <xdr:col>41</xdr:col>
      <xdr:colOff>101600</xdr:colOff>
      <xdr:row>62</xdr:row>
      <xdr:rowOff>24130</xdr:rowOff>
    </xdr:to>
    <xdr:sp macro="" textlink="">
      <xdr:nvSpPr>
        <xdr:cNvPr id="230" name="フローチャート: 判断 229"/>
        <xdr:cNvSpPr/>
      </xdr:nvSpPr>
      <xdr:spPr>
        <a:xfrm>
          <a:off x="7810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97790</xdr:rowOff>
    </xdr:from>
    <xdr:to>
      <xdr:col>36</xdr:col>
      <xdr:colOff>165100</xdr:colOff>
      <xdr:row>62</xdr:row>
      <xdr:rowOff>27940</xdr:rowOff>
    </xdr:to>
    <xdr:sp macro="" textlink="">
      <xdr:nvSpPr>
        <xdr:cNvPr id="231" name="フローチャート: 判断 230"/>
        <xdr:cNvSpPr/>
      </xdr:nvSpPr>
      <xdr:spPr>
        <a:xfrm>
          <a:off x="6921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71120</xdr:rowOff>
    </xdr:from>
    <xdr:to>
      <xdr:col>55</xdr:col>
      <xdr:colOff>50800</xdr:colOff>
      <xdr:row>64</xdr:row>
      <xdr:rowOff>1270</xdr:rowOff>
    </xdr:to>
    <xdr:sp macro="" textlink="">
      <xdr:nvSpPr>
        <xdr:cNvPr id="237" name="楕円 236"/>
        <xdr:cNvSpPr/>
      </xdr:nvSpPr>
      <xdr:spPr>
        <a:xfrm>
          <a:off x="104267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157497</xdr:rowOff>
    </xdr:from>
    <xdr:ext cx="469744" cy="259045"/>
    <xdr:sp macro="" textlink="">
      <xdr:nvSpPr>
        <xdr:cNvPr id="238" name="【体育館・プール】&#10;一人当たり面積該当値テキスト"/>
        <xdr:cNvSpPr txBox="1"/>
      </xdr:nvSpPr>
      <xdr:spPr>
        <a:xfrm>
          <a:off x="10515600" y="1078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52070</xdr:rowOff>
    </xdr:from>
    <xdr:to>
      <xdr:col>50</xdr:col>
      <xdr:colOff>165100</xdr:colOff>
      <xdr:row>63</xdr:row>
      <xdr:rowOff>153670</xdr:rowOff>
    </xdr:to>
    <xdr:sp macro="" textlink="">
      <xdr:nvSpPr>
        <xdr:cNvPr id="239" name="楕円 238"/>
        <xdr:cNvSpPr/>
      </xdr:nvSpPr>
      <xdr:spPr>
        <a:xfrm>
          <a:off x="9588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102870</xdr:rowOff>
    </xdr:from>
    <xdr:to>
      <xdr:col>55</xdr:col>
      <xdr:colOff>0</xdr:colOff>
      <xdr:row>63</xdr:row>
      <xdr:rowOff>121920</xdr:rowOff>
    </xdr:to>
    <xdr:cxnSp macro="">
      <xdr:nvCxnSpPr>
        <xdr:cNvPr id="240" name="直線コネクタ 239"/>
        <xdr:cNvCxnSpPr/>
      </xdr:nvCxnSpPr>
      <xdr:spPr>
        <a:xfrm>
          <a:off x="9639300" y="109042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52070</xdr:rowOff>
    </xdr:from>
    <xdr:to>
      <xdr:col>46</xdr:col>
      <xdr:colOff>38100</xdr:colOff>
      <xdr:row>63</xdr:row>
      <xdr:rowOff>153670</xdr:rowOff>
    </xdr:to>
    <xdr:sp macro="" textlink="">
      <xdr:nvSpPr>
        <xdr:cNvPr id="241" name="楕円 240"/>
        <xdr:cNvSpPr/>
      </xdr:nvSpPr>
      <xdr:spPr>
        <a:xfrm>
          <a:off x="8699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102870</xdr:rowOff>
    </xdr:from>
    <xdr:to>
      <xdr:col>50</xdr:col>
      <xdr:colOff>114300</xdr:colOff>
      <xdr:row>63</xdr:row>
      <xdr:rowOff>102870</xdr:rowOff>
    </xdr:to>
    <xdr:cxnSp macro="">
      <xdr:nvCxnSpPr>
        <xdr:cNvPr id="242" name="直線コネクタ 241"/>
        <xdr:cNvCxnSpPr/>
      </xdr:nvCxnSpPr>
      <xdr:spPr>
        <a:xfrm>
          <a:off x="8750300" y="1090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52070</xdr:rowOff>
    </xdr:from>
    <xdr:to>
      <xdr:col>41</xdr:col>
      <xdr:colOff>101600</xdr:colOff>
      <xdr:row>63</xdr:row>
      <xdr:rowOff>153670</xdr:rowOff>
    </xdr:to>
    <xdr:sp macro="" textlink="">
      <xdr:nvSpPr>
        <xdr:cNvPr id="243" name="楕円 242"/>
        <xdr:cNvSpPr/>
      </xdr:nvSpPr>
      <xdr:spPr>
        <a:xfrm>
          <a:off x="7810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102870</xdr:rowOff>
    </xdr:from>
    <xdr:to>
      <xdr:col>45</xdr:col>
      <xdr:colOff>177800</xdr:colOff>
      <xdr:row>63</xdr:row>
      <xdr:rowOff>102870</xdr:rowOff>
    </xdr:to>
    <xdr:cxnSp macro="">
      <xdr:nvCxnSpPr>
        <xdr:cNvPr id="244" name="直線コネクタ 243"/>
        <xdr:cNvCxnSpPr/>
      </xdr:nvCxnSpPr>
      <xdr:spPr>
        <a:xfrm>
          <a:off x="7861300" y="1090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25417</xdr:rowOff>
    </xdr:from>
    <xdr:ext cx="469744" cy="259045"/>
    <xdr:sp macro="" textlink="">
      <xdr:nvSpPr>
        <xdr:cNvPr id="245" name="n_1aveValue【体育館・プール】&#10;一人当たり面積"/>
        <xdr:cNvSpPr txBox="1"/>
      </xdr:nvSpPr>
      <xdr:spPr>
        <a:xfrm>
          <a:off x="939172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29227</xdr:rowOff>
    </xdr:from>
    <xdr:ext cx="469744" cy="259045"/>
    <xdr:sp macro="" textlink="">
      <xdr:nvSpPr>
        <xdr:cNvPr id="246" name="n_2aveValue【体育館・プール】&#10;一人当たり面積"/>
        <xdr:cNvSpPr txBox="1"/>
      </xdr:nvSpPr>
      <xdr:spPr>
        <a:xfrm>
          <a:off x="8515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40657</xdr:rowOff>
    </xdr:from>
    <xdr:ext cx="469744" cy="259045"/>
    <xdr:sp macro="" textlink="">
      <xdr:nvSpPr>
        <xdr:cNvPr id="247" name="n_3aveValue【体育館・プール】&#10;一人当たり面積"/>
        <xdr:cNvSpPr txBox="1"/>
      </xdr:nvSpPr>
      <xdr:spPr>
        <a:xfrm>
          <a:off x="7626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44467</xdr:rowOff>
    </xdr:from>
    <xdr:ext cx="469744" cy="259045"/>
    <xdr:sp macro="" textlink="">
      <xdr:nvSpPr>
        <xdr:cNvPr id="248" name="n_4aveValue【体育館・プール】&#10;一人当たり面積"/>
        <xdr:cNvSpPr txBox="1"/>
      </xdr:nvSpPr>
      <xdr:spPr>
        <a:xfrm>
          <a:off x="6737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144797</xdr:rowOff>
    </xdr:from>
    <xdr:ext cx="469744" cy="259045"/>
    <xdr:sp macro="" textlink="">
      <xdr:nvSpPr>
        <xdr:cNvPr id="249" name="n_1mainValue【体育館・プール】&#10;一人当たり面積"/>
        <xdr:cNvSpPr txBox="1"/>
      </xdr:nvSpPr>
      <xdr:spPr>
        <a:xfrm>
          <a:off x="93917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144797</xdr:rowOff>
    </xdr:from>
    <xdr:ext cx="469744" cy="259045"/>
    <xdr:sp macro="" textlink="">
      <xdr:nvSpPr>
        <xdr:cNvPr id="250" name="n_2mainValue【体育館・プール】&#10;一人当たり面積"/>
        <xdr:cNvSpPr txBox="1"/>
      </xdr:nvSpPr>
      <xdr:spPr>
        <a:xfrm>
          <a:off x="8515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144797</xdr:rowOff>
    </xdr:from>
    <xdr:ext cx="469744" cy="259045"/>
    <xdr:sp macro="" textlink="">
      <xdr:nvSpPr>
        <xdr:cNvPr id="251" name="n_3mainValue【体育館・プール】&#10;一人当たり面積"/>
        <xdr:cNvSpPr txBox="1"/>
      </xdr:nvSpPr>
      <xdr:spPr>
        <a:xfrm>
          <a:off x="7626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3" name="直線コネクタ 26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4" name="テキスト ボックス 26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5" name="直線コネクタ 26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6" name="テキスト ボックス 26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7" name="直線コネクタ 26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8" name="テキスト ボックス 26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9" name="直線コネクタ 26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0" name="テキスト ボックス 26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2" name="テキスト ボックス 27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85</xdr:row>
      <xdr:rowOff>161544</xdr:rowOff>
    </xdr:to>
    <xdr:cxnSp macro="">
      <xdr:nvCxnSpPr>
        <xdr:cNvPr id="274" name="直線コネクタ 273"/>
        <xdr:cNvCxnSpPr/>
      </xdr:nvCxnSpPr>
      <xdr:spPr>
        <a:xfrm flipV="1">
          <a:off x="4634865" y="13319761"/>
          <a:ext cx="0" cy="1415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165371</xdr:rowOff>
    </xdr:from>
    <xdr:ext cx="405111" cy="259045"/>
    <xdr:sp macro="" textlink="">
      <xdr:nvSpPr>
        <xdr:cNvPr id="275" name="【福祉施設】&#10;有形固定資産減価償却率最小値テキスト"/>
        <xdr:cNvSpPr txBox="1"/>
      </xdr:nvSpPr>
      <xdr:spPr>
        <a:xfrm>
          <a:off x="4673600" y="1473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161544</xdr:rowOff>
    </xdr:from>
    <xdr:to>
      <xdr:col>24</xdr:col>
      <xdr:colOff>152400</xdr:colOff>
      <xdr:row>85</xdr:row>
      <xdr:rowOff>161544</xdr:rowOff>
    </xdr:to>
    <xdr:cxnSp macro="">
      <xdr:nvCxnSpPr>
        <xdr:cNvPr id="276" name="直線コネクタ 275"/>
        <xdr:cNvCxnSpPr/>
      </xdr:nvCxnSpPr>
      <xdr:spPr>
        <a:xfrm>
          <a:off x="4546600" y="1473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405111" cy="259045"/>
    <xdr:sp macro="" textlink="">
      <xdr:nvSpPr>
        <xdr:cNvPr id="277" name="【福祉施設】&#10;有形固定資産減価償却率最大値テキスト"/>
        <xdr:cNvSpPr txBox="1"/>
      </xdr:nvSpPr>
      <xdr:spPr>
        <a:xfrm>
          <a:off x="46736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78" name="直線コネクタ 277"/>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87901</xdr:rowOff>
    </xdr:from>
    <xdr:ext cx="405111" cy="259045"/>
    <xdr:sp macro="" textlink="">
      <xdr:nvSpPr>
        <xdr:cNvPr id="279" name="【福祉施設】&#10;有形固定資産減価償却率平均値テキスト"/>
        <xdr:cNvSpPr txBox="1"/>
      </xdr:nvSpPr>
      <xdr:spPr>
        <a:xfrm>
          <a:off x="4673600" y="13632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65024</xdr:rowOff>
    </xdr:from>
    <xdr:to>
      <xdr:col>24</xdr:col>
      <xdr:colOff>114300</xdr:colOff>
      <xdr:row>80</xdr:row>
      <xdr:rowOff>166624</xdr:rowOff>
    </xdr:to>
    <xdr:sp macro="" textlink="">
      <xdr:nvSpPr>
        <xdr:cNvPr id="280" name="フローチャート: 判断 279"/>
        <xdr:cNvSpPr/>
      </xdr:nvSpPr>
      <xdr:spPr>
        <a:xfrm>
          <a:off x="4584700" y="1378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23876</xdr:rowOff>
    </xdr:from>
    <xdr:to>
      <xdr:col>20</xdr:col>
      <xdr:colOff>38100</xdr:colOff>
      <xdr:row>80</xdr:row>
      <xdr:rowOff>125476</xdr:rowOff>
    </xdr:to>
    <xdr:sp macro="" textlink="">
      <xdr:nvSpPr>
        <xdr:cNvPr id="281" name="フローチャート: 判断 280"/>
        <xdr:cNvSpPr/>
      </xdr:nvSpPr>
      <xdr:spPr>
        <a:xfrm>
          <a:off x="3746500" y="1373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163322</xdr:rowOff>
    </xdr:from>
    <xdr:to>
      <xdr:col>15</xdr:col>
      <xdr:colOff>101600</xdr:colOff>
      <xdr:row>80</xdr:row>
      <xdr:rowOff>93472</xdr:rowOff>
    </xdr:to>
    <xdr:sp macro="" textlink="">
      <xdr:nvSpPr>
        <xdr:cNvPr id="282" name="フローチャート: 判断 281"/>
        <xdr:cNvSpPr/>
      </xdr:nvSpPr>
      <xdr:spPr>
        <a:xfrm>
          <a:off x="2857500" y="1370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158750</xdr:rowOff>
    </xdr:from>
    <xdr:to>
      <xdr:col>10</xdr:col>
      <xdr:colOff>165100</xdr:colOff>
      <xdr:row>80</xdr:row>
      <xdr:rowOff>88900</xdr:rowOff>
    </xdr:to>
    <xdr:sp macro="" textlink="">
      <xdr:nvSpPr>
        <xdr:cNvPr id="283" name="フローチャート: 判断 282"/>
        <xdr:cNvSpPr/>
      </xdr:nvSpPr>
      <xdr:spPr>
        <a:xfrm>
          <a:off x="1968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33020</xdr:rowOff>
    </xdr:from>
    <xdr:to>
      <xdr:col>6</xdr:col>
      <xdr:colOff>38100</xdr:colOff>
      <xdr:row>79</xdr:row>
      <xdr:rowOff>134620</xdr:rowOff>
    </xdr:to>
    <xdr:sp macro="" textlink="">
      <xdr:nvSpPr>
        <xdr:cNvPr id="284" name="フローチャート: 判断 283"/>
        <xdr:cNvSpPr/>
      </xdr:nvSpPr>
      <xdr:spPr>
        <a:xfrm>
          <a:off x="1079500" y="135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33020</xdr:rowOff>
    </xdr:from>
    <xdr:to>
      <xdr:col>24</xdr:col>
      <xdr:colOff>114300</xdr:colOff>
      <xdr:row>83</xdr:row>
      <xdr:rowOff>134620</xdr:rowOff>
    </xdr:to>
    <xdr:sp macro="" textlink="">
      <xdr:nvSpPr>
        <xdr:cNvPr id="290" name="楕円 289"/>
        <xdr:cNvSpPr/>
      </xdr:nvSpPr>
      <xdr:spPr>
        <a:xfrm>
          <a:off x="45847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11447</xdr:rowOff>
    </xdr:from>
    <xdr:ext cx="405111" cy="259045"/>
    <xdr:sp macro="" textlink="">
      <xdr:nvSpPr>
        <xdr:cNvPr id="291" name="【福祉施設】&#10;有形固定資産減価償却率該当値テキスト"/>
        <xdr:cNvSpPr txBox="1"/>
      </xdr:nvSpPr>
      <xdr:spPr>
        <a:xfrm>
          <a:off x="4673600"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167894</xdr:rowOff>
    </xdr:from>
    <xdr:to>
      <xdr:col>20</xdr:col>
      <xdr:colOff>38100</xdr:colOff>
      <xdr:row>83</xdr:row>
      <xdr:rowOff>98044</xdr:rowOff>
    </xdr:to>
    <xdr:sp macro="" textlink="">
      <xdr:nvSpPr>
        <xdr:cNvPr id="292" name="楕円 291"/>
        <xdr:cNvSpPr/>
      </xdr:nvSpPr>
      <xdr:spPr>
        <a:xfrm>
          <a:off x="3746500" y="1422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47244</xdr:rowOff>
    </xdr:from>
    <xdr:to>
      <xdr:col>24</xdr:col>
      <xdr:colOff>63500</xdr:colOff>
      <xdr:row>83</xdr:row>
      <xdr:rowOff>83820</xdr:rowOff>
    </xdr:to>
    <xdr:cxnSp macro="">
      <xdr:nvCxnSpPr>
        <xdr:cNvPr id="293" name="直線コネクタ 292"/>
        <xdr:cNvCxnSpPr/>
      </xdr:nvCxnSpPr>
      <xdr:spPr>
        <a:xfrm>
          <a:off x="3797300" y="1427759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78739</xdr:rowOff>
    </xdr:from>
    <xdr:to>
      <xdr:col>15</xdr:col>
      <xdr:colOff>101600</xdr:colOff>
      <xdr:row>83</xdr:row>
      <xdr:rowOff>8889</xdr:rowOff>
    </xdr:to>
    <xdr:sp macro="" textlink="">
      <xdr:nvSpPr>
        <xdr:cNvPr id="294" name="楕円 293"/>
        <xdr:cNvSpPr/>
      </xdr:nvSpPr>
      <xdr:spPr>
        <a:xfrm>
          <a:off x="2857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129539</xdr:rowOff>
    </xdr:from>
    <xdr:to>
      <xdr:col>19</xdr:col>
      <xdr:colOff>177800</xdr:colOff>
      <xdr:row>83</xdr:row>
      <xdr:rowOff>47244</xdr:rowOff>
    </xdr:to>
    <xdr:cxnSp macro="">
      <xdr:nvCxnSpPr>
        <xdr:cNvPr id="295" name="直線コネクタ 294"/>
        <xdr:cNvCxnSpPr/>
      </xdr:nvCxnSpPr>
      <xdr:spPr>
        <a:xfrm>
          <a:off x="2908300" y="14188439"/>
          <a:ext cx="889000" cy="8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1015</xdr:rowOff>
    </xdr:from>
    <xdr:to>
      <xdr:col>10</xdr:col>
      <xdr:colOff>165100</xdr:colOff>
      <xdr:row>81</xdr:row>
      <xdr:rowOff>102615</xdr:rowOff>
    </xdr:to>
    <xdr:sp macro="" textlink="">
      <xdr:nvSpPr>
        <xdr:cNvPr id="296" name="楕円 295"/>
        <xdr:cNvSpPr/>
      </xdr:nvSpPr>
      <xdr:spPr>
        <a:xfrm>
          <a:off x="1968500" y="1388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51815</xdr:rowOff>
    </xdr:from>
    <xdr:to>
      <xdr:col>15</xdr:col>
      <xdr:colOff>50800</xdr:colOff>
      <xdr:row>82</xdr:row>
      <xdr:rowOff>129539</xdr:rowOff>
    </xdr:to>
    <xdr:cxnSp macro="">
      <xdr:nvCxnSpPr>
        <xdr:cNvPr id="297" name="直線コネクタ 296"/>
        <xdr:cNvCxnSpPr/>
      </xdr:nvCxnSpPr>
      <xdr:spPr>
        <a:xfrm>
          <a:off x="2019300" y="13939265"/>
          <a:ext cx="889000" cy="24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142003</xdr:rowOff>
    </xdr:from>
    <xdr:ext cx="405111" cy="259045"/>
    <xdr:sp macro="" textlink="">
      <xdr:nvSpPr>
        <xdr:cNvPr id="298" name="n_1aveValue【福祉施設】&#10;有形固定資産減価償却率"/>
        <xdr:cNvSpPr txBox="1"/>
      </xdr:nvSpPr>
      <xdr:spPr>
        <a:xfrm>
          <a:off x="3582044" y="1351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109999</xdr:rowOff>
    </xdr:from>
    <xdr:ext cx="405111" cy="259045"/>
    <xdr:sp macro="" textlink="">
      <xdr:nvSpPr>
        <xdr:cNvPr id="299" name="n_2aveValue【福祉施設】&#10;有形固定資産減価償却率"/>
        <xdr:cNvSpPr txBox="1"/>
      </xdr:nvSpPr>
      <xdr:spPr>
        <a:xfrm>
          <a:off x="2705744" y="1348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105427</xdr:rowOff>
    </xdr:from>
    <xdr:ext cx="405111" cy="259045"/>
    <xdr:sp macro="" textlink="">
      <xdr:nvSpPr>
        <xdr:cNvPr id="300" name="n_3aveValue【福祉施設】&#10;有形固定資産減価償却率"/>
        <xdr:cNvSpPr txBox="1"/>
      </xdr:nvSpPr>
      <xdr:spPr>
        <a:xfrm>
          <a:off x="1816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151147</xdr:rowOff>
    </xdr:from>
    <xdr:ext cx="405111" cy="259045"/>
    <xdr:sp macro="" textlink="">
      <xdr:nvSpPr>
        <xdr:cNvPr id="301" name="n_4aveValue【福祉施設】&#10;有形固定資産減価償却率"/>
        <xdr:cNvSpPr txBox="1"/>
      </xdr:nvSpPr>
      <xdr:spPr>
        <a:xfrm>
          <a:off x="927744"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89171</xdr:rowOff>
    </xdr:from>
    <xdr:ext cx="405111" cy="259045"/>
    <xdr:sp macro="" textlink="">
      <xdr:nvSpPr>
        <xdr:cNvPr id="302" name="n_1mainValue【福祉施設】&#10;有形固定資産減価償却率"/>
        <xdr:cNvSpPr txBox="1"/>
      </xdr:nvSpPr>
      <xdr:spPr>
        <a:xfrm>
          <a:off x="3582044" y="1431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xdr:rowOff>
    </xdr:from>
    <xdr:ext cx="405111" cy="259045"/>
    <xdr:sp macro="" textlink="">
      <xdr:nvSpPr>
        <xdr:cNvPr id="303" name="n_2mainValue【福祉施設】&#10;有形固定資産減価償却率"/>
        <xdr:cNvSpPr txBox="1"/>
      </xdr:nvSpPr>
      <xdr:spPr>
        <a:xfrm>
          <a:off x="2705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93742</xdr:rowOff>
    </xdr:from>
    <xdr:ext cx="405111" cy="259045"/>
    <xdr:sp macro="" textlink="">
      <xdr:nvSpPr>
        <xdr:cNvPr id="304" name="n_3mainValue【福祉施設】&#10;有形固定資産減価償却率"/>
        <xdr:cNvSpPr txBox="1"/>
      </xdr:nvSpPr>
      <xdr:spPr>
        <a:xfrm>
          <a:off x="1816744" y="1398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31750</xdr:rowOff>
    </xdr:from>
    <xdr:to>
      <xdr:col>54</xdr:col>
      <xdr:colOff>189865</xdr:colOff>
      <xdr:row>86</xdr:row>
      <xdr:rowOff>38100</xdr:rowOff>
    </xdr:to>
    <xdr:cxnSp macro="">
      <xdr:nvCxnSpPr>
        <xdr:cNvPr id="328" name="直線コネクタ 327"/>
        <xdr:cNvCxnSpPr/>
      </xdr:nvCxnSpPr>
      <xdr:spPr>
        <a:xfrm flipV="1">
          <a:off x="10476865" y="132334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29"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30" name="直線コネクタ 329"/>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149877</xdr:rowOff>
    </xdr:from>
    <xdr:ext cx="469744" cy="259045"/>
    <xdr:sp macro="" textlink="">
      <xdr:nvSpPr>
        <xdr:cNvPr id="331" name="【福祉施設】&#10;一人当たり面積最大値テキスト"/>
        <xdr:cNvSpPr txBox="1"/>
      </xdr:nvSpPr>
      <xdr:spPr>
        <a:xfrm>
          <a:off x="10515600" y="1300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31750</xdr:rowOff>
    </xdr:from>
    <xdr:to>
      <xdr:col>55</xdr:col>
      <xdr:colOff>88900</xdr:colOff>
      <xdr:row>77</xdr:row>
      <xdr:rowOff>31750</xdr:rowOff>
    </xdr:to>
    <xdr:cxnSp macro="">
      <xdr:nvCxnSpPr>
        <xdr:cNvPr id="332" name="直線コネクタ 331"/>
        <xdr:cNvCxnSpPr/>
      </xdr:nvCxnSpPr>
      <xdr:spPr>
        <a:xfrm>
          <a:off x="10388600" y="1323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124477</xdr:rowOff>
    </xdr:from>
    <xdr:ext cx="469744" cy="259045"/>
    <xdr:sp macro="" textlink="">
      <xdr:nvSpPr>
        <xdr:cNvPr id="333" name="【福祉施設】&#10;一人当たり面積平均値テキスト"/>
        <xdr:cNvSpPr txBox="1"/>
      </xdr:nvSpPr>
      <xdr:spPr>
        <a:xfrm>
          <a:off x="10515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101600</xdr:rowOff>
    </xdr:from>
    <xdr:to>
      <xdr:col>55</xdr:col>
      <xdr:colOff>50800</xdr:colOff>
      <xdr:row>83</xdr:row>
      <xdr:rowOff>31750</xdr:rowOff>
    </xdr:to>
    <xdr:sp macro="" textlink="">
      <xdr:nvSpPr>
        <xdr:cNvPr id="334" name="フローチャート: 判断 333"/>
        <xdr:cNvSpPr/>
      </xdr:nvSpPr>
      <xdr:spPr>
        <a:xfrm>
          <a:off x="10426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76200</xdr:rowOff>
    </xdr:from>
    <xdr:to>
      <xdr:col>50</xdr:col>
      <xdr:colOff>165100</xdr:colOff>
      <xdr:row>83</xdr:row>
      <xdr:rowOff>6350</xdr:rowOff>
    </xdr:to>
    <xdr:sp macro="" textlink="">
      <xdr:nvSpPr>
        <xdr:cNvPr id="335" name="フローチャート: 判断 334"/>
        <xdr:cNvSpPr/>
      </xdr:nvSpPr>
      <xdr:spPr>
        <a:xfrm>
          <a:off x="9588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63500</xdr:rowOff>
    </xdr:from>
    <xdr:to>
      <xdr:col>46</xdr:col>
      <xdr:colOff>38100</xdr:colOff>
      <xdr:row>82</xdr:row>
      <xdr:rowOff>165100</xdr:rowOff>
    </xdr:to>
    <xdr:sp macro="" textlink="">
      <xdr:nvSpPr>
        <xdr:cNvPr id="336" name="フローチャート: 判断 335"/>
        <xdr:cNvSpPr/>
      </xdr:nvSpPr>
      <xdr:spPr>
        <a:xfrm>
          <a:off x="869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76200</xdr:rowOff>
    </xdr:from>
    <xdr:to>
      <xdr:col>41</xdr:col>
      <xdr:colOff>101600</xdr:colOff>
      <xdr:row>83</xdr:row>
      <xdr:rowOff>6350</xdr:rowOff>
    </xdr:to>
    <xdr:sp macro="" textlink="">
      <xdr:nvSpPr>
        <xdr:cNvPr id="337" name="フローチャート: 判断 336"/>
        <xdr:cNvSpPr/>
      </xdr:nvSpPr>
      <xdr:spPr>
        <a:xfrm>
          <a:off x="7810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50800</xdr:rowOff>
    </xdr:from>
    <xdr:to>
      <xdr:col>36</xdr:col>
      <xdr:colOff>165100</xdr:colOff>
      <xdr:row>82</xdr:row>
      <xdr:rowOff>152400</xdr:rowOff>
    </xdr:to>
    <xdr:sp macro="" textlink="">
      <xdr:nvSpPr>
        <xdr:cNvPr id="338" name="フローチャート: 判断 337"/>
        <xdr:cNvSpPr/>
      </xdr:nvSpPr>
      <xdr:spPr>
        <a:xfrm>
          <a:off x="6921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82550</xdr:rowOff>
    </xdr:from>
    <xdr:to>
      <xdr:col>55</xdr:col>
      <xdr:colOff>50800</xdr:colOff>
      <xdr:row>84</xdr:row>
      <xdr:rowOff>12700</xdr:rowOff>
    </xdr:to>
    <xdr:sp macro="" textlink="">
      <xdr:nvSpPr>
        <xdr:cNvPr id="344" name="楕円 343"/>
        <xdr:cNvSpPr/>
      </xdr:nvSpPr>
      <xdr:spPr>
        <a:xfrm>
          <a:off x="104267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60977</xdr:rowOff>
    </xdr:from>
    <xdr:ext cx="469744" cy="259045"/>
    <xdr:sp macro="" textlink="">
      <xdr:nvSpPr>
        <xdr:cNvPr id="345" name="【福祉施設】&#10;一人当たり面積該当値テキスト"/>
        <xdr:cNvSpPr txBox="1"/>
      </xdr:nvSpPr>
      <xdr:spPr>
        <a:xfrm>
          <a:off x="10515600"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69850</xdr:rowOff>
    </xdr:from>
    <xdr:to>
      <xdr:col>50</xdr:col>
      <xdr:colOff>165100</xdr:colOff>
      <xdr:row>84</xdr:row>
      <xdr:rowOff>0</xdr:rowOff>
    </xdr:to>
    <xdr:sp macro="" textlink="">
      <xdr:nvSpPr>
        <xdr:cNvPr id="346" name="楕円 345"/>
        <xdr:cNvSpPr/>
      </xdr:nvSpPr>
      <xdr:spPr>
        <a:xfrm>
          <a:off x="95885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120650</xdr:rowOff>
    </xdr:from>
    <xdr:to>
      <xdr:col>55</xdr:col>
      <xdr:colOff>0</xdr:colOff>
      <xdr:row>83</xdr:row>
      <xdr:rowOff>133350</xdr:rowOff>
    </xdr:to>
    <xdr:cxnSp macro="">
      <xdr:nvCxnSpPr>
        <xdr:cNvPr id="347" name="直線コネクタ 346"/>
        <xdr:cNvCxnSpPr/>
      </xdr:nvCxnSpPr>
      <xdr:spPr>
        <a:xfrm>
          <a:off x="9639300" y="14351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69850</xdr:rowOff>
    </xdr:from>
    <xdr:to>
      <xdr:col>46</xdr:col>
      <xdr:colOff>38100</xdr:colOff>
      <xdr:row>84</xdr:row>
      <xdr:rowOff>0</xdr:rowOff>
    </xdr:to>
    <xdr:sp macro="" textlink="">
      <xdr:nvSpPr>
        <xdr:cNvPr id="348" name="楕円 347"/>
        <xdr:cNvSpPr/>
      </xdr:nvSpPr>
      <xdr:spPr>
        <a:xfrm>
          <a:off x="86995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120650</xdr:rowOff>
    </xdr:from>
    <xdr:to>
      <xdr:col>50</xdr:col>
      <xdr:colOff>114300</xdr:colOff>
      <xdr:row>83</xdr:row>
      <xdr:rowOff>120650</xdr:rowOff>
    </xdr:to>
    <xdr:cxnSp macro="">
      <xdr:nvCxnSpPr>
        <xdr:cNvPr id="349" name="直線コネクタ 348"/>
        <xdr:cNvCxnSpPr/>
      </xdr:nvCxnSpPr>
      <xdr:spPr>
        <a:xfrm>
          <a:off x="8750300" y="1435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6350</xdr:rowOff>
    </xdr:from>
    <xdr:to>
      <xdr:col>41</xdr:col>
      <xdr:colOff>101600</xdr:colOff>
      <xdr:row>83</xdr:row>
      <xdr:rowOff>107950</xdr:rowOff>
    </xdr:to>
    <xdr:sp macro="" textlink="">
      <xdr:nvSpPr>
        <xdr:cNvPr id="350" name="楕円 349"/>
        <xdr:cNvSpPr/>
      </xdr:nvSpPr>
      <xdr:spPr>
        <a:xfrm>
          <a:off x="7810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57150</xdr:rowOff>
    </xdr:from>
    <xdr:to>
      <xdr:col>45</xdr:col>
      <xdr:colOff>177800</xdr:colOff>
      <xdr:row>83</xdr:row>
      <xdr:rowOff>120650</xdr:rowOff>
    </xdr:to>
    <xdr:cxnSp macro="">
      <xdr:nvCxnSpPr>
        <xdr:cNvPr id="351" name="直線コネクタ 350"/>
        <xdr:cNvCxnSpPr/>
      </xdr:nvCxnSpPr>
      <xdr:spPr>
        <a:xfrm>
          <a:off x="7861300" y="14287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22877</xdr:rowOff>
    </xdr:from>
    <xdr:ext cx="469744" cy="259045"/>
    <xdr:sp macro="" textlink="">
      <xdr:nvSpPr>
        <xdr:cNvPr id="352" name="n_1aveValue【福祉施設】&#10;一人当たり面積"/>
        <xdr:cNvSpPr txBox="1"/>
      </xdr:nvSpPr>
      <xdr:spPr>
        <a:xfrm>
          <a:off x="93917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10177</xdr:rowOff>
    </xdr:from>
    <xdr:ext cx="469744" cy="259045"/>
    <xdr:sp macro="" textlink="">
      <xdr:nvSpPr>
        <xdr:cNvPr id="353" name="n_2aveValue【福祉施設】&#10;一人当たり面積"/>
        <xdr:cNvSpPr txBox="1"/>
      </xdr:nvSpPr>
      <xdr:spPr>
        <a:xfrm>
          <a:off x="8515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22877</xdr:rowOff>
    </xdr:from>
    <xdr:ext cx="469744" cy="259045"/>
    <xdr:sp macro="" textlink="">
      <xdr:nvSpPr>
        <xdr:cNvPr id="354" name="n_3aveValue【福祉施設】&#10;一人当たり面積"/>
        <xdr:cNvSpPr txBox="1"/>
      </xdr:nvSpPr>
      <xdr:spPr>
        <a:xfrm>
          <a:off x="7626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168927</xdr:rowOff>
    </xdr:from>
    <xdr:ext cx="469744" cy="259045"/>
    <xdr:sp macro="" textlink="">
      <xdr:nvSpPr>
        <xdr:cNvPr id="355" name="n_4aveValue【福祉施設】&#10;一人当たり面積"/>
        <xdr:cNvSpPr txBox="1"/>
      </xdr:nvSpPr>
      <xdr:spPr>
        <a:xfrm>
          <a:off x="6737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162577</xdr:rowOff>
    </xdr:from>
    <xdr:ext cx="469744" cy="259045"/>
    <xdr:sp macro="" textlink="">
      <xdr:nvSpPr>
        <xdr:cNvPr id="356" name="n_1mainValue【福祉施設】&#10;一人当たり面積"/>
        <xdr:cNvSpPr txBox="1"/>
      </xdr:nvSpPr>
      <xdr:spPr>
        <a:xfrm>
          <a:off x="93917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162577</xdr:rowOff>
    </xdr:from>
    <xdr:ext cx="469744" cy="259045"/>
    <xdr:sp macro="" textlink="">
      <xdr:nvSpPr>
        <xdr:cNvPr id="357" name="n_2mainValue【福祉施設】&#10;一人当たり面積"/>
        <xdr:cNvSpPr txBox="1"/>
      </xdr:nvSpPr>
      <xdr:spPr>
        <a:xfrm>
          <a:off x="85154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99077</xdr:rowOff>
    </xdr:from>
    <xdr:ext cx="469744" cy="259045"/>
    <xdr:sp macro="" textlink="">
      <xdr:nvSpPr>
        <xdr:cNvPr id="358" name="n_3mainValue【福祉施設】&#10;一人当たり面積"/>
        <xdr:cNvSpPr txBox="1"/>
      </xdr:nvSpPr>
      <xdr:spPr>
        <a:xfrm>
          <a:off x="7626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7" name="テキスト ボックス 36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8" name="直線コネクタ 36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9" name="テキスト ボックス 36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0" name="直線コネクタ 36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1" name="テキスト ボックス 37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2" name="直線コネクタ 37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3" name="テキスト ボックス 37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4" name="直線コネクタ 37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5" name="テキスト ボックス 37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6" name="直線コネクタ 37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7" name="テキスト ボックス 37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8" name="直線コネクタ 37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9" name="テキスト ボックス 37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0" name="直線コネクタ 37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1" name="テキスト ボックス 38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2" name="直線コネクタ 38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162742</xdr:rowOff>
    </xdr:from>
    <xdr:to>
      <xdr:col>24</xdr:col>
      <xdr:colOff>62865</xdr:colOff>
      <xdr:row>108</xdr:row>
      <xdr:rowOff>148045</xdr:rowOff>
    </xdr:to>
    <xdr:cxnSp macro="">
      <xdr:nvCxnSpPr>
        <xdr:cNvPr id="384" name="直線コネクタ 383"/>
        <xdr:cNvCxnSpPr/>
      </xdr:nvCxnSpPr>
      <xdr:spPr>
        <a:xfrm flipV="1">
          <a:off x="4634865" y="17307742"/>
          <a:ext cx="0" cy="1356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151872</xdr:rowOff>
    </xdr:from>
    <xdr:ext cx="405111" cy="259045"/>
    <xdr:sp macro="" textlink="">
      <xdr:nvSpPr>
        <xdr:cNvPr id="385" name="【市民会館】&#10;有形固定資産減価償却率最小値テキスト"/>
        <xdr:cNvSpPr txBox="1"/>
      </xdr:nvSpPr>
      <xdr:spPr>
        <a:xfrm>
          <a:off x="4673600" y="1866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148045</xdr:rowOff>
    </xdr:from>
    <xdr:to>
      <xdr:col>24</xdr:col>
      <xdr:colOff>152400</xdr:colOff>
      <xdr:row>108</xdr:row>
      <xdr:rowOff>148045</xdr:rowOff>
    </xdr:to>
    <xdr:cxnSp macro="">
      <xdr:nvCxnSpPr>
        <xdr:cNvPr id="386" name="直線コネクタ 385"/>
        <xdr:cNvCxnSpPr/>
      </xdr:nvCxnSpPr>
      <xdr:spPr>
        <a:xfrm>
          <a:off x="4546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109419</xdr:rowOff>
    </xdr:from>
    <xdr:ext cx="405111" cy="259045"/>
    <xdr:sp macro="" textlink="">
      <xdr:nvSpPr>
        <xdr:cNvPr id="387" name="【市民会館】&#10;有形固定資産減価償却率最大値テキスト"/>
        <xdr:cNvSpPr txBox="1"/>
      </xdr:nvSpPr>
      <xdr:spPr>
        <a:xfrm>
          <a:off x="4673600" y="1708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162742</xdr:rowOff>
    </xdr:from>
    <xdr:to>
      <xdr:col>24</xdr:col>
      <xdr:colOff>152400</xdr:colOff>
      <xdr:row>100</xdr:row>
      <xdr:rowOff>162742</xdr:rowOff>
    </xdr:to>
    <xdr:cxnSp macro="">
      <xdr:nvCxnSpPr>
        <xdr:cNvPr id="388" name="直線コネクタ 387"/>
        <xdr:cNvCxnSpPr/>
      </xdr:nvCxnSpPr>
      <xdr:spPr>
        <a:xfrm>
          <a:off x="4546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103795</xdr:rowOff>
    </xdr:from>
    <xdr:ext cx="405111" cy="259045"/>
    <xdr:sp macro="" textlink="">
      <xdr:nvSpPr>
        <xdr:cNvPr id="389" name="【市民会館】&#10;有形固定資産減価償却率平均値テキスト"/>
        <xdr:cNvSpPr txBox="1"/>
      </xdr:nvSpPr>
      <xdr:spPr>
        <a:xfrm>
          <a:off x="4673600" y="177631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80918</xdr:rowOff>
    </xdr:from>
    <xdr:to>
      <xdr:col>24</xdr:col>
      <xdr:colOff>114300</xdr:colOff>
      <xdr:row>105</xdr:row>
      <xdr:rowOff>11068</xdr:rowOff>
    </xdr:to>
    <xdr:sp macro="" textlink="">
      <xdr:nvSpPr>
        <xdr:cNvPr id="390" name="フローチャート: 判断 389"/>
        <xdr:cNvSpPr/>
      </xdr:nvSpPr>
      <xdr:spPr>
        <a:xfrm>
          <a:off x="45847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391" name="フローチャート: 判断 390"/>
        <xdr:cNvSpPr/>
      </xdr:nvSpPr>
      <xdr:spPr>
        <a:xfrm>
          <a:off x="3746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392" name="フローチャート: 判断 391"/>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13970</xdr:rowOff>
    </xdr:from>
    <xdr:to>
      <xdr:col>10</xdr:col>
      <xdr:colOff>165100</xdr:colOff>
      <xdr:row>104</xdr:row>
      <xdr:rowOff>115570</xdr:rowOff>
    </xdr:to>
    <xdr:sp macro="" textlink="">
      <xdr:nvSpPr>
        <xdr:cNvPr id="393" name="フローチャート: 判断 392"/>
        <xdr:cNvSpPr/>
      </xdr:nvSpPr>
      <xdr:spPr>
        <a:xfrm>
          <a:off x="1968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159294</xdr:rowOff>
    </xdr:from>
    <xdr:to>
      <xdr:col>6</xdr:col>
      <xdr:colOff>38100</xdr:colOff>
      <xdr:row>104</xdr:row>
      <xdr:rowOff>89444</xdr:rowOff>
    </xdr:to>
    <xdr:sp macro="" textlink="">
      <xdr:nvSpPr>
        <xdr:cNvPr id="394" name="フローチャート: 判断 393"/>
        <xdr:cNvSpPr/>
      </xdr:nvSpPr>
      <xdr:spPr>
        <a:xfrm>
          <a:off x="1079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97245</xdr:rowOff>
    </xdr:from>
    <xdr:to>
      <xdr:col>24</xdr:col>
      <xdr:colOff>114300</xdr:colOff>
      <xdr:row>109</xdr:row>
      <xdr:rowOff>27395</xdr:rowOff>
    </xdr:to>
    <xdr:sp macro="" textlink="">
      <xdr:nvSpPr>
        <xdr:cNvPr id="400" name="楕円 399"/>
        <xdr:cNvSpPr/>
      </xdr:nvSpPr>
      <xdr:spPr>
        <a:xfrm>
          <a:off x="4584700" y="1861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12172</xdr:rowOff>
    </xdr:from>
    <xdr:ext cx="405111" cy="259045"/>
    <xdr:sp macro="" textlink="">
      <xdr:nvSpPr>
        <xdr:cNvPr id="401" name="【市民会館】&#10;有形固定資産減価償却率該当値テキスト"/>
        <xdr:cNvSpPr txBox="1"/>
      </xdr:nvSpPr>
      <xdr:spPr>
        <a:xfrm>
          <a:off x="4673600" y="18528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89081</xdr:rowOff>
    </xdr:from>
    <xdr:to>
      <xdr:col>20</xdr:col>
      <xdr:colOff>38100</xdr:colOff>
      <xdr:row>109</xdr:row>
      <xdr:rowOff>19231</xdr:rowOff>
    </xdr:to>
    <xdr:sp macro="" textlink="">
      <xdr:nvSpPr>
        <xdr:cNvPr id="402" name="楕円 401"/>
        <xdr:cNvSpPr/>
      </xdr:nvSpPr>
      <xdr:spPr>
        <a:xfrm>
          <a:off x="3746500" y="1860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139881</xdr:rowOff>
    </xdr:from>
    <xdr:to>
      <xdr:col>24</xdr:col>
      <xdr:colOff>63500</xdr:colOff>
      <xdr:row>108</xdr:row>
      <xdr:rowOff>148045</xdr:rowOff>
    </xdr:to>
    <xdr:cxnSp macro="">
      <xdr:nvCxnSpPr>
        <xdr:cNvPr id="403" name="直線コネクタ 402"/>
        <xdr:cNvCxnSpPr/>
      </xdr:nvCxnSpPr>
      <xdr:spPr>
        <a:xfrm>
          <a:off x="3797300" y="18656481"/>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80918</xdr:rowOff>
    </xdr:from>
    <xdr:to>
      <xdr:col>15</xdr:col>
      <xdr:colOff>101600</xdr:colOff>
      <xdr:row>109</xdr:row>
      <xdr:rowOff>11068</xdr:rowOff>
    </xdr:to>
    <xdr:sp macro="" textlink="">
      <xdr:nvSpPr>
        <xdr:cNvPr id="404" name="楕円 403"/>
        <xdr:cNvSpPr/>
      </xdr:nvSpPr>
      <xdr:spPr>
        <a:xfrm>
          <a:off x="2857500" y="1859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131718</xdr:rowOff>
    </xdr:from>
    <xdr:to>
      <xdr:col>19</xdr:col>
      <xdr:colOff>177800</xdr:colOff>
      <xdr:row>108</xdr:row>
      <xdr:rowOff>139881</xdr:rowOff>
    </xdr:to>
    <xdr:cxnSp macro="">
      <xdr:nvCxnSpPr>
        <xdr:cNvPr id="405" name="直線コネクタ 404"/>
        <xdr:cNvCxnSpPr/>
      </xdr:nvCxnSpPr>
      <xdr:spPr>
        <a:xfrm>
          <a:off x="2908300" y="18648318"/>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69487</xdr:rowOff>
    </xdr:from>
    <xdr:to>
      <xdr:col>10</xdr:col>
      <xdr:colOff>165100</xdr:colOff>
      <xdr:row>108</xdr:row>
      <xdr:rowOff>171087</xdr:rowOff>
    </xdr:to>
    <xdr:sp macro="" textlink="">
      <xdr:nvSpPr>
        <xdr:cNvPr id="406" name="楕円 405"/>
        <xdr:cNvSpPr/>
      </xdr:nvSpPr>
      <xdr:spPr>
        <a:xfrm>
          <a:off x="1968500" y="185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120287</xdr:rowOff>
    </xdr:from>
    <xdr:to>
      <xdr:col>15</xdr:col>
      <xdr:colOff>50800</xdr:colOff>
      <xdr:row>108</xdr:row>
      <xdr:rowOff>131718</xdr:rowOff>
    </xdr:to>
    <xdr:cxnSp macro="">
      <xdr:nvCxnSpPr>
        <xdr:cNvPr id="407" name="直線コネクタ 406"/>
        <xdr:cNvCxnSpPr/>
      </xdr:nvCxnSpPr>
      <xdr:spPr>
        <a:xfrm>
          <a:off x="2019300" y="1863688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3101</xdr:rowOff>
    </xdr:from>
    <xdr:ext cx="405111" cy="259045"/>
    <xdr:sp macro="" textlink="">
      <xdr:nvSpPr>
        <xdr:cNvPr id="408" name="n_1aveValue【市民会館】&#10;有形固定資産減価償却率"/>
        <xdr:cNvSpPr txBox="1"/>
      </xdr:nvSpPr>
      <xdr:spPr>
        <a:xfrm>
          <a:off x="35820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1469</xdr:rowOff>
    </xdr:from>
    <xdr:ext cx="405111" cy="259045"/>
    <xdr:sp macro="" textlink="">
      <xdr:nvSpPr>
        <xdr:cNvPr id="409" name="n_2aveValue【市民会館】&#10;有形固定資産減価償却率"/>
        <xdr:cNvSpPr txBox="1"/>
      </xdr:nvSpPr>
      <xdr:spPr>
        <a:xfrm>
          <a:off x="2705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132097</xdr:rowOff>
    </xdr:from>
    <xdr:ext cx="405111" cy="259045"/>
    <xdr:sp macro="" textlink="">
      <xdr:nvSpPr>
        <xdr:cNvPr id="410" name="n_3aveValue【市民会館】&#10;有形固定資産減価償却率"/>
        <xdr:cNvSpPr txBox="1"/>
      </xdr:nvSpPr>
      <xdr:spPr>
        <a:xfrm>
          <a:off x="1816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105971</xdr:rowOff>
    </xdr:from>
    <xdr:ext cx="405111" cy="259045"/>
    <xdr:sp macro="" textlink="">
      <xdr:nvSpPr>
        <xdr:cNvPr id="411" name="n_4aveValue【市民会館】&#10;有形固定資産減価償却率"/>
        <xdr:cNvSpPr txBox="1"/>
      </xdr:nvSpPr>
      <xdr:spPr>
        <a:xfrm>
          <a:off x="927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10358</xdr:rowOff>
    </xdr:from>
    <xdr:ext cx="405111" cy="259045"/>
    <xdr:sp macro="" textlink="">
      <xdr:nvSpPr>
        <xdr:cNvPr id="412" name="n_1mainValue【市民会館】&#10;有形固定資産減価償却率"/>
        <xdr:cNvSpPr txBox="1"/>
      </xdr:nvSpPr>
      <xdr:spPr>
        <a:xfrm>
          <a:off x="3582044" y="1869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2195</xdr:rowOff>
    </xdr:from>
    <xdr:ext cx="405111" cy="259045"/>
    <xdr:sp macro="" textlink="">
      <xdr:nvSpPr>
        <xdr:cNvPr id="413" name="n_2mainValue【市民会館】&#10;有形固定資産減価償却率"/>
        <xdr:cNvSpPr txBox="1"/>
      </xdr:nvSpPr>
      <xdr:spPr>
        <a:xfrm>
          <a:off x="2705744" y="18690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162214</xdr:rowOff>
    </xdr:from>
    <xdr:ext cx="405111" cy="259045"/>
    <xdr:sp macro="" textlink="">
      <xdr:nvSpPr>
        <xdr:cNvPr id="414" name="n_3mainValue【市民会館】&#10;有形固定資産減価償却率"/>
        <xdr:cNvSpPr txBox="1"/>
      </xdr:nvSpPr>
      <xdr:spPr>
        <a:xfrm>
          <a:off x="1816744" y="1867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5" name="直線コネクタ 42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6" name="テキスト ボックス 425"/>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7" name="直線コネクタ 42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28" name="テキスト ボックス 427"/>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9" name="直線コネクタ 42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30" name="テキスト ボックス 429"/>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1" name="直線コネクタ 43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2" name="テキスト ボックス 431"/>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3" name="直線コネクタ 43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4" name="テキスト ボックス 43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105918</xdr:rowOff>
    </xdr:from>
    <xdr:to>
      <xdr:col>54</xdr:col>
      <xdr:colOff>189865</xdr:colOff>
      <xdr:row>108</xdr:row>
      <xdr:rowOff>3048</xdr:rowOff>
    </xdr:to>
    <xdr:cxnSp macro="">
      <xdr:nvCxnSpPr>
        <xdr:cNvPr id="436" name="直線コネクタ 435"/>
        <xdr:cNvCxnSpPr/>
      </xdr:nvCxnSpPr>
      <xdr:spPr>
        <a:xfrm flipV="1">
          <a:off x="10476865" y="17422368"/>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37" name="【市民会館】&#10;一人当たり面積最小値テキスト"/>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38" name="直線コネクタ 437"/>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52595</xdr:rowOff>
    </xdr:from>
    <xdr:ext cx="469744" cy="259045"/>
    <xdr:sp macro="" textlink="">
      <xdr:nvSpPr>
        <xdr:cNvPr id="439" name="【市民会館】&#10;一人当たり面積最大値テキスト"/>
        <xdr:cNvSpPr txBox="1"/>
      </xdr:nvSpPr>
      <xdr:spPr>
        <a:xfrm>
          <a:off x="10515600" y="1719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105918</xdr:rowOff>
    </xdr:from>
    <xdr:to>
      <xdr:col>55</xdr:col>
      <xdr:colOff>88900</xdr:colOff>
      <xdr:row>101</xdr:row>
      <xdr:rowOff>105918</xdr:rowOff>
    </xdr:to>
    <xdr:cxnSp macro="">
      <xdr:nvCxnSpPr>
        <xdr:cNvPr id="440" name="直線コネクタ 439"/>
        <xdr:cNvCxnSpPr/>
      </xdr:nvCxnSpPr>
      <xdr:spPr>
        <a:xfrm>
          <a:off x="10388600" y="1742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87140</xdr:rowOff>
    </xdr:from>
    <xdr:ext cx="469744" cy="259045"/>
    <xdr:sp macro="" textlink="">
      <xdr:nvSpPr>
        <xdr:cNvPr id="441" name="【市民会館】&#10;一人当たり面積平均値テキスト"/>
        <xdr:cNvSpPr txBox="1"/>
      </xdr:nvSpPr>
      <xdr:spPr>
        <a:xfrm>
          <a:off x="10515600" y="1791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64263</xdr:rowOff>
    </xdr:from>
    <xdr:to>
      <xdr:col>55</xdr:col>
      <xdr:colOff>50800</xdr:colOff>
      <xdr:row>105</xdr:row>
      <xdr:rowOff>165863</xdr:rowOff>
    </xdr:to>
    <xdr:sp macro="" textlink="">
      <xdr:nvSpPr>
        <xdr:cNvPr id="442" name="フローチャート: 判断 441"/>
        <xdr:cNvSpPr/>
      </xdr:nvSpPr>
      <xdr:spPr>
        <a:xfrm>
          <a:off x="10426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43" name="フローチャート: 判断 442"/>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64263</xdr:rowOff>
    </xdr:from>
    <xdr:to>
      <xdr:col>46</xdr:col>
      <xdr:colOff>38100</xdr:colOff>
      <xdr:row>105</xdr:row>
      <xdr:rowOff>165863</xdr:rowOff>
    </xdr:to>
    <xdr:sp macro="" textlink="">
      <xdr:nvSpPr>
        <xdr:cNvPr id="444" name="フローチャート: 判断 443"/>
        <xdr:cNvSpPr/>
      </xdr:nvSpPr>
      <xdr:spPr>
        <a:xfrm>
          <a:off x="8699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45" name="フローチャート: 判断 444"/>
        <xdr:cNvSpPr/>
      </xdr:nvSpPr>
      <xdr:spPr>
        <a:xfrm>
          <a:off x="781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41402</xdr:rowOff>
    </xdr:from>
    <xdr:to>
      <xdr:col>36</xdr:col>
      <xdr:colOff>165100</xdr:colOff>
      <xdr:row>105</xdr:row>
      <xdr:rowOff>143002</xdr:rowOff>
    </xdr:to>
    <xdr:sp macro="" textlink="">
      <xdr:nvSpPr>
        <xdr:cNvPr id="446" name="フローチャート: 判断 445"/>
        <xdr:cNvSpPr/>
      </xdr:nvSpPr>
      <xdr:spPr>
        <a:xfrm>
          <a:off x="6921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7" name="テキスト ボックス 44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8" name="テキスト ボックス 44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9" name="テキスト ボックス 44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0" name="テキスト ボックス 44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1" name="テキスト ボックス 45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139700</xdr:rowOff>
    </xdr:from>
    <xdr:to>
      <xdr:col>55</xdr:col>
      <xdr:colOff>50800</xdr:colOff>
      <xdr:row>107</xdr:row>
      <xdr:rowOff>69850</xdr:rowOff>
    </xdr:to>
    <xdr:sp macro="" textlink="">
      <xdr:nvSpPr>
        <xdr:cNvPr id="452" name="楕円 451"/>
        <xdr:cNvSpPr/>
      </xdr:nvSpPr>
      <xdr:spPr>
        <a:xfrm>
          <a:off x="10426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118127</xdr:rowOff>
    </xdr:from>
    <xdr:ext cx="469744" cy="259045"/>
    <xdr:sp macro="" textlink="">
      <xdr:nvSpPr>
        <xdr:cNvPr id="453" name="【市民会館】&#10;一人当たり面積該当値テキスト"/>
        <xdr:cNvSpPr txBox="1"/>
      </xdr:nvSpPr>
      <xdr:spPr>
        <a:xfrm>
          <a:off x="10515600"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139700</xdr:rowOff>
    </xdr:from>
    <xdr:to>
      <xdr:col>50</xdr:col>
      <xdr:colOff>165100</xdr:colOff>
      <xdr:row>107</xdr:row>
      <xdr:rowOff>69850</xdr:rowOff>
    </xdr:to>
    <xdr:sp macro="" textlink="">
      <xdr:nvSpPr>
        <xdr:cNvPr id="454" name="楕円 453"/>
        <xdr:cNvSpPr/>
      </xdr:nvSpPr>
      <xdr:spPr>
        <a:xfrm>
          <a:off x="9588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19050</xdr:rowOff>
    </xdr:from>
    <xdr:to>
      <xdr:col>55</xdr:col>
      <xdr:colOff>0</xdr:colOff>
      <xdr:row>107</xdr:row>
      <xdr:rowOff>19050</xdr:rowOff>
    </xdr:to>
    <xdr:cxnSp macro="">
      <xdr:nvCxnSpPr>
        <xdr:cNvPr id="455" name="直線コネクタ 454"/>
        <xdr:cNvCxnSpPr/>
      </xdr:nvCxnSpPr>
      <xdr:spPr>
        <a:xfrm>
          <a:off x="9639300" y="1836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139700</xdr:rowOff>
    </xdr:from>
    <xdr:to>
      <xdr:col>46</xdr:col>
      <xdr:colOff>38100</xdr:colOff>
      <xdr:row>107</xdr:row>
      <xdr:rowOff>69850</xdr:rowOff>
    </xdr:to>
    <xdr:sp macro="" textlink="">
      <xdr:nvSpPr>
        <xdr:cNvPr id="456" name="楕円 455"/>
        <xdr:cNvSpPr/>
      </xdr:nvSpPr>
      <xdr:spPr>
        <a:xfrm>
          <a:off x="8699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19050</xdr:rowOff>
    </xdr:from>
    <xdr:to>
      <xdr:col>50</xdr:col>
      <xdr:colOff>114300</xdr:colOff>
      <xdr:row>107</xdr:row>
      <xdr:rowOff>19050</xdr:rowOff>
    </xdr:to>
    <xdr:cxnSp macro="">
      <xdr:nvCxnSpPr>
        <xdr:cNvPr id="457" name="直線コネクタ 456"/>
        <xdr:cNvCxnSpPr/>
      </xdr:nvCxnSpPr>
      <xdr:spPr>
        <a:xfrm>
          <a:off x="8750300" y="1836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135128</xdr:rowOff>
    </xdr:from>
    <xdr:to>
      <xdr:col>41</xdr:col>
      <xdr:colOff>101600</xdr:colOff>
      <xdr:row>107</xdr:row>
      <xdr:rowOff>65278</xdr:rowOff>
    </xdr:to>
    <xdr:sp macro="" textlink="">
      <xdr:nvSpPr>
        <xdr:cNvPr id="458" name="楕円 457"/>
        <xdr:cNvSpPr/>
      </xdr:nvSpPr>
      <xdr:spPr>
        <a:xfrm>
          <a:off x="7810500" y="183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14478</xdr:rowOff>
    </xdr:from>
    <xdr:to>
      <xdr:col>45</xdr:col>
      <xdr:colOff>177800</xdr:colOff>
      <xdr:row>107</xdr:row>
      <xdr:rowOff>19050</xdr:rowOff>
    </xdr:to>
    <xdr:cxnSp macro="">
      <xdr:nvCxnSpPr>
        <xdr:cNvPr id="459" name="直線コネクタ 458"/>
        <xdr:cNvCxnSpPr/>
      </xdr:nvCxnSpPr>
      <xdr:spPr>
        <a:xfrm>
          <a:off x="7861300" y="18359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10940</xdr:rowOff>
    </xdr:from>
    <xdr:ext cx="469744" cy="259045"/>
    <xdr:sp macro="" textlink="">
      <xdr:nvSpPr>
        <xdr:cNvPr id="460" name="n_1aveValue【市民会館】&#10;一人当たり面積"/>
        <xdr:cNvSpPr txBox="1"/>
      </xdr:nvSpPr>
      <xdr:spPr>
        <a:xfrm>
          <a:off x="93917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10940</xdr:rowOff>
    </xdr:from>
    <xdr:ext cx="469744" cy="259045"/>
    <xdr:sp macro="" textlink="">
      <xdr:nvSpPr>
        <xdr:cNvPr id="461" name="n_2aveValue【市民会館】&#10;一人当たり面積"/>
        <xdr:cNvSpPr txBox="1"/>
      </xdr:nvSpPr>
      <xdr:spPr>
        <a:xfrm>
          <a:off x="8515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154957</xdr:rowOff>
    </xdr:from>
    <xdr:ext cx="469744" cy="259045"/>
    <xdr:sp macro="" textlink="">
      <xdr:nvSpPr>
        <xdr:cNvPr id="462" name="n_3aveValue【市民会館】&#10;一人当たり面積"/>
        <xdr:cNvSpPr txBox="1"/>
      </xdr:nvSpPr>
      <xdr:spPr>
        <a:xfrm>
          <a:off x="7626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159529</xdr:rowOff>
    </xdr:from>
    <xdr:ext cx="469744" cy="259045"/>
    <xdr:sp macro="" textlink="">
      <xdr:nvSpPr>
        <xdr:cNvPr id="463" name="n_4aveValue【市民会館】&#10;一人当たり面積"/>
        <xdr:cNvSpPr txBox="1"/>
      </xdr:nvSpPr>
      <xdr:spPr>
        <a:xfrm>
          <a:off x="6737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60977</xdr:rowOff>
    </xdr:from>
    <xdr:ext cx="469744" cy="259045"/>
    <xdr:sp macro="" textlink="">
      <xdr:nvSpPr>
        <xdr:cNvPr id="464" name="n_1mainValue【市民会館】&#10;一人当たり面積"/>
        <xdr:cNvSpPr txBox="1"/>
      </xdr:nvSpPr>
      <xdr:spPr>
        <a:xfrm>
          <a:off x="93917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60977</xdr:rowOff>
    </xdr:from>
    <xdr:ext cx="469744" cy="259045"/>
    <xdr:sp macro="" textlink="">
      <xdr:nvSpPr>
        <xdr:cNvPr id="465" name="n_2mainValue【市民会館】&#10;一人当たり面積"/>
        <xdr:cNvSpPr txBox="1"/>
      </xdr:nvSpPr>
      <xdr:spPr>
        <a:xfrm>
          <a:off x="8515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56405</xdr:rowOff>
    </xdr:from>
    <xdr:ext cx="469744" cy="259045"/>
    <xdr:sp macro="" textlink="">
      <xdr:nvSpPr>
        <xdr:cNvPr id="466" name="n_3mainValue【市民会館】&#10;一人当たり面積"/>
        <xdr:cNvSpPr txBox="1"/>
      </xdr:nvSpPr>
      <xdr:spPr>
        <a:xfrm>
          <a:off x="7626427" y="1840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7" name="正方形/長方形 4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8" name="正方形/長方形 4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9" name="正方形/長方形 4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0" name="正方形/長方形 4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1" name="正方形/長方形 4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2" name="正方形/長方形 4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3" name="正方形/長方形 4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4" name="正方形/長方形 47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5" name="テキスト ボックス 4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6" name="直線コネクタ 4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7" name="テキスト ボックス 47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8" name="直線コネクタ 47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9" name="テキスト ボックス 47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0" name="直線コネクタ 47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1" name="テキスト ボックス 48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2" name="直線コネクタ 48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3" name="テキスト ボックス 48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4" name="直線コネクタ 48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5" name="テキスト ボックス 48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6" name="直線コネクタ 48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7" name="テキスト ボックス 48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8" name="直線コネクタ 48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9" name="テキスト ボックス 48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0" name="直線コネクタ 4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56606</xdr:rowOff>
    </xdr:from>
    <xdr:to>
      <xdr:col>85</xdr:col>
      <xdr:colOff>126364</xdr:colOff>
      <xdr:row>42</xdr:row>
      <xdr:rowOff>40277</xdr:rowOff>
    </xdr:to>
    <xdr:cxnSp macro="">
      <xdr:nvCxnSpPr>
        <xdr:cNvPr id="492" name="直線コネクタ 491"/>
        <xdr:cNvCxnSpPr/>
      </xdr:nvCxnSpPr>
      <xdr:spPr>
        <a:xfrm flipV="1">
          <a:off x="16318864" y="5714456"/>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493" name="【一般廃棄物処理施設】&#10;有形固定資産減価償却率最小値テキスト"/>
        <xdr:cNvSpPr txBox="1"/>
      </xdr:nvSpPr>
      <xdr:spPr>
        <a:xfrm>
          <a:off x="16357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494" name="直線コネクタ 493"/>
        <xdr:cNvCxnSpPr/>
      </xdr:nvCxnSpPr>
      <xdr:spPr>
        <a:xfrm>
          <a:off x="16230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3283</xdr:rowOff>
    </xdr:from>
    <xdr:ext cx="340478" cy="259045"/>
    <xdr:sp macro="" textlink="">
      <xdr:nvSpPr>
        <xdr:cNvPr id="495" name="【一般廃棄物処理施設】&#10;有形固定資産減価償却率最大値テキスト"/>
        <xdr:cNvSpPr txBox="1"/>
      </xdr:nvSpPr>
      <xdr:spPr>
        <a:xfrm>
          <a:off x="16357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56606</xdr:rowOff>
    </xdr:from>
    <xdr:to>
      <xdr:col>86</xdr:col>
      <xdr:colOff>25400</xdr:colOff>
      <xdr:row>33</xdr:row>
      <xdr:rowOff>56606</xdr:rowOff>
    </xdr:to>
    <xdr:cxnSp macro="">
      <xdr:nvCxnSpPr>
        <xdr:cNvPr id="496" name="直線コネクタ 495"/>
        <xdr:cNvCxnSpPr/>
      </xdr:nvCxnSpPr>
      <xdr:spPr>
        <a:xfrm>
          <a:off x="16230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17253</xdr:rowOff>
    </xdr:from>
    <xdr:ext cx="405111" cy="259045"/>
    <xdr:sp macro="" textlink="">
      <xdr:nvSpPr>
        <xdr:cNvPr id="497" name="【一般廃棄物処理施設】&#10;有形固定資産減価償却率平均値テキスト"/>
        <xdr:cNvSpPr txBox="1"/>
      </xdr:nvSpPr>
      <xdr:spPr>
        <a:xfrm>
          <a:off x="16357600" y="6532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165826</xdr:rowOff>
    </xdr:from>
    <xdr:to>
      <xdr:col>85</xdr:col>
      <xdr:colOff>177800</xdr:colOff>
      <xdr:row>39</xdr:row>
      <xdr:rowOff>95976</xdr:rowOff>
    </xdr:to>
    <xdr:sp macro="" textlink="">
      <xdr:nvSpPr>
        <xdr:cNvPr id="498" name="フローチャート: 判断 497"/>
        <xdr:cNvSpPr/>
      </xdr:nvSpPr>
      <xdr:spPr>
        <a:xfrm>
          <a:off x="162687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164193</xdr:rowOff>
    </xdr:from>
    <xdr:to>
      <xdr:col>81</xdr:col>
      <xdr:colOff>101600</xdr:colOff>
      <xdr:row>39</xdr:row>
      <xdr:rowOff>94343</xdr:rowOff>
    </xdr:to>
    <xdr:sp macro="" textlink="">
      <xdr:nvSpPr>
        <xdr:cNvPr id="499" name="フローチャート: 判断 498"/>
        <xdr:cNvSpPr/>
      </xdr:nvSpPr>
      <xdr:spPr>
        <a:xfrm>
          <a:off x="15430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80917</xdr:rowOff>
    </xdr:from>
    <xdr:to>
      <xdr:col>76</xdr:col>
      <xdr:colOff>165100</xdr:colOff>
      <xdr:row>40</xdr:row>
      <xdr:rowOff>11067</xdr:rowOff>
    </xdr:to>
    <xdr:sp macro="" textlink="">
      <xdr:nvSpPr>
        <xdr:cNvPr id="500" name="フローチャート: 判断 499"/>
        <xdr:cNvSpPr/>
      </xdr:nvSpPr>
      <xdr:spPr>
        <a:xfrm>
          <a:off x="14541500" y="676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33565</xdr:rowOff>
    </xdr:from>
    <xdr:to>
      <xdr:col>72</xdr:col>
      <xdr:colOff>38100</xdr:colOff>
      <xdr:row>39</xdr:row>
      <xdr:rowOff>135165</xdr:rowOff>
    </xdr:to>
    <xdr:sp macro="" textlink="">
      <xdr:nvSpPr>
        <xdr:cNvPr id="501" name="フローチャート: 判断 500"/>
        <xdr:cNvSpPr/>
      </xdr:nvSpPr>
      <xdr:spPr>
        <a:xfrm>
          <a:off x="13652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107043</xdr:rowOff>
    </xdr:from>
    <xdr:to>
      <xdr:col>67</xdr:col>
      <xdr:colOff>101600</xdr:colOff>
      <xdr:row>39</xdr:row>
      <xdr:rowOff>37193</xdr:rowOff>
    </xdr:to>
    <xdr:sp macro="" textlink="">
      <xdr:nvSpPr>
        <xdr:cNvPr id="502" name="フローチャート: 判断 501"/>
        <xdr:cNvSpPr/>
      </xdr:nvSpPr>
      <xdr:spPr>
        <a:xfrm>
          <a:off x="1276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3" name="テキスト ボックス 50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4" name="テキスト ボックス 50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5" name="テキスト ボックス 50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6" name="テキスト ボックス 50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7" name="テキスト ボックス 50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69487</xdr:rowOff>
    </xdr:from>
    <xdr:to>
      <xdr:col>85</xdr:col>
      <xdr:colOff>177800</xdr:colOff>
      <xdr:row>41</xdr:row>
      <xdr:rowOff>171087</xdr:rowOff>
    </xdr:to>
    <xdr:sp macro="" textlink="">
      <xdr:nvSpPr>
        <xdr:cNvPr id="508" name="楕円 507"/>
        <xdr:cNvSpPr/>
      </xdr:nvSpPr>
      <xdr:spPr>
        <a:xfrm>
          <a:off x="16268700" y="709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155864</xdr:rowOff>
    </xdr:from>
    <xdr:ext cx="405111" cy="259045"/>
    <xdr:sp macro="" textlink="">
      <xdr:nvSpPr>
        <xdr:cNvPr id="509" name="【一般廃棄物処理施設】&#10;有形固定資産減価償却率該当値テキスト"/>
        <xdr:cNvSpPr txBox="1"/>
      </xdr:nvSpPr>
      <xdr:spPr>
        <a:xfrm>
          <a:off x="16357600" y="7013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58057</xdr:rowOff>
    </xdr:from>
    <xdr:to>
      <xdr:col>81</xdr:col>
      <xdr:colOff>101600</xdr:colOff>
      <xdr:row>41</xdr:row>
      <xdr:rowOff>159657</xdr:rowOff>
    </xdr:to>
    <xdr:sp macro="" textlink="">
      <xdr:nvSpPr>
        <xdr:cNvPr id="510" name="楕円 509"/>
        <xdr:cNvSpPr/>
      </xdr:nvSpPr>
      <xdr:spPr>
        <a:xfrm>
          <a:off x="15430500" y="708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108857</xdr:rowOff>
    </xdr:from>
    <xdr:to>
      <xdr:col>85</xdr:col>
      <xdr:colOff>127000</xdr:colOff>
      <xdr:row>41</xdr:row>
      <xdr:rowOff>120287</xdr:rowOff>
    </xdr:to>
    <xdr:cxnSp macro="">
      <xdr:nvCxnSpPr>
        <xdr:cNvPr id="511" name="直線コネクタ 510"/>
        <xdr:cNvCxnSpPr/>
      </xdr:nvCxnSpPr>
      <xdr:spPr>
        <a:xfrm>
          <a:off x="15481300" y="713830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41728</xdr:rowOff>
    </xdr:from>
    <xdr:to>
      <xdr:col>76</xdr:col>
      <xdr:colOff>165100</xdr:colOff>
      <xdr:row>41</xdr:row>
      <xdr:rowOff>143328</xdr:rowOff>
    </xdr:to>
    <xdr:sp macro="" textlink="">
      <xdr:nvSpPr>
        <xdr:cNvPr id="512" name="楕円 511"/>
        <xdr:cNvSpPr/>
      </xdr:nvSpPr>
      <xdr:spPr>
        <a:xfrm>
          <a:off x="14541500" y="707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92528</xdr:rowOff>
    </xdr:from>
    <xdr:to>
      <xdr:col>81</xdr:col>
      <xdr:colOff>50800</xdr:colOff>
      <xdr:row>41</xdr:row>
      <xdr:rowOff>108857</xdr:rowOff>
    </xdr:to>
    <xdr:cxnSp macro="">
      <xdr:nvCxnSpPr>
        <xdr:cNvPr id="513" name="直線コネクタ 512"/>
        <xdr:cNvCxnSpPr/>
      </xdr:nvCxnSpPr>
      <xdr:spPr>
        <a:xfrm>
          <a:off x="14592300" y="712197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4173</xdr:rowOff>
    </xdr:from>
    <xdr:to>
      <xdr:col>72</xdr:col>
      <xdr:colOff>38100</xdr:colOff>
      <xdr:row>41</xdr:row>
      <xdr:rowOff>105773</xdr:rowOff>
    </xdr:to>
    <xdr:sp macro="" textlink="">
      <xdr:nvSpPr>
        <xdr:cNvPr id="514" name="楕円 513"/>
        <xdr:cNvSpPr/>
      </xdr:nvSpPr>
      <xdr:spPr>
        <a:xfrm>
          <a:off x="13652500" y="703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54973</xdr:rowOff>
    </xdr:from>
    <xdr:to>
      <xdr:col>76</xdr:col>
      <xdr:colOff>114300</xdr:colOff>
      <xdr:row>41</xdr:row>
      <xdr:rowOff>92528</xdr:rowOff>
    </xdr:to>
    <xdr:cxnSp macro="">
      <xdr:nvCxnSpPr>
        <xdr:cNvPr id="515" name="直線コネクタ 514"/>
        <xdr:cNvCxnSpPr/>
      </xdr:nvCxnSpPr>
      <xdr:spPr>
        <a:xfrm>
          <a:off x="13703300" y="7084423"/>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110870</xdr:rowOff>
    </xdr:from>
    <xdr:ext cx="405111" cy="259045"/>
    <xdr:sp macro="" textlink="">
      <xdr:nvSpPr>
        <xdr:cNvPr id="516" name="n_1aveValue【一般廃棄物処理施設】&#10;有形固定資産減価償却率"/>
        <xdr:cNvSpPr txBox="1"/>
      </xdr:nvSpPr>
      <xdr:spPr>
        <a:xfrm>
          <a:off x="15266044" y="645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27594</xdr:rowOff>
    </xdr:from>
    <xdr:ext cx="405111" cy="259045"/>
    <xdr:sp macro="" textlink="">
      <xdr:nvSpPr>
        <xdr:cNvPr id="517" name="n_2aveValue【一般廃棄物処理施設】&#10;有形固定資産減価償却率"/>
        <xdr:cNvSpPr txBox="1"/>
      </xdr:nvSpPr>
      <xdr:spPr>
        <a:xfrm>
          <a:off x="14389744" y="6542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151692</xdr:rowOff>
    </xdr:from>
    <xdr:ext cx="405111" cy="259045"/>
    <xdr:sp macro="" textlink="">
      <xdr:nvSpPr>
        <xdr:cNvPr id="518" name="n_3aveValue【一般廃棄物処理施設】&#10;有形固定資産減価償却率"/>
        <xdr:cNvSpPr txBox="1"/>
      </xdr:nvSpPr>
      <xdr:spPr>
        <a:xfrm>
          <a:off x="13500744" y="6495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53720</xdr:rowOff>
    </xdr:from>
    <xdr:ext cx="405111" cy="259045"/>
    <xdr:sp macro="" textlink="">
      <xdr:nvSpPr>
        <xdr:cNvPr id="519" name="n_4aveValue【一般廃棄物処理施設】&#10;有形固定資産減価償却率"/>
        <xdr:cNvSpPr txBox="1"/>
      </xdr:nvSpPr>
      <xdr:spPr>
        <a:xfrm>
          <a:off x="12611744" y="639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150784</xdr:rowOff>
    </xdr:from>
    <xdr:ext cx="405111" cy="259045"/>
    <xdr:sp macro="" textlink="">
      <xdr:nvSpPr>
        <xdr:cNvPr id="520" name="n_1mainValue【一般廃棄物処理施設】&#10;有形固定資産減価償却率"/>
        <xdr:cNvSpPr txBox="1"/>
      </xdr:nvSpPr>
      <xdr:spPr>
        <a:xfrm>
          <a:off x="15266044" y="718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134455</xdr:rowOff>
    </xdr:from>
    <xdr:ext cx="405111" cy="259045"/>
    <xdr:sp macro="" textlink="">
      <xdr:nvSpPr>
        <xdr:cNvPr id="521" name="n_2mainValue【一般廃棄物処理施設】&#10;有形固定資産減価償却率"/>
        <xdr:cNvSpPr txBox="1"/>
      </xdr:nvSpPr>
      <xdr:spPr>
        <a:xfrm>
          <a:off x="14389744" y="716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96900</xdr:rowOff>
    </xdr:from>
    <xdr:ext cx="405111" cy="259045"/>
    <xdr:sp macro="" textlink="">
      <xdr:nvSpPr>
        <xdr:cNvPr id="522" name="n_3mainValue【一般廃棄物処理施設】&#10;有形固定資産減価償却率"/>
        <xdr:cNvSpPr txBox="1"/>
      </xdr:nvSpPr>
      <xdr:spPr>
        <a:xfrm>
          <a:off x="13500744" y="712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3" name="正方形/長方形 5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4" name="正方形/長方形 5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5" name="正方形/長方形 5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6" name="正方形/長方形 5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7" name="正方形/長方形 5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8" name="正方形/長方形 5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9" name="正方形/長方形 5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0" name="正方形/長方形 5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1" name="テキスト ボックス 5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2" name="直線コネクタ 5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3" name="直線コネクタ 53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4" name="テキスト ボックス 53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5" name="直線コネクタ 53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6" name="テキスト ボックス 53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7" name="直線コネクタ 53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8" name="テキスト ボックス 53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9" name="直線コネクタ 53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0" name="テキスト ボックス 53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1" name="直線コネクタ 5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2" name="テキスト ボックス 54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154432</xdr:rowOff>
    </xdr:from>
    <xdr:to>
      <xdr:col>116</xdr:col>
      <xdr:colOff>62864</xdr:colOff>
      <xdr:row>41</xdr:row>
      <xdr:rowOff>112575</xdr:rowOff>
    </xdr:to>
    <xdr:cxnSp macro="">
      <xdr:nvCxnSpPr>
        <xdr:cNvPr id="544" name="直線コネクタ 543"/>
        <xdr:cNvCxnSpPr/>
      </xdr:nvCxnSpPr>
      <xdr:spPr>
        <a:xfrm flipV="1">
          <a:off x="22160864" y="5812282"/>
          <a:ext cx="0" cy="1329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116402</xdr:rowOff>
    </xdr:from>
    <xdr:ext cx="469744" cy="259045"/>
    <xdr:sp macro="" textlink="">
      <xdr:nvSpPr>
        <xdr:cNvPr id="545" name="【一般廃棄物処理施設】&#10;一人当たり有形固定資産（償却資産）額最小値テキスト"/>
        <xdr:cNvSpPr txBox="1"/>
      </xdr:nvSpPr>
      <xdr:spPr>
        <a:xfrm>
          <a:off x="22199600" y="714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112575</xdr:rowOff>
    </xdr:from>
    <xdr:to>
      <xdr:col>116</xdr:col>
      <xdr:colOff>152400</xdr:colOff>
      <xdr:row>41</xdr:row>
      <xdr:rowOff>112575</xdr:rowOff>
    </xdr:to>
    <xdr:cxnSp macro="">
      <xdr:nvCxnSpPr>
        <xdr:cNvPr id="546" name="直線コネクタ 545"/>
        <xdr:cNvCxnSpPr/>
      </xdr:nvCxnSpPr>
      <xdr:spPr>
        <a:xfrm>
          <a:off x="22072600" y="71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101109</xdr:rowOff>
    </xdr:from>
    <xdr:ext cx="599010" cy="259045"/>
    <xdr:sp macro="" textlink="">
      <xdr:nvSpPr>
        <xdr:cNvPr id="547" name="【一般廃棄物処理施設】&#10;一人当たり有形固定資産（償却資産）額最大値テキスト"/>
        <xdr:cNvSpPr txBox="1"/>
      </xdr:nvSpPr>
      <xdr:spPr>
        <a:xfrm>
          <a:off x="22199600" y="558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154432</xdr:rowOff>
    </xdr:from>
    <xdr:to>
      <xdr:col>116</xdr:col>
      <xdr:colOff>152400</xdr:colOff>
      <xdr:row>33</xdr:row>
      <xdr:rowOff>154432</xdr:rowOff>
    </xdr:to>
    <xdr:cxnSp macro="">
      <xdr:nvCxnSpPr>
        <xdr:cNvPr id="548" name="直線コネクタ 547"/>
        <xdr:cNvCxnSpPr/>
      </xdr:nvCxnSpPr>
      <xdr:spPr>
        <a:xfrm>
          <a:off x="22072600" y="581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62309</xdr:rowOff>
    </xdr:from>
    <xdr:ext cx="534377" cy="259045"/>
    <xdr:sp macro="" textlink="">
      <xdr:nvSpPr>
        <xdr:cNvPr id="549" name="【一般廃棄物処理施設】&#10;一人当たり有形固定資産（償却資産）額平均値テキスト"/>
        <xdr:cNvSpPr txBox="1"/>
      </xdr:nvSpPr>
      <xdr:spPr>
        <a:xfrm>
          <a:off x="22199600" y="6577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39432</xdr:rowOff>
    </xdr:from>
    <xdr:to>
      <xdr:col>116</xdr:col>
      <xdr:colOff>114300</xdr:colOff>
      <xdr:row>39</xdr:row>
      <xdr:rowOff>141032</xdr:rowOff>
    </xdr:to>
    <xdr:sp macro="" textlink="">
      <xdr:nvSpPr>
        <xdr:cNvPr id="550" name="フローチャート: 判断 549"/>
        <xdr:cNvSpPr/>
      </xdr:nvSpPr>
      <xdr:spPr>
        <a:xfrm>
          <a:off x="22110700" y="6725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51236</xdr:rowOff>
    </xdr:from>
    <xdr:to>
      <xdr:col>112</xdr:col>
      <xdr:colOff>38100</xdr:colOff>
      <xdr:row>39</xdr:row>
      <xdr:rowOff>152836</xdr:rowOff>
    </xdr:to>
    <xdr:sp macro="" textlink="">
      <xdr:nvSpPr>
        <xdr:cNvPr id="551" name="フローチャート: 判断 550"/>
        <xdr:cNvSpPr/>
      </xdr:nvSpPr>
      <xdr:spPr>
        <a:xfrm>
          <a:off x="21272500" y="673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83995</xdr:rowOff>
    </xdr:from>
    <xdr:to>
      <xdr:col>107</xdr:col>
      <xdr:colOff>101600</xdr:colOff>
      <xdr:row>40</xdr:row>
      <xdr:rowOff>14145</xdr:rowOff>
    </xdr:to>
    <xdr:sp macro="" textlink="">
      <xdr:nvSpPr>
        <xdr:cNvPr id="552" name="フローチャート: 判断 551"/>
        <xdr:cNvSpPr/>
      </xdr:nvSpPr>
      <xdr:spPr>
        <a:xfrm>
          <a:off x="20383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83236</xdr:rowOff>
    </xdr:from>
    <xdr:to>
      <xdr:col>102</xdr:col>
      <xdr:colOff>165100</xdr:colOff>
      <xdr:row>40</xdr:row>
      <xdr:rowOff>13386</xdr:rowOff>
    </xdr:to>
    <xdr:sp macro="" textlink="">
      <xdr:nvSpPr>
        <xdr:cNvPr id="553" name="フローチャート: 判断 552"/>
        <xdr:cNvSpPr/>
      </xdr:nvSpPr>
      <xdr:spPr>
        <a:xfrm>
          <a:off x="19494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94442</xdr:rowOff>
    </xdr:from>
    <xdr:to>
      <xdr:col>98</xdr:col>
      <xdr:colOff>38100</xdr:colOff>
      <xdr:row>40</xdr:row>
      <xdr:rowOff>24592</xdr:rowOff>
    </xdr:to>
    <xdr:sp macro="" textlink="">
      <xdr:nvSpPr>
        <xdr:cNvPr id="554" name="フローチャート: 判断 553"/>
        <xdr:cNvSpPr/>
      </xdr:nvSpPr>
      <xdr:spPr>
        <a:xfrm>
          <a:off x="18605500" y="678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5" name="テキスト ボックス 5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6" name="テキスト ボックス 5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7" name="テキスト ボックス 5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8" name="テキスト ボックス 5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9" name="テキスト ボックス 5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1031</xdr:rowOff>
    </xdr:from>
    <xdr:to>
      <xdr:col>116</xdr:col>
      <xdr:colOff>114300</xdr:colOff>
      <xdr:row>41</xdr:row>
      <xdr:rowOff>102631</xdr:rowOff>
    </xdr:to>
    <xdr:sp macro="" textlink="">
      <xdr:nvSpPr>
        <xdr:cNvPr id="560" name="楕円 559"/>
        <xdr:cNvSpPr/>
      </xdr:nvSpPr>
      <xdr:spPr>
        <a:xfrm>
          <a:off x="22110700" y="703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87408</xdr:rowOff>
    </xdr:from>
    <xdr:ext cx="534377" cy="259045"/>
    <xdr:sp macro="" textlink="">
      <xdr:nvSpPr>
        <xdr:cNvPr id="561" name="【一般廃棄物処理施設】&#10;一人当たり有形固定資産（償却資産）額該当値テキスト"/>
        <xdr:cNvSpPr txBox="1"/>
      </xdr:nvSpPr>
      <xdr:spPr>
        <a:xfrm>
          <a:off x="22199600" y="694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848</xdr:rowOff>
    </xdr:from>
    <xdr:to>
      <xdr:col>112</xdr:col>
      <xdr:colOff>38100</xdr:colOff>
      <xdr:row>41</xdr:row>
      <xdr:rowOff>102448</xdr:rowOff>
    </xdr:to>
    <xdr:sp macro="" textlink="">
      <xdr:nvSpPr>
        <xdr:cNvPr id="562" name="楕円 561"/>
        <xdr:cNvSpPr/>
      </xdr:nvSpPr>
      <xdr:spPr>
        <a:xfrm>
          <a:off x="21272500" y="703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51648</xdr:rowOff>
    </xdr:from>
    <xdr:to>
      <xdr:col>116</xdr:col>
      <xdr:colOff>63500</xdr:colOff>
      <xdr:row>41</xdr:row>
      <xdr:rowOff>51831</xdr:rowOff>
    </xdr:to>
    <xdr:cxnSp macro="">
      <xdr:nvCxnSpPr>
        <xdr:cNvPr id="563" name="直線コネクタ 562"/>
        <xdr:cNvCxnSpPr/>
      </xdr:nvCxnSpPr>
      <xdr:spPr>
        <a:xfrm>
          <a:off x="21323300" y="7081098"/>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1004</xdr:rowOff>
    </xdr:from>
    <xdr:to>
      <xdr:col>107</xdr:col>
      <xdr:colOff>101600</xdr:colOff>
      <xdr:row>41</xdr:row>
      <xdr:rowOff>102604</xdr:rowOff>
    </xdr:to>
    <xdr:sp macro="" textlink="">
      <xdr:nvSpPr>
        <xdr:cNvPr id="564" name="楕円 563"/>
        <xdr:cNvSpPr/>
      </xdr:nvSpPr>
      <xdr:spPr>
        <a:xfrm>
          <a:off x="20383500" y="703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51648</xdr:rowOff>
    </xdr:from>
    <xdr:to>
      <xdr:col>111</xdr:col>
      <xdr:colOff>177800</xdr:colOff>
      <xdr:row>41</xdr:row>
      <xdr:rowOff>51804</xdr:rowOff>
    </xdr:to>
    <xdr:cxnSp macro="">
      <xdr:nvCxnSpPr>
        <xdr:cNvPr id="565" name="直線コネクタ 564"/>
        <xdr:cNvCxnSpPr/>
      </xdr:nvCxnSpPr>
      <xdr:spPr>
        <a:xfrm flipV="1">
          <a:off x="20434300" y="7081098"/>
          <a:ext cx="889000" cy="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684</xdr:rowOff>
    </xdr:from>
    <xdr:to>
      <xdr:col>102</xdr:col>
      <xdr:colOff>165100</xdr:colOff>
      <xdr:row>41</xdr:row>
      <xdr:rowOff>102284</xdr:rowOff>
    </xdr:to>
    <xdr:sp macro="" textlink="">
      <xdr:nvSpPr>
        <xdr:cNvPr id="566" name="楕円 565"/>
        <xdr:cNvSpPr/>
      </xdr:nvSpPr>
      <xdr:spPr>
        <a:xfrm>
          <a:off x="19494500" y="703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51484</xdr:rowOff>
    </xdr:from>
    <xdr:to>
      <xdr:col>107</xdr:col>
      <xdr:colOff>50800</xdr:colOff>
      <xdr:row>41</xdr:row>
      <xdr:rowOff>51804</xdr:rowOff>
    </xdr:to>
    <xdr:cxnSp macro="">
      <xdr:nvCxnSpPr>
        <xdr:cNvPr id="567" name="直線コネクタ 566"/>
        <xdr:cNvCxnSpPr/>
      </xdr:nvCxnSpPr>
      <xdr:spPr>
        <a:xfrm>
          <a:off x="19545300" y="7080934"/>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169363</xdr:rowOff>
    </xdr:from>
    <xdr:ext cx="534377" cy="259045"/>
    <xdr:sp macro="" textlink="">
      <xdr:nvSpPr>
        <xdr:cNvPr id="568" name="n_1aveValue【一般廃棄物処理施設】&#10;一人当たり有形固定資産（償却資産）額"/>
        <xdr:cNvSpPr txBox="1"/>
      </xdr:nvSpPr>
      <xdr:spPr>
        <a:xfrm>
          <a:off x="21043411" y="651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30672</xdr:rowOff>
    </xdr:from>
    <xdr:ext cx="534377" cy="259045"/>
    <xdr:sp macro="" textlink="">
      <xdr:nvSpPr>
        <xdr:cNvPr id="569" name="n_2aveValue【一般廃棄物処理施設】&#10;一人当たり有形固定資産（償却資産）額"/>
        <xdr:cNvSpPr txBox="1"/>
      </xdr:nvSpPr>
      <xdr:spPr>
        <a:xfrm>
          <a:off x="20167111" y="654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29913</xdr:rowOff>
    </xdr:from>
    <xdr:ext cx="534377" cy="259045"/>
    <xdr:sp macro="" textlink="">
      <xdr:nvSpPr>
        <xdr:cNvPr id="570" name="n_3aveValue【一般廃棄物処理施設】&#10;一人当たり有形固定資産（償却資産）額"/>
        <xdr:cNvSpPr txBox="1"/>
      </xdr:nvSpPr>
      <xdr:spPr>
        <a:xfrm>
          <a:off x="19278111" y="65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41119</xdr:rowOff>
    </xdr:from>
    <xdr:ext cx="534377" cy="259045"/>
    <xdr:sp macro="" textlink="">
      <xdr:nvSpPr>
        <xdr:cNvPr id="571" name="n_4aveValue【一般廃棄物処理施設】&#10;一人当たり有形固定資産（償却資産）額"/>
        <xdr:cNvSpPr txBox="1"/>
      </xdr:nvSpPr>
      <xdr:spPr>
        <a:xfrm>
          <a:off x="18389111" y="655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93575</xdr:rowOff>
    </xdr:from>
    <xdr:ext cx="534377" cy="259045"/>
    <xdr:sp macro="" textlink="">
      <xdr:nvSpPr>
        <xdr:cNvPr id="572" name="n_1mainValue【一般廃棄物処理施設】&#10;一人当たり有形固定資産（償却資産）額"/>
        <xdr:cNvSpPr txBox="1"/>
      </xdr:nvSpPr>
      <xdr:spPr>
        <a:xfrm>
          <a:off x="21043411" y="7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93731</xdr:rowOff>
    </xdr:from>
    <xdr:ext cx="534377" cy="259045"/>
    <xdr:sp macro="" textlink="">
      <xdr:nvSpPr>
        <xdr:cNvPr id="573" name="n_2mainValue【一般廃棄物処理施設】&#10;一人当たり有形固定資産（償却資産）額"/>
        <xdr:cNvSpPr txBox="1"/>
      </xdr:nvSpPr>
      <xdr:spPr>
        <a:xfrm>
          <a:off x="20167111" y="712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93411</xdr:rowOff>
    </xdr:from>
    <xdr:ext cx="534377" cy="259045"/>
    <xdr:sp macro="" textlink="">
      <xdr:nvSpPr>
        <xdr:cNvPr id="574" name="n_3mainValue【一般廃棄物処理施設】&#10;一人当たり有形固定資産（償却資産）額"/>
        <xdr:cNvSpPr txBox="1"/>
      </xdr:nvSpPr>
      <xdr:spPr>
        <a:xfrm>
          <a:off x="19278111" y="712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5" name="正方形/長方形 5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6" name="正方形/長方形 5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7" name="正方形/長方形 5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8" name="正方形/長方形 5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9" name="正方形/長方形 5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0" name="正方形/長方形 5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1" name="正方形/長方形 5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2" name="正方形/長方形 5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3" name="テキスト ボックス 5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4" name="直線コネクタ 5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5" name="テキスト ボックス 58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6" name="直線コネクタ 58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87" name="テキスト ボックス 58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8" name="直線コネクタ 58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9" name="テキスト ボックス 58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0" name="直線コネクタ 58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1" name="テキスト ボックス 59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2" name="直線コネクタ 59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3" name="テキスト ボックス 59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4" name="直線コネクタ 59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95" name="テキスト ボックス 594"/>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6" name="直線コネクタ 59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129540</xdr:rowOff>
    </xdr:to>
    <xdr:cxnSp macro="">
      <xdr:nvCxnSpPr>
        <xdr:cNvPr id="598" name="直線コネクタ 597"/>
        <xdr:cNvCxnSpPr/>
      </xdr:nvCxnSpPr>
      <xdr:spPr>
        <a:xfrm flipV="1">
          <a:off x="16318864" y="96393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599" name="【保健センター・保健所】&#10;有形固定資産減価償却率最小値テキスト"/>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600" name="直線コネクタ 599"/>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340478" cy="259045"/>
    <xdr:sp macro="" textlink="">
      <xdr:nvSpPr>
        <xdr:cNvPr id="601" name="【保健センター・保健所】&#10;有形固定資産減価償却率最大値テキスト"/>
        <xdr:cNvSpPr txBox="1"/>
      </xdr:nvSpPr>
      <xdr:spPr>
        <a:xfrm>
          <a:off x="16357600" y="9414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02" name="直線コネクタ 601"/>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95267</xdr:rowOff>
    </xdr:from>
    <xdr:ext cx="405111" cy="259045"/>
    <xdr:sp macro="" textlink="">
      <xdr:nvSpPr>
        <xdr:cNvPr id="603" name="【保健センター・保健所】&#10;有形固定資産減価償却率平均値テキスト"/>
        <xdr:cNvSpPr txBox="1"/>
      </xdr:nvSpPr>
      <xdr:spPr>
        <a:xfrm>
          <a:off x="16357600" y="10382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116840</xdr:rowOff>
    </xdr:from>
    <xdr:to>
      <xdr:col>85</xdr:col>
      <xdr:colOff>177800</xdr:colOff>
      <xdr:row>61</xdr:row>
      <xdr:rowOff>46990</xdr:rowOff>
    </xdr:to>
    <xdr:sp macro="" textlink="">
      <xdr:nvSpPr>
        <xdr:cNvPr id="604" name="フローチャート: 判断 603"/>
        <xdr:cNvSpPr/>
      </xdr:nvSpPr>
      <xdr:spPr>
        <a:xfrm>
          <a:off x="16268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76835</xdr:rowOff>
    </xdr:from>
    <xdr:to>
      <xdr:col>81</xdr:col>
      <xdr:colOff>101600</xdr:colOff>
      <xdr:row>61</xdr:row>
      <xdr:rowOff>6985</xdr:rowOff>
    </xdr:to>
    <xdr:sp macro="" textlink="">
      <xdr:nvSpPr>
        <xdr:cNvPr id="605" name="フローチャート: 判断 604"/>
        <xdr:cNvSpPr/>
      </xdr:nvSpPr>
      <xdr:spPr>
        <a:xfrm>
          <a:off x="15430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48260</xdr:rowOff>
    </xdr:from>
    <xdr:to>
      <xdr:col>76</xdr:col>
      <xdr:colOff>165100</xdr:colOff>
      <xdr:row>60</xdr:row>
      <xdr:rowOff>149860</xdr:rowOff>
    </xdr:to>
    <xdr:sp macro="" textlink="">
      <xdr:nvSpPr>
        <xdr:cNvPr id="606" name="フローチャート: 判断 605"/>
        <xdr:cNvSpPr/>
      </xdr:nvSpPr>
      <xdr:spPr>
        <a:xfrm>
          <a:off x="14541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34925</xdr:rowOff>
    </xdr:from>
    <xdr:to>
      <xdr:col>72</xdr:col>
      <xdr:colOff>38100</xdr:colOff>
      <xdr:row>60</xdr:row>
      <xdr:rowOff>136525</xdr:rowOff>
    </xdr:to>
    <xdr:sp macro="" textlink="">
      <xdr:nvSpPr>
        <xdr:cNvPr id="607" name="フローチャート: 判断 606"/>
        <xdr:cNvSpPr/>
      </xdr:nvSpPr>
      <xdr:spPr>
        <a:xfrm>
          <a:off x="13652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608" name="フローチャート: 判断 607"/>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9" name="テキスト ボックス 6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0" name="テキスト ボックス 6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1" name="テキスト ボックス 6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2" name="テキスト ボックス 6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3" name="テキスト ボックス 6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63</xdr:row>
      <xdr:rowOff>120650</xdr:rowOff>
    </xdr:from>
    <xdr:to>
      <xdr:col>72</xdr:col>
      <xdr:colOff>38100</xdr:colOff>
      <xdr:row>64</xdr:row>
      <xdr:rowOff>50800</xdr:rowOff>
    </xdr:to>
    <xdr:sp macro="" textlink="">
      <xdr:nvSpPr>
        <xdr:cNvPr id="614" name="楕円 613"/>
        <xdr:cNvSpPr/>
      </xdr:nvSpPr>
      <xdr:spPr>
        <a:xfrm>
          <a:off x="13652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23512</xdr:rowOff>
    </xdr:from>
    <xdr:ext cx="405111" cy="259045"/>
    <xdr:sp macro="" textlink="">
      <xdr:nvSpPr>
        <xdr:cNvPr id="615" name="n_1aveValue【保健センター・保健所】&#10;有形固定資産減価償却率"/>
        <xdr:cNvSpPr txBox="1"/>
      </xdr:nvSpPr>
      <xdr:spPr>
        <a:xfrm>
          <a:off x="15266044" y="1013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166387</xdr:rowOff>
    </xdr:from>
    <xdr:ext cx="405111" cy="259045"/>
    <xdr:sp macro="" textlink="">
      <xdr:nvSpPr>
        <xdr:cNvPr id="616" name="n_2aveValue【保健センター・保健所】&#10;有形固定資産減価償却率"/>
        <xdr:cNvSpPr txBox="1"/>
      </xdr:nvSpPr>
      <xdr:spPr>
        <a:xfrm>
          <a:off x="14389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153052</xdr:rowOff>
    </xdr:from>
    <xdr:ext cx="405111" cy="259045"/>
    <xdr:sp macro="" textlink="">
      <xdr:nvSpPr>
        <xdr:cNvPr id="617" name="n_3aveValue【保健センター・保健所】&#10;有形固定資産減価償却率"/>
        <xdr:cNvSpPr txBox="1"/>
      </xdr:nvSpPr>
      <xdr:spPr>
        <a:xfrm>
          <a:off x="13500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618" name="n_4aveValue【保健センター・保健所】&#10;有形固定資産減価償却率"/>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41927</xdr:rowOff>
    </xdr:from>
    <xdr:ext cx="405111" cy="259045"/>
    <xdr:sp macro="" textlink="">
      <xdr:nvSpPr>
        <xdr:cNvPr id="619" name="n_3mainValue【保健センター・保健所】&#10;有形固定資産減価償却率"/>
        <xdr:cNvSpPr txBox="1"/>
      </xdr:nvSpPr>
      <xdr:spPr>
        <a:xfrm>
          <a:off x="13500744"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0" name="正方形/長方形 6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1" name="正方形/長方形 6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2" name="正方形/長方形 6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3" name="正方形/長方形 6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4" name="正方形/長方形 6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5" name="正方形/長方形 6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6" name="正方形/長方形 6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7" name="正方形/長方形 6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8" name="テキスト ボックス 6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9" name="直線コネクタ 6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0" name="直線コネクタ 62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1" name="テキスト ボックス 63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2" name="直線コネクタ 63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33" name="テキスト ボックス 63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34" name="直線コネクタ 63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35" name="テキスト ボックス 63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36" name="直線コネクタ 63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37" name="テキスト ボックス 63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38" name="直線コネクタ 63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9" name="テキスト ボックス 63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0" name="直線コネクタ 63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1" name="テキスト ボックス 64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643" name="直線コネクタ 642"/>
        <xdr:cNvCxnSpPr/>
      </xdr:nvCxnSpPr>
      <xdr:spPr>
        <a:xfrm flipV="1">
          <a:off x="22160864" y="9715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44"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45" name="直線コネクタ 644"/>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46" name="【保健センター・保健所】&#10;一人当たり面積最大値テキスト"/>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47" name="直線コネクタ 646"/>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48"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49" name="フローチャート: 判断 648"/>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50" name="フローチャート: 判断 649"/>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51" name="フローチャート: 判断 650"/>
        <xdr:cNvSpPr/>
      </xdr:nvSpPr>
      <xdr:spPr>
        <a:xfrm>
          <a:off x="2038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52" name="フローチャート: 判断 651"/>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653" name="フローチャート: 判断 652"/>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4" name="テキスト ボックス 6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5" name="テキスト ボックス 6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6" name="テキスト ボックス 6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7" name="テキスト ボックス 6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8" name="テキスト ボックス 6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158750</xdr:rowOff>
    </xdr:from>
    <xdr:to>
      <xdr:col>102</xdr:col>
      <xdr:colOff>165100</xdr:colOff>
      <xdr:row>64</xdr:row>
      <xdr:rowOff>88900</xdr:rowOff>
    </xdr:to>
    <xdr:sp macro="" textlink="">
      <xdr:nvSpPr>
        <xdr:cNvPr id="659" name="楕円 658"/>
        <xdr:cNvSpPr/>
      </xdr:nvSpPr>
      <xdr:spPr>
        <a:xfrm>
          <a:off x="194945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143527</xdr:rowOff>
    </xdr:from>
    <xdr:ext cx="469744" cy="259045"/>
    <xdr:sp macro="" textlink="">
      <xdr:nvSpPr>
        <xdr:cNvPr id="660" name="n_1aveValue【保健センター・保健所】&#10;一人当たり面積"/>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124477</xdr:rowOff>
    </xdr:from>
    <xdr:ext cx="469744" cy="259045"/>
    <xdr:sp macro="" textlink="">
      <xdr:nvSpPr>
        <xdr:cNvPr id="661" name="n_2aveValue【保健センター・保健所】&#10;一人当たり面積"/>
        <xdr:cNvSpPr txBox="1"/>
      </xdr:nvSpPr>
      <xdr:spPr>
        <a:xfrm>
          <a:off x="20199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124477</xdr:rowOff>
    </xdr:from>
    <xdr:ext cx="469744" cy="259045"/>
    <xdr:sp macro="" textlink="">
      <xdr:nvSpPr>
        <xdr:cNvPr id="662" name="n_3aveValue【保健センター・保健所】&#10;一人当たり面積"/>
        <xdr:cNvSpPr txBox="1"/>
      </xdr:nvSpPr>
      <xdr:spPr>
        <a:xfrm>
          <a:off x="19310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663" name="n_4aveValue【保健センター・保健所】&#10;一人当たり面積"/>
        <xdr:cNvSpPr txBox="1"/>
      </xdr:nvSpPr>
      <xdr:spPr>
        <a:xfrm>
          <a:off x="18421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80027</xdr:rowOff>
    </xdr:from>
    <xdr:ext cx="469744" cy="259045"/>
    <xdr:sp macro="" textlink="">
      <xdr:nvSpPr>
        <xdr:cNvPr id="664" name="n_3mainValue【保健センター・保健所】&#10;一人当たり面積"/>
        <xdr:cNvSpPr txBox="1"/>
      </xdr:nvSpPr>
      <xdr:spPr>
        <a:xfrm>
          <a:off x="19310427"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5" name="正方形/長方形 6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6" name="正方形/長方形 6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7" name="正方形/長方形 6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8" name="正方形/長方形 6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9" name="正方形/長方形 6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0" name="正方形/長方形 6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1" name="正方形/長方形 6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2" name="正方形/長方形 67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3" name="テキスト ボックス 67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4" name="直線コネクタ 67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75" name="テキスト ボックス 67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6" name="直線コネクタ 67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77" name="テキスト ボックス 67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8" name="直線コネクタ 67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9" name="テキスト ボックス 67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80" name="直線コネクタ 67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81" name="テキスト ボックス 68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82" name="直線コネクタ 68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3" name="テキスト ボックス 68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4" name="直線コネクタ 68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85" name="テキスト ボックス 68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6" name="直線コネクタ 68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87" name="テキスト ボックス 68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81914</xdr:rowOff>
    </xdr:from>
    <xdr:to>
      <xdr:col>85</xdr:col>
      <xdr:colOff>126364</xdr:colOff>
      <xdr:row>86</xdr:row>
      <xdr:rowOff>22861</xdr:rowOff>
    </xdr:to>
    <xdr:cxnSp macro="">
      <xdr:nvCxnSpPr>
        <xdr:cNvPr id="689" name="直線コネクタ 688"/>
        <xdr:cNvCxnSpPr/>
      </xdr:nvCxnSpPr>
      <xdr:spPr>
        <a:xfrm flipV="1">
          <a:off x="16318864" y="13283564"/>
          <a:ext cx="0" cy="148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690" name="【消防施設】&#10;有形固定資産減価償却率最小値テキスト"/>
        <xdr:cNvSpPr txBox="1"/>
      </xdr:nvSpPr>
      <xdr:spPr>
        <a:xfrm>
          <a:off x="16357600"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691" name="直線コネクタ 690"/>
        <xdr:cNvCxnSpPr/>
      </xdr:nvCxnSpPr>
      <xdr:spPr>
        <a:xfrm>
          <a:off x="16230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28591</xdr:rowOff>
    </xdr:from>
    <xdr:ext cx="405111" cy="259045"/>
    <xdr:sp macro="" textlink="">
      <xdr:nvSpPr>
        <xdr:cNvPr id="692" name="【消防施設】&#10;有形固定資産減価償却率最大値テキスト"/>
        <xdr:cNvSpPr txBox="1"/>
      </xdr:nvSpPr>
      <xdr:spPr>
        <a:xfrm>
          <a:off x="16357600" y="13058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81914</xdr:rowOff>
    </xdr:from>
    <xdr:to>
      <xdr:col>86</xdr:col>
      <xdr:colOff>25400</xdr:colOff>
      <xdr:row>77</xdr:row>
      <xdr:rowOff>81914</xdr:rowOff>
    </xdr:to>
    <xdr:cxnSp macro="">
      <xdr:nvCxnSpPr>
        <xdr:cNvPr id="693" name="直線コネクタ 692"/>
        <xdr:cNvCxnSpPr/>
      </xdr:nvCxnSpPr>
      <xdr:spPr>
        <a:xfrm>
          <a:off x="16230600" y="1328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36213</xdr:rowOff>
    </xdr:from>
    <xdr:ext cx="405111" cy="259045"/>
    <xdr:sp macro="" textlink="">
      <xdr:nvSpPr>
        <xdr:cNvPr id="694" name="【消防施設】&#10;有形固定資産減価償却率平均値テキスト"/>
        <xdr:cNvSpPr txBox="1"/>
      </xdr:nvSpPr>
      <xdr:spPr>
        <a:xfrm>
          <a:off x="16357600" y="13923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57786</xdr:rowOff>
    </xdr:from>
    <xdr:to>
      <xdr:col>85</xdr:col>
      <xdr:colOff>177800</xdr:colOff>
      <xdr:row>81</xdr:row>
      <xdr:rowOff>159386</xdr:rowOff>
    </xdr:to>
    <xdr:sp macro="" textlink="">
      <xdr:nvSpPr>
        <xdr:cNvPr id="695" name="フローチャート: 判断 694"/>
        <xdr:cNvSpPr/>
      </xdr:nvSpPr>
      <xdr:spPr>
        <a:xfrm>
          <a:off x="162687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696" name="フローチャート: 判断 695"/>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27305</xdr:rowOff>
    </xdr:from>
    <xdr:to>
      <xdr:col>76</xdr:col>
      <xdr:colOff>165100</xdr:colOff>
      <xdr:row>81</xdr:row>
      <xdr:rowOff>128905</xdr:rowOff>
    </xdr:to>
    <xdr:sp macro="" textlink="">
      <xdr:nvSpPr>
        <xdr:cNvPr id="697" name="フローチャート: 判断 696"/>
        <xdr:cNvSpPr/>
      </xdr:nvSpPr>
      <xdr:spPr>
        <a:xfrm>
          <a:off x="14541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13970</xdr:rowOff>
    </xdr:from>
    <xdr:to>
      <xdr:col>72</xdr:col>
      <xdr:colOff>38100</xdr:colOff>
      <xdr:row>81</xdr:row>
      <xdr:rowOff>115570</xdr:rowOff>
    </xdr:to>
    <xdr:sp macro="" textlink="">
      <xdr:nvSpPr>
        <xdr:cNvPr id="698" name="フローチャート: 判断 697"/>
        <xdr:cNvSpPr/>
      </xdr:nvSpPr>
      <xdr:spPr>
        <a:xfrm>
          <a:off x="13652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34925</xdr:rowOff>
    </xdr:from>
    <xdr:to>
      <xdr:col>67</xdr:col>
      <xdr:colOff>101600</xdr:colOff>
      <xdr:row>80</xdr:row>
      <xdr:rowOff>136525</xdr:rowOff>
    </xdr:to>
    <xdr:sp macro="" textlink="">
      <xdr:nvSpPr>
        <xdr:cNvPr id="699" name="フローチャート: 判断 698"/>
        <xdr:cNvSpPr/>
      </xdr:nvSpPr>
      <xdr:spPr>
        <a:xfrm>
          <a:off x="12763500" y="1375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0" name="テキスト ボックス 6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1" name="テキスト ボックス 7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2" name="テキスト ボックス 7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3" name="テキスト ボックス 7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4" name="テキスト ボックス 7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46355</xdr:rowOff>
    </xdr:from>
    <xdr:to>
      <xdr:col>85</xdr:col>
      <xdr:colOff>177800</xdr:colOff>
      <xdr:row>80</xdr:row>
      <xdr:rowOff>147955</xdr:rowOff>
    </xdr:to>
    <xdr:sp macro="" textlink="">
      <xdr:nvSpPr>
        <xdr:cNvPr id="705" name="楕円 704"/>
        <xdr:cNvSpPr/>
      </xdr:nvSpPr>
      <xdr:spPr>
        <a:xfrm>
          <a:off x="162687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69232</xdr:rowOff>
    </xdr:from>
    <xdr:ext cx="405111" cy="259045"/>
    <xdr:sp macro="" textlink="">
      <xdr:nvSpPr>
        <xdr:cNvPr id="706" name="【消防施設】&#10;有形固定資産減価償却率該当値テキスト"/>
        <xdr:cNvSpPr txBox="1"/>
      </xdr:nvSpPr>
      <xdr:spPr>
        <a:xfrm>
          <a:off x="16357600"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69214</xdr:rowOff>
    </xdr:from>
    <xdr:to>
      <xdr:col>81</xdr:col>
      <xdr:colOff>101600</xdr:colOff>
      <xdr:row>84</xdr:row>
      <xdr:rowOff>170814</xdr:rowOff>
    </xdr:to>
    <xdr:sp macro="" textlink="">
      <xdr:nvSpPr>
        <xdr:cNvPr id="707" name="楕円 706"/>
        <xdr:cNvSpPr/>
      </xdr:nvSpPr>
      <xdr:spPr>
        <a:xfrm>
          <a:off x="15430500" y="1447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97155</xdr:rowOff>
    </xdr:from>
    <xdr:to>
      <xdr:col>85</xdr:col>
      <xdr:colOff>127000</xdr:colOff>
      <xdr:row>84</xdr:row>
      <xdr:rowOff>120014</xdr:rowOff>
    </xdr:to>
    <xdr:cxnSp macro="">
      <xdr:nvCxnSpPr>
        <xdr:cNvPr id="708" name="直線コネクタ 707"/>
        <xdr:cNvCxnSpPr/>
      </xdr:nvCxnSpPr>
      <xdr:spPr>
        <a:xfrm flipV="1">
          <a:off x="15481300" y="13813155"/>
          <a:ext cx="838200" cy="70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34925</xdr:rowOff>
    </xdr:from>
    <xdr:to>
      <xdr:col>76</xdr:col>
      <xdr:colOff>165100</xdr:colOff>
      <xdr:row>84</xdr:row>
      <xdr:rowOff>136525</xdr:rowOff>
    </xdr:to>
    <xdr:sp macro="" textlink="">
      <xdr:nvSpPr>
        <xdr:cNvPr id="709" name="楕円 708"/>
        <xdr:cNvSpPr/>
      </xdr:nvSpPr>
      <xdr:spPr>
        <a:xfrm>
          <a:off x="14541500" y="1443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85725</xdr:rowOff>
    </xdr:from>
    <xdr:to>
      <xdr:col>81</xdr:col>
      <xdr:colOff>50800</xdr:colOff>
      <xdr:row>84</xdr:row>
      <xdr:rowOff>120014</xdr:rowOff>
    </xdr:to>
    <xdr:cxnSp macro="">
      <xdr:nvCxnSpPr>
        <xdr:cNvPr id="710" name="直線コネクタ 709"/>
        <xdr:cNvCxnSpPr/>
      </xdr:nvCxnSpPr>
      <xdr:spPr>
        <a:xfrm>
          <a:off x="14592300" y="1448752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164464</xdr:rowOff>
    </xdr:from>
    <xdr:to>
      <xdr:col>72</xdr:col>
      <xdr:colOff>38100</xdr:colOff>
      <xdr:row>84</xdr:row>
      <xdr:rowOff>94614</xdr:rowOff>
    </xdr:to>
    <xdr:sp macro="" textlink="">
      <xdr:nvSpPr>
        <xdr:cNvPr id="711" name="楕円 710"/>
        <xdr:cNvSpPr/>
      </xdr:nvSpPr>
      <xdr:spPr>
        <a:xfrm>
          <a:off x="13652500" y="1439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43814</xdr:rowOff>
    </xdr:from>
    <xdr:to>
      <xdr:col>76</xdr:col>
      <xdr:colOff>114300</xdr:colOff>
      <xdr:row>84</xdr:row>
      <xdr:rowOff>85725</xdr:rowOff>
    </xdr:to>
    <xdr:cxnSp macro="">
      <xdr:nvCxnSpPr>
        <xdr:cNvPr id="712" name="直線コネクタ 711"/>
        <xdr:cNvCxnSpPr/>
      </xdr:nvCxnSpPr>
      <xdr:spPr>
        <a:xfrm>
          <a:off x="13703300" y="144456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8272</xdr:rowOff>
    </xdr:from>
    <xdr:ext cx="405111" cy="259045"/>
    <xdr:sp macro="" textlink="">
      <xdr:nvSpPr>
        <xdr:cNvPr id="713" name="n_1aveValue【消防施設】&#10;有形固定資産減価償却率"/>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145432</xdr:rowOff>
    </xdr:from>
    <xdr:ext cx="405111" cy="259045"/>
    <xdr:sp macro="" textlink="">
      <xdr:nvSpPr>
        <xdr:cNvPr id="714" name="n_2aveValue【消防施設】&#10;有形固定資産減価償却率"/>
        <xdr:cNvSpPr txBox="1"/>
      </xdr:nvSpPr>
      <xdr:spPr>
        <a:xfrm>
          <a:off x="14389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132097</xdr:rowOff>
    </xdr:from>
    <xdr:ext cx="405111" cy="259045"/>
    <xdr:sp macro="" textlink="">
      <xdr:nvSpPr>
        <xdr:cNvPr id="715" name="n_3aveValue【消防施設】&#10;有形固定資産減価償却率"/>
        <xdr:cNvSpPr txBox="1"/>
      </xdr:nvSpPr>
      <xdr:spPr>
        <a:xfrm>
          <a:off x="135007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153052</xdr:rowOff>
    </xdr:from>
    <xdr:ext cx="405111" cy="259045"/>
    <xdr:sp macro="" textlink="">
      <xdr:nvSpPr>
        <xdr:cNvPr id="716" name="n_4aveValue【消防施設】&#10;有形固定資産減価償却率"/>
        <xdr:cNvSpPr txBox="1"/>
      </xdr:nvSpPr>
      <xdr:spPr>
        <a:xfrm>
          <a:off x="126117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161941</xdr:rowOff>
    </xdr:from>
    <xdr:ext cx="405111" cy="259045"/>
    <xdr:sp macro="" textlink="">
      <xdr:nvSpPr>
        <xdr:cNvPr id="717" name="n_1mainValue【消防施設】&#10;有形固定資産減価償却率"/>
        <xdr:cNvSpPr txBox="1"/>
      </xdr:nvSpPr>
      <xdr:spPr>
        <a:xfrm>
          <a:off x="15266044" y="1456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127652</xdr:rowOff>
    </xdr:from>
    <xdr:ext cx="405111" cy="259045"/>
    <xdr:sp macro="" textlink="">
      <xdr:nvSpPr>
        <xdr:cNvPr id="718" name="n_2mainValue【消防施設】&#10;有形固定資産減価償却率"/>
        <xdr:cNvSpPr txBox="1"/>
      </xdr:nvSpPr>
      <xdr:spPr>
        <a:xfrm>
          <a:off x="14389744" y="1452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85741</xdr:rowOff>
    </xdr:from>
    <xdr:ext cx="405111" cy="259045"/>
    <xdr:sp macro="" textlink="">
      <xdr:nvSpPr>
        <xdr:cNvPr id="719" name="n_3mainValue【消防施設】&#10;有形固定資産減価償却率"/>
        <xdr:cNvSpPr txBox="1"/>
      </xdr:nvSpPr>
      <xdr:spPr>
        <a:xfrm>
          <a:off x="13500744" y="1448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0" name="正方形/長方形 71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1" name="正方形/長方形 72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2" name="正方形/長方形 72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3" name="正方形/長方形 72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4" name="正方形/長方形 72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5" name="正方形/長方形 72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6" name="正方形/長方形 72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7" name="正方形/長方形 72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8" name="テキスト ボックス 72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9" name="直線コネクタ 72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30" name="直線コネクタ 72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31" name="テキスト ボックス 73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32" name="直線コネクタ 73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3" name="テキスト ボックス 73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4" name="直線コネクタ 73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5" name="テキスト ボックス 73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6" name="直線コネクタ 73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7" name="テキスト ボックス 73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8" name="直線コネクタ 73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9" name="テキスト ボックス 73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0" name="直線コネクタ 73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1" name="テキスト ボックス 74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91439</xdr:rowOff>
    </xdr:from>
    <xdr:to>
      <xdr:col>116</xdr:col>
      <xdr:colOff>62864</xdr:colOff>
      <xdr:row>86</xdr:row>
      <xdr:rowOff>102870</xdr:rowOff>
    </xdr:to>
    <xdr:cxnSp macro="">
      <xdr:nvCxnSpPr>
        <xdr:cNvPr id="743" name="直線コネクタ 742"/>
        <xdr:cNvCxnSpPr/>
      </xdr:nvCxnSpPr>
      <xdr:spPr>
        <a:xfrm flipV="1">
          <a:off x="22160864" y="13293089"/>
          <a:ext cx="0" cy="155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44"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45" name="直線コネクタ 744"/>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38116</xdr:rowOff>
    </xdr:from>
    <xdr:ext cx="469744" cy="259045"/>
    <xdr:sp macro="" textlink="">
      <xdr:nvSpPr>
        <xdr:cNvPr id="746" name="【消防施設】&#10;一人当たり面積最大値テキスト"/>
        <xdr:cNvSpPr txBox="1"/>
      </xdr:nvSpPr>
      <xdr:spPr>
        <a:xfrm>
          <a:off x="22199600" y="1306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91439</xdr:rowOff>
    </xdr:from>
    <xdr:to>
      <xdr:col>116</xdr:col>
      <xdr:colOff>152400</xdr:colOff>
      <xdr:row>77</xdr:row>
      <xdr:rowOff>91439</xdr:rowOff>
    </xdr:to>
    <xdr:cxnSp macro="">
      <xdr:nvCxnSpPr>
        <xdr:cNvPr id="747" name="直線コネクタ 746"/>
        <xdr:cNvCxnSpPr/>
      </xdr:nvCxnSpPr>
      <xdr:spPr>
        <a:xfrm>
          <a:off x="22072600" y="1329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152416</xdr:rowOff>
    </xdr:from>
    <xdr:ext cx="469744" cy="259045"/>
    <xdr:sp macro="" textlink="">
      <xdr:nvSpPr>
        <xdr:cNvPr id="748" name="【消防施設】&#10;一人当たり面積平均値テキスト"/>
        <xdr:cNvSpPr txBox="1"/>
      </xdr:nvSpPr>
      <xdr:spPr>
        <a:xfrm>
          <a:off x="22199600" y="14554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2539</xdr:rowOff>
    </xdr:from>
    <xdr:to>
      <xdr:col>116</xdr:col>
      <xdr:colOff>114300</xdr:colOff>
      <xdr:row>85</xdr:row>
      <xdr:rowOff>104139</xdr:rowOff>
    </xdr:to>
    <xdr:sp macro="" textlink="">
      <xdr:nvSpPr>
        <xdr:cNvPr id="749" name="フローチャート: 判断 748"/>
        <xdr:cNvSpPr/>
      </xdr:nvSpPr>
      <xdr:spPr>
        <a:xfrm>
          <a:off x="221107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10161</xdr:rowOff>
    </xdr:from>
    <xdr:to>
      <xdr:col>112</xdr:col>
      <xdr:colOff>38100</xdr:colOff>
      <xdr:row>85</xdr:row>
      <xdr:rowOff>111761</xdr:rowOff>
    </xdr:to>
    <xdr:sp macro="" textlink="">
      <xdr:nvSpPr>
        <xdr:cNvPr id="750" name="フローチャート: 判断 749"/>
        <xdr:cNvSpPr/>
      </xdr:nvSpPr>
      <xdr:spPr>
        <a:xfrm>
          <a:off x="21272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13970</xdr:rowOff>
    </xdr:from>
    <xdr:to>
      <xdr:col>107</xdr:col>
      <xdr:colOff>101600</xdr:colOff>
      <xdr:row>85</xdr:row>
      <xdr:rowOff>115570</xdr:rowOff>
    </xdr:to>
    <xdr:sp macro="" textlink="">
      <xdr:nvSpPr>
        <xdr:cNvPr id="751" name="フローチャート: 判断 750"/>
        <xdr:cNvSpPr/>
      </xdr:nvSpPr>
      <xdr:spPr>
        <a:xfrm>
          <a:off x="20383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40639</xdr:rowOff>
    </xdr:from>
    <xdr:to>
      <xdr:col>102</xdr:col>
      <xdr:colOff>165100</xdr:colOff>
      <xdr:row>85</xdr:row>
      <xdr:rowOff>142239</xdr:rowOff>
    </xdr:to>
    <xdr:sp macro="" textlink="">
      <xdr:nvSpPr>
        <xdr:cNvPr id="752" name="フローチャート: 判断 751"/>
        <xdr:cNvSpPr/>
      </xdr:nvSpPr>
      <xdr:spPr>
        <a:xfrm>
          <a:off x="19494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753" name="フローチャート: 判断 752"/>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4" name="テキスト ボックス 75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5" name="テキスト ボックス 75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6" name="テキスト ボックス 75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7" name="テキスト ボックス 75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8" name="テキスト ボックス 75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162561</xdr:rowOff>
    </xdr:from>
    <xdr:to>
      <xdr:col>116</xdr:col>
      <xdr:colOff>114300</xdr:colOff>
      <xdr:row>85</xdr:row>
      <xdr:rowOff>92711</xdr:rowOff>
    </xdr:to>
    <xdr:sp macro="" textlink="">
      <xdr:nvSpPr>
        <xdr:cNvPr id="759" name="楕円 758"/>
        <xdr:cNvSpPr/>
      </xdr:nvSpPr>
      <xdr:spPr>
        <a:xfrm>
          <a:off x="221107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13988</xdr:rowOff>
    </xdr:from>
    <xdr:ext cx="469744" cy="259045"/>
    <xdr:sp macro="" textlink="">
      <xdr:nvSpPr>
        <xdr:cNvPr id="760" name="【消防施設】&#10;一人当たり面積該当値テキスト"/>
        <xdr:cNvSpPr txBox="1"/>
      </xdr:nvSpPr>
      <xdr:spPr>
        <a:xfrm>
          <a:off x="22199600"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78739</xdr:rowOff>
    </xdr:from>
    <xdr:to>
      <xdr:col>112</xdr:col>
      <xdr:colOff>38100</xdr:colOff>
      <xdr:row>86</xdr:row>
      <xdr:rowOff>8889</xdr:rowOff>
    </xdr:to>
    <xdr:sp macro="" textlink="">
      <xdr:nvSpPr>
        <xdr:cNvPr id="761" name="楕円 760"/>
        <xdr:cNvSpPr/>
      </xdr:nvSpPr>
      <xdr:spPr>
        <a:xfrm>
          <a:off x="21272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41911</xdr:rowOff>
    </xdr:from>
    <xdr:to>
      <xdr:col>116</xdr:col>
      <xdr:colOff>63500</xdr:colOff>
      <xdr:row>85</xdr:row>
      <xdr:rowOff>129539</xdr:rowOff>
    </xdr:to>
    <xdr:cxnSp macro="">
      <xdr:nvCxnSpPr>
        <xdr:cNvPr id="762" name="直線コネクタ 761"/>
        <xdr:cNvCxnSpPr/>
      </xdr:nvCxnSpPr>
      <xdr:spPr>
        <a:xfrm flipV="1">
          <a:off x="21323300" y="14615161"/>
          <a:ext cx="8382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74930</xdr:rowOff>
    </xdr:from>
    <xdr:to>
      <xdr:col>107</xdr:col>
      <xdr:colOff>101600</xdr:colOff>
      <xdr:row>86</xdr:row>
      <xdr:rowOff>5080</xdr:rowOff>
    </xdr:to>
    <xdr:sp macro="" textlink="">
      <xdr:nvSpPr>
        <xdr:cNvPr id="763" name="楕円 762"/>
        <xdr:cNvSpPr/>
      </xdr:nvSpPr>
      <xdr:spPr>
        <a:xfrm>
          <a:off x="20383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125730</xdr:rowOff>
    </xdr:from>
    <xdr:to>
      <xdr:col>111</xdr:col>
      <xdr:colOff>177800</xdr:colOff>
      <xdr:row>85</xdr:row>
      <xdr:rowOff>129539</xdr:rowOff>
    </xdr:to>
    <xdr:cxnSp macro="">
      <xdr:nvCxnSpPr>
        <xdr:cNvPr id="764" name="直線コネクタ 763"/>
        <xdr:cNvCxnSpPr/>
      </xdr:nvCxnSpPr>
      <xdr:spPr>
        <a:xfrm>
          <a:off x="20434300" y="146989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63500</xdr:rowOff>
    </xdr:from>
    <xdr:to>
      <xdr:col>102</xdr:col>
      <xdr:colOff>165100</xdr:colOff>
      <xdr:row>84</xdr:row>
      <xdr:rowOff>165100</xdr:rowOff>
    </xdr:to>
    <xdr:sp macro="" textlink="">
      <xdr:nvSpPr>
        <xdr:cNvPr id="765" name="楕円 764"/>
        <xdr:cNvSpPr/>
      </xdr:nvSpPr>
      <xdr:spPr>
        <a:xfrm>
          <a:off x="19494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114300</xdr:rowOff>
    </xdr:from>
    <xdr:to>
      <xdr:col>107</xdr:col>
      <xdr:colOff>50800</xdr:colOff>
      <xdr:row>85</xdr:row>
      <xdr:rowOff>125730</xdr:rowOff>
    </xdr:to>
    <xdr:cxnSp macro="">
      <xdr:nvCxnSpPr>
        <xdr:cNvPr id="766" name="直線コネクタ 765"/>
        <xdr:cNvCxnSpPr/>
      </xdr:nvCxnSpPr>
      <xdr:spPr>
        <a:xfrm>
          <a:off x="19545300" y="145161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128288</xdr:rowOff>
    </xdr:from>
    <xdr:ext cx="469744" cy="259045"/>
    <xdr:sp macro="" textlink="">
      <xdr:nvSpPr>
        <xdr:cNvPr id="767" name="n_1aveValue【消防施設】&#10;一人当たり面積"/>
        <xdr:cNvSpPr txBox="1"/>
      </xdr:nvSpPr>
      <xdr:spPr>
        <a:xfrm>
          <a:off x="210757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132097</xdr:rowOff>
    </xdr:from>
    <xdr:ext cx="469744" cy="259045"/>
    <xdr:sp macro="" textlink="">
      <xdr:nvSpPr>
        <xdr:cNvPr id="768" name="n_2aveValue【消防施設】&#10;一人当たり面積"/>
        <xdr:cNvSpPr txBox="1"/>
      </xdr:nvSpPr>
      <xdr:spPr>
        <a:xfrm>
          <a:off x="20199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133366</xdr:rowOff>
    </xdr:from>
    <xdr:ext cx="469744" cy="259045"/>
    <xdr:sp macro="" textlink="">
      <xdr:nvSpPr>
        <xdr:cNvPr id="769" name="n_3aveValue【消防施設】&#10;一人当たり面積"/>
        <xdr:cNvSpPr txBox="1"/>
      </xdr:nvSpPr>
      <xdr:spPr>
        <a:xfrm>
          <a:off x="19310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170197</xdr:rowOff>
    </xdr:from>
    <xdr:ext cx="469744" cy="259045"/>
    <xdr:sp macro="" textlink="">
      <xdr:nvSpPr>
        <xdr:cNvPr id="770" name="n_4aveValue【消防施設】&#10;一人当たり面積"/>
        <xdr:cNvSpPr txBox="1"/>
      </xdr:nvSpPr>
      <xdr:spPr>
        <a:xfrm>
          <a:off x="18421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16</xdr:rowOff>
    </xdr:from>
    <xdr:ext cx="469744" cy="259045"/>
    <xdr:sp macro="" textlink="">
      <xdr:nvSpPr>
        <xdr:cNvPr id="771" name="n_1mainValue【消防施設】&#10;一人当たり面積"/>
        <xdr:cNvSpPr txBox="1"/>
      </xdr:nvSpPr>
      <xdr:spPr>
        <a:xfrm>
          <a:off x="210757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167657</xdr:rowOff>
    </xdr:from>
    <xdr:ext cx="469744" cy="259045"/>
    <xdr:sp macro="" textlink="">
      <xdr:nvSpPr>
        <xdr:cNvPr id="772" name="n_2mainValue【消防施設】&#10;一人当たり面積"/>
        <xdr:cNvSpPr txBox="1"/>
      </xdr:nvSpPr>
      <xdr:spPr>
        <a:xfrm>
          <a:off x="201994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10177</xdr:rowOff>
    </xdr:from>
    <xdr:ext cx="469744" cy="259045"/>
    <xdr:sp macro="" textlink="">
      <xdr:nvSpPr>
        <xdr:cNvPr id="773" name="n_3mainValue【消防施設】&#10;一人当たり面積"/>
        <xdr:cNvSpPr txBox="1"/>
      </xdr:nvSpPr>
      <xdr:spPr>
        <a:xfrm>
          <a:off x="19310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4" name="正方形/長方形 7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5" name="正方形/長方形 77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6" name="正方形/長方形 77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7" name="正方形/長方形 77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8" name="正方形/長方形 77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9" name="正方形/長方形 77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0" name="正方形/長方形 77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1" name="正方形/長方形 78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2" name="テキスト ボックス 78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3" name="直線コネクタ 78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84" name="テキスト ボックス 78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85" name="直線コネクタ 78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86" name="テキスト ボックス 78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7" name="直線コネクタ 78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8" name="テキスト ボックス 78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9" name="直線コネクタ 78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90" name="テキスト ボックス 78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91" name="直線コネクタ 79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92" name="テキスト ボックス 79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93" name="直線コネクタ 79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94" name="テキスト ボックス 79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5" name="直線コネクタ 79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96" name="テキスト ボックス 79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7" name="直線コネクタ 79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167639</xdr:rowOff>
    </xdr:from>
    <xdr:to>
      <xdr:col>85</xdr:col>
      <xdr:colOff>126364</xdr:colOff>
      <xdr:row>109</xdr:row>
      <xdr:rowOff>35379</xdr:rowOff>
    </xdr:to>
    <xdr:cxnSp macro="">
      <xdr:nvCxnSpPr>
        <xdr:cNvPr id="799" name="直線コネクタ 798"/>
        <xdr:cNvCxnSpPr/>
      </xdr:nvCxnSpPr>
      <xdr:spPr>
        <a:xfrm flipV="1">
          <a:off x="16318864" y="17141189"/>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00"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01" name="直線コネクタ 80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114316</xdr:rowOff>
    </xdr:from>
    <xdr:ext cx="340478" cy="259045"/>
    <xdr:sp macro="" textlink="">
      <xdr:nvSpPr>
        <xdr:cNvPr id="802" name="【庁舎】&#10;有形固定資産減価償却率最大値テキスト"/>
        <xdr:cNvSpPr txBox="1"/>
      </xdr:nvSpPr>
      <xdr:spPr>
        <a:xfrm>
          <a:off x="16357600" y="169164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167639</xdr:rowOff>
    </xdr:from>
    <xdr:to>
      <xdr:col>86</xdr:col>
      <xdr:colOff>25400</xdr:colOff>
      <xdr:row>99</xdr:row>
      <xdr:rowOff>167639</xdr:rowOff>
    </xdr:to>
    <xdr:cxnSp macro="">
      <xdr:nvCxnSpPr>
        <xdr:cNvPr id="803" name="直線コネクタ 802"/>
        <xdr:cNvCxnSpPr/>
      </xdr:nvCxnSpPr>
      <xdr:spPr>
        <a:xfrm>
          <a:off x="16230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12354</xdr:rowOff>
    </xdr:from>
    <xdr:ext cx="405111" cy="259045"/>
    <xdr:sp macro="" textlink="">
      <xdr:nvSpPr>
        <xdr:cNvPr id="804" name="【庁舎】&#10;有形固定資産減価償却率平均値テキスト"/>
        <xdr:cNvSpPr txBox="1"/>
      </xdr:nvSpPr>
      <xdr:spPr>
        <a:xfrm>
          <a:off x="16357600" y="1767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160927</xdr:rowOff>
    </xdr:from>
    <xdr:to>
      <xdr:col>85</xdr:col>
      <xdr:colOff>177800</xdr:colOff>
      <xdr:row>104</xdr:row>
      <xdr:rowOff>91077</xdr:rowOff>
    </xdr:to>
    <xdr:sp macro="" textlink="">
      <xdr:nvSpPr>
        <xdr:cNvPr id="805" name="フローチャート: 判断 804"/>
        <xdr:cNvSpPr/>
      </xdr:nvSpPr>
      <xdr:spPr>
        <a:xfrm>
          <a:off x="16268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806" name="フローチャート: 判断 805"/>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807" name="フローチャート: 判断 806"/>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152763</xdr:rowOff>
    </xdr:from>
    <xdr:to>
      <xdr:col>72</xdr:col>
      <xdr:colOff>38100</xdr:colOff>
      <xdr:row>104</xdr:row>
      <xdr:rowOff>82913</xdr:rowOff>
    </xdr:to>
    <xdr:sp macro="" textlink="">
      <xdr:nvSpPr>
        <xdr:cNvPr id="808" name="フローチャート: 判断 807"/>
        <xdr:cNvSpPr/>
      </xdr:nvSpPr>
      <xdr:spPr>
        <a:xfrm>
          <a:off x="13652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xdr:rowOff>
    </xdr:from>
    <xdr:to>
      <xdr:col>67</xdr:col>
      <xdr:colOff>101600</xdr:colOff>
      <xdr:row>104</xdr:row>
      <xdr:rowOff>117202</xdr:rowOff>
    </xdr:to>
    <xdr:sp macro="" textlink="">
      <xdr:nvSpPr>
        <xdr:cNvPr id="809" name="フローチャート: 判断 808"/>
        <xdr:cNvSpPr/>
      </xdr:nvSpPr>
      <xdr:spPr>
        <a:xfrm>
          <a:off x="12763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10" name="テキスト ボックス 8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11" name="テキスト ボックス 8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12" name="テキスト ボックス 8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3" name="テキスト ボックス 8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4" name="テキスト ボックス 8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53158</xdr:rowOff>
    </xdr:from>
    <xdr:to>
      <xdr:col>85</xdr:col>
      <xdr:colOff>177800</xdr:colOff>
      <xdr:row>108</xdr:row>
      <xdr:rowOff>154758</xdr:rowOff>
    </xdr:to>
    <xdr:sp macro="" textlink="">
      <xdr:nvSpPr>
        <xdr:cNvPr id="815" name="楕円 814"/>
        <xdr:cNvSpPr/>
      </xdr:nvSpPr>
      <xdr:spPr>
        <a:xfrm>
          <a:off x="16268700" y="1856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139535</xdr:rowOff>
    </xdr:from>
    <xdr:ext cx="405111" cy="259045"/>
    <xdr:sp macro="" textlink="">
      <xdr:nvSpPr>
        <xdr:cNvPr id="816" name="【庁舎】&#10;有形固定資産減価償却率該当値テキスト"/>
        <xdr:cNvSpPr txBox="1"/>
      </xdr:nvSpPr>
      <xdr:spPr>
        <a:xfrm>
          <a:off x="16357600" y="18484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20501</xdr:rowOff>
    </xdr:from>
    <xdr:to>
      <xdr:col>81</xdr:col>
      <xdr:colOff>101600</xdr:colOff>
      <xdr:row>108</xdr:row>
      <xdr:rowOff>122101</xdr:rowOff>
    </xdr:to>
    <xdr:sp macro="" textlink="">
      <xdr:nvSpPr>
        <xdr:cNvPr id="817" name="楕円 816"/>
        <xdr:cNvSpPr/>
      </xdr:nvSpPr>
      <xdr:spPr>
        <a:xfrm>
          <a:off x="15430500" y="185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71301</xdr:rowOff>
    </xdr:from>
    <xdr:to>
      <xdr:col>85</xdr:col>
      <xdr:colOff>127000</xdr:colOff>
      <xdr:row>108</xdr:row>
      <xdr:rowOff>103958</xdr:rowOff>
    </xdr:to>
    <xdr:cxnSp macro="">
      <xdr:nvCxnSpPr>
        <xdr:cNvPr id="818" name="直線コネクタ 817"/>
        <xdr:cNvCxnSpPr/>
      </xdr:nvCxnSpPr>
      <xdr:spPr>
        <a:xfrm>
          <a:off x="15481300" y="1858790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165826</xdr:rowOff>
    </xdr:from>
    <xdr:to>
      <xdr:col>76</xdr:col>
      <xdr:colOff>165100</xdr:colOff>
      <xdr:row>108</xdr:row>
      <xdr:rowOff>95976</xdr:rowOff>
    </xdr:to>
    <xdr:sp macro="" textlink="">
      <xdr:nvSpPr>
        <xdr:cNvPr id="819" name="楕円 818"/>
        <xdr:cNvSpPr/>
      </xdr:nvSpPr>
      <xdr:spPr>
        <a:xfrm>
          <a:off x="14541500" y="185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45176</xdr:rowOff>
    </xdr:from>
    <xdr:to>
      <xdr:col>81</xdr:col>
      <xdr:colOff>50800</xdr:colOff>
      <xdr:row>108</xdr:row>
      <xdr:rowOff>71301</xdr:rowOff>
    </xdr:to>
    <xdr:cxnSp macro="">
      <xdr:nvCxnSpPr>
        <xdr:cNvPr id="820" name="直線コネクタ 819"/>
        <xdr:cNvCxnSpPr/>
      </xdr:nvCxnSpPr>
      <xdr:spPr>
        <a:xfrm>
          <a:off x="14592300" y="1856177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131536</xdr:rowOff>
    </xdr:from>
    <xdr:to>
      <xdr:col>72</xdr:col>
      <xdr:colOff>38100</xdr:colOff>
      <xdr:row>108</xdr:row>
      <xdr:rowOff>61686</xdr:rowOff>
    </xdr:to>
    <xdr:sp macro="" textlink="">
      <xdr:nvSpPr>
        <xdr:cNvPr id="821" name="楕円 820"/>
        <xdr:cNvSpPr/>
      </xdr:nvSpPr>
      <xdr:spPr>
        <a:xfrm>
          <a:off x="13652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10886</xdr:rowOff>
    </xdr:from>
    <xdr:to>
      <xdr:col>76</xdr:col>
      <xdr:colOff>114300</xdr:colOff>
      <xdr:row>108</xdr:row>
      <xdr:rowOff>45176</xdr:rowOff>
    </xdr:to>
    <xdr:cxnSp macro="">
      <xdr:nvCxnSpPr>
        <xdr:cNvPr id="822" name="直線コネクタ 821"/>
        <xdr:cNvCxnSpPr/>
      </xdr:nvCxnSpPr>
      <xdr:spPr>
        <a:xfrm>
          <a:off x="13703300" y="1852748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74947</xdr:rowOff>
    </xdr:from>
    <xdr:ext cx="405111" cy="259045"/>
    <xdr:sp macro="" textlink="">
      <xdr:nvSpPr>
        <xdr:cNvPr id="823" name="n_1aveValue【庁舎】&#10;有形固定資産減価償却率"/>
        <xdr:cNvSpPr txBox="1"/>
      </xdr:nvSpPr>
      <xdr:spPr>
        <a:xfrm>
          <a:off x="15266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97807</xdr:rowOff>
    </xdr:from>
    <xdr:ext cx="405111" cy="259045"/>
    <xdr:sp macro="" textlink="">
      <xdr:nvSpPr>
        <xdr:cNvPr id="824" name="n_2aveValue【庁舎】&#10;有形固定資産減価償却率"/>
        <xdr:cNvSpPr txBox="1"/>
      </xdr:nvSpPr>
      <xdr:spPr>
        <a:xfrm>
          <a:off x="14389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99440</xdr:rowOff>
    </xdr:from>
    <xdr:ext cx="405111" cy="259045"/>
    <xdr:sp macro="" textlink="">
      <xdr:nvSpPr>
        <xdr:cNvPr id="825" name="n_3aveValue【庁舎】&#10;有形固定資産減価償却率"/>
        <xdr:cNvSpPr txBox="1"/>
      </xdr:nvSpPr>
      <xdr:spPr>
        <a:xfrm>
          <a:off x="13500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133729</xdr:rowOff>
    </xdr:from>
    <xdr:ext cx="405111" cy="259045"/>
    <xdr:sp macro="" textlink="">
      <xdr:nvSpPr>
        <xdr:cNvPr id="826" name="n_4aveValue【庁舎】&#10;有形固定資産減価償却率"/>
        <xdr:cNvSpPr txBox="1"/>
      </xdr:nvSpPr>
      <xdr:spPr>
        <a:xfrm>
          <a:off x="12611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113228</xdr:rowOff>
    </xdr:from>
    <xdr:ext cx="405111" cy="259045"/>
    <xdr:sp macro="" textlink="">
      <xdr:nvSpPr>
        <xdr:cNvPr id="827" name="n_1mainValue【庁舎】&#10;有形固定資産減価償却率"/>
        <xdr:cNvSpPr txBox="1"/>
      </xdr:nvSpPr>
      <xdr:spPr>
        <a:xfrm>
          <a:off x="15266044" y="1862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87103</xdr:rowOff>
    </xdr:from>
    <xdr:ext cx="405111" cy="259045"/>
    <xdr:sp macro="" textlink="">
      <xdr:nvSpPr>
        <xdr:cNvPr id="828" name="n_2mainValue【庁舎】&#10;有形固定資産減価償却率"/>
        <xdr:cNvSpPr txBox="1"/>
      </xdr:nvSpPr>
      <xdr:spPr>
        <a:xfrm>
          <a:off x="14389744" y="1860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52813</xdr:rowOff>
    </xdr:from>
    <xdr:ext cx="405111" cy="259045"/>
    <xdr:sp macro="" textlink="">
      <xdr:nvSpPr>
        <xdr:cNvPr id="829" name="n_3mainValue【庁舎】&#10;有形固定資産減価償却率"/>
        <xdr:cNvSpPr txBox="1"/>
      </xdr:nvSpPr>
      <xdr:spPr>
        <a:xfrm>
          <a:off x="13500744" y="185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30" name="正方形/長方形 8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31" name="正方形/長方形 8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32" name="正方形/長方形 8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3" name="正方形/長方形 8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4" name="正方形/長方形 8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5" name="正方形/長方形 8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6" name="正方形/長方形 8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7" name="正方形/長方形 8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8" name="テキスト ボックス 8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9" name="直線コネクタ 8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40" name="直線コネクタ 83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41" name="テキスト ボックス 84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42" name="直線コネクタ 84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43" name="テキスト ボックス 84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44" name="直線コネクタ 84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45" name="テキスト ボックス 84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46" name="直線コネクタ 84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47" name="テキスト ボックス 84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48" name="直線コネクタ 84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49" name="テキスト ボックス 84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50" name="直線コネクタ 8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51" name="テキスト ボックス 8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108</xdr:row>
      <xdr:rowOff>148589</xdr:rowOff>
    </xdr:to>
    <xdr:cxnSp macro="">
      <xdr:nvCxnSpPr>
        <xdr:cNvPr id="853" name="直線コネクタ 852"/>
        <xdr:cNvCxnSpPr/>
      </xdr:nvCxnSpPr>
      <xdr:spPr>
        <a:xfrm flipV="1">
          <a:off x="22160864" y="1726692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854" name="【庁舎】&#10;一人当たり面積最小値テキスト"/>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855" name="直線コネクタ 854"/>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856"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857" name="直線コネクタ 856"/>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36847</xdr:rowOff>
    </xdr:from>
    <xdr:ext cx="469744" cy="259045"/>
    <xdr:sp macro="" textlink="">
      <xdr:nvSpPr>
        <xdr:cNvPr id="858" name="【庁舎】&#10;一人当たり面積平均値テキスト"/>
        <xdr:cNvSpPr txBox="1"/>
      </xdr:nvSpPr>
      <xdr:spPr>
        <a:xfrm>
          <a:off x="22199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859" name="フローチャート: 判断 858"/>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21589</xdr:rowOff>
    </xdr:from>
    <xdr:to>
      <xdr:col>112</xdr:col>
      <xdr:colOff>38100</xdr:colOff>
      <xdr:row>105</xdr:row>
      <xdr:rowOff>123189</xdr:rowOff>
    </xdr:to>
    <xdr:sp macro="" textlink="">
      <xdr:nvSpPr>
        <xdr:cNvPr id="860" name="フローチャート: 判断 859"/>
        <xdr:cNvSpPr/>
      </xdr:nvSpPr>
      <xdr:spPr>
        <a:xfrm>
          <a:off x="21272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33020</xdr:rowOff>
    </xdr:from>
    <xdr:to>
      <xdr:col>107</xdr:col>
      <xdr:colOff>101600</xdr:colOff>
      <xdr:row>105</xdr:row>
      <xdr:rowOff>134620</xdr:rowOff>
    </xdr:to>
    <xdr:sp macro="" textlink="">
      <xdr:nvSpPr>
        <xdr:cNvPr id="861" name="フローチャート: 判断 860"/>
        <xdr:cNvSpPr/>
      </xdr:nvSpPr>
      <xdr:spPr>
        <a:xfrm>
          <a:off x="20383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44450</xdr:rowOff>
    </xdr:from>
    <xdr:to>
      <xdr:col>102</xdr:col>
      <xdr:colOff>165100</xdr:colOff>
      <xdr:row>105</xdr:row>
      <xdr:rowOff>146050</xdr:rowOff>
    </xdr:to>
    <xdr:sp macro="" textlink="">
      <xdr:nvSpPr>
        <xdr:cNvPr id="862" name="フローチャート: 判断 861"/>
        <xdr:cNvSpPr/>
      </xdr:nvSpPr>
      <xdr:spPr>
        <a:xfrm>
          <a:off x="19494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863" name="フローチャート: 判断 862"/>
        <xdr:cNvSpPr/>
      </xdr:nvSpPr>
      <xdr:spPr>
        <a:xfrm>
          <a:off x="18605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4" name="テキスト ボックス 86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5" name="テキスト ボックス 86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6" name="テキスト ボックス 86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7" name="テキスト ボックス 86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8" name="テキスト ボックス 86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97789</xdr:rowOff>
    </xdr:from>
    <xdr:to>
      <xdr:col>116</xdr:col>
      <xdr:colOff>114300</xdr:colOff>
      <xdr:row>109</xdr:row>
      <xdr:rowOff>27939</xdr:rowOff>
    </xdr:to>
    <xdr:sp macro="" textlink="">
      <xdr:nvSpPr>
        <xdr:cNvPr id="869" name="楕円 868"/>
        <xdr:cNvSpPr/>
      </xdr:nvSpPr>
      <xdr:spPr>
        <a:xfrm>
          <a:off x="22110700" y="1861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12716</xdr:rowOff>
    </xdr:from>
    <xdr:ext cx="469744" cy="259045"/>
    <xdr:sp macro="" textlink="">
      <xdr:nvSpPr>
        <xdr:cNvPr id="870" name="【庁舎】&#10;一人当たり面積該当値テキスト"/>
        <xdr:cNvSpPr txBox="1"/>
      </xdr:nvSpPr>
      <xdr:spPr>
        <a:xfrm>
          <a:off x="22199600" y="1852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97789</xdr:rowOff>
    </xdr:from>
    <xdr:to>
      <xdr:col>112</xdr:col>
      <xdr:colOff>38100</xdr:colOff>
      <xdr:row>109</xdr:row>
      <xdr:rowOff>27939</xdr:rowOff>
    </xdr:to>
    <xdr:sp macro="" textlink="">
      <xdr:nvSpPr>
        <xdr:cNvPr id="871" name="楕円 870"/>
        <xdr:cNvSpPr/>
      </xdr:nvSpPr>
      <xdr:spPr>
        <a:xfrm>
          <a:off x="21272500" y="1861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148589</xdr:rowOff>
    </xdr:from>
    <xdr:to>
      <xdr:col>116</xdr:col>
      <xdr:colOff>63500</xdr:colOff>
      <xdr:row>108</xdr:row>
      <xdr:rowOff>148589</xdr:rowOff>
    </xdr:to>
    <xdr:cxnSp macro="">
      <xdr:nvCxnSpPr>
        <xdr:cNvPr id="872" name="直線コネクタ 871"/>
        <xdr:cNvCxnSpPr/>
      </xdr:nvCxnSpPr>
      <xdr:spPr>
        <a:xfrm>
          <a:off x="21323300" y="186651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82550</xdr:rowOff>
    </xdr:from>
    <xdr:to>
      <xdr:col>107</xdr:col>
      <xdr:colOff>101600</xdr:colOff>
      <xdr:row>109</xdr:row>
      <xdr:rowOff>12700</xdr:rowOff>
    </xdr:to>
    <xdr:sp macro="" textlink="">
      <xdr:nvSpPr>
        <xdr:cNvPr id="873" name="楕円 872"/>
        <xdr:cNvSpPr/>
      </xdr:nvSpPr>
      <xdr:spPr>
        <a:xfrm>
          <a:off x="20383500" y="185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133350</xdr:rowOff>
    </xdr:from>
    <xdr:to>
      <xdr:col>111</xdr:col>
      <xdr:colOff>177800</xdr:colOff>
      <xdr:row>108</xdr:row>
      <xdr:rowOff>148589</xdr:rowOff>
    </xdr:to>
    <xdr:cxnSp macro="">
      <xdr:nvCxnSpPr>
        <xdr:cNvPr id="874" name="直線コネクタ 873"/>
        <xdr:cNvCxnSpPr/>
      </xdr:nvCxnSpPr>
      <xdr:spPr>
        <a:xfrm>
          <a:off x="20434300" y="186499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875" name="楕円 874"/>
        <xdr:cNvSpPr/>
      </xdr:nvSpPr>
      <xdr:spPr>
        <a:xfrm>
          <a:off x="19494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167639</xdr:rowOff>
    </xdr:from>
    <xdr:to>
      <xdr:col>107</xdr:col>
      <xdr:colOff>50800</xdr:colOff>
      <xdr:row>108</xdr:row>
      <xdr:rowOff>133350</xdr:rowOff>
    </xdr:to>
    <xdr:cxnSp macro="">
      <xdr:nvCxnSpPr>
        <xdr:cNvPr id="876" name="直線コネクタ 875"/>
        <xdr:cNvCxnSpPr/>
      </xdr:nvCxnSpPr>
      <xdr:spPr>
        <a:xfrm>
          <a:off x="19545300" y="18341339"/>
          <a:ext cx="889000" cy="30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139716</xdr:rowOff>
    </xdr:from>
    <xdr:ext cx="469744" cy="259045"/>
    <xdr:sp macro="" textlink="">
      <xdr:nvSpPr>
        <xdr:cNvPr id="877" name="n_1aveValue【庁舎】&#10;一人当たり面積"/>
        <xdr:cNvSpPr txBox="1"/>
      </xdr:nvSpPr>
      <xdr:spPr>
        <a:xfrm>
          <a:off x="210757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151147</xdr:rowOff>
    </xdr:from>
    <xdr:ext cx="469744" cy="259045"/>
    <xdr:sp macro="" textlink="">
      <xdr:nvSpPr>
        <xdr:cNvPr id="878" name="n_2aveValue【庁舎】&#10;一人当たり面積"/>
        <xdr:cNvSpPr txBox="1"/>
      </xdr:nvSpPr>
      <xdr:spPr>
        <a:xfrm>
          <a:off x="20199427"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162577</xdr:rowOff>
    </xdr:from>
    <xdr:ext cx="469744" cy="259045"/>
    <xdr:sp macro="" textlink="">
      <xdr:nvSpPr>
        <xdr:cNvPr id="879" name="n_3aveValue【庁舎】&#10;一人当たり面積"/>
        <xdr:cNvSpPr txBox="1"/>
      </xdr:nvSpPr>
      <xdr:spPr>
        <a:xfrm>
          <a:off x="19310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6366</xdr:rowOff>
    </xdr:from>
    <xdr:ext cx="469744" cy="259045"/>
    <xdr:sp macro="" textlink="">
      <xdr:nvSpPr>
        <xdr:cNvPr id="880" name="n_4aveValue【庁舎】&#10;一人当たり面積"/>
        <xdr:cNvSpPr txBox="1"/>
      </xdr:nvSpPr>
      <xdr:spPr>
        <a:xfrm>
          <a:off x="18421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19066</xdr:rowOff>
    </xdr:from>
    <xdr:ext cx="469744" cy="259045"/>
    <xdr:sp macro="" textlink="">
      <xdr:nvSpPr>
        <xdr:cNvPr id="881" name="n_1mainValue【庁舎】&#10;一人当たり面積"/>
        <xdr:cNvSpPr txBox="1"/>
      </xdr:nvSpPr>
      <xdr:spPr>
        <a:xfrm>
          <a:off x="21075727" y="1870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3827</xdr:rowOff>
    </xdr:from>
    <xdr:ext cx="469744" cy="259045"/>
    <xdr:sp macro="" textlink="">
      <xdr:nvSpPr>
        <xdr:cNvPr id="882" name="n_2mainValue【庁舎】&#10;一人当たり面積"/>
        <xdr:cNvSpPr txBox="1"/>
      </xdr:nvSpPr>
      <xdr:spPr>
        <a:xfrm>
          <a:off x="20199427"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38116</xdr:rowOff>
    </xdr:from>
    <xdr:ext cx="469744" cy="259045"/>
    <xdr:sp macro="" textlink="">
      <xdr:nvSpPr>
        <xdr:cNvPr id="883" name="n_3mainValue【庁舎】&#10;一人当たり面積"/>
        <xdr:cNvSpPr txBox="1"/>
      </xdr:nvSpPr>
      <xdr:spPr>
        <a:xfrm>
          <a:off x="19310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4" name="正方形/長方形 88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5" name="正方形/長方形 88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6" name="テキスト ボックス 88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施設においては、消防本部庁舎の建替えを行ったことにより、有形固定資産減価償却率は類似団体平均を下回り大幅な減少となった。一方で、図書館や市民会館は有形固定資産減価償却率が増加し、類似団体平均を大きく上回っている。図書館については、築後４０年以上を経過しており、老朽化が進行しているため、今後については、施設の設置場所についての検討をし、近隣市との共同建設についても調査研究をしていく。市民会館については、耐震性能が不足している大ホールについては利用を停止し、使用中の中ホールについても築後３０年以上を経過しており老朽化対策が必要な状況である。今後については、中ホールは中規模程度の固定席のある中ホールの建設について検討し、大ホールは近隣市と共同建設することの調査・検討をしていき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千葉県木更津市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135,617
133,064
138.95
48,150,570
45,963,390
1,529,297
26,038,818
33,585,737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令和元年度の財政力指数においては、類似団体平均値を０．０８ポイント上回る０．８７となっており、前年度と比較して０．０１ポイント増加している。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要因については、市民税や、固定資産税などの税収の増により、基準財政収入額が増となったことによるものである。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167217</xdr:rowOff>
    </xdr:from>
    <xdr:to>
      <xdr:col>23</xdr:col>
      <xdr:colOff>133350</xdr:colOff>
      <xdr:row>41</xdr:row>
      <xdr:rowOff>9172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0252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24288</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9172</xdr:rowOff>
    </xdr:from>
    <xdr:to>
      <xdr:col>19</xdr:col>
      <xdr:colOff>133350</xdr:colOff>
      <xdr:row>41</xdr:row>
      <xdr:rowOff>22578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0386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138588</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22578</xdr:rowOff>
    </xdr:from>
    <xdr:to>
      <xdr:col>15</xdr:col>
      <xdr:colOff>82550</xdr:colOff>
      <xdr:row>41</xdr:row>
      <xdr:rowOff>35983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0520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49389</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0654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165399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132944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129822</xdr:rowOff>
    </xdr:from>
    <xdr:to>
      <xdr:col>19</xdr:col>
      <xdr:colOff>184150</xdr:colOff>
      <xdr:row>41</xdr:row>
      <xdr:rowOff>59972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70149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5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143228</xdr:rowOff>
    </xdr:from>
    <xdr:to>
      <xdr:col>15</xdr:col>
      <xdr:colOff>133350</xdr:colOff>
      <xdr:row>41</xdr:row>
      <xdr:rowOff>73378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83555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170039</xdr:rowOff>
    </xdr:from>
    <xdr:to>
      <xdr:col>7</xdr:col>
      <xdr:colOff>31750</xdr:colOff>
      <xdr:row>41</xdr:row>
      <xdr:rowOff>100189</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110366</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の経常収支比率は前年度と比較して０．８ポイント増加し、類似団体平均値とほぼ同数値となっている。経常収支比率が上昇した要因として、分母となる経常一般財源は、地方税などの増収により０．９ポイント増加しているものの、分子となる経常経費充当一般財源は、扶助費、物件費などの増加により、１．７ポイント増加しており、分子の伸びが分母の伸びを上回ったことが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近年経常収支比率は高止まりしており、市税の滞納整理の更なる強化により、市税収入を増加させること、事業の必要性を再検討し、経常経費の削減を図り、財政健全化に努める必要がある。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161713</xdr:rowOff>
    </xdr:from>
    <xdr:to>
      <xdr:col>23</xdr:col>
      <xdr:colOff>133350</xdr:colOff>
      <xdr:row>66</xdr:row>
      <xdr:rowOff>130810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34363"/>
          <a:ext cx="0" cy="1512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102887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130810</xdr:rowOff>
    </xdr:from>
    <xdr:to>
      <xdr:col>24</xdr:col>
      <xdr:colOff>12700</xdr:colOff>
      <xdr:row>66</xdr:row>
      <xdr:rowOff>130810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76640</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161713</xdr:rowOff>
    </xdr:from>
    <xdr:to>
      <xdr:col>24</xdr:col>
      <xdr:colOff>12700</xdr:colOff>
      <xdr:row>57</xdr:row>
      <xdr:rowOff>161713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36406</xdr:rowOff>
    </xdr:from>
    <xdr:to>
      <xdr:col>23</xdr:col>
      <xdr:colOff>133350</xdr:colOff>
      <xdr:row>62</xdr:row>
      <xdr:rowOff>100754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666306"/>
          <a:ext cx="8382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30073</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57996</xdr:rowOff>
    </xdr:from>
    <xdr:to>
      <xdr:col>23</xdr:col>
      <xdr:colOff>184150</xdr:colOff>
      <xdr:row>62</xdr:row>
      <xdr:rowOff>159596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36406</xdr:rowOff>
    </xdr:from>
    <xdr:to>
      <xdr:col>19</xdr:col>
      <xdr:colOff>133350</xdr:colOff>
      <xdr:row>62</xdr:row>
      <xdr:rowOff>108796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66630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20320</xdr:rowOff>
    </xdr:from>
    <xdr:to>
      <xdr:col>15</xdr:col>
      <xdr:colOff>82550</xdr:colOff>
      <xdr:row>62</xdr:row>
      <xdr:rowOff>108796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65022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165100</xdr:rowOff>
    </xdr:from>
    <xdr:to>
      <xdr:col>15</xdr:col>
      <xdr:colOff>133350</xdr:colOff>
      <xdr:row>62</xdr:row>
      <xdr:rowOff>95250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105427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49530</xdr:rowOff>
    </xdr:from>
    <xdr:to>
      <xdr:col>11</xdr:col>
      <xdr:colOff>31750</xdr:colOff>
      <xdr:row>62</xdr:row>
      <xdr:rowOff>20320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336530"/>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1694</xdr:rowOff>
    </xdr:from>
    <xdr:to>
      <xdr:col>11</xdr:col>
      <xdr:colOff>82550</xdr:colOff>
      <xdr:row>62</xdr:row>
      <xdr:rowOff>103294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88071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159596</xdr:rowOff>
    </xdr:from>
    <xdr:to>
      <xdr:col>7</xdr:col>
      <xdr:colOff>31750</xdr:colOff>
      <xdr:row>61</xdr:row>
      <xdr:rowOff>89746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74523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49954</xdr:rowOff>
    </xdr:from>
    <xdr:to>
      <xdr:col>23</xdr:col>
      <xdr:colOff>184150</xdr:colOff>
      <xdr:row>62</xdr:row>
      <xdr:rowOff>151554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66481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157056</xdr:rowOff>
    </xdr:from>
    <xdr:to>
      <xdr:col>19</xdr:col>
      <xdr:colOff>184150</xdr:colOff>
      <xdr:row>62</xdr:row>
      <xdr:rowOff>87206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97383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38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57996</xdr:rowOff>
    </xdr:from>
    <xdr:to>
      <xdr:col>15</xdr:col>
      <xdr:colOff>133350</xdr:colOff>
      <xdr:row>62</xdr:row>
      <xdr:rowOff>159596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144373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140970</xdr:rowOff>
    </xdr:from>
    <xdr:to>
      <xdr:col>11</xdr:col>
      <xdr:colOff>82550</xdr:colOff>
      <xdr:row>62</xdr:row>
      <xdr:rowOff>71120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81297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170180</xdr:rowOff>
    </xdr:from>
    <xdr:to>
      <xdr:col>7</xdr:col>
      <xdr:colOff>31750</xdr:colOff>
      <xdr:row>60</xdr:row>
      <xdr:rowOff>100330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110507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[116,633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人件費については、独自の人件費抑制策として、期末勤勉手当の基礎額に算入される役職加算額の５０％削減措置を実施しているところである。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今後とも給与の抑制措置、適切な定員管理に取り組み、人件費の抑制を図るものとする。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117346</xdr:rowOff>
    </xdr:from>
    <xdr:to>
      <xdr:col>23</xdr:col>
      <xdr:colOff>133350</xdr:colOff>
      <xdr:row>88</xdr:row>
      <xdr:rowOff>155380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661896"/>
          <a:ext cx="0" cy="1581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127457</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1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155380</xdr:rowOff>
    </xdr:from>
    <xdr:to>
      <xdr:col>24</xdr:col>
      <xdr:colOff>12700</xdr:colOff>
      <xdr:row>88</xdr:row>
      <xdr:rowOff>155380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4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32273</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0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117346</xdr:rowOff>
    </xdr:from>
    <xdr:to>
      <xdr:col>24</xdr:col>
      <xdr:colOff>12700</xdr:colOff>
      <xdr:row>79</xdr:row>
      <xdr:rowOff>117346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66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48154</xdr:rowOff>
    </xdr:from>
    <xdr:to>
      <xdr:col>23</xdr:col>
      <xdr:colOff>133350</xdr:colOff>
      <xdr:row>83</xdr:row>
      <xdr:rowOff>144261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278504"/>
          <a:ext cx="838200" cy="9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53436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12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36909</xdr:rowOff>
    </xdr:from>
    <xdr:to>
      <xdr:col>23</xdr:col>
      <xdr:colOff>184150</xdr:colOff>
      <xdr:row>83</xdr:row>
      <xdr:rowOff>138509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946</xdr:rowOff>
    </xdr:from>
    <xdr:to>
      <xdr:col>19</xdr:col>
      <xdr:colOff>133350</xdr:colOff>
      <xdr:row>83</xdr:row>
      <xdr:rowOff>48154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231296"/>
          <a:ext cx="889000" cy="4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160031</xdr:rowOff>
    </xdr:from>
    <xdr:to>
      <xdr:col>19</xdr:col>
      <xdr:colOff>184150</xdr:colOff>
      <xdr:row>83</xdr:row>
      <xdr:rowOff>90181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100358</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987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946</xdr:rowOff>
    </xdr:from>
    <xdr:to>
      <xdr:col>15</xdr:col>
      <xdr:colOff>82550</xdr:colOff>
      <xdr:row>83</xdr:row>
      <xdr:rowOff>5893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231296"/>
          <a:ext cx="889000" cy="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123129</xdr:rowOff>
    </xdr:from>
    <xdr:to>
      <xdr:col>15</xdr:col>
      <xdr:colOff>133350</xdr:colOff>
      <xdr:row>83</xdr:row>
      <xdr:rowOff>53279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38056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6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5893</xdr:rowOff>
    </xdr:from>
    <xdr:to>
      <xdr:col>11</xdr:col>
      <xdr:colOff>31750</xdr:colOff>
      <xdr:row>83</xdr:row>
      <xdr:rowOff>27127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236243"/>
          <a:ext cx="889000" cy="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103601</xdr:rowOff>
    </xdr:from>
    <xdr:to>
      <xdr:col>11</xdr:col>
      <xdr:colOff>82550</xdr:colOff>
      <xdr:row>83</xdr:row>
      <xdr:rowOff>33751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6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43928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93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89520</xdr:rowOff>
    </xdr:from>
    <xdr:to>
      <xdr:col>7</xdr:col>
      <xdr:colOff>31750</xdr:colOff>
      <xdr:row>83</xdr:row>
      <xdr:rowOff>19670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4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29847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1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93461</xdr:rowOff>
    </xdr:from>
    <xdr:to>
      <xdr:col>23</xdr:col>
      <xdr:colOff>184150</xdr:colOff>
      <xdr:row>84</xdr:row>
      <xdr:rowOff>23611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32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65538</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295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168804</xdr:rowOff>
    </xdr:from>
    <xdr:to>
      <xdr:col>19</xdr:col>
      <xdr:colOff>184150</xdr:colOff>
      <xdr:row>83</xdr:row>
      <xdr:rowOff>98954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22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83731</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314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121596</xdr:rowOff>
    </xdr:from>
    <xdr:to>
      <xdr:col>15</xdr:col>
      <xdr:colOff>133350</xdr:colOff>
      <xdr:row>83</xdr:row>
      <xdr:rowOff>51746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61923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94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126543</xdr:rowOff>
    </xdr:from>
    <xdr:to>
      <xdr:col>11</xdr:col>
      <xdr:colOff>82550</xdr:colOff>
      <xdr:row>83</xdr:row>
      <xdr:rowOff>56693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8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41470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27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147777</xdr:rowOff>
    </xdr:from>
    <xdr:to>
      <xdr:col>7</xdr:col>
      <xdr:colOff>31750</xdr:colOff>
      <xdr:row>83</xdr:row>
      <xdr:rowOff>77927</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20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62704</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2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ラスパイレス指数は類似団体平均を上回っている状況であり、これは国と比較して、初任給基準が高いこと、高齢層職員の給与水準が高いこと等が挙げられる。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本市においては従来から高齢層職員の給与抑制に努めているところであるが、今後とも国の制度や基準に合わせ適正な水準を目指していく。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63864"/>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86179</xdr:rowOff>
    </xdr:from>
    <xdr:to>
      <xdr:col>81</xdr:col>
      <xdr:colOff>44450</xdr:colOff>
      <xdr:row>88</xdr:row>
      <xdr:rowOff>155121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5173779"/>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155121</xdr:rowOff>
    </xdr:from>
    <xdr:to>
      <xdr:col>77</xdr:col>
      <xdr:colOff>44450</xdr:colOff>
      <xdr:row>89</xdr:row>
      <xdr:rowOff>69850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524272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34471</xdr:rowOff>
    </xdr:from>
    <xdr:to>
      <xdr:col>72</xdr:col>
      <xdr:colOff>203200</xdr:colOff>
      <xdr:row>89</xdr:row>
      <xdr:rowOff>69850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5122071"/>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119743</xdr:rowOff>
    </xdr:from>
    <xdr:to>
      <xdr:col>68</xdr:col>
      <xdr:colOff>152400</xdr:colOff>
      <xdr:row>88</xdr:row>
      <xdr:rowOff>34471</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503589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35379</xdr:rowOff>
    </xdr:from>
    <xdr:to>
      <xdr:col>81</xdr:col>
      <xdr:colOff>95250</xdr:colOff>
      <xdr:row>88</xdr:row>
      <xdr:rowOff>136979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7456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5095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104321</xdr:rowOff>
    </xdr:from>
    <xdr:to>
      <xdr:col>77</xdr:col>
      <xdr:colOff>95250</xdr:colOff>
      <xdr:row>89</xdr:row>
      <xdr:rowOff>34471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19248</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278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19050</xdr:rowOff>
    </xdr:from>
    <xdr:to>
      <xdr:col>73</xdr:col>
      <xdr:colOff>44450</xdr:colOff>
      <xdr:row>89</xdr:row>
      <xdr:rowOff>120650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105427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155121</xdr:rowOff>
    </xdr:from>
    <xdr:to>
      <xdr:col>68</xdr:col>
      <xdr:colOff>203200</xdr:colOff>
      <xdr:row>88</xdr:row>
      <xdr:rowOff>85271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70048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68943</xdr:rowOff>
    </xdr:from>
    <xdr:to>
      <xdr:col>64</xdr:col>
      <xdr:colOff>152400</xdr:colOff>
      <xdr:row>87</xdr:row>
      <xdr:rowOff>170543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155320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防災関連や福祉、消防部門の強化及び事務事業の増加により、人口１，０００人当たりの職員数は、類似団体の６．０５人を上回っている。今後も引き続き事務事業の見直しや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ICT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の活用等に取り組み、適正な定員管理に努める。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112395</xdr:rowOff>
    </xdr:from>
    <xdr:to>
      <xdr:col>81</xdr:col>
      <xdr:colOff>44450</xdr:colOff>
      <xdr:row>66</xdr:row>
      <xdr:rowOff>114723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27945"/>
          <a:ext cx="0" cy="1202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86800</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0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114723</xdr:rowOff>
    </xdr:from>
    <xdr:to>
      <xdr:col>81</xdr:col>
      <xdr:colOff>133350</xdr:colOff>
      <xdr:row>66</xdr:row>
      <xdr:rowOff>114723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3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27322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112395</xdr:rowOff>
    </xdr:from>
    <xdr:to>
      <xdr:col>81</xdr:col>
      <xdr:colOff>133350</xdr:colOff>
      <xdr:row>59</xdr:row>
      <xdr:rowOff>112395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19262</xdr:rowOff>
    </xdr:from>
    <xdr:to>
      <xdr:col>81</xdr:col>
      <xdr:colOff>44450</xdr:colOff>
      <xdr:row>64</xdr:row>
      <xdr:rowOff>19262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9920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140881</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99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124354</xdr:rowOff>
    </xdr:from>
    <xdr:to>
      <xdr:col>81</xdr:col>
      <xdr:colOff>95250</xdr:colOff>
      <xdr:row>63</xdr:row>
      <xdr:rowOff>54504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160549</xdr:rowOff>
    </xdr:from>
    <xdr:to>
      <xdr:col>77</xdr:col>
      <xdr:colOff>44450</xdr:colOff>
      <xdr:row>64</xdr:row>
      <xdr:rowOff>19262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961899"/>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114300</xdr:rowOff>
    </xdr:from>
    <xdr:to>
      <xdr:col>77</xdr:col>
      <xdr:colOff>95250</xdr:colOff>
      <xdr:row>63</xdr:row>
      <xdr:rowOff>44450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54627</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158538</xdr:rowOff>
    </xdr:from>
    <xdr:to>
      <xdr:col>72</xdr:col>
      <xdr:colOff>203200</xdr:colOff>
      <xdr:row>63</xdr:row>
      <xdr:rowOff>160549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959888"/>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48595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132397</xdr:rowOff>
    </xdr:from>
    <xdr:to>
      <xdr:col>68</xdr:col>
      <xdr:colOff>152400</xdr:colOff>
      <xdr:row>63</xdr:row>
      <xdr:rowOff>158538</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933747"/>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48595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126365</xdr:rowOff>
    </xdr:from>
    <xdr:to>
      <xdr:col>64</xdr:col>
      <xdr:colOff>152400</xdr:colOff>
      <xdr:row>63</xdr:row>
      <xdr:rowOff>56515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66692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139912</xdr:rowOff>
    </xdr:from>
    <xdr:to>
      <xdr:col>81</xdr:col>
      <xdr:colOff>95250</xdr:colOff>
      <xdr:row>64</xdr:row>
      <xdr:rowOff>70062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111989</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91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139912</xdr:rowOff>
    </xdr:from>
    <xdr:to>
      <xdr:col>77</xdr:col>
      <xdr:colOff>95250</xdr:colOff>
      <xdr:row>64</xdr:row>
      <xdr:rowOff>70062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54839</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1027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109749</xdr:rowOff>
    </xdr:from>
    <xdr:to>
      <xdr:col>73</xdr:col>
      <xdr:colOff>44450</xdr:colOff>
      <xdr:row>64</xdr:row>
      <xdr:rowOff>39899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91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24676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997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107738</xdr:rowOff>
    </xdr:from>
    <xdr:to>
      <xdr:col>68</xdr:col>
      <xdr:colOff>203200</xdr:colOff>
      <xdr:row>64</xdr:row>
      <xdr:rowOff>37888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22665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9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81597</xdr:rowOff>
    </xdr:from>
    <xdr:to>
      <xdr:col>64</xdr:col>
      <xdr:colOff>152400</xdr:colOff>
      <xdr:row>64</xdr:row>
      <xdr:rowOff>11747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8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167974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の実質公債費負担比率は、類似団体平均値を０．７ポイント下回る３．５％であるが、前年度と比較すると０．２ポイントの増加となった。原因としては、平成２７年度に借り入れた臨時財政対策債、平成３０年度に借り入れた学校教育施設等整備事業債、公共事業等債などの元金償還が開始となったことに伴い公債費が増となっ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今後については、持続可能な財政運営を念頭に、中期財政計画に基づいて市債発行の抑制に努め、地方債に大きく依存することのない、健全な財政運営に努める。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124883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4153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161713</xdr:rowOff>
    </xdr:from>
    <xdr:to>
      <xdr:col>81</xdr:col>
      <xdr:colOff>44450</xdr:colOff>
      <xdr:row>40</xdr:row>
      <xdr:rowOff>6350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84826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129540</xdr:rowOff>
    </xdr:from>
    <xdr:to>
      <xdr:col>77</xdr:col>
      <xdr:colOff>44450</xdr:colOff>
      <xdr:row>39</xdr:row>
      <xdr:rowOff>161713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81609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81280</xdr:rowOff>
    </xdr:from>
    <xdr:to>
      <xdr:col>72</xdr:col>
      <xdr:colOff>203200</xdr:colOff>
      <xdr:row>39</xdr:row>
      <xdr:rowOff>129540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7678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60113</xdr:rowOff>
    </xdr:from>
    <xdr:to>
      <xdr:col>73</xdr:col>
      <xdr:colOff>44450</xdr:colOff>
      <xdr:row>40</xdr:row>
      <xdr:rowOff>161713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146490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49106</xdr:rowOff>
    </xdr:from>
    <xdr:to>
      <xdr:col>68</xdr:col>
      <xdr:colOff>152400</xdr:colOff>
      <xdr:row>39</xdr:row>
      <xdr:rowOff>81280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7356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15257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143527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110913</xdr:rowOff>
    </xdr:from>
    <xdr:to>
      <xdr:col>77</xdr:col>
      <xdr:colOff>95250</xdr:colOff>
      <xdr:row>40</xdr:row>
      <xdr:rowOff>41063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51240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56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78740</xdr:rowOff>
    </xdr:from>
    <xdr:to>
      <xdr:col>73</xdr:col>
      <xdr:colOff>44450</xdr:colOff>
      <xdr:row>40</xdr:row>
      <xdr:rowOff>8890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19067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30480</xdr:rowOff>
    </xdr:from>
    <xdr:to>
      <xdr:col>68</xdr:col>
      <xdr:colOff>203200</xdr:colOff>
      <xdr:row>39</xdr:row>
      <xdr:rowOff>132080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142257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169756</xdr:rowOff>
    </xdr:from>
    <xdr:to>
      <xdr:col>64</xdr:col>
      <xdr:colOff>152400</xdr:colOff>
      <xdr:row>39</xdr:row>
      <xdr:rowOff>99906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110083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の将来負担比率は、類似団体平均値を５．４ポイント上回る１０．８％で、前年度から２．２ポイント増加している。これは、令和元年度から新火葬場整備運営事業が実施されたことにより、債務負担行為に基づく支出予定額が大幅に増加した事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ここ数年の数値が減少傾向にある要因としては、土地開発公社の経営健全化計画に基づき、土地の計画的な買戻しを実施していること、地方債の発行に際しては交付税措置のある有利な地方債を選択してきたことがあげられ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161472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133549</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9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161472</xdr:rowOff>
    </xdr:from>
    <xdr:to>
      <xdr:col>81</xdr:col>
      <xdr:colOff>133350</xdr:colOff>
      <xdr:row>22</xdr:row>
      <xdr:rowOff>161472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93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61141</xdr:rowOff>
    </xdr:from>
    <xdr:to>
      <xdr:col>81</xdr:col>
      <xdr:colOff>44450</xdr:colOff>
      <xdr:row>14</xdr:row>
      <xdr:rowOff>99060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179800" y="2461441"/>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143164</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200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126637</xdr:rowOff>
    </xdr:from>
    <xdr:to>
      <xdr:col>81</xdr:col>
      <xdr:colOff>95250</xdr:colOff>
      <xdr:row>14</xdr:row>
      <xdr:rowOff>56787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61141</xdr:rowOff>
    </xdr:from>
    <xdr:to>
      <xdr:col>77</xdr:col>
      <xdr:colOff>44450</xdr:colOff>
      <xdr:row>15</xdr:row>
      <xdr:rowOff>70666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2461441"/>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11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70666</xdr:rowOff>
    </xdr:from>
    <xdr:to>
      <xdr:col>72</xdr:col>
      <xdr:colOff>203200</xdr:colOff>
      <xdr:row>16</xdr:row>
      <xdr:rowOff>25037</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4401800" y="2642416"/>
          <a:ext cx="889000" cy="12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72390</xdr:rowOff>
    </xdr:from>
    <xdr:to>
      <xdr:col>73</xdr:col>
      <xdr:colOff>44450</xdr:colOff>
      <xdr:row>15</xdr:row>
      <xdr:rowOff>2540</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12717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25037</xdr:rowOff>
    </xdr:from>
    <xdr:to>
      <xdr:col>68</xdr:col>
      <xdr:colOff>152400</xdr:colOff>
      <xdr:row>17</xdr:row>
      <xdr:rowOff>72481</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3512800" y="2768237"/>
          <a:ext cx="889000" cy="21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120650</xdr:rowOff>
    </xdr:from>
    <xdr:to>
      <xdr:col>68</xdr:col>
      <xdr:colOff>203200</xdr:colOff>
      <xdr:row>15</xdr:row>
      <xdr:rowOff>50800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168910</xdr:rowOff>
    </xdr:from>
    <xdr:to>
      <xdr:col>64</xdr:col>
      <xdr:colOff>152400</xdr:colOff>
      <xdr:row>15</xdr:row>
      <xdr:rowOff>99060</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56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109237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33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48260</xdr:rowOff>
    </xdr:from>
    <xdr:to>
      <xdr:col>81</xdr:col>
      <xdr:colOff>95250</xdr:colOff>
      <xdr:row>14</xdr:row>
      <xdr:rowOff>149860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244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20337</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10341</xdr:rowOff>
    </xdr:from>
    <xdr:to>
      <xdr:col>77</xdr:col>
      <xdr:colOff>95250</xdr:colOff>
      <xdr:row>14</xdr:row>
      <xdr:rowOff>111941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241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96718</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2497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19866</xdr:rowOff>
    </xdr:from>
    <xdr:to>
      <xdr:col>73</xdr:col>
      <xdr:colOff>44450</xdr:colOff>
      <xdr:row>15</xdr:row>
      <xdr:rowOff>121466</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259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106243</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267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145687</xdr:rowOff>
    </xdr:from>
    <xdr:to>
      <xdr:col>68</xdr:col>
      <xdr:colOff>203200</xdr:colOff>
      <xdr:row>16</xdr:row>
      <xdr:rowOff>75837</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271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60614</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280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21681</xdr:rowOff>
    </xdr:from>
    <xdr:to>
      <xdr:col>64</xdr:col>
      <xdr:colOff>152400</xdr:colOff>
      <xdr:row>17</xdr:row>
      <xdr:rowOff>123281</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293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108058</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3022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千葉県木更津市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135,617
133,064
138.95
48,150,570
45,963,390
1,529,297
26,038,818
33,585,737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係る経常収支比率は前年度と比較して０．４ポイント減少しているものの、類似団体平均値と比較すると上回っている状況が続いている。これは消防業務を直営で行っていることが主な要因である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今後についても、引き続き各種手当等の自主的な給与適正化を推進し、人件費増加の抑制に努める。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58420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149860</xdr:rowOff>
    </xdr:from>
    <xdr:to>
      <xdr:col>24</xdr:col>
      <xdr:colOff>25400</xdr:colOff>
      <xdr:row>39</xdr:row>
      <xdr:rowOff>8890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6649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123207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8890</xdr:rowOff>
    </xdr:from>
    <xdr:to>
      <xdr:col>19</xdr:col>
      <xdr:colOff>187325</xdr:colOff>
      <xdr:row>39</xdr:row>
      <xdr:rowOff>69850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6954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16510</xdr:rowOff>
    </xdr:from>
    <xdr:to>
      <xdr:col>15</xdr:col>
      <xdr:colOff>98425</xdr:colOff>
      <xdr:row>39</xdr:row>
      <xdr:rowOff>69850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703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142240</xdr:rowOff>
    </xdr:from>
    <xdr:to>
      <xdr:col>11</xdr:col>
      <xdr:colOff>9525</xdr:colOff>
      <xdr:row>39</xdr:row>
      <xdr:rowOff>16510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657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115587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99060</xdr:rowOff>
    </xdr:from>
    <xdr:to>
      <xdr:col>24</xdr:col>
      <xdr:colOff>76200</xdr:colOff>
      <xdr:row>39</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71137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129540</xdr:rowOff>
    </xdr:from>
    <xdr:to>
      <xdr:col>20</xdr:col>
      <xdr:colOff>38100</xdr:colOff>
      <xdr:row>39</xdr:row>
      <xdr:rowOff>59690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44467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3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19050</xdr:rowOff>
    </xdr:from>
    <xdr:to>
      <xdr:col>15</xdr:col>
      <xdr:colOff>149225</xdr:colOff>
      <xdr:row>39</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105427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137160</xdr:rowOff>
    </xdr:from>
    <xdr:to>
      <xdr:col>11</xdr:col>
      <xdr:colOff>60325</xdr:colOff>
      <xdr:row>39</xdr:row>
      <xdr:rowOff>67310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52087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91440</xdr:rowOff>
    </xdr:from>
    <xdr:to>
      <xdr:col>6</xdr:col>
      <xdr:colOff>171450</xdr:colOff>
      <xdr:row>39</xdr:row>
      <xdr:rowOff>21590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6367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係る経常収支比率は、前年度と比較して０．５ポイント増加しており、類似団体平均値を上回る数値で推移している状況である。これは一部事務組合等により共同で行う業務が少なく、直営や委託で行う業務が多いためであり、人件費や物件費が高くなる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今後においては、民間活力の導入やＩＣＴの利活用により業務の効率化を図り、行政改革を推進していくことで経常的経費の削減を図るよう努める。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157480</xdr:rowOff>
    </xdr:from>
    <xdr:to>
      <xdr:col>82</xdr:col>
      <xdr:colOff>107950</xdr:colOff>
      <xdr:row>20</xdr:row>
      <xdr:rowOff>50800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14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22877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50800</xdr:rowOff>
    </xdr:from>
    <xdr:to>
      <xdr:col>82</xdr:col>
      <xdr:colOff>196850</xdr:colOff>
      <xdr:row>20</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47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72407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157480</xdr:rowOff>
    </xdr:from>
    <xdr:to>
      <xdr:col>82</xdr:col>
      <xdr:colOff>196850</xdr:colOff>
      <xdr:row>12</xdr:row>
      <xdr:rowOff>157480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16510</xdr:rowOff>
    </xdr:from>
    <xdr:to>
      <xdr:col>82</xdr:col>
      <xdr:colOff>107950</xdr:colOff>
      <xdr:row>17</xdr:row>
      <xdr:rowOff>54610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9311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8907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80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8890</xdr:rowOff>
    </xdr:from>
    <xdr:to>
      <xdr:col>78</xdr:col>
      <xdr:colOff>69850</xdr:colOff>
      <xdr:row>17</xdr:row>
      <xdr:rowOff>16510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923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8890</xdr:rowOff>
    </xdr:from>
    <xdr:to>
      <xdr:col>73</xdr:col>
      <xdr:colOff>180975</xdr:colOff>
      <xdr:row>17</xdr:row>
      <xdr:rowOff>46990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923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39370</xdr:rowOff>
    </xdr:from>
    <xdr:to>
      <xdr:col>69</xdr:col>
      <xdr:colOff>92075</xdr:colOff>
      <xdr:row>17</xdr:row>
      <xdr:rowOff>46990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54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110490</xdr:rowOff>
    </xdr:from>
    <xdr:to>
      <xdr:col>69</xdr:col>
      <xdr:colOff>142875</xdr:colOff>
      <xdr:row>16</xdr:row>
      <xdr:rowOff>40640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50817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147337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137160</xdr:rowOff>
    </xdr:from>
    <xdr:to>
      <xdr:col>78</xdr:col>
      <xdr:colOff>120650</xdr:colOff>
      <xdr:row>17</xdr:row>
      <xdr:rowOff>67310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52087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96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129540</xdr:rowOff>
    </xdr:from>
    <xdr:to>
      <xdr:col>74</xdr:col>
      <xdr:colOff>31750</xdr:colOff>
      <xdr:row>17</xdr:row>
      <xdr:rowOff>59690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44467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167640</xdr:rowOff>
    </xdr:from>
    <xdr:to>
      <xdr:col>69</xdr:col>
      <xdr:colOff>142875</xdr:colOff>
      <xdr:row>17</xdr:row>
      <xdr:rowOff>97790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82567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係る経常収支比率は類似団体平均値を下回っているものの、前年度より０．８ポイント増加している。人口増加の続いている本市においては、子育て支援や介護に係る扶助費の増加傾向が続いている状況にあり、今後も増加傾向が続くことが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年々増加する財政需要に対応するため、市全体として事務の効率化を図り、経費の削減により一層努める。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26307</xdr:rowOff>
    </xdr:from>
    <xdr:to>
      <xdr:col>24</xdr:col>
      <xdr:colOff>25400</xdr:colOff>
      <xdr:row>61</xdr:row>
      <xdr:rowOff>4535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13157"/>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112684</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26307</xdr:rowOff>
    </xdr:from>
    <xdr:to>
      <xdr:col>24</xdr:col>
      <xdr:colOff>114300</xdr:colOff>
      <xdr:row>53</xdr:row>
      <xdr:rowOff>26307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137885</xdr:rowOff>
    </xdr:from>
    <xdr:to>
      <xdr:col>24</xdr:col>
      <xdr:colOff>25400</xdr:colOff>
      <xdr:row>55</xdr:row>
      <xdr:rowOff>53522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396185"/>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116312</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137885</xdr:rowOff>
    </xdr:from>
    <xdr:to>
      <xdr:col>19</xdr:col>
      <xdr:colOff>187325</xdr:colOff>
      <xdr:row>54</xdr:row>
      <xdr:rowOff>137885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396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89807</xdr:rowOff>
    </xdr:from>
    <xdr:to>
      <xdr:col>20</xdr:col>
      <xdr:colOff>38100</xdr:colOff>
      <xdr:row>56</xdr:row>
      <xdr:rowOff>19957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4734</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137885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3853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61685</xdr:rowOff>
    </xdr:from>
    <xdr:to>
      <xdr:col>11</xdr:col>
      <xdr:colOff>9525</xdr:colOff>
      <xdr:row>54</xdr:row>
      <xdr:rowOff>127000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319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23784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2722</xdr:rowOff>
    </xdr:from>
    <xdr:to>
      <xdr:col>24</xdr:col>
      <xdr:colOff>76200</xdr:colOff>
      <xdr:row>55</xdr:row>
      <xdr:rowOff>104322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19249</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87085</xdr:rowOff>
    </xdr:from>
    <xdr:to>
      <xdr:col>20</xdr:col>
      <xdr:colOff>38100</xdr:colOff>
      <xdr:row>55</xdr:row>
      <xdr:rowOff>17235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27412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11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87085</xdr:rowOff>
    </xdr:from>
    <xdr:to>
      <xdr:col>15</xdr:col>
      <xdr:colOff>149225</xdr:colOff>
      <xdr:row>55</xdr:row>
      <xdr:rowOff>17235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27412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xdr:rowOff>
    </xdr:from>
    <xdr:to>
      <xdr:col>6</xdr:col>
      <xdr:colOff>171450</xdr:colOff>
      <xdr:row>54</xdr:row>
      <xdr:rowOff>112485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122662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分類される歳出に係る経常収支比率は、前年度と比較して０．１ポイント増加しており、類似団体平均値と比較しても高い数値で推移している。これは介護保険特別会計などに対しての繰出金が増加したことが要因であると考えられるため、繰出先となる各特別会計の一層の健全な運営を推進し、比率改善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146050</xdr:rowOff>
    </xdr:from>
    <xdr:to>
      <xdr:col>82</xdr:col>
      <xdr:colOff>107950</xdr:colOff>
      <xdr:row>61</xdr:row>
      <xdr:rowOff>135165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32900"/>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107242</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135165</xdr:rowOff>
    </xdr:from>
    <xdr:to>
      <xdr:col>82</xdr:col>
      <xdr:colOff>196850</xdr:colOff>
      <xdr:row>61</xdr:row>
      <xdr:rowOff>135165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60977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146050</xdr:rowOff>
    </xdr:from>
    <xdr:to>
      <xdr:col>82</xdr:col>
      <xdr:colOff>196850</xdr:colOff>
      <xdr:row>53</xdr:row>
      <xdr:rowOff>146050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118835</xdr:rowOff>
    </xdr:from>
    <xdr:to>
      <xdr:col>82</xdr:col>
      <xdr:colOff>107950</xdr:colOff>
      <xdr:row>59</xdr:row>
      <xdr:rowOff>129722</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102343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122662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2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106135</xdr:rowOff>
    </xdr:from>
    <xdr:to>
      <xdr:col>82</xdr:col>
      <xdr:colOff>158750</xdr:colOff>
      <xdr:row>58</xdr:row>
      <xdr:rowOff>36285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107950</xdr:rowOff>
    </xdr:from>
    <xdr:to>
      <xdr:col>78</xdr:col>
      <xdr:colOff>69850</xdr:colOff>
      <xdr:row>59</xdr:row>
      <xdr:rowOff>118835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2235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46462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64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107950</xdr:rowOff>
    </xdr:from>
    <xdr:to>
      <xdr:col>73</xdr:col>
      <xdr:colOff>180975</xdr:colOff>
      <xdr:row>59</xdr:row>
      <xdr:rowOff>140607</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10223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46462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42635</xdr:rowOff>
    </xdr:from>
    <xdr:to>
      <xdr:col>69</xdr:col>
      <xdr:colOff>92075</xdr:colOff>
      <xdr:row>59</xdr:row>
      <xdr:rowOff>140607</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1581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78922</xdr:rowOff>
    </xdr:from>
    <xdr:to>
      <xdr:col>82</xdr:col>
      <xdr:colOff>158750</xdr:colOff>
      <xdr:row>60</xdr:row>
      <xdr:rowOff>9072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50999</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16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68035</xdr:rowOff>
    </xdr:from>
    <xdr:to>
      <xdr:col>78</xdr:col>
      <xdr:colOff>120650</xdr:colOff>
      <xdr:row>59</xdr:row>
      <xdr:rowOff>169635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154412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26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57150</xdr:rowOff>
    </xdr:from>
    <xdr:to>
      <xdr:col>74</xdr:col>
      <xdr:colOff>31750</xdr:colOff>
      <xdr:row>59</xdr:row>
      <xdr:rowOff>158750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143527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89807</xdr:rowOff>
    </xdr:from>
    <xdr:to>
      <xdr:col>69</xdr:col>
      <xdr:colOff>142875</xdr:colOff>
      <xdr:row>60</xdr:row>
      <xdr:rowOff>19957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2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4734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29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163285</xdr:rowOff>
    </xdr:from>
    <xdr:to>
      <xdr:col>65</xdr:col>
      <xdr:colOff>53975</xdr:colOff>
      <xdr:row>59</xdr:row>
      <xdr:rowOff>93435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78212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19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係る経常収支比率は、前年度と比較して０．２ポイント減少しており、類似団体平均値と比較すると低水準を維持している。これは一部事務組合等により共同で行う業務が少ないことにより、負担金額が低いためである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今後については、「補助金・負担金等の見直しに係る報告書」における補助金等交付基準に基づき、補助の必要性や効果などを再検証し、廃止・統合を含めた見直しを図ることで、低水準の維持に努める。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58965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18843"/>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58964</xdr:rowOff>
    </xdr:from>
    <xdr:to>
      <xdr:col>82</xdr:col>
      <xdr:colOff>107950</xdr:colOff>
      <xdr:row>33</xdr:row>
      <xdr:rowOff>80736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57168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108149</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136072</xdr:rowOff>
    </xdr:from>
    <xdr:to>
      <xdr:col>82</xdr:col>
      <xdr:colOff>158750</xdr:colOff>
      <xdr:row>37</xdr:row>
      <xdr:rowOff>66222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80736</xdr:rowOff>
    </xdr:from>
    <xdr:to>
      <xdr:col>78</xdr:col>
      <xdr:colOff>69850</xdr:colOff>
      <xdr:row>33</xdr:row>
      <xdr:rowOff>91622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57385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29227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15422</xdr:rowOff>
    </xdr:from>
    <xdr:to>
      <xdr:col>73</xdr:col>
      <xdr:colOff>180975</xdr:colOff>
      <xdr:row>33</xdr:row>
      <xdr:rowOff>91622</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56732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18341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15422</xdr:rowOff>
    </xdr:from>
    <xdr:to>
      <xdr:col>69</xdr:col>
      <xdr:colOff>92075</xdr:colOff>
      <xdr:row>33</xdr:row>
      <xdr:rowOff>26307</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5673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103414</xdr:rowOff>
    </xdr:from>
    <xdr:to>
      <xdr:col>69</xdr:col>
      <xdr:colOff>142875</xdr:colOff>
      <xdr:row>37</xdr:row>
      <xdr:rowOff>33564</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18341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16328</xdr:rowOff>
    </xdr:from>
    <xdr:to>
      <xdr:col>65</xdr:col>
      <xdr:colOff>53975</xdr:colOff>
      <xdr:row>36</xdr:row>
      <xdr:rowOff>117928</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102705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8164</xdr:rowOff>
    </xdr:from>
    <xdr:to>
      <xdr:col>82</xdr:col>
      <xdr:colOff>158750</xdr:colOff>
      <xdr:row>33</xdr:row>
      <xdr:rowOff>109764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56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88191</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57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29936</xdr:rowOff>
    </xdr:from>
    <xdr:to>
      <xdr:col>78</xdr:col>
      <xdr:colOff>120650</xdr:colOff>
      <xdr:row>33</xdr:row>
      <xdr:rowOff>131536</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56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141713</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456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40822</xdr:rowOff>
    </xdr:from>
    <xdr:to>
      <xdr:col>74</xdr:col>
      <xdr:colOff>31750</xdr:colOff>
      <xdr:row>33</xdr:row>
      <xdr:rowOff>142422</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56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152599</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4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136072</xdr:rowOff>
    </xdr:from>
    <xdr:to>
      <xdr:col>69</xdr:col>
      <xdr:colOff>142875</xdr:colOff>
      <xdr:row>33</xdr:row>
      <xdr:rowOff>66222</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56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76399</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39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146957</xdr:rowOff>
    </xdr:from>
    <xdr:to>
      <xdr:col>65</xdr:col>
      <xdr:colOff>53975</xdr:colOff>
      <xdr:row>33</xdr:row>
      <xdr:rowOff>77107</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56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87284</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40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ついては、毎年見直しを行っている中期財政計画において、４年間の市債発行額を特殊要因を除き年平均２８億円とした上で、交付税算入率の高い地方債を活用すること、安易に長期の借入れを行わないことで利子の支払いを最小限に留めることなど、計画的な運営に努めてきた。今後についても、公共施設の耐震改修・建替えなどに地方債を活用してきたことにより、公債費の増加が見込まれているため、引き続き中期財政計画に基づき、徹底した市債管理を行うことで、持続可能な財政運営を行えるように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73660</xdr:rowOff>
    </xdr:from>
    <xdr:to>
      <xdr:col>24</xdr:col>
      <xdr:colOff>25400</xdr:colOff>
      <xdr:row>80</xdr:row>
      <xdr:rowOff>88900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4180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160037</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73660</xdr:rowOff>
    </xdr:from>
    <xdr:to>
      <xdr:col>24</xdr:col>
      <xdr:colOff>114300</xdr:colOff>
      <xdr:row>72</xdr:row>
      <xdr:rowOff>73660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153670</xdr:rowOff>
    </xdr:from>
    <xdr:to>
      <xdr:col>24</xdr:col>
      <xdr:colOff>25400</xdr:colOff>
      <xdr:row>75</xdr:row>
      <xdr:rowOff>153670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987800" y="13012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101616</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131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153670</xdr:rowOff>
    </xdr:from>
    <xdr:to>
      <xdr:col>19</xdr:col>
      <xdr:colOff>187325</xdr:colOff>
      <xdr:row>75</xdr:row>
      <xdr:rowOff>168911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3098800" y="130124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138430</xdr:rowOff>
    </xdr:from>
    <xdr:to>
      <xdr:col>15</xdr:col>
      <xdr:colOff>98425</xdr:colOff>
      <xdr:row>75</xdr:row>
      <xdr:rowOff>168911</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2209800" y="129971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90188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xdr:rowOff>
    </xdr:from>
    <xdr:to>
      <xdr:col>11</xdr:col>
      <xdr:colOff>9525</xdr:colOff>
      <xdr:row>75</xdr:row>
      <xdr:rowOff>138430</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a:off x="1320800" y="128600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113047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102870</xdr:rowOff>
    </xdr:from>
    <xdr:to>
      <xdr:col>24</xdr:col>
      <xdr:colOff>76200</xdr:colOff>
      <xdr:row>76</xdr:row>
      <xdr:rowOff>33020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119397</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102870</xdr:rowOff>
    </xdr:from>
    <xdr:to>
      <xdr:col>20</xdr:col>
      <xdr:colOff>38100</xdr:colOff>
      <xdr:row>76</xdr:row>
      <xdr:rowOff>33020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43197</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273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118110</xdr:rowOff>
    </xdr:from>
    <xdr:to>
      <xdr:col>15</xdr:col>
      <xdr:colOff>149225</xdr:colOff>
      <xdr:row>76</xdr:row>
      <xdr:rowOff>48261</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58437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87630</xdr:rowOff>
    </xdr:from>
    <xdr:to>
      <xdr:col>11</xdr:col>
      <xdr:colOff>60325</xdr:colOff>
      <xdr:row>76</xdr:row>
      <xdr:rowOff>17780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27957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121920</xdr:rowOff>
    </xdr:from>
    <xdr:to>
      <xdr:col>6</xdr:col>
      <xdr:colOff>171450</xdr:colOff>
      <xdr:row>75</xdr:row>
      <xdr:rowOff>52070</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62247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の経常収支比率は、前年度と比較して０．８ポイント増加しており、類似団体平均値と比較しても高い数値で推移している。増加要因となる性質別経費は扶助費（０．８ポイント増）、物件費（０．５ポイント増）、繰出金（０．２ポイント増）など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今後も各経費の動向に注視しながら、更なるコストの削減、職員数の適正な管理などを行うことにより、経常経費が増加しないように努める。</a:t>
          </a: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119380</xdr:rowOff>
    </xdr:from>
    <xdr:to>
      <xdr:col>82</xdr:col>
      <xdr:colOff>107950</xdr:colOff>
      <xdr:row>81</xdr:row>
      <xdr:rowOff>62230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463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34307</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20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119380</xdr:rowOff>
    </xdr:from>
    <xdr:to>
      <xdr:col>82</xdr:col>
      <xdr:colOff>196850</xdr:colOff>
      <xdr:row>72</xdr:row>
      <xdr:rowOff>119380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46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35561</xdr:rowOff>
    </xdr:from>
    <xdr:to>
      <xdr:col>82</xdr:col>
      <xdr:colOff>107950</xdr:colOff>
      <xdr:row>78</xdr:row>
      <xdr:rowOff>96520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5671800" y="13408661"/>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43197</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26670</xdr:rowOff>
    </xdr:from>
    <xdr:to>
      <xdr:col>82</xdr:col>
      <xdr:colOff>158750</xdr:colOff>
      <xdr:row>77</xdr:row>
      <xdr:rowOff>128270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35561</xdr:rowOff>
    </xdr:from>
    <xdr:to>
      <xdr:col>78</xdr:col>
      <xdr:colOff>69850</xdr:colOff>
      <xdr:row>78</xdr:row>
      <xdr:rowOff>88900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4782800" y="134086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35561</xdr:rowOff>
    </xdr:from>
    <xdr:to>
      <xdr:col>73</xdr:col>
      <xdr:colOff>180975</xdr:colOff>
      <xdr:row>78</xdr:row>
      <xdr:rowOff>88900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34086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91439</xdr:rowOff>
    </xdr:from>
    <xdr:to>
      <xdr:col>74</xdr:col>
      <xdr:colOff>31750</xdr:colOff>
      <xdr:row>77</xdr:row>
      <xdr:rowOff>21589</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31767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46989</xdr:rowOff>
    </xdr:from>
    <xdr:to>
      <xdr:col>69</xdr:col>
      <xdr:colOff>92075</xdr:colOff>
      <xdr:row>78</xdr:row>
      <xdr:rowOff>35561</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a:off x="13004800" y="13248639"/>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45720</xdr:rowOff>
    </xdr:from>
    <xdr:to>
      <xdr:col>82</xdr:col>
      <xdr:colOff>158750</xdr:colOff>
      <xdr:row>78</xdr:row>
      <xdr:rowOff>147320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17797</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156211</xdr:rowOff>
    </xdr:from>
    <xdr:to>
      <xdr:col>78</xdr:col>
      <xdr:colOff>120650</xdr:colOff>
      <xdr:row>78</xdr:row>
      <xdr:rowOff>86361</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38100</xdr:rowOff>
    </xdr:from>
    <xdr:to>
      <xdr:col>74</xdr:col>
      <xdr:colOff>31750</xdr:colOff>
      <xdr:row>78</xdr:row>
      <xdr:rowOff>139700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124477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156211</xdr:rowOff>
    </xdr:from>
    <xdr:to>
      <xdr:col>69</xdr:col>
      <xdr:colOff>142875</xdr:colOff>
      <xdr:row>78</xdr:row>
      <xdr:rowOff>86361</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71138</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千葉県木更津市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54055</xdr:rowOff>
    </xdr:from>
    <xdr:to>
      <xdr:col>29</xdr:col>
      <xdr:colOff>127000</xdr:colOff>
      <xdr:row>20</xdr:row>
      <xdr:rowOff>43768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87630"/>
          <a:ext cx="0" cy="15327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15845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43768</xdr:rowOff>
    </xdr:from>
    <xdr:to>
      <xdr:col>30</xdr:col>
      <xdr:colOff>25400</xdr:colOff>
      <xdr:row>20</xdr:row>
      <xdr:rowOff>43768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0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140432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54055</xdr:rowOff>
    </xdr:from>
    <xdr:to>
      <xdr:col>30</xdr:col>
      <xdr:colOff>25400</xdr:colOff>
      <xdr:row>11</xdr:row>
      <xdr:rowOff>54055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87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28354</xdr:rowOff>
    </xdr:from>
    <xdr:to>
      <xdr:col>29</xdr:col>
      <xdr:colOff>127000</xdr:colOff>
      <xdr:row>17</xdr:row>
      <xdr:rowOff>46217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90629"/>
          <a:ext cx="647700" cy="17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11226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30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166149</xdr:rowOff>
    </xdr:from>
    <xdr:to>
      <xdr:col>29</xdr:col>
      <xdr:colOff>177800</xdr:colOff>
      <xdr:row>16</xdr:row>
      <xdr:rowOff>96299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23031</xdr:rowOff>
    </xdr:from>
    <xdr:to>
      <xdr:col>26</xdr:col>
      <xdr:colOff>50800</xdr:colOff>
      <xdr:row>17</xdr:row>
      <xdr:rowOff>46217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985306"/>
          <a:ext cx="698500" cy="23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13085</xdr:rowOff>
    </xdr:from>
    <xdr:to>
      <xdr:col>26</xdr:col>
      <xdr:colOff>101600</xdr:colOff>
      <xdr:row>16</xdr:row>
      <xdr:rowOff>114685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124862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72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23031</xdr:rowOff>
    </xdr:from>
    <xdr:to>
      <xdr:col>22</xdr:col>
      <xdr:colOff>114300</xdr:colOff>
      <xdr:row>17</xdr:row>
      <xdr:rowOff>72473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85306"/>
          <a:ext cx="698500" cy="49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18865</xdr:rowOff>
    </xdr:from>
    <xdr:to>
      <xdr:col>22</xdr:col>
      <xdr:colOff>165100</xdr:colOff>
      <xdr:row>16</xdr:row>
      <xdr:rowOff>120465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130642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57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72473</xdr:rowOff>
    </xdr:from>
    <xdr:to>
      <xdr:col>18</xdr:col>
      <xdr:colOff>177800</xdr:colOff>
      <xdr:row>17</xdr:row>
      <xdr:rowOff>74498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34748"/>
          <a:ext cx="698500" cy="2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24678</xdr:rowOff>
    </xdr:from>
    <xdr:to>
      <xdr:col>19</xdr:col>
      <xdr:colOff>38100</xdr:colOff>
      <xdr:row>16</xdr:row>
      <xdr:rowOff>126278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136455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58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3973</xdr:rowOff>
    </xdr:from>
    <xdr:to>
      <xdr:col>15</xdr:col>
      <xdr:colOff>101600</xdr:colOff>
      <xdr:row>16</xdr:row>
      <xdr:rowOff>105573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115750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56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149004</xdr:rowOff>
    </xdr:from>
    <xdr:to>
      <xdr:col>29</xdr:col>
      <xdr:colOff>177800</xdr:colOff>
      <xdr:row>17</xdr:row>
      <xdr:rowOff>79154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39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121081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11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166867</xdr:rowOff>
    </xdr:from>
    <xdr:to>
      <xdr:col>26</xdr:col>
      <xdr:colOff>101600</xdr:colOff>
      <xdr:row>17</xdr:row>
      <xdr:rowOff>97017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57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81794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044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143681</xdr:rowOff>
    </xdr:from>
    <xdr:to>
      <xdr:col>22</xdr:col>
      <xdr:colOff>165100</xdr:colOff>
      <xdr:row>17</xdr:row>
      <xdr:rowOff>73831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34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58608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020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21673</xdr:rowOff>
    </xdr:from>
    <xdr:to>
      <xdr:col>19</xdr:col>
      <xdr:colOff>38100</xdr:colOff>
      <xdr:row>17</xdr:row>
      <xdr:rowOff>123273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83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108050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0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23698</xdr:rowOff>
    </xdr:from>
    <xdr:to>
      <xdr:col>15</xdr:col>
      <xdr:colOff>101600</xdr:colOff>
      <xdr:row>17</xdr:row>
      <xdr:rowOff>125298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85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110075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07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53117</xdr:rowOff>
    </xdr:from>
    <xdr:to>
      <xdr:col>29</xdr:col>
      <xdr:colOff>127000</xdr:colOff>
      <xdr:row>37</xdr:row>
      <xdr:rowOff>178435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5977667"/>
          <a:ext cx="0" cy="1325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150512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7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178435</xdr:rowOff>
    </xdr:from>
    <xdr:to>
      <xdr:col>30</xdr:col>
      <xdr:colOff>25400</xdr:colOff>
      <xdr:row>37</xdr:row>
      <xdr:rowOff>178435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031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310944</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2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53117</xdr:rowOff>
    </xdr:from>
    <xdr:to>
      <xdr:col>30</xdr:col>
      <xdr:colOff>25400</xdr:colOff>
      <xdr:row>33</xdr:row>
      <xdr:rowOff>53117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59776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154615</xdr:rowOff>
    </xdr:from>
    <xdr:to>
      <xdr:col>29</xdr:col>
      <xdr:colOff>127000</xdr:colOff>
      <xdr:row>35</xdr:row>
      <xdr:rowOff>184196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764965"/>
          <a:ext cx="647700" cy="29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207987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47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20010</xdr:rowOff>
    </xdr:from>
    <xdr:to>
      <xdr:col>29</xdr:col>
      <xdr:colOff>177800</xdr:colOff>
      <xdr:row>35</xdr:row>
      <xdr:rowOff>121610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85944</xdr:rowOff>
    </xdr:from>
    <xdr:to>
      <xdr:col>26</xdr:col>
      <xdr:colOff>50800</xdr:colOff>
      <xdr:row>35</xdr:row>
      <xdr:rowOff>184196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696294"/>
          <a:ext cx="698500" cy="98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342245</xdr:rowOff>
    </xdr:from>
    <xdr:to>
      <xdr:col>26</xdr:col>
      <xdr:colOff>101600</xdr:colOff>
      <xdr:row>35</xdr:row>
      <xdr:rowOff>100945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111122</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378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85944</xdr:rowOff>
    </xdr:from>
    <xdr:to>
      <xdr:col>22</xdr:col>
      <xdr:colOff>114300</xdr:colOff>
      <xdr:row>35</xdr:row>
      <xdr:rowOff>198278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696294"/>
          <a:ext cx="698500" cy="112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324917</xdr:rowOff>
    </xdr:from>
    <xdr:to>
      <xdr:col>22</xdr:col>
      <xdr:colOff>165100</xdr:colOff>
      <xdr:row>35</xdr:row>
      <xdr:rowOff>83617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93794</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36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198278</xdr:rowOff>
    </xdr:from>
    <xdr:to>
      <xdr:col>18</xdr:col>
      <xdr:colOff>177800</xdr:colOff>
      <xdr:row>35</xdr:row>
      <xdr:rowOff>289854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808628"/>
          <a:ext cx="698500" cy="91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304526</xdr:rowOff>
    </xdr:from>
    <xdr:to>
      <xdr:col>19</xdr:col>
      <xdr:colOff>38100</xdr:colOff>
      <xdr:row>35</xdr:row>
      <xdr:rowOff>63226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73403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3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304205</xdr:rowOff>
    </xdr:from>
    <xdr:to>
      <xdr:col>15</xdr:col>
      <xdr:colOff>101600</xdr:colOff>
      <xdr:row>35</xdr:row>
      <xdr:rowOff>62905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571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73082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34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103815</xdr:rowOff>
    </xdr:from>
    <xdr:to>
      <xdr:col>29</xdr:col>
      <xdr:colOff>177800</xdr:colOff>
      <xdr:row>35</xdr:row>
      <xdr:rowOff>205415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14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75892</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686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133396</xdr:rowOff>
    </xdr:from>
    <xdr:to>
      <xdr:col>26</xdr:col>
      <xdr:colOff>101600</xdr:colOff>
      <xdr:row>35</xdr:row>
      <xdr:rowOff>234996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43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219773</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830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35144</xdr:rowOff>
    </xdr:from>
    <xdr:to>
      <xdr:col>22</xdr:col>
      <xdr:colOff>165100</xdr:colOff>
      <xdr:row>35</xdr:row>
      <xdr:rowOff>136744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645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121521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7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147478</xdr:rowOff>
    </xdr:from>
    <xdr:to>
      <xdr:col>19</xdr:col>
      <xdr:colOff>38100</xdr:colOff>
      <xdr:row>35</xdr:row>
      <xdr:rowOff>249078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57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233855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84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239054</xdr:rowOff>
    </xdr:from>
    <xdr:to>
      <xdr:col>15</xdr:col>
      <xdr:colOff>101600</xdr:colOff>
      <xdr:row>35</xdr:row>
      <xdr:rowOff>340654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49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325431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93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千葉県木更津市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135,617
133,064
138.95
48,150,570
45,963,390
1,529,297
26,038,818
33,585,737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170724</xdr:rowOff>
    </xdr:from>
    <xdr:to>
      <xdr:col>24</xdr:col>
      <xdr:colOff>62865</xdr:colOff>
      <xdr:row>39</xdr:row>
      <xdr:rowOff>9659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42774"/>
          <a:ext cx="1270" cy="155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13486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0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9659</xdr:rowOff>
    </xdr:from>
    <xdr:to>
      <xdr:col>24</xdr:col>
      <xdr:colOff>152400</xdr:colOff>
      <xdr:row>39</xdr:row>
      <xdr:rowOff>9659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9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117401</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1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170724</xdr:rowOff>
    </xdr:from>
    <xdr:to>
      <xdr:col>24</xdr:col>
      <xdr:colOff>152400</xdr:colOff>
      <xdr:row>29</xdr:row>
      <xdr:rowOff>170724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4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158510</xdr:rowOff>
    </xdr:from>
    <xdr:to>
      <xdr:col>24</xdr:col>
      <xdr:colOff>63500</xdr:colOff>
      <xdr:row>34</xdr:row>
      <xdr:rowOff>5120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16360"/>
          <a:ext cx="8382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6323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35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27896</xdr:rowOff>
    </xdr:from>
    <xdr:to>
      <xdr:col>24</xdr:col>
      <xdr:colOff>114300</xdr:colOff>
      <xdr:row>34</xdr:row>
      <xdr:rowOff>129496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85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91</xdr:rowOff>
    </xdr:from>
    <xdr:to>
      <xdr:col>19</xdr:col>
      <xdr:colOff>177800</xdr:colOff>
      <xdr:row>34</xdr:row>
      <xdr:rowOff>5120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829391"/>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32109</xdr:rowOff>
    </xdr:from>
    <xdr:to>
      <xdr:col>20</xdr:col>
      <xdr:colOff>38100</xdr:colOff>
      <xdr:row>34</xdr:row>
      <xdr:rowOff>133709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124836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5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91</xdr:rowOff>
    </xdr:from>
    <xdr:to>
      <xdr:col>15</xdr:col>
      <xdr:colOff>50800</xdr:colOff>
      <xdr:row>34</xdr:row>
      <xdr:rowOff>42545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829391"/>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44878</xdr:rowOff>
    </xdr:from>
    <xdr:to>
      <xdr:col>15</xdr:col>
      <xdr:colOff>101600</xdr:colOff>
      <xdr:row>34</xdr:row>
      <xdr:rowOff>146478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137605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6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39998</xdr:rowOff>
    </xdr:from>
    <xdr:to>
      <xdr:col>10</xdr:col>
      <xdr:colOff>114300</xdr:colOff>
      <xdr:row>34</xdr:row>
      <xdr:rowOff>42545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869298"/>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39555</xdr:rowOff>
    </xdr:from>
    <xdr:to>
      <xdr:col>10</xdr:col>
      <xdr:colOff>165100</xdr:colOff>
      <xdr:row>34</xdr:row>
      <xdr:rowOff>141155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132282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6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170478</xdr:rowOff>
    </xdr:from>
    <xdr:to>
      <xdr:col>6</xdr:col>
      <xdr:colOff>38100</xdr:colOff>
      <xdr:row>34</xdr:row>
      <xdr:rowOff>100628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91755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2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107710</xdr:rowOff>
    </xdr:from>
    <xdr:to>
      <xdr:col>24</xdr:col>
      <xdr:colOff>114300</xdr:colOff>
      <xdr:row>34</xdr:row>
      <xdr:rowOff>37860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6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130587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1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125770</xdr:rowOff>
    </xdr:from>
    <xdr:to>
      <xdr:col>20</xdr:col>
      <xdr:colOff>38100</xdr:colOff>
      <xdr:row>34</xdr:row>
      <xdr:rowOff>55920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78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72447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55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120741</xdr:rowOff>
    </xdr:from>
    <xdr:to>
      <xdr:col>15</xdr:col>
      <xdr:colOff>101600</xdr:colOff>
      <xdr:row>34</xdr:row>
      <xdr:rowOff>50891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77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67418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55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163195</xdr:rowOff>
    </xdr:from>
    <xdr:to>
      <xdr:col>10</xdr:col>
      <xdr:colOff>165100</xdr:colOff>
      <xdr:row>34</xdr:row>
      <xdr:rowOff>93345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2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109872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59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160648</xdr:rowOff>
    </xdr:from>
    <xdr:to>
      <xdr:col>6</xdr:col>
      <xdr:colOff>38100</xdr:colOff>
      <xdr:row>34</xdr:row>
      <xdr:rowOff>90798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1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107325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59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102209</xdr:rowOff>
    </xdr:from>
    <xdr:to>
      <xdr:col>24</xdr:col>
      <xdr:colOff>62865</xdr:colOff>
      <xdr:row>59</xdr:row>
      <xdr:rowOff>101714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46159"/>
          <a:ext cx="1270" cy="137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105541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2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101714</xdr:rowOff>
    </xdr:from>
    <xdr:to>
      <xdr:col>24</xdr:col>
      <xdr:colOff>152400</xdr:colOff>
      <xdr:row>59</xdr:row>
      <xdr:rowOff>101714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17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48886</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62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102209</xdr:rowOff>
    </xdr:from>
    <xdr:to>
      <xdr:col>24</xdr:col>
      <xdr:colOff>152400</xdr:colOff>
      <xdr:row>51</xdr:row>
      <xdr:rowOff>102209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4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23590</xdr:rowOff>
    </xdr:from>
    <xdr:to>
      <xdr:col>24</xdr:col>
      <xdr:colOff>63500</xdr:colOff>
      <xdr:row>57</xdr:row>
      <xdr:rowOff>120859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96240"/>
          <a:ext cx="838200" cy="9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2329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74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23902</xdr:rowOff>
    </xdr:from>
    <xdr:to>
      <xdr:col>24</xdr:col>
      <xdr:colOff>114300</xdr:colOff>
      <xdr:row>57</xdr:row>
      <xdr:rowOff>125502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120859</xdr:rowOff>
    </xdr:from>
    <xdr:to>
      <xdr:col>19</xdr:col>
      <xdr:colOff>177800</xdr:colOff>
      <xdr:row>58</xdr:row>
      <xdr:rowOff>11265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93509"/>
          <a:ext cx="889000" cy="6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72669</xdr:rowOff>
    </xdr:from>
    <xdr:to>
      <xdr:col>20</xdr:col>
      <xdr:colOff>38100</xdr:colOff>
      <xdr:row>58</xdr:row>
      <xdr:rowOff>2819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165396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93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150311</xdr:rowOff>
    </xdr:from>
    <xdr:to>
      <xdr:col>15</xdr:col>
      <xdr:colOff>50800</xdr:colOff>
      <xdr:row>58</xdr:row>
      <xdr:rowOff>11265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922961"/>
          <a:ext cx="889000" cy="3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106712</xdr:rowOff>
    </xdr:from>
    <xdr:to>
      <xdr:col>15</xdr:col>
      <xdr:colOff>101600</xdr:colOff>
      <xdr:row>58</xdr:row>
      <xdr:rowOff>36862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53389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129394</xdr:rowOff>
    </xdr:from>
    <xdr:to>
      <xdr:col>10</xdr:col>
      <xdr:colOff>114300</xdr:colOff>
      <xdr:row>57</xdr:row>
      <xdr:rowOff>150311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902044"/>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121990</xdr:rowOff>
    </xdr:from>
    <xdr:to>
      <xdr:col>10</xdr:col>
      <xdr:colOff>165100</xdr:colOff>
      <xdr:row>58</xdr:row>
      <xdr:rowOff>52140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9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43267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8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149631</xdr:rowOff>
    </xdr:from>
    <xdr:to>
      <xdr:col>6</xdr:col>
      <xdr:colOff>38100</xdr:colOff>
      <xdr:row>58</xdr:row>
      <xdr:rowOff>79781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2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70908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144240</xdr:rowOff>
    </xdr:from>
    <xdr:to>
      <xdr:col>24</xdr:col>
      <xdr:colOff>114300</xdr:colOff>
      <xdr:row>57</xdr:row>
      <xdr:rowOff>74390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4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167117</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9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70059</xdr:rowOff>
    </xdr:from>
    <xdr:to>
      <xdr:col>20</xdr:col>
      <xdr:colOff>38100</xdr:colOff>
      <xdr:row>58</xdr:row>
      <xdr:rowOff>209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16736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61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131915</xdr:rowOff>
    </xdr:from>
    <xdr:to>
      <xdr:col>15</xdr:col>
      <xdr:colOff>101600</xdr:colOff>
      <xdr:row>58</xdr:row>
      <xdr:rowOff>62065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0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53192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9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99511</xdr:rowOff>
    </xdr:from>
    <xdr:to>
      <xdr:col>10</xdr:col>
      <xdr:colOff>165100</xdr:colOff>
      <xdr:row>58</xdr:row>
      <xdr:rowOff>29661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46188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64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78594</xdr:rowOff>
    </xdr:from>
    <xdr:to>
      <xdr:col>6</xdr:col>
      <xdr:colOff>38100</xdr:colOff>
      <xdr:row>58</xdr:row>
      <xdr:rowOff>8744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25271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62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127290</xdr:rowOff>
    </xdr:from>
    <xdr:to>
      <xdr:col>24</xdr:col>
      <xdr:colOff>62865</xdr:colOff>
      <xdr:row>79</xdr:row>
      <xdr:rowOff>62629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28790"/>
          <a:ext cx="1270" cy="1478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66456</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611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62629</xdr:rowOff>
    </xdr:from>
    <xdr:to>
      <xdr:col>24</xdr:col>
      <xdr:colOff>152400</xdr:colOff>
      <xdr:row>79</xdr:row>
      <xdr:rowOff>62629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60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73967</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0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127290</xdr:rowOff>
    </xdr:from>
    <xdr:to>
      <xdr:col>24</xdr:col>
      <xdr:colOff>152400</xdr:colOff>
      <xdr:row>70</xdr:row>
      <xdr:rowOff>127290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2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44233</xdr:rowOff>
    </xdr:from>
    <xdr:to>
      <xdr:col>24</xdr:col>
      <xdr:colOff>63500</xdr:colOff>
      <xdr:row>77</xdr:row>
      <xdr:rowOff>108131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245883"/>
          <a:ext cx="838200" cy="6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46245</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076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23368</xdr:rowOff>
    </xdr:from>
    <xdr:to>
      <xdr:col>24</xdr:col>
      <xdr:colOff>114300</xdr:colOff>
      <xdr:row>77</xdr:row>
      <xdr:rowOff>124968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2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20501</xdr:rowOff>
    </xdr:from>
    <xdr:to>
      <xdr:col>19</xdr:col>
      <xdr:colOff>177800</xdr:colOff>
      <xdr:row>77</xdr:row>
      <xdr:rowOff>44233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222151"/>
          <a:ext cx="889000" cy="2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14877</xdr:rowOff>
    </xdr:from>
    <xdr:to>
      <xdr:col>20</xdr:col>
      <xdr:colOff>38100</xdr:colOff>
      <xdr:row>77</xdr:row>
      <xdr:rowOff>116477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1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107604</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30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19196</xdr:rowOff>
    </xdr:from>
    <xdr:to>
      <xdr:col>15</xdr:col>
      <xdr:colOff>50800</xdr:colOff>
      <xdr:row>77</xdr:row>
      <xdr:rowOff>20501</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220846"/>
          <a:ext cx="889000" cy="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19558</xdr:rowOff>
    </xdr:from>
    <xdr:to>
      <xdr:col>15</xdr:col>
      <xdr:colOff>101600</xdr:colOff>
      <xdr:row>77</xdr:row>
      <xdr:rowOff>121158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112285</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31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19196</xdr:rowOff>
    </xdr:from>
    <xdr:to>
      <xdr:col>10</xdr:col>
      <xdr:colOff>114300</xdr:colOff>
      <xdr:row>77</xdr:row>
      <xdr:rowOff>25291</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220846"/>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32838</xdr:rowOff>
    </xdr:from>
    <xdr:to>
      <xdr:col>10</xdr:col>
      <xdr:colOff>165100</xdr:colOff>
      <xdr:row>77</xdr:row>
      <xdr:rowOff>134438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23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125565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32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35125</xdr:rowOff>
    </xdr:from>
    <xdr:to>
      <xdr:col>6</xdr:col>
      <xdr:colOff>38100</xdr:colOff>
      <xdr:row>77</xdr:row>
      <xdr:rowOff>136725</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127852</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32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57331</xdr:rowOff>
    </xdr:from>
    <xdr:to>
      <xdr:col>24</xdr:col>
      <xdr:colOff>114300</xdr:colOff>
      <xdr:row>77</xdr:row>
      <xdr:rowOff>158931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25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35758</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237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164883</xdr:rowOff>
    </xdr:from>
    <xdr:to>
      <xdr:col>20</xdr:col>
      <xdr:colOff>38100</xdr:colOff>
      <xdr:row>77</xdr:row>
      <xdr:rowOff>95033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19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111559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297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141151</xdr:rowOff>
    </xdr:from>
    <xdr:to>
      <xdr:col>15</xdr:col>
      <xdr:colOff>101600</xdr:colOff>
      <xdr:row>77</xdr:row>
      <xdr:rowOff>71301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17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87828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294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139846</xdr:rowOff>
    </xdr:from>
    <xdr:to>
      <xdr:col>10</xdr:col>
      <xdr:colOff>165100</xdr:colOff>
      <xdr:row>77</xdr:row>
      <xdr:rowOff>69996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17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86522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294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145941</xdr:rowOff>
    </xdr:from>
    <xdr:to>
      <xdr:col>6</xdr:col>
      <xdr:colOff>38100</xdr:colOff>
      <xdr:row>77</xdr:row>
      <xdr:rowOff>76091</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17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92618</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295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82893</xdr:rowOff>
    </xdr:from>
    <xdr:to>
      <xdr:col>24</xdr:col>
      <xdr:colOff>62865</xdr:colOff>
      <xdr:row>98</xdr:row>
      <xdr:rowOff>163461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13393"/>
          <a:ext cx="1270" cy="1452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167288</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6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163461</xdr:rowOff>
    </xdr:from>
    <xdr:to>
      <xdr:col>24</xdr:col>
      <xdr:colOff>152400</xdr:colOff>
      <xdr:row>98</xdr:row>
      <xdr:rowOff>163461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65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29570</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8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82893</xdr:rowOff>
    </xdr:from>
    <xdr:to>
      <xdr:col>24</xdr:col>
      <xdr:colOff>152400</xdr:colOff>
      <xdr:row>90</xdr:row>
      <xdr:rowOff>82893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1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63640</xdr:rowOff>
    </xdr:from>
    <xdr:to>
      <xdr:col>24</xdr:col>
      <xdr:colOff>63500</xdr:colOff>
      <xdr:row>97</xdr:row>
      <xdr:rowOff>96622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694290"/>
          <a:ext cx="838200" cy="3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104945</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21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82068</xdr:rowOff>
    </xdr:from>
    <xdr:to>
      <xdr:col>24</xdr:col>
      <xdr:colOff>114300</xdr:colOff>
      <xdr:row>96</xdr:row>
      <xdr:rowOff>12218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83528</xdr:rowOff>
    </xdr:from>
    <xdr:to>
      <xdr:col>19</xdr:col>
      <xdr:colOff>177800</xdr:colOff>
      <xdr:row>97</xdr:row>
      <xdr:rowOff>96622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908300" y="16714178"/>
          <a:ext cx="889000" cy="1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149924</xdr:rowOff>
    </xdr:from>
    <xdr:to>
      <xdr:col>20</xdr:col>
      <xdr:colOff>38100</xdr:colOff>
      <xdr:row>96</xdr:row>
      <xdr:rowOff>80074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96601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21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83528</xdr:rowOff>
    </xdr:from>
    <xdr:to>
      <xdr:col>15</xdr:col>
      <xdr:colOff>50800</xdr:colOff>
      <xdr:row>97</xdr:row>
      <xdr:rowOff>119990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14178"/>
          <a:ext cx="889000" cy="3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153467</xdr:rowOff>
    </xdr:from>
    <xdr:to>
      <xdr:col>15</xdr:col>
      <xdr:colOff>101600</xdr:colOff>
      <xdr:row>96</xdr:row>
      <xdr:rowOff>83617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100144</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119990</xdr:rowOff>
    </xdr:from>
    <xdr:to>
      <xdr:col>10</xdr:col>
      <xdr:colOff>114300</xdr:colOff>
      <xdr:row>98</xdr:row>
      <xdr:rowOff>3823</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750640"/>
          <a:ext cx="889000" cy="5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14466</xdr:rowOff>
    </xdr:from>
    <xdr:to>
      <xdr:col>10</xdr:col>
      <xdr:colOff>165100</xdr:colOff>
      <xdr:row>96</xdr:row>
      <xdr:rowOff>116066</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132593</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133438</xdr:rowOff>
    </xdr:from>
    <xdr:to>
      <xdr:col>6</xdr:col>
      <xdr:colOff>38100</xdr:colOff>
      <xdr:row>97</xdr:row>
      <xdr:rowOff>63588</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80115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12840</xdr:rowOff>
    </xdr:from>
    <xdr:to>
      <xdr:col>24</xdr:col>
      <xdr:colOff>114300</xdr:colOff>
      <xdr:row>97</xdr:row>
      <xdr:rowOff>114440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64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162717</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62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45822</xdr:rowOff>
    </xdr:from>
    <xdr:to>
      <xdr:col>20</xdr:col>
      <xdr:colOff>38100</xdr:colOff>
      <xdr:row>97</xdr:row>
      <xdr:rowOff>147422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67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138549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76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32728</xdr:rowOff>
    </xdr:from>
    <xdr:to>
      <xdr:col>15</xdr:col>
      <xdr:colOff>101600</xdr:colOff>
      <xdr:row>97</xdr:row>
      <xdr:rowOff>134328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66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125455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75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69190</xdr:rowOff>
    </xdr:from>
    <xdr:to>
      <xdr:col>10</xdr:col>
      <xdr:colOff>165100</xdr:colOff>
      <xdr:row>97</xdr:row>
      <xdr:rowOff>170790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69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161917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79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124473</xdr:rowOff>
    </xdr:from>
    <xdr:to>
      <xdr:col>6</xdr:col>
      <xdr:colOff>38100</xdr:colOff>
      <xdr:row>98</xdr:row>
      <xdr:rowOff>54623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75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45750</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84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144697</xdr:rowOff>
    </xdr:from>
    <xdr:to>
      <xdr:col>54</xdr:col>
      <xdr:colOff>189865</xdr:colOff>
      <xdr:row>38</xdr:row>
      <xdr:rowOff>80963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59647"/>
          <a:ext cx="1270" cy="1136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84790</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9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80963</xdr:rowOff>
    </xdr:from>
    <xdr:to>
      <xdr:col>55</xdr:col>
      <xdr:colOff>88900</xdr:colOff>
      <xdr:row>38</xdr:row>
      <xdr:rowOff>80963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9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91374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23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144697</xdr:rowOff>
    </xdr:from>
    <xdr:to>
      <xdr:col>55</xdr:col>
      <xdr:colOff>88900</xdr:colOff>
      <xdr:row>31</xdr:row>
      <xdr:rowOff>144697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59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55452</xdr:rowOff>
    </xdr:from>
    <xdr:to>
      <xdr:col>55</xdr:col>
      <xdr:colOff>0</xdr:colOff>
      <xdr:row>38</xdr:row>
      <xdr:rowOff>58012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570552"/>
          <a:ext cx="8382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108988</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2811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86111</xdr:rowOff>
    </xdr:from>
    <xdr:to>
      <xdr:col>55</xdr:col>
      <xdr:colOff>50800</xdr:colOff>
      <xdr:row>38</xdr:row>
      <xdr:rowOff>16261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42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58012</xdr:rowOff>
    </xdr:from>
    <xdr:to>
      <xdr:col>50</xdr:col>
      <xdr:colOff>114300</xdr:colOff>
      <xdr:row>38</xdr:row>
      <xdr:rowOff>58021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573112"/>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97518</xdr:rowOff>
    </xdr:from>
    <xdr:to>
      <xdr:col>50</xdr:col>
      <xdr:colOff>165100</xdr:colOff>
      <xdr:row>38</xdr:row>
      <xdr:rowOff>27668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44195</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21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58021</xdr:rowOff>
    </xdr:from>
    <xdr:to>
      <xdr:col>45</xdr:col>
      <xdr:colOff>177800</xdr:colOff>
      <xdr:row>38</xdr:row>
      <xdr:rowOff>62945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573121"/>
          <a:ext cx="889000" cy="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109863</xdr:rowOff>
    </xdr:from>
    <xdr:to>
      <xdr:col>46</xdr:col>
      <xdr:colOff>38100</xdr:colOff>
      <xdr:row>38</xdr:row>
      <xdr:rowOff>40013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56540</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2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58145</xdr:rowOff>
    </xdr:from>
    <xdr:to>
      <xdr:col>41</xdr:col>
      <xdr:colOff>50800</xdr:colOff>
      <xdr:row>38</xdr:row>
      <xdr:rowOff>62945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573245"/>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116698</xdr:rowOff>
    </xdr:from>
    <xdr:to>
      <xdr:col>41</xdr:col>
      <xdr:colOff>101600</xdr:colOff>
      <xdr:row>38</xdr:row>
      <xdr:rowOff>46848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63375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23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124141</xdr:rowOff>
    </xdr:from>
    <xdr:to>
      <xdr:col>36</xdr:col>
      <xdr:colOff>165100</xdr:colOff>
      <xdr:row>38</xdr:row>
      <xdr:rowOff>54291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6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70818</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24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4652</xdr:rowOff>
    </xdr:from>
    <xdr:to>
      <xdr:col>55</xdr:col>
      <xdr:colOff>50800</xdr:colOff>
      <xdr:row>38</xdr:row>
      <xdr:rowOff>106252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51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91029</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43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7212</xdr:rowOff>
    </xdr:from>
    <xdr:to>
      <xdr:col>50</xdr:col>
      <xdr:colOff>165100</xdr:colOff>
      <xdr:row>38</xdr:row>
      <xdr:rowOff>108812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52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99939</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61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7221</xdr:rowOff>
    </xdr:from>
    <xdr:to>
      <xdr:col>46</xdr:col>
      <xdr:colOff>38100</xdr:colOff>
      <xdr:row>38</xdr:row>
      <xdr:rowOff>108821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52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99948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61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12145</xdr:rowOff>
    </xdr:from>
    <xdr:to>
      <xdr:col>41</xdr:col>
      <xdr:colOff>101600</xdr:colOff>
      <xdr:row>38</xdr:row>
      <xdr:rowOff>113745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52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104872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61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7345</xdr:rowOff>
    </xdr:from>
    <xdr:to>
      <xdr:col>36</xdr:col>
      <xdr:colOff>165100</xdr:colOff>
      <xdr:row>38</xdr:row>
      <xdr:rowOff>108945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52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100072</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61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63707</xdr:rowOff>
    </xdr:from>
    <xdr:to>
      <xdr:col>54</xdr:col>
      <xdr:colOff>189865</xdr:colOff>
      <xdr:row>58</xdr:row>
      <xdr:rowOff>116426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636207"/>
          <a:ext cx="1270" cy="1424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120253</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6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116426</xdr:rowOff>
    </xdr:from>
    <xdr:to>
      <xdr:col>55</xdr:col>
      <xdr:colOff>88900</xdr:colOff>
      <xdr:row>58</xdr:row>
      <xdr:rowOff>116426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60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10384</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11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63707</xdr:rowOff>
    </xdr:from>
    <xdr:to>
      <xdr:col>55</xdr:col>
      <xdr:colOff>88900</xdr:colOff>
      <xdr:row>50</xdr:row>
      <xdr:rowOff>63707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63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120280</xdr:rowOff>
    </xdr:from>
    <xdr:to>
      <xdr:col>55</xdr:col>
      <xdr:colOff>0</xdr:colOff>
      <xdr:row>57</xdr:row>
      <xdr:rowOff>25171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721480"/>
          <a:ext cx="838200" cy="7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74555</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7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96128</xdr:rowOff>
    </xdr:from>
    <xdr:to>
      <xdr:col>55</xdr:col>
      <xdr:colOff>50800</xdr:colOff>
      <xdr:row>57</xdr:row>
      <xdr:rowOff>26278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69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25171</xdr:rowOff>
    </xdr:from>
    <xdr:to>
      <xdr:col>50</xdr:col>
      <xdr:colOff>114300</xdr:colOff>
      <xdr:row>57</xdr:row>
      <xdr:rowOff>103200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797821"/>
          <a:ext cx="889000" cy="7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91883</xdr:rowOff>
    </xdr:from>
    <xdr:to>
      <xdr:col>50</xdr:col>
      <xdr:colOff>165100</xdr:colOff>
      <xdr:row>57</xdr:row>
      <xdr:rowOff>22033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69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38560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46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103200</xdr:rowOff>
    </xdr:from>
    <xdr:to>
      <xdr:col>45</xdr:col>
      <xdr:colOff>177800</xdr:colOff>
      <xdr:row>58</xdr:row>
      <xdr:rowOff>81266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875850"/>
          <a:ext cx="889000" cy="14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98142</xdr:rowOff>
    </xdr:from>
    <xdr:to>
      <xdr:col>46</xdr:col>
      <xdr:colOff>38100</xdr:colOff>
      <xdr:row>57</xdr:row>
      <xdr:rowOff>28292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44819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47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72883</xdr:rowOff>
    </xdr:from>
    <xdr:to>
      <xdr:col>41</xdr:col>
      <xdr:colOff>50800</xdr:colOff>
      <xdr:row>58</xdr:row>
      <xdr:rowOff>81266</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845533"/>
          <a:ext cx="889000" cy="17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117432</xdr:rowOff>
    </xdr:from>
    <xdr:to>
      <xdr:col>41</xdr:col>
      <xdr:colOff>101600</xdr:colOff>
      <xdr:row>57</xdr:row>
      <xdr:rowOff>47582</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64109</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49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80551</xdr:rowOff>
    </xdr:from>
    <xdr:to>
      <xdr:col>36</xdr:col>
      <xdr:colOff>165100</xdr:colOff>
      <xdr:row>57</xdr:row>
      <xdr:rowOff>10701</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27228</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4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69480</xdr:rowOff>
    </xdr:from>
    <xdr:to>
      <xdr:col>55</xdr:col>
      <xdr:colOff>50800</xdr:colOff>
      <xdr:row>56</xdr:row>
      <xdr:rowOff>171080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67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92357</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52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145821</xdr:rowOff>
    </xdr:from>
    <xdr:to>
      <xdr:col>50</xdr:col>
      <xdr:colOff>165100</xdr:colOff>
      <xdr:row>57</xdr:row>
      <xdr:rowOff>75971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74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67098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83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52400</xdr:rowOff>
    </xdr:from>
    <xdr:to>
      <xdr:col>46</xdr:col>
      <xdr:colOff>38100</xdr:colOff>
      <xdr:row>57</xdr:row>
      <xdr:rowOff>154000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8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145127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91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30466</xdr:rowOff>
    </xdr:from>
    <xdr:to>
      <xdr:col>41</xdr:col>
      <xdr:colOff>101600</xdr:colOff>
      <xdr:row>58</xdr:row>
      <xdr:rowOff>132066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97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123193</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1006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22083</xdr:rowOff>
    </xdr:from>
    <xdr:to>
      <xdr:col>36</xdr:col>
      <xdr:colOff>165100</xdr:colOff>
      <xdr:row>57</xdr:row>
      <xdr:rowOff>123683</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79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114810</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88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144520</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146020"/>
          <a:ext cx="1270" cy="144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91197</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2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144520</xdr:rowOff>
    </xdr:from>
    <xdr:to>
      <xdr:col>55</xdr:col>
      <xdr:colOff>88900</xdr:colOff>
      <xdr:row>70</xdr:row>
      <xdr:rowOff>144520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14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158350</xdr:rowOff>
    </xdr:from>
    <xdr:to>
      <xdr:col>55</xdr:col>
      <xdr:colOff>0</xdr:colOff>
      <xdr:row>78</xdr:row>
      <xdr:rowOff>82189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360000"/>
          <a:ext cx="838200" cy="9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132599</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162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109722</xdr:rowOff>
    </xdr:from>
    <xdr:to>
      <xdr:col>55</xdr:col>
      <xdr:colOff>50800</xdr:colOff>
      <xdr:row>78</xdr:row>
      <xdr:rowOff>39872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1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158350</xdr:rowOff>
    </xdr:from>
    <xdr:to>
      <xdr:col>50</xdr:col>
      <xdr:colOff>114300</xdr:colOff>
      <xdr:row>78</xdr:row>
      <xdr:rowOff>21132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360000"/>
          <a:ext cx="889000" cy="3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129687</xdr:rowOff>
    </xdr:from>
    <xdr:to>
      <xdr:col>50</xdr:col>
      <xdr:colOff>165100</xdr:colOff>
      <xdr:row>78</xdr:row>
      <xdr:rowOff>59837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3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50964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42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21132</xdr:rowOff>
    </xdr:from>
    <xdr:to>
      <xdr:col>45</xdr:col>
      <xdr:colOff>177800</xdr:colOff>
      <xdr:row>78</xdr:row>
      <xdr:rowOff>170466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394232"/>
          <a:ext cx="889000" cy="14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136906</xdr:rowOff>
    </xdr:from>
    <xdr:to>
      <xdr:col>46</xdr:col>
      <xdr:colOff>38100</xdr:colOff>
      <xdr:row>78</xdr:row>
      <xdr:rowOff>67056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83583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1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67805</xdr:rowOff>
    </xdr:from>
    <xdr:to>
      <xdr:col>41</xdr:col>
      <xdr:colOff>50800</xdr:colOff>
      <xdr:row>78</xdr:row>
      <xdr:rowOff>170466</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440905"/>
          <a:ext cx="889000" cy="10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152546</xdr:rowOff>
    </xdr:from>
    <xdr:to>
      <xdr:col>41</xdr:col>
      <xdr:colOff>101600</xdr:colOff>
      <xdr:row>78</xdr:row>
      <xdr:rowOff>82696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35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99223</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26428" y="1312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168815</xdr:rowOff>
    </xdr:from>
    <xdr:to>
      <xdr:col>36</xdr:col>
      <xdr:colOff>165100</xdr:colOff>
      <xdr:row>77</xdr:row>
      <xdr:rowOff>98965</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1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115492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297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31389</xdr:rowOff>
    </xdr:from>
    <xdr:to>
      <xdr:col>55</xdr:col>
      <xdr:colOff>50800</xdr:colOff>
      <xdr:row>78</xdr:row>
      <xdr:rowOff>132989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40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9816</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8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107550</xdr:rowOff>
    </xdr:from>
    <xdr:to>
      <xdr:col>50</xdr:col>
      <xdr:colOff>165100</xdr:colOff>
      <xdr:row>78</xdr:row>
      <xdr:rowOff>37700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3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54227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308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141782</xdr:rowOff>
    </xdr:from>
    <xdr:to>
      <xdr:col>46</xdr:col>
      <xdr:colOff>38100</xdr:colOff>
      <xdr:row>78</xdr:row>
      <xdr:rowOff>71932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34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63059</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343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119666</xdr:rowOff>
    </xdr:from>
    <xdr:to>
      <xdr:col>41</xdr:col>
      <xdr:colOff>101600</xdr:colOff>
      <xdr:row>79</xdr:row>
      <xdr:rowOff>49816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49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40943</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58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17005</xdr:rowOff>
    </xdr:from>
    <xdr:to>
      <xdr:col>36</xdr:col>
      <xdr:colOff>165100</xdr:colOff>
      <xdr:row>78</xdr:row>
      <xdr:rowOff>118605</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39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109732</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48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112530</xdr:rowOff>
    </xdr:from>
    <xdr:to>
      <xdr:col>54</xdr:col>
      <xdr:colOff>189865</xdr:colOff>
      <xdr:row>98</xdr:row>
      <xdr:rowOff>78076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371580"/>
          <a:ext cx="1270" cy="1508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81903</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8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78076</xdr:rowOff>
    </xdr:from>
    <xdr:to>
      <xdr:col>55</xdr:col>
      <xdr:colOff>88900</xdr:colOff>
      <xdr:row>98</xdr:row>
      <xdr:rowOff>78076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88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59207</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14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112530</xdr:rowOff>
    </xdr:from>
    <xdr:to>
      <xdr:col>55</xdr:col>
      <xdr:colOff>88900</xdr:colOff>
      <xdr:row>89</xdr:row>
      <xdr:rowOff>112530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37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150151</xdr:rowOff>
    </xdr:from>
    <xdr:to>
      <xdr:col>55</xdr:col>
      <xdr:colOff>0</xdr:colOff>
      <xdr:row>96</xdr:row>
      <xdr:rowOff>73079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266451"/>
          <a:ext cx="838200" cy="26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19452</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3072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41025</xdr:rowOff>
    </xdr:from>
    <xdr:to>
      <xdr:col>55</xdr:col>
      <xdr:colOff>50800</xdr:colOff>
      <xdr:row>95</xdr:row>
      <xdr:rowOff>142625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3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73079</xdr:rowOff>
    </xdr:from>
    <xdr:to>
      <xdr:col>50</xdr:col>
      <xdr:colOff>114300</xdr:colOff>
      <xdr:row>97</xdr:row>
      <xdr:rowOff>109623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532279"/>
          <a:ext cx="889000" cy="20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3600</xdr:rowOff>
    </xdr:from>
    <xdr:to>
      <xdr:col>50</xdr:col>
      <xdr:colOff>165100</xdr:colOff>
      <xdr:row>95</xdr:row>
      <xdr:rowOff>105200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2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121727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06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109623</xdr:rowOff>
    </xdr:from>
    <xdr:to>
      <xdr:col>45</xdr:col>
      <xdr:colOff>177800</xdr:colOff>
      <xdr:row>98</xdr:row>
      <xdr:rowOff>18476</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740273"/>
          <a:ext cx="889000" cy="8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13463</xdr:rowOff>
    </xdr:from>
    <xdr:to>
      <xdr:col>46</xdr:col>
      <xdr:colOff>38100</xdr:colOff>
      <xdr:row>95</xdr:row>
      <xdr:rowOff>115063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30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131590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07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150444</xdr:rowOff>
    </xdr:from>
    <xdr:to>
      <xdr:col>41</xdr:col>
      <xdr:colOff>50800</xdr:colOff>
      <xdr:row>98</xdr:row>
      <xdr:rowOff>18476</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438194"/>
          <a:ext cx="889000" cy="38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14605</xdr:rowOff>
    </xdr:from>
    <xdr:to>
      <xdr:col>41</xdr:col>
      <xdr:colOff>101600</xdr:colOff>
      <xdr:row>95</xdr:row>
      <xdr:rowOff>116205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30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132732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07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122406</xdr:rowOff>
    </xdr:from>
    <xdr:to>
      <xdr:col>36</xdr:col>
      <xdr:colOff>165100</xdr:colOff>
      <xdr:row>96</xdr:row>
      <xdr:rowOff>52556</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41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43683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50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99351</xdr:rowOff>
    </xdr:from>
    <xdr:to>
      <xdr:col>55</xdr:col>
      <xdr:colOff>50800</xdr:colOff>
      <xdr:row>95</xdr:row>
      <xdr:rowOff>29501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21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122228</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06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22279</xdr:rowOff>
    </xdr:from>
    <xdr:to>
      <xdr:col>50</xdr:col>
      <xdr:colOff>165100</xdr:colOff>
      <xdr:row>96</xdr:row>
      <xdr:rowOff>123879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4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115006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57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58823</xdr:rowOff>
    </xdr:from>
    <xdr:to>
      <xdr:col>46</xdr:col>
      <xdr:colOff>38100</xdr:colOff>
      <xdr:row>97</xdr:row>
      <xdr:rowOff>160423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68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151550</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78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139126</xdr:rowOff>
    </xdr:from>
    <xdr:to>
      <xdr:col>41</xdr:col>
      <xdr:colOff>101600</xdr:colOff>
      <xdr:row>98</xdr:row>
      <xdr:rowOff>69276</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76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60403</xdr:rowOff>
    </xdr:from>
    <xdr:ext cx="469744"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626428" y="16862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99644</xdr:rowOff>
    </xdr:from>
    <xdr:to>
      <xdr:col>36</xdr:col>
      <xdr:colOff>165100</xdr:colOff>
      <xdr:row>96</xdr:row>
      <xdr:rowOff>29794</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38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46321</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16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45174</xdr:rowOff>
    </xdr:from>
    <xdr:to>
      <xdr:col>85</xdr:col>
      <xdr:colOff>126364</xdr:colOff>
      <xdr:row>38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360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163301</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13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45174</xdr:rowOff>
    </xdr:from>
    <xdr:to>
      <xdr:col>86</xdr:col>
      <xdr:colOff>25400</xdr:colOff>
      <xdr:row>31</xdr:row>
      <xdr:rowOff>45174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36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82036</xdr:rowOff>
    </xdr:from>
    <xdr:to>
      <xdr:col>85</xdr:col>
      <xdr:colOff>127000</xdr:colOff>
      <xdr:row>38</xdr:row>
      <xdr:rowOff>24771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5481300" y="6425686"/>
          <a:ext cx="838200" cy="11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52754</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396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74327</xdr:rowOff>
    </xdr:from>
    <xdr:to>
      <xdr:col>85</xdr:col>
      <xdr:colOff>177800</xdr:colOff>
      <xdr:row>38</xdr:row>
      <xdr:rowOff>4477</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41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144500</xdr:rowOff>
    </xdr:from>
    <xdr:to>
      <xdr:col>81</xdr:col>
      <xdr:colOff>50800</xdr:colOff>
      <xdr:row>38</xdr:row>
      <xdr:rowOff>24771</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488150"/>
          <a:ext cx="889000" cy="5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65583</xdr:rowOff>
    </xdr:from>
    <xdr:to>
      <xdr:col>81</xdr:col>
      <xdr:colOff>101600</xdr:colOff>
      <xdr:row>37</xdr:row>
      <xdr:rowOff>167183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40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12260</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1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144500</xdr:rowOff>
    </xdr:from>
    <xdr:to>
      <xdr:col>76</xdr:col>
      <xdr:colOff>114300</xdr:colOff>
      <xdr:row>38</xdr:row>
      <xdr:rowOff>5912</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488150"/>
          <a:ext cx="889000" cy="3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118218</xdr:rowOff>
    </xdr:from>
    <xdr:to>
      <xdr:col>76</xdr:col>
      <xdr:colOff>165100</xdr:colOff>
      <xdr:row>38</xdr:row>
      <xdr:rowOff>48368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46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39495</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3017" y="6554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5912</xdr:rowOff>
    </xdr:from>
    <xdr:to>
      <xdr:col>71</xdr:col>
      <xdr:colOff>177800</xdr:colOff>
      <xdr:row>38</xdr:row>
      <xdr:rowOff>19171</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2814300" y="6521012"/>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114503</xdr:rowOff>
    </xdr:from>
    <xdr:to>
      <xdr:col>72</xdr:col>
      <xdr:colOff>38100</xdr:colOff>
      <xdr:row>38</xdr:row>
      <xdr:rowOff>44653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61180</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4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118789</xdr:rowOff>
    </xdr:from>
    <xdr:to>
      <xdr:col>67</xdr:col>
      <xdr:colOff>101600</xdr:colOff>
      <xdr:row>38</xdr:row>
      <xdr:rowOff>48940</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4624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65466</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5017" y="6237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31236</xdr:rowOff>
    </xdr:from>
    <xdr:to>
      <xdr:col>85</xdr:col>
      <xdr:colOff>177800</xdr:colOff>
      <xdr:row>37</xdr:row>
      <xdr:rowOff>132836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37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162063</xdr:rowOff>
    </xdr:from>
    <xdr:ext cx="469744"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16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145421</xdr:rowOff>
    </xdr:from>
    <xdr:to>
      <xdr:col>81</xdr:col>
      <xdr:colOff>101600</xdr:colOff>
      <xdr:row>38</xdr:row>
      <xdr:rowOff>75571</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48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66698</xdr:rowOff>
    </xdr:from>
    <xdr:ext cx="313932"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24333" y="65817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93700</xdr:rowOff>
    </xdr:from>
    <xdr:to>
      <xdr:col>76</xdr:col>
      <xdr:colOff>165100</xdr:colOff>
      <xdr:row>38</xdr:row>
      <xdr:rowOff>23850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43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40377</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3017" y="6212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126562</xdr:rowOff>
    </xdr:from>
    <xdr:to>
      <xdr:col>72</xdr:col>
      <xdr:colOff>38100</xdr:colOff>
      <xdr:row>38</xdr:row>
      <xdr:rowOff>56712</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47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47839</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4017" y="6562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139821</xdr:rowOff>
    </xdr:from>
    <xdr:to>
      <xdr:col>67</xdr:col>
      <xdr:colOff>101600</xdr:colOff>
      <xdr:row>38</xdr:row>
      <xdr:rowOff>69971</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48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61098</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25017" y="6576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113117</xdr:rowOff>
    </xdr:from>
    <xdr:to>
      <xdr:col>85</xdr:col>
      <xdr:colOff>126364</xdr:colOff>
      <xdr:row>79</xdr:row>
      <xdr:rowOff>54073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114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57900</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60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54073</xdr:rowOff>
    </xdr:from>
    <xdr:to>
      <xdr:col>86</xdr:col>
      <xdr:colOff>25400</xdr:colOff>
      <xdr:row>79</xdr:row>
      <xdr:rowOff>54073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59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59794</xdr:rowOff>
    </xdr:from>
    <xdr:ext cx="534377"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8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113117</xdr:rowOff>
    </xdr:from>
    <xdr:to>
      <xdr:col>86</xdr:col>
      <xdr:colOff>25400</xdr:colOff>
      <xdr:row>70</xdr:row>
      <xdr:rowOff>113117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11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17236</xdr:rowOff>
    </xdr:from>
    <xdr:to>
      <xdr:col>85</xdr:col>
      <xdr:colOff>127000</xdr:colOff>
      <xdr:row>77</xdr:row>
      <xdr:rowOff>23800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3218886"/>
          <a:ext cx="8382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45940</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73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23063</xdr:rowOff>
    </xdr:from>
    <xdr:to>
      <xdr:col>85</xdr:col>
      <xdr:colOff>177800</xdr:colOff>
      <xdr:row>75</xdr:row>
      <xdr:rowOff>124663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23800</xdr:rowOff>
    </xdr:from>
    <xdr:to>
      <xdr:col>81</xdr:col>
      <xdr:colOff>50800</xdr:colOff>
      <xdr:row>77</xdr:row>
      <xdr:rowOff>31604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3225450"/>
          <a:ext cx="889000" cy="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162313</xdr:rowOff>
    </xdr:from>
    <xdr:to>
      <xdr:col>81</xdr:col>
      <xdr:colOff>101600</xdr:colOff>
      <xdr:row>75</xdr:row>
      <xdr:rowOff>92463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108990</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62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31604</xdr:rowOff>
    </xdr:from>
    <xdr:to>
      <xdr:col>76</xdr:col>
      <xdr:colOff>114300</xdr:colOff>
      <xdr:row>77</xdr:row>
      <xdr:rowOff>53615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3233254"/>
          <a:ext cx="889000" cy="2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138049</xdr:rowOff>
    </xdr:from>
    <xdr:to>
      <xdr:col>76</xdr:col>
      <xdr:colOff>165100</xdr:colOff>
      <xdr:row>75</xdr:row>
      <xdr:rowOff>68199</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84726</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53615</xdr:rowOff>
    </xdr:from>
    <xdr:to>
      <xdr:col>71</xdr:col>
      <xdr:colOff>177800</xdr:colOff>
      <xdr:row>77</xdr:row>
      <xdr:rowOff>154363</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3255265"/>
          <a:ext cx="889000" cy="10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94354</xdr:rowOff>
    </xdr:from>
    <xdr:to>
      <xdr:col>72</xdr:col>
      <xdr:colOff>38100</xdr:colOff>
      <xdr:row>75</xdr:row>
      <xdr:rowOff>24504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41031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5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1542</xdr:rowOff>
    </xdr:from>
    <xdr:to>
      <xdr:col>67</xdr:col>
      <xdr:colOff>101600</xdr:colOff>
      <xdr:row>75</xdr:row>
      <xdr:rowOff>103142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6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119669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63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137886</xdr:rowOff>
    </xdr:from>
    <xdr:to>
      <xdr:col>85</xdr:col>
      <xdr:colOff>177800</xdr:colOff>
      <xdr:row>77</xdr:row>
      <xdr:rowOff>68036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16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116313</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314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144450</xdr:rowOff>
    </xdr:from>
    <xdr:to>
      <xdr:col>81</xdr:col>
      <xdr:colOff>101600</xdr:colOff>
      <xdr:row>77</xdr:row>
      <xdr:rowOff>74600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17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65727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26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152254</xdr:rowOff>
    </xdr:from>
    <xdr:to>
      <xdr:col>76</xdr:col>
      <xdr:colOff>165100</xdr:colOff>
      <xdr:row>77</xdr:row>
      <xdr:rowOff>82404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1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73531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27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2815</xdr:rowOff>
    </xdr:from>
    <xdr:to>
      <xdr:col>72</xdr:col>
      <xdr:colOff>38100</xdr:colOff>
      <xdr:row>77</xdr:row>
      <xdr:rowOff>104415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20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95542</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29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103563</xdr:rowOff>
    </xdr:from>
    <xdr:to>
      <xdr:col>67</xdr:col>
      <xdr:colOff>101600</xdr:colOff>
      <xdr:row>78</xdr:row>
      <xdr:rowOff>33713</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30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24840</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39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127158</xdr:rowOff>
    </xdr:from>
    <xdr:to>
      <xdr:col>85</xdr:col>
      <xdr:colOff>126364</xdr:colOff>
      <xdr:row>99</xdr:row>
      <xdr:rowOff>39551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57658"/>
          <a:ext cx="1269" cy="145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43378</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16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39551</xdr:rowOff>
    </xdr:from>
    <xdr:to>
      <xdr:col>86</xdr:col>
      <xdr:colOff>25400</xdr:colOff>
      <xdr:row>99</xdr:row>
      <xdr:rowOff>39551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73835</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3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127158</xdr:rowOff>
    </xdr:from>
    <xdr:to>
      <xdr:col>86</xdr:col>
      <xdr:colOff>25400</xdr:colOff>
      <xdr:row>90</xdr:row>
      <xdr:rowOff>127158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17208</xdr:rowOff>
    </xdr:from>
    <xdr:to>
      <xdr:col>85</xdr:col>
      <xdr:colOff>127000</xdr:colOff>
      <xdr:row>99</xdr:row>
      <xdr:rowOff>24302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90758"/>
          <a:ext cx="838200" cy="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84948</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15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62071</xdr:rowOff>
    </xdr:from>
    <xdr:to>
      <xdr:col>85</xdr:col>
      <xdr:colOff>177800</xdr:colOff>
      <xdr:row>98</xdr:row>
      <xdr:rowOff>163671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156990</xdr:rowOff>
    </xdr:from>
    <xdr:to>
      <xdr:col>81</xdr:col>
      <xdr:colOff>50800</xdr:colOff>
      <xdr:row>99</xdr:row>
      <xdr:rowOff>24302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959090"/>
          <a:ext cx="889000" cy="3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17669</xdr:rowOff>
    </xdr:from>
    <xdr:to>
      <xdr:col>81</xdr:col>
      <xdr:colOff>101600</xdr:colOff>
      <xdr:row>98</xdr:row>
      <xdr:rowOff>119269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1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135796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59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156990</xdr:rowOff>
    </xdr:from>
    <xdr:to>
      <xdr:col>76</xdr:col>
      <xdr:colOff>114300</xdr:colOff>
      <xdr:row>99</xdr:row>
      <xdr:rowOff>26513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59090"/>
          <a:ext cx="889000" cy="4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63640</xdr:rowOff>
    </xdr:from>
    <xdr:to>
      <xdr:col>76</xdr:col>
      <xdr:colOff>165100</xdr:colOff>
      <xdr:row>98</xdr:row>
      <xdr:rowOff>165240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10317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4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26513</xdr:rowOff>
    </xdr:from>
    <xdr:to>
      <xdr:col>71</xdr:col>
      <xdr:colOff>177800</xdr:colOff>
      <xdr:row>99</xdr:row>
      <xdr:rowOff>27243</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7000063"/>
          <a:ext cx="889000" cy="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90500</xdr:rowOff>
    </xdr:from>
    <xdr:to>
      <xdr:col>72</xdr:col>
      <xdr:colOff>38100</xdr:colOff>
      <xdr:row>99</xdr:row>
      <xdr:rowOff>20650</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37177</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68428" y="166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75747</xdr:rowOff>
    </xdr:from>
    <xdr:to>
      <xdr:col>67</xdr:col>
      <xdr:colOff>101600</xdr:colOff>
      <xdr:row>99</xdr:row>
      <xdr:rowOff>5897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22424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5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137858</xdr:rowOff>
    </xdr:from>
    <xdr:to>
      <xdr:col>85</xdr:col>
      <xdr:colOff>177800</xdr:colOff>
      <xdr:row>99</xdr:row>
      <xdr:rowOff>68008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93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52785</xdr:rowOff>
    </xdr:from>
    <xdr:ext cx="469744"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5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144952</xdr:rowOff>
    </xdr:from>
    <xdr:to>
      <xdr:col>81</xdr:col>
      <xdr:colOff>101600</xdr:colOff>
      <xdr:row>99</xdr:row>
      <xdr:rowOff>75102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94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66229</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428" y="1703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106190</xdr:rowOff>
    </xdr:from>
    <xdr:to>
      <xdr:col>76</xdr:col>
      <xdr:colOff>165100</xdr:colOff>
      <xdr:row>99</xdr:row>
      <xdr:rowOff>36340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0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27467</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700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147163</xdr:rowOff>
    </xdr:from>
    <xdr:to>
      <xdr:col>72</xdr:col>
      <xdr:colOff>38100</xdr:colOff>
      <xdr:row>99</xdr:row>
      <xdr:rowOff>77313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68440</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704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147893</xdr:rowOff>
    </xdr:from>
    <xdr:to>
      <xdr:col>67</xdr:col>
      <xdr:colOff>101600</xdr:colOff>
      <xdr:row>99</xdr:row>
      <xdr:rowOff>78043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4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69170</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7042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96266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39766"/>
          <a:ext cx="1269" cy="149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42943</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1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96266</xdr:rowOff>
    </xdr:from>
    <xdr:to>
      <xdr:col>116</xdr:col>
      <xdr:colOff>152400</xdr:colOff>
      <xdr:row>30</xdr:row>
      <xdr:rowOff>96266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3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4255</xdr:rowOff>
    </xdr:from>
    <xdr:to>
      <xdr:col>116</xdr:col>
      <xdr:colOff>63500</xdr:colOff>
      <xdr:row>39</xdr:row>
      <xdr:rowOff>25971</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690805"/>
          <a:ext cx="8382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35196</xdr:rowOff>
    </xdr:from>
    <xdr:ext cx="378565"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12319</xdr:rowOff>
    </xdr:from>
    <xdr:to>
      <xdr:col>116</xdr:col>
      <xdr:colOff>114300</xdr:colOff>
      <xdr:row>38</xdr:row>
      <xdr:rowOff>113919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8255</xdr:rowOff>
    </xdr:from>
    <xdr:to>
      <xdr:col>111</xdr:col>
      <xdr:colOff>177800</xdr:colOff>
      <xdr:row>39</xdr:row>
      <xdr:rowOff>25971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694805"/>
          <a:ext cx="8890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148146</xdr:rowOff>
    </xdr:from>
    <xdr:to>
      <xdr:col>112</xdr:col>
      <xdr:colOff>38100</xdr:colOff>
      <xdr:row>38</xdr:row>
      <xdr:rowOff>78296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94823</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146177</xdr:rowOff>
    </xdr:from>
    <xdr:to>
      <xdr:col>107</xdr:col>
      <xdr:colOff>50800</xdr:colOff>
      <xdr:row>39</xdr:row>
      <xdr:rowOff>8255</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661277"/>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xdr:rowOff>
    </xdr:from>
    <xdr:to>
      <xdr:col>107</xdr:col>
      <xdr:colOff>101600</xdr:colOff>
      <xdr:row>38</xdr:row>
      <xdr:rowOff>102489</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119016</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146177</xdr:rowOff>
    </xdr:from>
    <xdr:to>
      <xdr:col>102</xdr:col>
      <xdr:colOff>114300</xdr:colOff>
      <xdr:row>39</xdr:row>
      <xdr:rowOff>15494</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661277"/>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46419</xdr:rowOff>
    </xdr:from>
    <xdr:to>
      <xdr:col>102</xdr:col>
      <xdr:colOff>165100</xdr:colOff>
      <xdr:row>38</xdr:row>
      <xdr:rowOff>148019</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164545</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19748</xdr:rowOff>
    </xdr:from>
    <xdr:to>
      <xdr:col>98</xdr:col>
      <xdr:colOff>38100</xdr:colOff>
      <xdr:row>38</xdr:row>
      <xdr:rowOff>121348</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137875</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310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124905</xdr:rowOff>
    </xdr:from>
    <xdr:to>
      <xdr:col>116</xdr:col>
      <xdr:colOff>114300</xdr:colOff>
      <xdr:row>39</xdr:row>
      <xdr:rowOff>55055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4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39832</xdr:rowOff>
    </xdr:from>
    <xdr:ext cx="378565"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5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146621</xdr:rowOff>
    </xdr:from>
    <xdr:to>
      <xdr:col>112</xdr:col>
      <xdr:colOff>38100</xdr:colOff>
      <xdr:row>39</xdr:row>
      <xdr:rowOff>76771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6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67898</xdr:rowOff>
    </xdr:from>
    <xdr:ext cx="313932"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66333" y="67544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128905</xdr:rowOff>
    </xdr:from>
    <xdr:to>
      <xdr:col>107</xdr:col>
      <xdr:colOff>101600</xdr:colOff>
      <xdr:row>39</xdr:row>
      <xdr:rowOff>59055</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4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50182</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45017" y="6736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95377</xdr:rowOff>
    </xdr:from>
    <xdr:to>
      <xdr:col>102</xdr:col>
      <xdr:colOff>165100</xdr:colOff>
      <xdr:row>39</xdr:row>
      <xdr:rowOff>25527</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1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16654</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6017" y="6703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136144</xdr:rowOff>
    </xdr:from>
    <xdr:to>
      <xdr:col>98</xdr:col>
      <xdr:colOff>38100</xdr:colOff>
      <xdr:row>39</xdr:row>
      <xdr:rowOff>66294</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57421</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67017" y="6743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60016</xdr:rowOff>
    </xdr:from>
    <xdr:to>
      <xdr:col>116</xdr:col>
      <xdr:colOff>62864</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803966"/>
          <a:ext cx="1269"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6693</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5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60016</xdr:rowOff>
    </xdr:from>
    <xdr:to>
      <xdr:col>116</xdr:col>
      <xdr:colOff>152400</xdr:colOff>
      <xdr:row>51</xdr:row>
      <xdr:rowOff>60016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80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44929</xdr:rowOff>
    </xdr:from>
    <xdr:to>
      <xdr:col>116</xdr:col>
      <xdr:colOff>63500</xdr:colOff>
      <xdr:row>59</xdr:row>
      <xdr:rowOff>45059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160479"/>
          <a:ext cx="8382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100804</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73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77927</xdr:rowOff>
    </xdr:from>
    <xdr:to>
      <xdr:col>116</xdr:col>
      <xdr:colOff>114300</xdr:colOff>
      <xdr:row>59</xdr:row>
      <xdr:rowOff>8077</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44896</xdr:rowOff>
    </xdr:from>
    <xdr:to>
      <xdr:col>111</xdr:col>
      <xdr:colOff>177800</xdr:colOff>
      <xdr:row>59</xdr:row>
      <xdr:rowOff>44929</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160446"/>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95138</xdr:rowOff>
    </xdr:from>
    <xdr:to>
      <xdr:col>112</xdr:col>
      <xdr:colOff>38100</xdr:colOff>
      <xdr:row>59</xdr:row>
      <xdr:rowOff>25288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41815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81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44668</xdr:rowOff>
    </xdr:from>
    <xdr:to>
      <xdr:col>107</xdr:col>
      <xdr:colOff>50800</xdr:colOff>
      <xdr:row>59</xdr:row>
      <xdr:rowOff>44896</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16021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86353</xdr:rowOff>
    </xdr:from>
    <xdr:to>
      <xdr:col>107</xdr:col>
      <xdr:colOff>101600</xdr:colOff>
      <xdr:row>59</xdr:row>
      <xdr:rowOff>16503</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33030</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8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44407</xdr:rowOff>
    </xdr:from>
    <xdr:to>
      <xdr:col>102</xdr:col>
      <xdr:colOff>114300</xdr:colOff>
      <xdr:row>59</xdr:row>
      <xdr:rowOff>44668</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159957"/>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92101</xdr:rowOff>
    </xdr:from>
    <xdr:to>
      <xdr:col>102</xdr:col>
      <xdr:colOff>165100</xdr:colOff>
      <xdr:row>59</xdr:row>
      <xdr:rowOff>22251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38778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112120</xdr:rowOff>
    </xdr:from>
    <xdr:to>
      <xdr:col>98</xdr:col>
      <xdr:colOff>38100</xdr:colOff>
      <xdr:row>59</xdr:row>
      <xdr:rowOff>42270</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58797</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165709</xdr:rowOff>
    </xdr:from>
    <xdr:to>
      <xdr:col>116</xdr:col>
      <xdr:colOff>114300</xdr:colOff>
      <xdr:row>59</xdr:row>
      <xdr:rowOff>95859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0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80636</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24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165579</xdr:rowOff>
    </xdr:from>
    <xdr:to>
      <xdr:col>112</xdr:col>
      <xdr:colOff>38100</xdr:colOff>
      <xdr:row>59</xdr:row>
      <xdr:rowOff>95729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0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86856</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1020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165546</xdr:rowOff>
    </xdr:from>
    <xdr:to>
      <xdr:col>107</xdr:col>
      <xdr:colOff>101600</xdr:colOff>
      <xdr:row>59</xdr:row>
      <xdr:rowOff>95696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0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86823</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1020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165318</xdr:rowOff>
    </xdr:from>
    <xdr:to>
      <xdr:col>102</xdr:col>
      <xdr:colOff>165100</xdr:colOff>
      <xdr:row>59</xdr:row>
      <xdr:rowOff>95468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0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86595</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1020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165057</xdr:rowOff>
    </xdr:from>
    <xdr:to>
      <xdr:col>98</xdr:col>
      <xdr:colOff>38100</xdr:colOff>
      <xdr:row>59</xdr:row>
      <xdr:rowOff>95207</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86334</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10201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54051</xdr:rowOff>
    </xdr:from>
    <xdr:to>
      <xdr:col>116</xdr:col>
      <xdr:colOff>62864</xdr:colOff>
      <xdr:row>78</xdr:row>
      <xdr:rowOff>109449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227001"/>
          <a:ext cx="1269" cy="12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113276</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109449</xdr:rowOff>
    </xdr:from>
    <xdr:to>
      <xdr:col>116</xdr:col>
      <xdr:colOff>152400</xdr:colOff>
      <xdr:row>78</xdr:row>
      <xdr:rowOff>109449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48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728</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200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54051</xdr:rowOff>
    </xdr:from>
    <xdr:to>
      <xdr:col>116</xdr:col>
      <xdr:colOff>152400</xdr:colOff>
      <xdr:row>71</xdr:row>
      <xdr:rowOff>54051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227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65634</xdr:rowOff>
    </xdr:from>
    <xdr:to>
      <xdr:col>116</xdr:col>
      <xdr:colOff>63500</xdr:colOff>
      <xdr:row>75</xdr:row>
      <xdr:rowOff>138785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2924384"/>
          <a:ext cx="838200" cy="7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1402</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688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149975</xdr:rowOff>
    </xdr:from>
    <xdr:to>
      <xdr:col>116</xdr:col>
      <xdr:colOff>114300</xdr:colOff>
      <xdr:row>75</xdr:row>
      <xdr:rowOff>80125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138785</xdr:rowOff>
    </xdr:from>
    <xdr:to>
      <xdr:col>111</xdr:col>
      <xdr:colOff>177800</xdr:colOff>
      <xdr:row>75</xdr:row>
      <xdr:rowOff>158522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997535"/>
          <a:ext cx="889000" cy="1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164338</xdr:rowOff>
    </xdr:from>
    <xdr:to>
      <xdr:col>112</xdr:col>
      <xdr:colOff>38100</xdr:colOff>
      <xdr:row>75</xdr:row>
      <xdr:rowOff>94488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111015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140043</xdr:rowOff>
    </xdr:from>
    <xdr:to>
      <xdr:col>107</xdr:col>
      <xdr:colOff>50800</xdr:colOff>
      <xdr:row>75</xdr:row>
      <xdr:rowOff>158522</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2998793"/>
          <a:ext cx="8890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146926</xdr:rowOff>
    </xdr:from>
    <xdr:to>
      <xdr:col>107</xdr:col>
      <xdr:colOff>101600</xdr:colOff>
      <xdr:row>75</xdr:row>
      <xdr:rowOff>77076</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93603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39840</xdr:rowOff>
    </xdr:from>
    <xdr:to>
      <xdr:col>102</xdr:col>
      <xdr:colOff>114300</xdr:colOff>
      <xdr:row>75</xdr:row>
      <xdr:rowOff>140043</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2898590"/>
          <a:ext cx="889000" cy="1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113055</xdr:rowOff>
    </xdr:from>
    <xdr:to>
      <xdr:col>102</xdr:col>
      <xdr:colOff>165100</xdr:colOff>
      <xdr:row>75</xdr:row>
      <xdr:rowOff>43205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59732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151346</xdr:rowOff>
    </xdr:from>
    <xdr:to>
      <xdr:col>98</xdr:col>
      <xdr:colOff>38100</xdr:colOff>
      <xdr:row>75</xdr:row>
      <xdr:rowOff>81496</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98023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1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14834</xdr:rowOff>
    </xdr:from>
    <xdr:to>
      <xdr:col>116</xdr:col>
      <xdr:colOff>114300</xdr:colOff>
      <xdr:row>75</xdr:row>
      <xdr:rowOff>116434</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87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164711</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85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87985</xdr:rowOff>
    </xdr:from>
    <xdr:to>
      <xdr:col>112</xdr:col>
      <xdr:colOff>38100</xdr:colOff>
      <xdr:row>76</xdr:row>
      <xdr:rowOff>18135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94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9262</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03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107721</xdr:rowOff>
    </xdr:from>
    <xdr:to>
      <xdr:col>107</xdr:col>
      <xdr:colOff>101600</xdr:colOff>
      <xdr:row>76</xdr:row>
      <xdr:rowOff>37871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96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28999</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05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89243</xdr:rowOff>
    </xdr:from>
    <xdr:to>
      <xdr:col>102</xdr:col>
      <xdr:colOff>165100</xdr:colOff>
      <xdr:row>76</xdr:row>
      <xdr:rowOff>19393</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94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10520</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04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160490</xdr:rowOff>
    </xdr:from>
    <xdr:to>
      <xdr:col>98</xdr:col>
      <xdr:colOff>38100</xdr:colOff>
      <xdr:row>75</xdr:row>
      <xdr:rowOff>90640</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8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81767</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94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における人口一人当たりのコストは５９，６７４円となっており、近年は類似団体平均値を上回る状況が続いているが、これは消防業務を直営で行っていることにより、人件費が類似団体と比較して高いことが要因として考えられる。今後については、給与の抑制措置や定員管理計画に基づいた適正な定員管理を図ることで人件費の抑制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における人口一人当たりのコストは４５，２８４円となっており、近年は類似団体平均値を下回る数値で推移していたが、令和元年度は消防本部庁舎の工事完了に伴う支払いが生じた事などにより、類似団体平均値を平均値を上回る結果となった。普通建設事業費においては平成２８年度以降増加傾向が続いているが、これは公共施設やインフラの老朽化に伴う更新整備などの事業が増加していることが要因であり、今後も更新整備に対して多額の費用を要することが見込まれているため、公共施設等総合管理計画や公共施設再配置計画に基づいて公共施設などの総保有量の削減やより効率的な維持更新手法への転換などに取り組み、経費の削減を図る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千葉県木更津市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135,617
133,064
138.95
48,150,570
45,963,390
1,529,297
26,038,818
33,585,737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133604</xdr:rowOff>
    </xdr:from>
    <xdr:to>
      <xdr:col>24</xdr:col>
      <xdr:colOff>62865</xdr:colOff>
      <xdr:row>39</xdr:row>
      <xdr:rowOff>103124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48554"/>
          <a:ext cx="127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106951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9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103124</xdr:rowOff>
    </xdr:from>
    <xdr:to>
      <xdr:col>24</xdr:col>
      <xdr:colOff>152400</xdr:colOff>
      <xdr:row>39</xdr:row>
      <xdr:rowOff>103124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89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80281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2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133604</xdr:rowOff>
    </xdr:from>
    <xdr:to>
      <xdr:col>24</xdr:col>
      <xdr:colOff>152400</xdr:colOff>
      <xdr:row>31</xdr:row>
      <xdr:rowOff>133604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83312</xdr:rowOff>
    </xdr:from>
    <xdr:to>
      <xdr:col>24</xdr:col>
      <xdr:colOff>63500</xdr:colOff>
      <xdr:row>38</xdr:row>
      <xdr:rowOff>13970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426962"/>
          <a:ext cx="838200" cy="10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62247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2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39370</xdr:rowOff>
    </xdr:from>
    <xdr:to>
      <xdr:col>24</xdr:col>
      <xdr:colOff>114300</xdr:colOff>
      <xdr:row>36</xdr:row>
      <xdr:rowOff>140970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48260</xdr:rowOff>
    </xdr:from>
    <xdr:to>
      <xdr:col>19</xdr:col>
      <xdr:colOff>177800</xdr:colOff>
      <xdr:row>37</xdr:row>
      <xdr:rowOff>83312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91910"/>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10414</xdr:rowOff>
    </xdr:from>
    <xdr:to>
      <xdr:col>20</xdr:col>
      <xdr:colOff>38100</xdr:colOff>
      <xdr:row>36</xdr:row>
      <xdr:rowOff>112014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128541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5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48260</xdr:rowOff>
    </xdr:from>
    <xdr:to>
      <xdr:col>15</xdr:col>
      <xdr:colOff>50800</xdr:colOff>
      <xdr:row>37</xdr:row>
      <xdr:rowOff>75692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9191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117111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2540</xdr:rowOff>
    </xdr:from>
    <xdr:to>
      <xdr:col>10</xdr:col>
      <xdr:colOff>114300</xdr:colOff>
      <xdr:row>37</xdr:row>
      <xdr:rowOff>75692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74740"/>
          <a:ext cx="889000" cy="24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170434</xdr:rowOff>
    </xdr:from>
    <xdr:to>
      <xdr:col>10</xdr:col>
      <xdr:colOff>165100</xdr:colOff>
      <xdr:row>36</xdr:row>
      <xdr:rowOff>100584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117111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7366</xdr:rowOff>
    </xdr:from>
    <xdr:to>
      <xdr:col>6</xdr:col>
      <xdr:colOff>38100</xdr:colOff>
      <xdr:row>35</xdr:row>
      <xdr:rowOff>108966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125493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8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134620</xdr:rowOff>
    </xdr:from>
    <xdr:to>
      <xdr:col>24</xdr:col>
      <xdr:colOff>114300</xdr:colOff>
      <xdr:row>38</xdr:row>
      <xdr:rowOff>64770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113047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5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32512</xdr:rowOff>
    </xdr:from>
    <xdr:to>
      <xdr:col>20</xdr:col>
      <xdr:colOff>38100</xdr:colOff>
      <xdr:row>37</xdr:row>
      <xdr:rowOff>134112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7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125239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6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168910</xdr:rowOff>
    </xdr:from>
    <xdr:to>
      <xdr:col>15</xdr:col>
      <xdr:colOff>101600</xdr:colOff>
      <xdr:row>37</xdr:row>
      <xdr:rowOff>99060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90187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3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24892</xdr:rowOff>
    </xdr:from>
    <xdr:to>
      <xdr:col>10</xdr:col>
      <xdr:colOff>165100</xdr:colOff>
      <xdr:row>37</xdr:row>
      <xdr:rowOff>126492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117619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6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123190</xdr:rowOff>
    </xdr:from>
    <xdr:to>
      <xdr:col>6</xdr:col>
      <xdr:colOff>38100</xdr:colOff>
      <xdr:row>36</xdr:row>
      <xdr:rowOff>53340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44467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150046</xdr:rowOff>
    </xdr:from>
    <xdr:to>
      <xdr:col>24</xdr:col>
      <xdr:colOff>62865</xdr:colOff>
      <xdr:row>59</xdr:row>
      <xdr:rowOff>3732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51096"/>
          <a:ext cx="1270" cy="156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7559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2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3732</xdr:rowOff>
    </xdr:from>
    <xdr:to>
      <xdr:col>24</xdr:col>
      <xdr:colOff>152400</xdr:colOff>
      <xdr:row>59</xdr:row>
      <xdr:rowOff>3732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96723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26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509,332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150046</xdr:rowOff>
    </xdr:from>
    <xdr:to>
      <xdr:col>24</xdr:col>
      <xdr:colOff>152400</xdr:colOff>
      <xdr:row>49</xdr:row>
      <xdr:rowOff>150046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5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137450</xdr:rowOff>
    </xdr:from>
    <xdr:to>
      <xdr:col>24</xdr:col>
      <xdr:colOff>63500</xdr:colOff>
      <xdr:row>58</xdr:row>
      <xdr:rowOff>148312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81550"/>
          <a:ext cx="838200" cy="1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72634</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45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49757</xdr:rowOff>
    </xdr:from>
    <xdr:to>
      <xdr:col>24</xdr:col>
      <xdr:colOff>114300</xdr:colOff>
      <xdr:row>58</xdr:row>
      <xdr:rowOff>151357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9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131091</xdr:rowOff>
    </xdr:from>
    <xdr:to>
      <xdr:col>19</xdr:col>
      <xdr:colOff>177800</xdr:colOff>
      <xdr:row>58</xdr:row>
      <xdr:rowOff>137450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75191"/>
          <a:ext cx="889000" cy="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37269</xdr:rowOff>
    </xdr:from>
    <xdr:to>
      <xdr:col>20</xdr:col>
      <xdr:colOff>38100</xdr:colOff>
      <xdr:row>58</xdr:row>
      <xdr:rowOff>138869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155396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5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131091</xdr:rowOff>
    </xdr:from>
    <xdr:to>
      <xdr:col>15</xdr:col>
      <xdr:colOff>50800</xdr:colOff>
      <xdr:row>58</xdr:row>
      <xdr:rowOff>155856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75191"/>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64698</xdr:rowOff>
    </xdr:from>
    <xdr:to>
      <xdr:col>15</xdr:col>
      <xdr:colOff>101600</xdr:colOff>
      <xdr:row>58</xdr:row>
      <xdr:rowOff>166298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0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11375</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8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149761</xdr:rowOff>
    </xdr:from>
    <xdr:to>
      <xdr:col>10</xdr:col>
      <xdr:colOff>114300</xdr:colOff>
      <xdr:row>58</xdr:row>
      <xdr:rowOff>155856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93861"/>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71859</xdr:rowOff>
    </xdr:from>
    <xdr:to>
      <xdr:col>10</xdr:col>
      <xdr:colOff>165100</xdr:colOff>
      <xdr:row>59</xdr:row>
      <xdr:rowOff>2009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18536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9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71487</xdr:rowOff>
    </xdr:from>
    <xdr:to>
      <xdr:col>6</xdr:col>
      <xdr:colOff>38100</xdr:colOff>
      <xdr:row>59</xdr:row>
      <xdr:rowOff>1637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18164</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9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97512</xdr:rowOff>
    </xdr:from>
    <xdr:to>
      <xdr:col>24</xdr:col>
      <xdr:colOff>114300</xdr:colOff>
      <xdr:row>59</xdr:row>
      <xdr:rowOff>27662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4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28184</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7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86650</xdr:rowOff>
    </xdr:from>
    <xdr:to>
      <xdr:col>20</xdr:col>
      <xdr:colOff>38100</xdr:colOff>
      <xdr:row>59</xdr:row>
      <xdr:rowOff>16800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3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7927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2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80291</xdr:rowOff>
    </xdr:from>
    <xdr:to>
      <xdr:col>15</xdr:col>
      <xdr:colOff>101600</xdr:colOff>
      <xdr:row>59</xdr:row>
      <xdr:rowOff>10441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1568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1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105056</xdr:rowOff>
    </xdr:from>
    <xdr:to>
      <xdr:col>10</xdr:col>
      <xdr:colOff>165100</xdr:colOff>
      <xdr:row>59</xdr:row>
      <xdr:rowOff>35206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4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26333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4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98961</xdr:rowOff>
    </xdr:from>
    <xdr:to>
      <xdr:col>6</xdr:col>
      <xdr:colOff>38100</xdr:colOff>
      <xdr:row>59</xdr:row>
      <xdr:rowOff>29111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4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20238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3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68796</xdr:rowOff>
    </xdr:from>
    <xdr:to>
      <xdr:col>24</xdr:col>
      <xdr:colOff>62865</xdr:colOff>
      <xdr:row>79</xdr:row>
      <xdr:rowOff>127939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70296"/>
          <a:ext cx="1270" cy="160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131766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67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127939</xdr:rowOff>
    </xdr:from>
    <xdr:to>
      <xdr:col>24</xdr:col>
      <xdr:colOff>152400</xdr:colOff>
      <xdr:row>79</xdr:row>
      <xdr:rowOff>127939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672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15473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45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68796</xdr:rowOff>
    </xdr:from>
    <xdr:to>
      <xdr:col>24</xdr:col>
      <xdr:colOff>152400</xdr:colOff>
      <xdr:row>70</xdr:row>
      <xdr:rowOff>68796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70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104635</xdr:rowOff>
    </xdr:from>
    <xdr:to>
      <xdr:col>24</xdr:col>
      <xdr:colOff>63500</xdr:colOff>
      <xdr:row>79</xdr:row>
      <xdr:rowOff>15811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477735"/>
          <a:ext cx="838200" cy="8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116387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036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93510</xdr:rowOff>
    </xdr:from>
    <xdr:to>
      <xdr:col>24</xdr:col>
      <xdr:colOff>114300</xdr:colOff>
      <xdr:row>76</xdr:row>
      <xdr:rowOff>23661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7392</xdr:rowOff>
    </xdr:from>
    <xdr:to>
      <xdr:col>19</xdr:col>
      <xdr:colOff>177800</xdr:colOff>
      <xdr:row>79</xdr:row>
      <xdr:rowOff>15811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551942"/>
          <a:ext cx="889000" cy="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10770</xdr:rowOff>
    </xdr:from>
    <xdr:to>
      <xdr:col>20</xdr:col>
      <xdr:colOff>38100</xdr:colOff>
      <xdr:row>76</xdr:row>
      <xdr:rowOff>112370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128897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16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7392</xdr:rowOff>
    </xdr:from>
    <xdr:to>
      <xdr:col>15</xdr:col>
      <xdr:colOff>50800</xdr:colOff>
      <xdr:row>79</xdr:row>
      <xdr:rowOff>31610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551942"/>
          <a:ext cx="889000" cy="2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14084</xdr:rowOff>
    </xdr:from>
    <xdr:to>
      <xdr:col>15</xdr:col>
      <xdr:colOff>101600</xdr:colOff>
      <xdr:row>76</xdr:row>
      <xdr:rowOff>115684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132211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1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31610</xdr:rowOff>
    </xdr:from>
    <xdr:to>
      <xdr:col>10</xdr:col>
      <xdr:colOff>114300</xdr:colOff>
      <xdr:row>79</xdr:row>
      <xdr:rowOff>63348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576160"/>
          <a:ext cx="889000" cy="3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60350</xdr:rowOff>
    </xdr:from>
    <xdr:to>
      <xdr:col>10</xdr:col>
      <xdr:colOff>165100</xdr:colOff>
      <xdr:row>76</xdr:row>
      <xdr:rowOff>161950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7028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65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38328</xdr:rowOff>
    </xdr:from>
    <xdr:to>
      <xdr:col>6</xdr:col>
      <xdr:colOff>38100</xdr:colOff>
      <xdr:row>77</xdr:row>
      <xdr:rowOff>139928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156455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1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53835</xdr:rowOff>
    </xdr:from>
    <xdr:to>
      <xdr:col>24</xdr:col>
      <xdr:colOff>114300</xdr:colOff>
      <xdr:row>78</xdr:row>
      <xdr:rowOff>155435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42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32262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40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136461</xdr:rowOff>
    </xdr:from>
    <xdr:to>
      <xdr:col>20</xdr:col>
      <xdr:colOff>38100</xdr:colOff>
      <xdr:row>79</xdr:row>
      <xdr:rowOff>66611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50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57738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602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128042</xdr:rowOff>
    </xdr:from>
    <xdr:to>
      <xdr:col>15</xdr:col>
      <xdr:colOff>101600</xdr:colOff>
      <xdr:row>79</xdr:row>
      <xdr:rowOff>58192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50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49319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593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152260</xdr:rowOff>
    </xdr:from>
    <xdr:to>
      <xdr:col>10</xdr:col>
      <xdr:colOff>165100</xdr:colOff>
      <xdr:row>79</xdr:row>
      <xdr:rowOff>82410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52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73537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618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12548</xdr:rowOff>
    </xdr:from>
    <xdr:to>
      <xdr:col>6</xdr:col>
      <xdr:colOff>38100</xdr:colOff>
      <xdr:row>79</xdr:row>
      <xdr:rowOff>114148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55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105275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64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20306</xdr:rowOff>
    </xdr:from>
    <xdr:to>
      <xdr:col>24</xdr:col>
      <xdr:colOff>62865</xdr:colOff>
      <xdr:row>98</xdr:row>
      <xdr:rowOff>27752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450806"/>
          <a:ext cx="1270" cy="1379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31579</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8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27752</xdr:rowOff>
    </xdr:from>
    <xdr:to>
      <xdr:col>24</xdr:col>
      <xdr:colOff>152400</xdr:colOff>
      <xdr:row>98</xdr:row>
      <xdr:rowOff>27752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829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138433</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22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59,656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20306</xdr:rowOff>
    </xdr:from>
    <xdr:to>
      <xdr:col>24</xdr:col>
      <xdr:colOff>152400</xdr:colOff>
      <xdr:row>90</xdr:row>
      <xdr:rowOff>20306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450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126212</xdr:rowOff>
    </xdr:from>
    <xdr:to>
      <xdr:col>24</xdr:col>
      <xdr:colOff>63500</xdr:colOff>
      <xdr:row>94</xdr:row>
      <xdr:rowOff>164356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242512"/>
          <a:ext cx="838200" cy="3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147631</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263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169204</xdr:rowOff>
    </xdr:from>
    <xdr:to>
      <xdr:col>24</xdr:col>
      <xdr:colOff>114300</xdr:colOff>
      <xdr:row>95</xdr:row>
      <xdr:rowOff>99354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28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134606</xdr:rowOff>
    </xdr:from>
    <xdr:to>
      <xdr:col>19</xdr:col>
      <xdr:colOff>177800</xdr:colOff>
      <xdr:row>94</xdr:row>
      <xdr:rowOff>164356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908300" y="16250906"/>
          <a:ext cx="889000" cy="2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77339</xdr:rowOff>
    </xdr:from>
    <xdr:to>
      <xdr:col>20</xdr:col>
      <xdr:colOff>38100</xdr:colOff>
      <xdr:row>95</xdr:row>
      <xdr:rowOff>7489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19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24016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596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134606</xdr:rowOff>
    </xdr:from>
    <xdr:to>
      <xdr:col>15</xdr:col>
      <xdr:colOff>50800</xdr:colOff>
      <xdr:row>94</xdr:row>
      <xdr:rowOff>163866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250906"/>
          <a:ext cx="889000" cy="2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150002</xdr:rowOff>
    </xdr:from>
    <xdr:to>
      <xdr:col>15</xdr:col>
      <xdr:colOff>101600</xdr:colOff>
      <xdr:row>95</xdr:row>
      <xdr:rowOff>80152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26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71279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35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163866</xdr:rowOff>
    </xdr:from>
    <xdr:to>
      <xdr:col>10</xdr:col>
      <xdr:colOff>114300</xdr:colOff>
      <xdr:row>95</xdr:row>
      <xdr:rowOff>2442</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280166"/>
          <a:ext cx="889000" cy="1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159210</xdr:rowOff>
    </xdr:from>
    <xdr:to>
      <xdr:col>10</xdr:col>
      <xdr:colOff>165100</xdr:colOff>
      <xdr:row>95</xdr:row>
      <xdr:rowOff>89360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27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80487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36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161072</xdr:rowOff>
    </xdr:from>
    <xdr:to>
      <xdr:col>6</xdr:col>
      <xdr:colOff>38100</xdr:colOff>
      <xdr:row>95</xdr:row>
      <xdr:rowOff>91222</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27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82349</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37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75412</xdr:rowOff>
    </xdr:from>
    <xdr:to>
      <xdr:col>24</xdr:col>
      <xdr:colOff>114300</xdr:colOff>
      <xdr:row>95</xdr:row>
      <xdr:rowOff>5562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19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98289</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04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113556</xdr:rowOff>
    </xdr:from>
    <xdr:to>
      <xdr:col>20</xdr:col>
      <xdr:colOff>38100</xdr:colOff>
      <xdr:row>95</xdr:row>
      <xdr:rowOff>43706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22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34833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32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83806</xdr:rowOff>
    </xdr:from>
    <xdr:to>
      <xdr:col>15</xdr:col>
      <xdr:colOff>101600</xdr:colOff>
      <xdr:row>95</xdr:row>
      <xdr:rowOff>13956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20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30483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597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113066</xdr:rowOff>
    </xdr:from>
    <xdr:to>
      <xdr:col>10</xdr:col>
      <xdr:colOff>165100</xdr:colOff>
      <xdr:row>95</xdr:row>
      <xdr:rowOff>43216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22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59743</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00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123092</xdr:rowOff>
    </xdr:from>
    <xdr:to>
      <xdr:col>6</xdr:col>
      <xdr:colOff>38100</xdr:colOff>
      <xdr:row>95</xdr:row>
      <xdr:rowOff>53242</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2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69769</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01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15342</xdr:rowOff>
    </xdr:from>
    <xdr:to>
      <xdr:col>54</xdr:col>
      <xdr:colOff>189865</xdr:colOff>
      <xdr:row>38</xdr:row>
      <xdr:rowOff>136499</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58842"/>
          <a:ext cx="1270" cy="1492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140326</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136499</xdr:rowOff>
    </xdr:from>
    <xdr:to>
      <xdr:col>55</xdr:col>
      <xdr:colOff>88900</xdr:colOff>
      <xdr:row>38</xdr:row>
      <xdr:rowOff>136499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133469</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3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15342</xdr:rowOff>
    </xdr:from>
    <xdr:to>
      <xdr:col>55</xdr:col>
      <xdr:colOff>88900</xdr:colOff>
      <xdr:row>30</xdr:row>
      <xdr:rowOff>15342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133299</xdr:rowOff>
    </xdr:from>
    <xdr:to>
      <xdr:col>55</xdr:col>
      <xdr:colOff>0</xdr:colOff>
      <xdr:row>38</xdr:row>
      <xdr:rowOff>136499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648399"/>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85717</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0864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62840</xdr:rowOff>
    </xdr:from>
    <xdr:to>
      <xdr:col>55</xdr:col>
      <xdr:colOff>50800</xdr:colOff>
      <xdr:row>36</xdr:row>
      <xdr:rowOff>164440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133299</xdr:rowOff>
    </xdr:from>
    <xdr:to>
      <xdr:col>50</xdr:col>
      <xdr:colOff>114300</xdr:colOff>
      <xdr:row>38</xdr:row>
      <xdr:rowOff>134214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64839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51867</xdr:rowOff>
    </xdr:from>
    <xdr:to>
      <xdr:col>50</xdr:col>
      <xdr:colOff>165100</xdr:colOff>
      <xdr:row>36</xdr:row>
      <xdr:rowOff>153467</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169994</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134214</xdr:rowOff>
    </xdr:from>
    <xdr:to>
      <xdr:col>45</xdr:col>
      <xdr:colOff>177800</xdr:colOff>
      <xdr:row>38</xdr:row>
      <xdr:rowOff>137871</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649314"/>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167996</xdr:rowOff>
    </xdr:from>
    <xdr:to>
      <xdr:col>46</xdr:col>
      <xdr:colOff>38100</xdr:colOff>
      <xdr:row>36</xdr:row>
      <xdr:rowOff>98146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114673</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137871</xdr:rowOff>
    </xdr:from>
    <xdr:to>
      <xdr:col>41</xdr:col>
      <xdr:colOff>50800</xdr:colOff>
      <xdr:row>38</xdr:row>
      <xdr:rowOff>138329</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652971"/>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18948</xdr:rowOff>
    </xdr:from>
    <xdr:to>
      <xdr:col>41</xdr:col>
      <xdr:colOff>101600</xdr:colOff>
      <xdr:row>36</xdr:row>
      <xdr:rowOff>120548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137075</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158852</xdr:rowOff>
    </xdr:from>
    <xdr:to>
      <xdr:col>36</xdr:col>
      <xdr:colOff>165100</xdr:colOff>
      <xdr:row>36</xdr:row>
      <xdr:rowOff>89002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15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105529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5934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85699</xdr:rowOff>
    </xdr:from>
    <xdr:to>
      <xdr:col>55</xdr:col>
      <xdr:colOff>50800</xdr:colOff>
      <xdr:row>39</xdr:row>
      <xdr:rowOff>15849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626</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157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82499</xdr:rowOff>
    </xdr:from>
    <xdr:to>
      <xdr:col>50</xdr:col>
      <xdr:colOff>165100</xdr:colOff>
      <xdr:row>39</xdr:row>
      <xdr:rowOff>12649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59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3776</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82333" y="66903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83414</xdr:rowOff>
    </xdr:from>
    <xdr:to>
      <xdr:col>46</xdr:col>
      <xdr:colOff>38100</xdr:colOff>
      <xdr:row>39</xdr:row>
      <xdr:rowOff>13564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4691</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93333" y="669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87071</xdr:rowOff>
    </xdr:from>
    <xdr:to>
      <xdr:col>41</xdr:col>
      <xdr:colOff>101600</xdr:colOff>
      <xdr:row>39</xdr:row>
      <xdr:rowOff>17221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8348</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6948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87529</xdr:rowOff>
    </xdr:from>
    <xdr:to>
      <xdr:col>36</xdr:col>
      <xdr:colOff>165100</xdr:colOff>
      <xdr:row>39</xdr:row>
      <xdr:rowOff>17679</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8806</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69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40396</xdr:rowOff>
    </xdr:from>
    <xdr:to>
      <xdr:col>54</xdr:col>
      <xdr:colOff>189865</xdr:colOff>
      <xdr:row>58</xdr:row>
      <xdr:rowOff>138054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955796"/>
          <a:ext cx="1270" cy="112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141881</xdr:rowOff>
    </xdr:from>
    <xdr:ext cx="313932"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85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138054</xdr:rowOff>
    </xdr:from>
    <xdr:to>
      <xdr:col>55</xdr:col>
      <xdr:colOff>88900</xdr:colOff>
      <xdr:row>58</xdr:row>
      <xdr:rowOff>138054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82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158523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73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40396</xdr:rowOff>
    </xdr:from>
    <xdr:to>
      <xdr:col>55</xdr:col>
      <xdr:colOff>88900</xdr:colOff>
      <xdr:row>52</xdr:row>
      <xdr:rowOff>40396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955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90643</xdr:rowOff>
    </xdr:from>
    <xdr:to>
      <xdr:col>55</xdr:col>
      <xdr:colOff>0</xdr:colOff>
      <xdr:row>57</xdr:row>
      <xdr:rowOff>105181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863293"/>
          <a:ext cx="838200" cy="1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58777</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3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80350</xdr:rowOff>
    </xdr:from>
    <xdr:to>
      <xdr:col>55</xdr:col>
      <xdr:colOff>50800</xdr:colOff>
      <xdr:row>58</xdr:row>
      <xdr:rowOff>10500</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72309</xdr:rowOff>
    </xdr:from>
    <xdr:to>
      <xdr:col>50</xdr:col>
      <xdr:colOff>114300</xdr:colOff>
      <xdr:row>57</xdr:row>
      <xdr:rowOff>105181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673509"/>
          <a:ext cx="889000" cy="20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78659</xdr:rowOff>
    </xdr:from>
    <xdr:to>
      <xdr:col>50</xdr:col>
      <xdr:colOff>165100</xdr:colOff>
      <xdr:row>58</xdr:row>
      <xdr:rowOff>8809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171386</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994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72309</xdr:rowOff>
    </xdr:from>
    <xdr:to>
      <xdr:col>45</xdr:col>
      <xdr:colOff>177800</xdr:colOff>
      <xdr:row>57</xdr:row>
      <xdr:rowOff>138740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673509"/>
          <a:ext cx="889000" cy="23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58679</xdr:rowOff>
    </xdr:from>
    <xdr:to>
      <xdr:col>46</xdr:col>
      <xdr:colOff>38100</xdr:colOff>
      <xdr:row>57</xdr:row>
      <xdr:rowOff>160279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151406</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992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125299</xdr:rowOff>
    </xdr:from>
    <xdr:to>
      <xdr:col>41</xdr:col>
      <xdr:colOff>50800</xdr:colOff>
      <xdr:row>57</xdr:row>
      <xdr:rowOff>138740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897949"/>
          <a:ext cx="889000" cy="1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77881</xdr:rowOff>
    </xdr:from>
    <xdr:to>
      <xdr:col>41</xdr:col>
      <xdr:colOff>101600</xdr:colOff>
      <xdr:row>58</xdr:row>
      <xdr:rowOff>8031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24558</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962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107188</xdr:rowOff>
    </xdr:from>
    <xdr:to>
      <xdr:col>36</xdr:col>
      <xdr:colOff>165100</xdr:colOff>
      <xdr:row>58</xdr:row>
      <xdr:rowOff>37338</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8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28465</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8" y="997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39843</xdr:rowOff>
    </xdr:from>
    <xdr:to>
      <xdr:col>55</xdr:col>
      <xdr:colOff>50800</xdr:colOff>
      <xdr:row>57</xdr:row>
      <xdr:rowOff>141443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1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62720</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66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54381</xdr:rowOff>
    </xdr:from>
    <xdr:to>
      <xdr:col>50</xdr:col>
      <xdr:colOff>165100</xdr:colOff>
      <xdr:row>57</xdr:row>
      <xdr:rowOff>155981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2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1058</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960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21509</xdr:rowOff>
    </xdr:from>
    <xdr:to>
      <xdr:col>46</xdr:col>
      <xdr:colOff>38100</xdr:colOff>
      <xdr:row>56</xdr:row>
      <xdr:rowOff>123109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6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139636</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9397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87940</xdr:rowOff>
    </xdr:from>
    <xdr:to>
      <xdr:col>41</xdr:col>
      <xdr:colOff>101600</xdr:colOff>
      <xdr:row>58</xdr:row>
      <xdr:rowOff>18090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6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9217</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995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74499</xdr:rowOff>
    </xdr:from>
    <xdr:to>
      <xdr:col>36</xdr:col>
      <xdr:colOff>165100</xdr:colOff>
      <xdr:row>58</xdr:row>
      <xdr:rowOff>4649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4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21176</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428" y="962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99336</xdr:rowOff>
    </xdr:from>
    <xdr:to>
      <xdr:col>54</xdr:col>
      <xdr:colOff>189865</xdr:colOff>
      <xdr:row>79</xdr:row>
      <xdr:rowOff>78991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100836"/>
          <a:ext cx="1270" cy="152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82818</xdr:rowOff>
    </xdr:from>
    <xdr:ext cx="378565"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627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78991</xdr:rowOff>
    </xdr:from>
    <xdr:to>
      <xdr:col>55</xdr:col>
      <xdr:colOff>88900</xdr:colOff>
      <xdr:row>79</xdr:row>
      <xdr:rowOff>78991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623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46013</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7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99336</xdr:rowOff>
    </xdr:from>
    <xdr:to>
      <xdr:col>55</xdr:col>
      <xdr:colOff>88900</xdr:colOff>
      <xdr:row>70</xdr:row>
      <xdr:rowOff>99336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100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86469</xdr:rowOff>
    </xdr:from>
    <xdr:to>
      <xdr:col>55</xdr:col>
      <xdr:colOff>0</xdr:colOff>
      <xdr:row>78</xdr:row>
      <xdr:rowOff>95188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459569"/>
          <a:ext cx="838200" cy="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13054</xdr:rowOff>
    </xdr:from>
    <xdr:ext cx="469744"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21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161627</xdr:rowOff>
    </xdr:from>
    <xdr:to>
      <xdr:col>55</xdr:col>
      <xdr:colOff>50800</xdr:colOff>
      <xdr:row>78</xdr:row>
      <xdr:rowOff>91777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67756</xdr:rowOff>
    </xdr:from>
    <xdr:to>
      <xdr:col>50</xdr:col>
      <xdr:colOff>114300</xdr:colOff>
      <xdr:row>78</xdr:row>
      <xdr:rowOff>86469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3440856"/>
          <a:ext cx="889000" cy="1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1313</xdr:rowOff>
    </xdr:from>
    <xdr:to>
      <xdr:col>50</xdr:col>
      <xdr:colOff>165100</xdr:colOff>
      <xdr:row>78</xdr:row>
      <xdr:rowOff>102913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119440</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04428" y="131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67756</xdr:rowOff>
    </xdr:from>
    <xdr:to>
      <xdr:col>45</xdr:col>
      <xdr:colOff>177800</xdr:colOff>
      <xdr:row>78</xdr:row>
      <xdr:rowOff>115012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440856"/>
          <a:ext cx="889000" cy="4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142229</xdr:rowOff>
    </xdr:from>
    <xdr:to>
      <xdr:col>46</xdr:col>
      <xdr:colOff>38100</xdr:colOff>
      <xdr:row>78</xdr:row>
      <xdr:rowOff>72379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88906</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15428" y="131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59657</xdr:rowOff>
    </xdr:from>
    <xdr:to>
      <xdr:col>41</xdr:col>
      <xdr:colOff>50800</xdr:colOff>
      <xdr:row>78</xdr:row>
      <xdr:rowOff>115012</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432757"/>
          <a:ext cx="889000" cy="5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9674</xdr:rowOff>
    </xdr:from>
    <xdr:to>
      <xdr:col>41</xdr:col>
      <xdr:colOff>101600</xdr:colOff>
      <xdr:row>78</xdr:row>
      <xdr:rowOff>111274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127801</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26428" y="1315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11633</xdr:rowOff>
    </xdr:from>
    <xdr:to>
      <xdr:col>36</xdr:col>
      <xdr:colOff>165100</xdr:colOff>
      <xdr:row>78</xdr:row>
      <xdr:rowOff>113233</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38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104360</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37428" y="1347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44388</xdr:rowOff>
    </xdr:from>
    <xdr:to>
      <xdr:col>55</xdr:col>
      <xdr:colOff>50800</xdr:colOff>
      <xdr:row>78</xdr:row>
      <xdr:rowOff>145988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41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22815</xdr:rowOff>
    </xdr:from>
    <xdr:ext cx="469744"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39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35669</xdr:rowOff>
    </xdr:from>
    <xdr:to>
      <xdr:col>50</xdr:col>
      <xdr:colOff>165100</xdr:colOff>
      <xdr:row>78</xdr:row>
      <xdr:rowOff>137269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40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128396</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04428" y="13501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16956</xdr:rowOff>
    </xdr:from>
    <xdr:to>
      <xdr:col>46</xdr:col>
      <xdr:colOff>38100</xdr:colOff>
      <xdr:row>78</xdr:row>
      <xdr:rowOff>118556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39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109683</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48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64212</xdr:rowOff>
    </xdr:from>
    <xdr:to>
      <xdr:col>41</xdr:col>
      <xdr:colOff>101600</xdr:colOff>
      <xdr:row>78</xdr:row>
      <xdr:rowOff>165812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43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156939</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530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8857</xdr:rowOff>
    </xdr:from>
    <xdr:to>
      <xdr:col>36</xdr:col>
      <xdr:colOff>165100</xdr:colOff>
      <xdr:row>78</xdr:row>
      <xdr:rowOff>110457</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3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126984</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15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54781</xdr:rowOff>
    </xdr:from>
    <xdr:to>
      <xdr:col>54</xdr:col>
      <xdr:colOff>189865</xdr:colOff>
      <xdr:row>98</xdr:row>
      <xdr:rowOff>62161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656731"/>
          <a:ext cx="1270" cy="1207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65988</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686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62161</xdr:rowOff>
    </xdr:from>
    <xdr:to>
      <xdr:col>55</xdr:col>
      <xdr:colOff>88900</xdr:colOff>
      <xdr:row>98</xdr:row>
      <xdr:rowOff>62161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86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1458</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3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54781</xdr:rowOff>
    </xdr:from>
    <xdr:to>
      <xdr:col>55</xdr:col>
      <xdr:colOff>88900</xdr:colOff>
      <xdr:row>91</xdr:row>
      <xdr:rowOff>54781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65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93969</xdr:rowOff>
    </xdr:from>
    <xdr:to>
      <xdr:col>55</xdr:col>
      <xdr:colOff>0</xdr:colOff>
      <xdr:row>97</xdr:row>
      <xdr:rowOff>124134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724619"/>
          <a:ext cx="838200" cy="3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2233</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46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150806</xdr:rowOff>
    </xdr:from>
    <xdr:to>
      <xdr:col>55</xdr:col>
      <xdr:colOff>50800</xdr:colOff>
      <xdr:row>97</xdr:row>
      <xdr:rowOff>80956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61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124134</xdr:rowOff>
    </xdr:from>
    <xdr:to>
      <xdr:col>50</xdr:col>
      <xdr:colOff>114300</xdr:colOff>
      <xdr:row>97</xdr:row>
      <xdr:rowOff>137164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754784"/>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140084</xdr:rowOff>
    </xdr:from>
    <xdr:to>
      <xdr:col>50</xdr:col>
      <xdr:colOff>165100</xdr:colOff>
      <xdr:row>97</xdr:row>
      <xdr:rowOff>70234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86761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37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137164</xdr:rowOff>
    </xdr:from>
    <xdr:to>
      <xdr:col>45</xdr:col>
      <xdr:colOff>177800</xdr:colOff>
      <xdr:row>97</xdr:row>
      <xdr:rowOff>146602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767814"/>
          <a:ext cx="889000" cy="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167549</xdr:rowOff>
    </xdr:from>
    <xdr:to>
      <xdr:col>46</xdr:col>
      <xdr:colOff>38100</xdr:colOff>
      <xdr:row>97</xdr:row>
      <xdr:rowOff>97699</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114226</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4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137164</xdr:rowOff>
    </xdr:from>
    <xdr:to>
      <xdr:col>41</xdr:col>
      <xdr:colOff>50800</xdr:colOff>
      <xdr:row>97</xdr:row>
      <xdr:rowOff>146602</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6767814"/>
          <a:ext cx="889000" cy="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168278</xdr:rowOff>
    </xdr:from>
    <xdr:to>
      <xdr:col>41</xdr:col>
      <xdr:colOff>101600</xdr:colOff>
      <xdr:row>97</xdr:row>
      <xdr:rowOff>98428</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114955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40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2141</xdr:rowOff>
    </xdr:from>
    <xdr:to>
      <xdr:col>36</xdr:col>
      <xdr:colOff>165100</xdr:colOff>
      <xdr:row>97</xdr:row>
      <xdr:rowOff>103741</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63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120268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40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43169</xdr:rowOff>
    </xdr:from>
    <xdr:to>
      <xdr:col>55</xdr:col>
      <xdr:colOff>50800</xdr:colOff>
      <xdr:row>97</xdr:row>
      <xdr:rowOff>144769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67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21596</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65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73334</xdr:rowOff>
    </xdr:from>
    <xdr:to>
      <xdr:col>50</xdr:col>
      <xdr:colOff>165100</xdr:colOff>
      <xdr:row>98</xdr:row>
      <xdr:rowOff>3484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70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166061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79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86364</xdr:rowOff>
    </xdr:from>
    <xdr:to>
      <xdr:col>46</xdr:col>
      <xdr:colOff>38100</xdr:colOff>
      <xdr:row>98</xdr:row>
      <xdr:rowOff>16514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71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7641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80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95802</xdr:rowOff>
    </xdr:from>
    <xdr:to>
      <xdr:col>41</xdr:col>
      <xdr:colOff>101600</xdr:colOff>
      <xdr:row>98</xdr:row>
      <xdr:rowOff>25952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7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17079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81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86364</xdr:rowOff>
    </xdr:from>
    <xdr:to>
      <xdr:col>36</xdr:col>
      <xdr:colOff>165100</xdr:colOff>
      <xdr:row>98</xdr:row>
      <xdr:rowOff>16514</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71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7641</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80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24420</xdr:rowOff>
    </xdr:from>
    <xdr:to>
      <xdr:col>85</xdr:col>
      <xdr:colOff>126364</xdr:colOff>
      <xdr:row>39</xdr:row>
      <xdr:rowOff>105192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167920"/>
          <a:ext cx="1269" cy="162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109019</xdr:rowOff>
    </xdr:from>
    <xdr:ext cx="469744"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79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105192</xdr:rowOff>
    </xdr:from>
    <xdr:to>
      <xdr:col>86</xdr:col>
      <xdr:colOff>25400</xdr:colOff>
      <xdr:row>39</xdr:row>
      <xdr:rowOff>105192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791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142547</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494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24420</xdr:rowOff>
    </xdr:from>
    <xdr:to>
      <xdr:col>86</xdr:col>
      <xdr:colOff>25400</xdr:colOff>
      <xdr:row>30</xdr:row>
      <xdr:rowOff>24420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16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24420</xdr:rowOff>
    </xdr:from>
    <xdr:to>
      <xdr:col>85</xdr:col>
      <xdr:colOff>127000</xdr:colOff>
      <xdr:row>34</xdr:row>
      <xdr:rowOff>126528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5167920"/>
          <a:ext cx="838200" cy="78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143092</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143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164665</xdr:rowOff>
    </xdr:from>
    <xdr:to>
      <xdr:col>85</xdr:col>
      <xdr:colOff>177800</xdr:colOff>
      <xdr:row>36</xdr:row>
      <xdr:rowOff>94815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6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126528</xdr:rowOff>
    </xdr:from>
    <xdr:to>
      <xdr:col>81</xdr:col>
      <xdr:colOff>50800</xdr:colOff>
      <xdr:row>36</xdr:row>
      <xdr:rowOff>28775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5955828"/>
          <a:ext cx="889000" cy="24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51780</xdr:rowOff>
    </xdr:from>
    <xdr:to>
      <xdr:col>81</xdr:col>
      <xdr:colOff>101600</xdr:colOff>
      <xdr:row>36</xdr:row>
      <xdr:rowOff>153380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22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144507</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31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28775</xdr:rowOff>
    </xdr:from>
    <xdr:to>
      <xdr:col>76</xdr:col>
      <xdr:colOff>114300</xdr:colOff>
      <xdr:row>37</xdr:row>
      <xdr:rowOff>117275</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6200975"/>
          <a:ext cx="889000" cy="25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62230</xdr:rowOff>
    </xdr:from>
    <xdr:to>
      <xdr:col>76</xdr:col>
      <xdr:colOff>165100</xdr:colOff>
      <xdr:row>36</xdr:row>
      <xdr:rowOff>163830</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154957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32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116405</xdr:rowOff>
    </xdr:from>
    <xdr:to>
      <xdr:col>71</xdr:col>
      <xdr:colOff>177800</xdr:colOff>
      <xdr:row>37</xdr:row>
      <xdr:rowOff>117275</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2814300" y="6460055"/>
          <a:ext cx="889000" cy="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68326</xdr:rowOff>
    </xdr:from>
    <xdr:to>
      <xdr:col>72</xdr:col>
      <xdr:colOff>38100</xdr:colOff>
      <xdr:row>36</xdr:row>
      <xdr:rowOff>169926</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15003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01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40894</xdr:rowOff>
    </xdr:from>
    <xdr:to>
      <xdr:col>67</xdr:col>
      <xdr:colOff>101600</xdr:colOff>
      <xdr:row>35</xdr:row>
      <xdr:rowOff>142494</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159021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581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29</xdr:row>
      <xdr:rowOff>145070</xdr:rowOff>
    </xdr:from>
    <xdr:to>
      <xdr:col>85</xdr:col>
      <xdr:colOff>177800</xdr:colOff>
      <xdr:row>30</xdr:row>
      <xdr:rowOff>75220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511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98097</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507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75728</xdr:rowOff>
    </xdr:from>
    <xdr:to>
      <xdr:col>81</xdr:col>
      <xdr:colOff>101600</xdr:colOff>
      <xdr:row>35</xdr:row>
      <xdr:rowOff>5878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590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22405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568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149425</xdr:rowOff>
    </xdr:from>
    <xdr:to>
      <xdr:col>76</xdr:col>
      <xdr:colOff>165100</xdr:colOff>
      <xdr:row>36</xdr:row>
      <xdr:rowOff>79575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15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96102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592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66475</xdr:rowOff>
    </xdr:from>
    <xdr:to>
      <xdr:col>72</xdr:col>
      <xdr:colOff>38100</xdr:colOff>
      <xdr:row>37</xdr:row>
      <xdr:rowOff>168075</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41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159203</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50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65605</xdr:rowOff>
    </xdr:from>
    <xdr:to>
      <xdr:col>67</xdr:col>
      <xdr:colOff>101600</xdr:colOff>
      <xdr:row>37</xdr:row>
      <xdr:rowOff>167205</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40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158332</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50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a:extLst>
            <a:ext uri="{FF2B5EF4-FFF2-40B4-BE49-F238E27FC236}">
              <a16:creationId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161907</xdr:rowOff>
    </xdr:from>
    <xdr:to>
      <xdr:col>85</xdr:col>
      <xdr:colOff>126364</xdr:colOff>
      <xdr:row>58</xdr:row>
      <xdr:rowOff>93686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6317595" y="8562957"/>
          <a:ext cx="1269" cy="1474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97513</xdr:rowOff>
    </xdr:from>
    <xdr:ext cx="534377" cy="259045"/>
    <xdr:sp macro=""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6370300" y="1004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93686</xdr:rowOff>
    </xdr:from>
    <xdr:to>
      <xdr:col>86</xdr:col>
      <xdr:colOff>25400</xdr:colOff>
      <xdr:row>58</xdr:row>
      <xdr:rowOff>93686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1003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108584</xdr:rowOff>
    </xdr:from>
    <xdr:ext cx="534377" cy="259045"/>
    <xdr:sp macro=""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6370300" y="833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161907</xdr:rowOff>
    </xdr:from>
    <xdr:to>
      <xdr:col>86</xdr:col>
      <xdr:colOff>25400</xdr:colOff>
      <xdr:row>49</xdr:row>
      <xdr:rowOff>161907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856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168895</xdr:rowOff>
    </xdr:from>
    <xdr:to>
      <xdr:col>85</xdr:col>
      <xdr:colOff>127000</xdr:colOff>
      <xdr:row>55</xdr:row>
      <xdr:rowOff>125951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5481300" y="9427195"/>
          <a:ext cx="838200" cy="12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125526</xdr:rowOff>
    </xdr:from>
    <xdr:ext cx="534377" cy="259045"/>
    <xdr:sp macro=""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6370300" y="9212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102649</xdr:rowOff>
    </xdr:from>
    <xdr:to>
      <xdr:col>85</xdr:col>
      <xdr:colOff>177800</xdr:colOff>
      <xdr:row>55</xdr:row>
      <xdr:rowOff>32799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6268700" y="936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125951</xdr:rowOff>
    </xdr:from>
    <xdr:to>
      <xdr:col>81</xdr:col>
      <xdr:colOff>50800</xdr:colOff>
      <xdr:row>57</xdr:row>
      <xdr:rowOff>93588</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4592300" y="9555701"/>
          <a:ext cx="889000" cy="31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89684</xdr:rowOff>
    </xdr:from>
    <xdr:to>
      <xdr:col>81</xdr:col>
      <xdr:colOff>101600</xdr:colOff>
      <xdr:row>56</xdr:row>
      <xdr:rowOff>19834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5430500" y="951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10961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61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93588</xdr:rowOff>
    </xdr:from>
    <xdr:to>
      <xdr:col>76</xdr:col>
      <xdr:colOff>114300</xdr:colOff>
      <xdr:row>57</xdr:row>
      <xdr:rowOff>147211</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3703300" y="9866238"/>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67085</xdr:rowOff>
    </xdr:from>
    <xdr:to>
      <xdr:col>76</xdr:col>
      <xdr:colOff>165100</xdr:colOff>
      <xdr:row>55</xdr:row>
      <xdr:rowOff>168685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4541500" y="9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13762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19261</xdr:rowOff>
    </xdr:from>
    <xdr:to>
      <xdr:col>71</xdr:col>
      <xdr:colOff>177800</xdr:colOff>
      <xdr:row>57</xdr:row>
      <xdr:rowOff>147211</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a:off x="12814300" y="9449011"/>
          <a:ext cx="889000" cy="47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123158</xdr:rowOff>
    </xdr:from>
    <xdr:to>
      <xdr:col>72</xdr:col>
      <xdr:colOff>38100</xdr:colOff>
      <xdr:row>56</xdr:row>
      <xdr:rowOff>53308</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3652500" y="9552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69835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32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14507</xdr:rowOff>
    </xdr:from>
    <xdr:to>
      <xdr:col>67</xdr:col>
      <xdr:colOff>101600</xdr:colOff>
      <xdr:row>55</xdr:row>
      <xdr:rowOff>116107</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2763500" y="944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107234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53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118095</xdr:rowOff>
    </xdr:from>
    <xdr:to>
      <xdr:col>85</xdr:col>
      <xdr:colOff>177800</xdr:colOff>
      <xdr:row>55</xdr:row>
      <xdr:rowOff>48245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6268700" y="937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96522</xdr:rowOff>
    </xdr:from>
    <xdr:ext cx="534377" cy="259045"/>
    <xdr:sp macro=""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6370300" y="935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75151</xdr:rowOff>
    </xdr:from>
    <xdr:to>
      <xdr:col>81</xdr:col>
      <xdr:colOff>101600</xdr:colOff>
      <xdr:row>56</xdr:row>
      <xdr:rowOff>5301</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5430500" y="950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21828</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5214111" y="928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42788</xdr:rowOff>
    </xdr:from>
    <xdr:to>
      <xdr:col>76</xdr:col>
      <xdr:colOff>165100</xdr:colOff>
      <xdr:row>57</xdr:row>
      <xdr:rowOff>144388</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4541500" y="981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135515</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4325111" y="990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96411</xdr:rowOff>
    </xdr:from>
    <xdr:to>
      <xdr:col>72</xdr:col>
      <xdr:colOff>38100</xdr:colOff>
      <xdr:row>58</xdr:row>
      <xdr:rowOff>26561</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3652500" y="98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17688</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436111" y="996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139911</xdr:rowOff>
    </xdr:from>
    <xdr:to>
      <xdr:col>67</xdr:col>
      <xdr:colOff>101600</xdr:colOff>
      <xdr:row>55</xdr:row>
      <xdr:rowOff>70061</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2763500" y="939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86588</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547111" y="91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45174</xdr:rowOff>
    </xdr:from>
    <xdr:to>
      <xdr:col>85</xdr:col>
      <xdr:colOff>126364</xdr:colOff>
      <xdr:row>78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218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163301</xdr:rowOff>
    </xdr:from>
    <xdr:ext cx="534377"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99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45174</xdr:rowOff>
    </xdr:from>
    <xdr:to>
      <xdr:col>86</xdr:col>
      <xdr:colOff>25400</xdr:colOff>
      <xdr:row>71</xdr:row>
      <xdr:rowOff>45174</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2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82035</xdr:rowOff>
    </xdr:from>
    <xdr:to>
      <xdr:col>85</xdr:col>
      <xdr:colOff>127000</xdr:colOff>
      <xdr:row>78</xdr:row>
      <xdr:rowOff>24771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5481300" y="13283685"/>
          <a:ext cx="838200" cy="11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52754</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254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74327</xdr:rowOff>
    </xdr:from>
    <xdr:to>
      <xdr:col>85</xdr:col>
      <xdr:colOff>177800</xdr:colOff>
      <xdr:row>78</xdr:row>
      <xdr:rowOff>4477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144501</xdr:rowOff>
    </xdr:from>
    <xdr:to>
      <xdr:col>81</xdr:col>
      <xdr:colOff>50800</xdr:colOff>
      <xdr:row>78</xdr:row>
      <xdr:rowOff>24771</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346151"/>
          <a:ext cx="889000" cy="5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65582</xdr:rowOff>
    </xdr:from>
    <xdr:to>
      <xdr:col>81</xdr:col>
      <xdr:colOff>101600</xdr:colOff>
      <xdr:row>77</xdr:row>
      <xdr:rowOff>167182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26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12259</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0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144501</xdr:rowOff>
    </xdr:from>
    <xdr:to>
      <xdr:col>76</xdr:col>
      <xdr:colOff>114300</xdr:colOff>
      <xdr:row>78</xdr:row>
      <xdr:rowOff>5911</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3703300" y="13346151"/>
          <a:ext cx="889000" cy="3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118218</xdr:rowOff>
    </xdr:from>
    <xdr:to>
      <xdr:col>76</xdr:col>
      <xdr:colOff>165100</xdr:colOff>
      <xdr:row>78</xdr:row>
      <xdr:rowOff>48368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31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39495</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3017" y="13412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5911</xdr:rowOff>
    </xdr:from>
    <xdr:to>
      <xdr:col>71</xdr:col>
      <xdr:colOff>177800</xdr:colOff>
      <xdr:row>78</xdr:row>
      <xdr:rowOff>19171</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3379011"/>
          <a:ext cx="889000" cy="1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114503</xdr:rowOff>
    </xdr:from>
    <xdr:to>
      <xdr:col>72</xdr:col>
      <xdr:colOff>38100</xdr:colOff>
      <xdr:row>78</xdr:row>
      <xdr:rowOff>44653</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61180</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4017" y="13091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118790</xdr:rowOff>
    </xdr:from>
    <xdr:to>
      <xdr:col>67</xdr:col>
      <xdr:colOff>101600</xdr:colOff>
      <xdr:row>78</xdr:row>
      <xdr:rowOff>48940</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3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65467</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095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31235</xdr:rowOff>
    </xdr:from>
    <xdr:to>
      <xdr:col>85</xdr:col>
      <xdr:colOff>177800</xdr:colOff>
      <xdr:row>77</xdr:row>
      <xdr:rowOff>132835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23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162062</xdr:rowOff>
    </xdr:from>
    <xdr:ext cx="469744"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02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145421</xdr:rowOff>
    </xdr:from>
    <xdr:to>
      <xdr:col>81</xdr:col>
      <xdr:colOff>101600</xdr:colOff>
      <xdr:row>78</xdr:row>
      <xdr:rowOff>75571</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34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66698</xdr:rowOff>
    </xdr:from>
    <xdr:ext cx="313932"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24333" y="134397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93701</xdr:rowOff>
    </xdr:from>
    <xdr:to>
      <xdr:col>76</xdr:col>
      <xdr:colOff>165100</xdr:colOff>
      <xdr:row>78</xdr:row>
      <xdr:rowOff>23851</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29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40378</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3017" y="13070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126561</xdr:rowOff>
    </xdr:from>
    <xdr:to>
      <xdr:col>72</xdr:col>
      <xdr:colOff>38100</xdr:colOff>
      <xdr:row>78</xdr:row>
      <xdr:rowOff>56711</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32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47838</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4017" y="13420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139821</xdr:rowOff>
    </xdr:from>
    <xdr:to>
      <xdr:col>67</xdr:col>
      <xdr:colOff>101600</xdr:colOff>
      <xdr:row>78</xdr:row>
      <xdr:rowOff>69971</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34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61098</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25017" y="13434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113117</xdr:rowOff>
    </xdr:from>
    <xdr:to>
      <xdr:col>85</xdr:col>
      <xdr:colOff>126364</xdr:colOff>
      <xdr:row>99</xdr:row>
      <xdr:rowOff>54073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543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57900</xdr:rowOff>
    </xdr:from>
    <xdr:ext cx="534377"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703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54073</xdr:rowOff>
    </xdr:from>
    <xdr:to>
      <xdr:col>86</xdr:col>
      <xdr:colOff>25400</xdr:colOff>
      <xdr:row>99</xdr:row>
      <xdr:rowOff>54073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7027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59794</xdr:rowOff>
    </xdr:from>
    <xdr:ext cx="534377"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3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113117</xdr:rowOff>
    </xdr:from>
    <xdr:to>
      <xdr:col>86</xdr:col>
      <xdr:colOff>25400</xdr:colOff>
      <xdr:row>90</xdr:row>
      <xdr:rowOff>113117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54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17236</xdr:rowOff>
    </xdr:from>
    <xdr:to>
      <xdr:col>85</xdr:col>
      <xdr:colOff>127000</xdr:colOff>
      <xdr:row>97</xdr:row>
      <xdr:rowOff>23800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5481300" y="16647886"/>
          <a:ext cx="8382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45908</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162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23031</xdr:rowOff>
    </xdr:from>
    <xdr:to>
      <xdr:col>85</xdr:col>
      <xdr:colOff>177800</xdr:colOff>
      <xdr:row>95</xdr:row>
      <xdr:rowOff>124631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23800</xdr:rowOff>
    </xdr:from>
    <xdr:to>
      <xdr:col>81</xdr:col>
      <xdr:colOff>50800</xdr:colOff>
      <xdr:row>97</xdr:row>
      <xdr:rowOff>31604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4592300" y="16654450"/>
          <a:ext cx="889000" cy="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161922</xdr:rowOff>
    </xdr:from>
    <xdr:to>
      <xdr:col>81</xdr:col>
      <xdr:colOff>101600</xdr:colOff>
      <xdr:row>95</xdr:row>
      <xdr:rowOff>92072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108599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05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31604</xdr:rowOff>
    </xdr:from>
    <xdr:to>
      <xdr:col>76</xdr:col>
      <xdr:colOff>114300</xdr:colOff>
      <xdr:row>97</xdr:row>
      <xdr:rowOff>53615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3703300" y="16662254"/>
          <a:ext cx="889000" cy="2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138049</xdr:rowOff>
    </xdr:from>
    <xdr:to>
      <xdr:col>76</xdr:col>
      <xdr:colOff>165100</xdr:colOff>
      <xdr:row>95</xdr:row>
      <xdr:rowOff>68199</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84726</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02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53615</xdr:rowOff>
    </xdr:from>
    <xdr:to>
      <xdr:col>71</xdr:col>
      <xdr:colOff>177800</xdr:colOff>
      <xdr:row>97</xdr:row>
      <xdr:rowOff>154363</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2814300" y="16684265"/>
          <a:ext cx="889000" cy="10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94289</xdr:rowOff>
    </xdr:from>
    <xdr:to>
      <xdr:col>72</xdr:col>
      <xdr:colOff>38100</xdr:colOff>
      <xdr:row>95</xdr:row>
      <xdr:rowOff>24439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40966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598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1378</xdr:rowOff>
    </xdr:from>
    <xdr:to>
      <xdr:col>67</xdr:col>
      <xdr:colOff>101600</xdr:colOff>
      <xdr:row>95</xdr:row>
      <xdr:rowOff>102978</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28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119505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06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137886</xdr:rowOff>
    </xdr:from>
    <xdr:to>
      <xdr:col>85</xdr:col>
      <xdr:colOff>177800</xdr:colOff>
      <xdr:row>97</xdr:row>
      <xdr:rowOff>68036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659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116313</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657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144450</xdr:rowOff>
    </xdr:from>
    <xdr:to>
      <xdr:col>81</xdr:col>
      <xdr:colOff>101600</xdr:colOff>
      <xdr:row>97</xdr:row>
      <xdr:rowOff>74600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660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65727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669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152254</xdr:rowOff>
    </xdr:from>
    <xdr:to>
      <xdr:col>76</xdr:col>
      <xdr:colOff>165100</xdr:colOff>
      <xdr:row>97</xdr:row>
      <xdr:rowOff>82404</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66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73531</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670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2815</xdr:rowOff>
    </xdr:from>
    <xdr:to>
      <xdr:col>72</xdr:col>
      <xdr:colOff>38100</xdr:colOff>
      <xdr:row>97</xdr:row>
      <xdr:rowOff>104415</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663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95542</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672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103563</xdr:rowOff>
    </xdr:from>
    <xdr:to>
      <xdr:col>67</xdr:col>
      <xdr:colOff>101600</xdr:colOff>
      <xdr:row>98</xdr:row>
      <xdr:rowOff>33713</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673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24840</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682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a:extLst>
            <a:ext uri="{FF2B5EF4-FFF2-40B4-BE49-F238E27FC236}">
              <a16:creationId xmlns:a16="http://schemas.microsoft.com/office/drawing/2014/main" id="{00000000-0008-0000-07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15494</xdr:rowOff>
    </xdr:from>
    <xdr:to>
      <xdr:col>116</xdr:col>
      <xdr:colOff>62864</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2159595" y="5330444"/>
          <a:ext cx="1269" cy="1400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2" name="諸支出金最小値テキスト">
          <a:extLst>
            <a:ext uri="{FF2B5EF4-FFF2-40B4-BE49-F238E27FC236}">
              <a16:creationId xmlns:a16="http://schemas.microsoft.com/office/drawing/2014/main" id="{00000000-0008-0000-0700-0000F0020000}"/>
            </a:ext>
          </a:extLst>
        </xdr:cNvPr>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133621</xdr:rowOff>
    </xdr:from>
    <xdr:ext cx="469744" cy="259045"/>
    <xdr:sp macro="" textlink="">
      <xdr:nvSpPr>
        <xdr:cNvPr id="754" name="諸支出金最大値テキスト">
          <a:extLst>
            <a:ext uri="{FF2B5EF4-FFF2-40B4-BE49-F238E27FC236}">
              <a16:creationId xmlns:a16="http://schemas.microsoft.com/office/drawing/2014/main" id="{00000000-0008-0000-0700-0000F2020000}"/>
            </a:ext>
          </a:extLst>
        </xdr:cNvPr>
        <xdr:cNvSpPr txBox="1"/>
      </xdr:nvSpPr>
      <xdr:spPr>
        <a:xfrm>
          <a:off x="22212300" y="510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15494</xdr:rowOff>
    </xdr:from>
    <xdr:to>
      <xdr:col>116</xdr:col>
      <xdr:colOff>152400</xdr:colOff>
      <xdr:row>31</xdr:row>
      <xdr:rowOff>15494</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533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13932" cy="259045"/>
    <xdr:sp macro="" textlink="">
      <xdr:nvSpPr>
        <xdr:cNvPr id="757" name="諸支出金平均値テキスト">
          <a:extLst>
            <a:ext uri="{FF2B5EF4-FFF2-40B4-BE49-F238E27FC236}">
              <a16:creationId xmlns:a16="http://schemas.microsoft.com/office/drawing/2014/main" id="{00000000-0008-0000-0700-0000F5020000}"/>
            </a:ext>
          </a:extLst>
        </xdr:cNvPr>
        <xdr:cNvSpPr txBox="1"/>
      </xdr:nvSpPr>
      <xdr:spPr>
        <a:xfrm>
          <a:off x="22212300" y="65087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116332</xdr:rowOff>
    </xdr:from>
    <xdr:to>
      <xdr:col>112</xdr:col>
      <xdr:colOff>38100</xdr:colOff>
      <xdr:row>39</xdr:row>
      <xdr:rowOff>46482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1272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63009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66333" y="64066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34036</xdr:rowOff>
    </xdr:from>
    <xdr:to>
      <xdr:col>107</xdr:col>
      <xdr:colOff>101600</xdr:colOff>
      <xdr:row>38</xdr:row>
      <xdr:rowOff>135636</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03835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152163</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5017" y="6324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48514</xdr:rowOff>
    </xdr:from>
    <xdr:to>
      <xdr:col>102</xdr:col>
      <xdr:colOff>165100</xdr:colOff>
      <xdr:row>38</xdr:row>
      <xdr:rowOff>150114</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9494500" y="65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166641</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6017" y="6338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160528</xdr:rowOff>
    </xdr:from>
    <xdr:to>
      <xdr:col>98</xdr:col>
      <xdr:colOff>38100</xdr:colOff>
      <xdr:row>38</xdr:row>
      <xdr:rowOff>90678</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8605500" y="650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107205</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7017" y="6279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76" name="諸支出金該当値テキスト">
          <a:extLst>
            <a:ext uri="{FF2B5EF4-FFF2-40B4-BE49-F238E27FC236}">
              <a16:creationId xmlns:a16="http://schemas.microsoft.com/office/drawing/2014/main" id="{00000000-0008-0000-0700-000008030000}"/>
            </a:ext>
          </a:extLst>
        </xdr:cNvPr>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〇民生費</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における住民一人当たりのコストは１２８，７６１円となっており、本市は類似団体平均お大きく下回り推移しているが、前年度と比較して大きく増加しており、これは保育や障害者支援など扶助費の増加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○消防費</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における住民一人当たりのコストは２３，８５９円となっており、類似団体平均値を大きく上回っているが、これは平成２９年度から実施していた消防本部庁舎の老朽化に伴う建設事業の工事完了に伴い、支払いが生じた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○災害復旧費</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における住民一人当たりのコストは２，０９９円となっており、前年度と比較して大きく増加しており、類似団体平均値よりも上回っているが、これは令和元年度に発生し関東に上陸した台風１５号及び台風１９号によりもたらされた被害に対応する支出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千葉県木更津市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残高は、税収の伸びの不確実性に加え、普通建設事業費などの喫緊の課題への対応を鑑みると流動的であり、令和元年度は台風被害により一般会計への繰入額が増加したことにより、残高は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比率について平成３０年度は３．０９％となったものの、令和元年度は再び５．８７％と上昇している。また、単年度収支においては、財政需要に対応するため、財政調整基金の取り崩しが多いことにより、平成２２年度以降標準財政規模比はマイナス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老朽化に伴う公共施設やインフラの更新整備などの必要性を考えると、今後も財政調整基金を活用した財政運営となる見通しである。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千葉県木更津市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○現状</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一般会計及びすべての会計において赤字は生じていない。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平成３０年度までは水道事業会計がその他会計の該当となっていたが、令和元年度より水道事業はかずさ水道広域連合企業団で行っているため、その他会計の該当はない。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○今後の対応</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各会計で引き続き適正な財政運営、企業運営を行うよう努める。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CV002FST01.dpc.pref.chiba.lg.jp\01170_&#24066;&#30010;&#26449;&#35506;$\01_&#25152;&#23646;&#20840;&#20307;&#12501;&#12457;&#12523;&#12480;\5&#36001;&#25919;&#29677;\03fy\050_&#22320;&#26041;&#20844;&#20250;&#35336;\10%20&#36001;&#25919;&#29366;&#27841;&#36039;&#26009;&#38598;&#65288;&#12473;&#12488;&#12483;&#12463;&#24773;&#22577;&#65289;&#20998;&#26512;&#27396;&#12398;&#35352;&#20837;\02_&#30476;&#8594;&#24066;&#65288;&#21315;&#33865;&#24066;&#38500;&#12367;&#65289;\&#9313;R1&#36001;&#25919;&#29366;&#27841;&#36039;&#26009;&#38598;&#65288;&#65298;&#22238;&#30446;&#12487;&#12540;&#12479;&#65289;\&#12304;&#36001;&#25919;&#29366;&#27841;&#36039;&#26009;&#38598;&#12305;_122068_&#26408;&#26356;&#27941;&#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X51">
            <v>26.4</v>
          </cell>
          <cell r="CF51">
            <v>19.100000000000001</v>
          </cell>
          <cell r="CN51">
            <v>8.6</v>
          </cell>
          <cell r="CV51">
            <v>10.8</v>
          </cell>
        </row>
        <row r="53">
          <cell r="BX53">
            <v>72</v>
          </cell>
          <cell r="CF53">
            <v>71.099999999999994</v>
          </cell>
          <cell r="CN53">
            <v>71.3</v>
          </cell>
          <cell r="CV53">
            <v>70.2</v>
          </cell>
        </row>
        <row r="55">
          <cell r="AN55" t="str">
            <v>類似団体内平均値</v>
          </cell>
          <cell r="BX55">
            <v>15</v>
          </cell>
          <cell r="CF55">
            <v>12.2</v>
          </cell>
          <cell r="CN55">
            <v>5</v>
          </cell>
          <cell r="CV55">
            <v>5.4</v>
          </cell>
        </row>
        <row r="57">
          <cell r="BX57">
            <v>60.1</v>
          </cell>
          <cell r="CF57">
            <v>61.2</v>
          </cell>
          <cell r="CN57">
            <v>61.7</v>
          </cell>
          <cell r="CV57">
            <v>62.6</v>
          </cell>
        </row>
        <row r="72">
          <cell r="BP72" t="str">
            <v>H27</v>
          </cell>
          <cell r="BX72" t="str">
            <v>H28</v>
          </cell>
          <cell r="CF72" t="str">
            <v>H29</v>
          </cell>
          <cell r="CN72" t="str">
            <v>H30</v>
          </cell>
          <cell r="CV72" t="str">
            <v>R01</v>
          </cell>
        </row>
        <row r="73">
          <cell r="AN73" t="str">
            <v>当該団体値</v>
          </cell>
          <cell r="BP73">
            <v>39.1</v>
          </cell>
          <cell r="BX73">
            <v>26.4</v>
          </cell>
          <cell r="CF73">
            <v>19.100000000000001</v>
          </cell>
          <cell r="CN73">
            <v>8.6</v>
          </cell>
          <cell r="CV73">
            <v>10.8</v>
          </cell>
        </row>
        <row r="75">
          <cell r="BP75">
            <v>1.9</v>
          </cell>
          <cell r="BX75">
            <v>2.2999999999999998</v>
          </cell>
          <cell r="CF75">
            <v>2.9</v>
          </cell>
          <cell r="CN75">
            <v>3.3</v>
          </cell>
          <cell r="CV75">
            <v>3.5</v>
          </cell>
        </row>
        <row r="77">
          <cell r="AN77" t="str">
            <v>類似団体内平均値</v>
          </cell>
          <cell r="BP77">
            <v>17.8</v>
          </cell>
          <cell r="BX77">
            <v>15</v>
          </cell>
          <cell r="CF77">
            <v>12.2</v>
          </cell>
          <cell r="CN77">
            <v>5</v>
          </cell>
          <cell r="CV77">
            <v>5.4</v>
          </cell>
        </row>
        <row r="79">
          <cell r="BP79">
            <v>5.3</v>
          </cell>
          <cell r="BX79">
            <v>5</v>
          </cell>
          <cell r="CF79">
            <v>4.8</v>
          </cell>
          <cell r="CN79">
            <v>4.5</v>
          </cell>
          <cell r="CV79">
            <v>4.2</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48150570</v>
      </c>
      <c r="BO4" s="431"/>
      <c r="BP4" s="431"/>
      <c r="BQ4" s="431"/>
      <c r="BR4" s="431"/>
      <c r="BS4" s="431"/>
      <c r="BT4" s="431"/>
      <c r="BU4" s="432"/>
      <c r="BV4" s="430">
        <v>44873808</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5.9</v>
      </c>
      <c r="CU4" s="437"/>
      <c r="CV4" s="437"/>
      <c r="CW4" s="437"/>
      <c r="CX4" s="437"/>
      <c r="CY4" s="437"/>
      <c r="CZ4" s="437"/>
      <c r="DA4" s="438"/>
      <c r="DB4" s="436">
        <v>3.1</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45963390</v>
      </c>
      <c r="BO5" s="468"/>
      <c r="BP5" s="468"/>
      <c r="BQ5" s="468"/>
      <c r="BR5" s="468"/>
      <c r="BS5" s="468"/>
      <c r="BT5" s="468"/>
      <c r="BU5" s="469"/>
      <c r="BV5" s="467">
        <v>43101230</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94.2</v>
      </c>
      <c r="CU5" s="465"/>
      <c r="CV5" s="465"/>
      <c r="CW5" s="465"/>
      <c r="CX5" s="465"/>
      <c r="CY5" s="465"/>
      <c r="CZ5" s="465"/>
      <c r="DA5" s="466"/>
      <c r="DB5" s="464">
        <v>93.4</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2187180</v>
      </c>
      <c r="BO6" s="468"/>
      <c r="BP6" s="468"/>
      <c r="BQ6" s="468"/>
      <c r="BR6" s="468"/>
      <c r="BS6" s="468"/>
      <c r="BT6" s="468"/>
      <c r="BU6" s="469"/>
      <c r="BV6" s="467">
        <v>1772578</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99.8</v>
      </c>
      <c r="CU6" s="505"/>
      <c r="CV6" s="505"/>
      <c r="CW6" s="505"/>
      <c r="CX6" s="505"/>
      <c r="CY6" s="505"/>
      <c r="CZ6" s="505"/>
      <c r="DA6" s="506"/>
      <c r="DB6" s="504">
        <v>100</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657883</v>
      </c>
      <c r="BO7" s="468"/>
      <c r="BP7" s="468"/>
      <c r="BQ7" s="468"/>
      <c r="BR7" s="468"/>
      <c r="BS7" s="468"/>
      <c r="BT7" s="468"/>
      <c r="BU7" s="469"/>
      <c r="BV7" s="467">
        <v>974345</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26038818</v>
      </c>
      <c r="CU7" s="468"/>
      <c r="CV7" s="468"/>
      <c r="CW7" s="468"/>
      <c r="CX7" s="468"/>
      <c r="CY7" s="468"/>
      <c r="CZ7" s="468"/>
      <c r="DA7" s="469"/>
      <c r="DB7" s="467">
        <v>25836319</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102</v>
      </c>
      <c r="AV8" s="500"/>
      <c r="AW8" s="500"/>
      <c r="AX8" s="500"/>
      <c r="AY8" s="501" t="s">
        <v>110</v>
      </c>
      <c r="AZ8" s="502"/>
      <c r="BA8" s="502"/>
      <c r="BB8" s="502"/>
      <c r="BC8" s="502"/>
      <c r="BD8" s="502"/>
      <c r="BE8" s="502"/>
      <c r="BF8" s="502"/>
      <c r="BG8" s="502"/>
      <c r="BH8" s="502"/>
      <c r="BI8" s="502"/>
      <c r="BJ8" s="502"/>
      <c r="BK8" s="502"/>
      <c r="BL8" s="502"/>
      <c r="BM8" s="503"/>
      <c r="BN8" s="467">
        <v>1529297</v>
      </c>
      <c r="BO8" s="468"/>
      <c r="BP8" s="468"/>
      <c r="BQ8" s="468"/>
      <c r="BR8" s="468"/>
      <c r="BS8" s="468"/>
      <c r="BT8" s="468"/>
      <c r="BU8" s="469"/>
      <c r="BV8" s="467">
        <v>798233</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0.87</v>
      </c>
      <c r="CU8" s="508"/>
      <c r="CV8" s="508"/>
      <c r="CW8" s="508"/>
      <c r="CX8" s="508"/>
      <c r="CY8" s="508"/>
      <c r="CZ8" s="508"/>
      <c r="DA8" s="509"/>
      <c r="DB8" s="507">
        <v>0.86</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134141</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102</v>
      </c>
      <c r="AV9" s="500"/>
      <c r="AW9" s="500"/>
      <c r="AX9" s="500"/>
      <c r="AY9" s="501" t="s">
        <v>116</v>
      </c>
      <c r="AZ9" s="502"/>
      <c r="BA9" s="502"/>
      <c r="BB9" s="502"/>
      <c r="BC9" s="502"/>
      <c r="BD9" s="502"/>
      <c r="BE9" s="502"/>
      <c r="BF9" s="502"/>
      <c r="BG9" s="502"/>
      <c r="BH9" s="502"/>
      <c r="BI9" s="502"/>
      <c r="BJ9" s="502"/>
      <c r="BK9" s="502"/>
      <c r="BL9" s="502"/>
      <c r="BM9" s="503"/>
      <c r="BN9" s="467">
        <v>731064</v>
      </c>
      <c r="BO9" s="468"/>
      <c r="BP9" s="468"/>
      <c r="BQ9" s="468"/>
      <c r="BR9" s="468"/>
      <c r="BS9" s="468"/>
      <c r="BT9" s="468"/>
      <c r="BU9" s="469"/>
      <c r="BV9" s="467">
        <v>-1011773</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9.9</v>
      </c>
      <c r="CU9" s="465"/>
      <c r="CV9" s="465"/>
      <c r="CW9" s="465"/>
      <c r="CX9" s="465"/>
      <c r="CY9" s="465"/>
      <c r="CZ9" s="465"/>
      <c r="DA9" s="466"/>
      <c r="DB9" s="464">
        <v>10.199999999999999</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129312</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102</v>
      </c>
      <c r="AV10" s="500"/>
      <c r="AW10" s="500"/>
      <c r="AX10" s="500"/>
      <c r="AY10" s="501" t="s">
        <v>120</v>
      </c>
      <c r="AZ10" s="502"/>
      <c r="BA10" s="502"/>
      <c r="BB10" s="502"/>
      <c r="BC10" s="502"/>
      <c r="BD10" s="502"/>
      <c r="BE10" s="502"/>
      <c r="BF10" s="502"/>
      <c r="BG10" s="502"/>
      <c r="BH10" s="502"/>
      <c r="BI10" s="502"/>
      <c r="BJ10" s="502"/>
      <c r="BK10" s="502"/>
      <c r="BL10" s="502"/>
      <c r="BM10" s="503"/>
      <c r="BN10" s="467">
        <v>3492</v>
      </c>
      <c r="BO10" s="468"/>
      <c r="BP10" s="468"/>
      <c r="BQ10" s="468"/>
      <c r="BR10" s="468"/>
      <c r="BS10" s="468"/>
      <c r="BT10" s="468"/>
      <c r="BU10" s="469"/>
      <c r="BV10" s="467">
        <v>451</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102</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127</v>
      </c>
      <c r="DC11" s="508"/>
      <c r="DD11" s="508"/>
      <c r="DE11" s="508"/>
      <c r="DF11" s="508"/>
      <c r="DG11" s="508"/>
      <c r="DH11" s="508"/>
      <c r="DI11" s="509"/>
      <c r="DJ11" s="186"/>
      <c r="DK11" s="186"/>
      <c r="DL11" s="186"/>
      <c r="DM11" s="186"/>
      <c r="DN11" s="186"/>
      <c r="DO11" s="186"/>
    </row>
    <row r="12" spans="1:119" ht="18.75" customHeight="1" x14ac:dyDescent="0.15">
      <c r="A12" s="187"/>
      <c r="B12" s="527" t="s">
        <v>128</v>
      </c>
      <c r="C12" s="528"/>
      <c r="D12" s="528"/>
      <c r="E12" s="528"/>
      <c r="F12" s="528"/>
      <c r="G12" s="528"/>
      <c r="H12" s="528"/>
      <c r="I12" s="528"/>
      <c r="J12" s="528"/>
      <c r="K12" s="529"/>
      <c r="L12" s="536" t="s">
        <v>129</v>
      </c>
      <c r="M12" s="537"/>
      <c r="N12" s="537"/>
      <c r="O12" s="537"/>
      <c r="P12" s="537"/>
      <c r="Q12" s="538"/>
      <c r="R12" s="539">
        <v>135617</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94</v>
      </c>
      <c r="AV12" s="500"/>
      <c r="AW12" s="500"/>
      <c r="AX12" s="500"/>
      <c r="AY12" s="501" t="s">
        <v>133</v>
      </c>
      <c r="AZ12" s="502"/>
      <c r="BA12" s="502"/>
      <c r="BB12" s="502"/>
      <c r="BC12" s="502"/>
      <c r="BD12" s="502"/>
      <c r="BE12" s="502"/>
      <c r="BF12" s="502"/>
      <c r="BG12" s="502"/>
      <c r="BH12" s="502"/>
      <c r="BI12" s="502"/>
      <c r="BJ12" s="502"/>
      <c r="BK12" s="502"/>
      <c r="BL12" s="502"/>
      <c r="BM12" s="503"/>
      <c r="BN12" s="467">
        <v>1348063</v>
      </c>
      <c r="BO12" s="468"/>
      <c r="BP12" s="468"/>
      <c r="BQ12" s="468"/>
      <c r="BR12" s="468"/>
      <c r="BS12" s="468"/>
      <c r="BT12" s="468"/>
      <c r="BU12" s="469"/>
      <c r="BV12" s="467">
        <v>1056384</v>
      </c>
      <c r="BW12" s="468"/>
      <c r="BX12" s="468"/>
      <c r="BY12" s="468"/>
      <c r="BZ12" s="468"/>
      <c r="CA12" s="468"/>
      <c r="CB12" s="468"/>
      <c r="CC12" s="469"/>
      <c r="CD12" s="470" t="s">
        <v>134</v>
      </c>
      <c r="CE12" s="471"/>
      <c r="CF12" s="471"/>
      <c r="CG12" s="471"/>
      <c r="CH12" s="471"/>
      <c r="CI12" s="471"/>
      <c r="CJ12" s="471"/>
      <c r="CK12" s="471"/>
      <c r="CL12" s="471"/>
      <c r="CM12" s="471"/>
      <c r="CN12" s="471"/>
      <c r="CO12" s="471"/>
      <c r="CP12" s="471"/>
      <c r="CQ12" s="471"/>
      <c r="CR12" s="471"/>
      <c r="CS12" s="472"/>
      <c r="CT12" s="507" t="s">
        <v>127</v>
      </c>
      <c r="CU12" s="508"/>
      <c r="CV12" s="508"/>
      <c r="CW12" s="508"/>
      <c r="CX12" s="508"/>
      <c r="CY12" s="508"/>
      <c r="CZ12" s="508"/>
      <c r="DA12" s="509"/>
      <c r="DB12" s="507" t="s">
        <v>135</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136</v>
      </c>
      <c r="N13" s="559"/>
      <c r="O13" s="559"/>
      <c r="P13" s="559"/>
      <c r="Q13" s="560"/>
      <c r="R13" s="551">
        <v>133064</v>
      </c>
      <c r="S13" s="552"/>
      <c r="T13" s="552"/>
      <c r="U13" s="552"/>
      <c r="V13" s="553"/>
      <c r="W13" s="483" t="s">
        <v>137</v>
      </c>
      <c r="X13" s="484"/>
      <c r="Y13" s="484"/>
      <c r="Z13" s="484"/>
      <c r="AA13" s="484"/>
      <c r="AB13" s="474"/>
      <c r="AC13" s="518">
        <v>1812</v>
      </c>
      <c r="AD13" s="519"/>
      <c r="AE13" s="519"/>
      <c r="AF13" s="519"/>
      <c r="AG13" s="561"/>
      <c r="AH13" s="518">
        <v>2037</v>
      </c>
      <c r="AI13" s="519"/>
      <c r="AJ13" s="519"/>
      <c r="AK13" s="519"/>
      <c r="AL13" s="520"/>
      <c r="AM13" s="496" t="s">
        <v>138</v>
      </c>
      <c r="AN13" s="497"/>
      <c r="AO13" s="497"/>
      <c r="AP13" s="497"/>
      <c r="AQ13" s="497"/>
      <c r="AR13" s="497"/>
      <c r="AS13" s="497"/>
      <c r="AT13" s="498"/>
      <c r="AU13" s="499" t="s">
        <v>106</v>
      </c>
      <c r="AV13" s="500"/>
      <c r="AW13" s="500"/>
      <c r="AX13" s="500"/>
      <c r="AY13" s="501" t="s">
        <v>139</v>
      </c>
      <c r="AZ13" s="502"/>
      <c r="BA13" s="502"/>
      <c r="BB13" s="502"/>
      <c r="BC13" s="502"/>
      <c r="BD13" s="502"/>
      <c r="BE13" s="502"/>
      <c r="BF13" s="502"/>
      <c r="BG13" s="502"/>
      <c r="BH13" s="502"/>
      <c r="BI13" s="502"/>
      <c r="BJ13" s="502"/>
      <c r="BK13" s="502"/>
      <c r="BL13" s="502"/>
      <c r="BM13" s="503"/>
      <c r="BN13" s="467">
        <v>-613507</v>
      </c>
      <c r="BO13" s="468"/>
      <c r="BP13" s="468"/>
      <c r="BQ13" s="468"/>
      <c r="BR13" s="468"/>
      <c r="BS13" s="468"/>
      <c r="BT13" s="468"/>
      <c r="BU13" s="469"/>
      <c r="BV13" s="467">
        <v>-2067706</v>
      </c>
      <c r="BW13" s="468"/>
      <c r="BX13" s="468"/>
      <c r="BY13" s="468"/>
      <c r="BZ13" s="468"/>
      <c r="CA13" s="468"/>
      <c r="CB13" s="468"/>
      <c r="CC13" s="469"/>
      <c r="CD13" s="470" t="s">
        <v>140</v>
      </c>
      <c r="CE13" s="471"/>
      <c r="CF13" s="471"/>
      <c r="CG13" s="471"/>
      <c r="CH13" s="471"/>
      <c r="CI13" s="471"/>
      <c r="CJ13" s="471"/>
      <c r="CK13" s="471"/>
      <c r="CL13" s="471"/>
      <c r="CM13" s="471"/>
      <c r="CN13" s="471"/>
      <c r="CO13" s="471"/>
      <c r="CP13" s="471"/>
      <c r="CQ13" s="471"/>
      <c r="CR13" s="471"/>
      <c r="CS13" s="472"/>
      <c r="CT13" s="464">
        <v>3.5</v>
      </c>
      <c r="CU13" s="465"/>
      <c r="CV13" s="465"/>
      <c r="CW13" s="465"/>
      <c r="CX13" s="465"/>
      <c r="CY13" s="465"/>
      <c r="CZ13" s="465"/>
      <c r="DA13" s="466"/>
      <c r="DB13" s="464">
        <v>3.3</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141</v>
      </c>
      <c r="M14" s="549"/>
      <c r="N14" s="549"/>
      <c r="O14" s="549"/>
      <c r="P14" s="549"/>
      <c r="Q14" s="550"/>
      <c r="R14" s="551">
        <v>135318</v>
      </c>
      <c r="S14" s="552"/>
      <c r="T14" s="552"/>
      <c r="U14" s="552"/>
      <c r="V14" s="553"/>
      <c r="W14" s="457"/>
      <c r="X14" s="458"/>
      <c r="Y14" s="458"/>
      <c r="Z14" s="458"/>
      <c r="AA14" s="458"/>
      <c r="AB14" s="447"/>
      <c r="AC14" s="554">
        <v>3</v>
      </c>
      <c r="AD14" s="555"/>
      <c r="AE14" s="555"/>
      <c r="AF14" s="555"/>
      <c r="AG14" s="556"/>
      <c r="AH14" s="554">
        <v>3.5</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142</v>
      </c>
      <c r="CE14" s="563"/>
      <c r="CF14" s="563"/>
      <c r="CG14" s="563"/>
      <c r="CH14" s="563"/>
      <c r="CI14" s="563"/>
      <c r="CJ14" s="563"/>
      <c r="CK14" s="563"/>
      <c r="CL14" s="563"/>
      <c r="CM14" s="563"/>
      <c r="CN14" s="563"/>
      <c r="CO14" s="563"/>
      <c r="CP14" s="563"/>
      <c r="CQ14" s="563"/>
      <c r="CR14" s="563"/>
      <c r="CS14" s="564"/>
      <c r="CT14" s="565">
        <v>10.8</v>
      </c>
      <c r="CU14" s="566"/>
      <c r="CV14" s="566"/>
      <c r="CW14" s="566"/>
      <c r="CX14" s="566"/>
      <c r="CY14" s="566"/>
      <c r="CZ14" s="566"/>
      <c r="DA14" s="567"/>
      <c r="DB14" s="565">
        <v>8.6</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136</v>
      </c>
      <c r="N15" s="559"/>
      <c r="O15" s="559"/>
      <c r="P15" s="559"/>
      <c r="Q15" s="560"/>
      <c r="R15" s="551">
        <v>133014</v>
      </c>
      <c r="S15" s="552"/>
      <c r="T15" s="552"/>
      <c r="U15" s="552"/>
      <c r="V15" s="553"/>
      <c r="W15" s="483" t="s">
        <v>143</v>
      </c>
      <c r="X15" s="484"/>
      <c r="Y15" s="484"/>
      <c r="Z15" s="484"/>
      <c r="AA15" s="484"/>
      <c r="AB15" s="474"/>
      <c r="AC15" s="518">
        <v>15488</v>
      </c>
      <c r="AD15" s="519"/>
      <c r="AE15" s="519"/>
      <c r="AF15" s="519"/>
      <c r="AG15" s="561"/>
      <c r="AH15" s="518">
        <v>14690</v>
      </c>
      <c r="AI15" s="519"/>
      <c r="AJ15" s="519"/>
      <c r="AK15" s="519"/>
      <c r="AL15" s="520"/>
      <c r="AM15" s="496"/>
      <c r="AN15" s="497"/>
      <c r="AO15" s="497"/>
      <c r="AP15" s="497"/>
      <c r="AQ15" s="497"/>
      <c r="AR15" s="497"/>
      <c r="AS15" s="497"/>
      <c r="AT15" s="498"/>
      <c r="AU15" s="499"/>
      <c r="AV15" s="500"/>
      <c r="AW15" s="500"/>
      <c r="AX15" s="500"/>
      <c r="AY15" s="427" t="s">
        <v>144</v>
      </c>
      <c r="AZ15" s="428"/>
      <c r="BA15" s="428"/>
      <c r="BB15" s="428"/>
      <c r="BC15" s="428"/>
      <c r="BD15" s="428"/>
      <c r="BE15" s="428"/>
      <c r="BF15" s="428"/>
      <c r="BG15" s="428"/>
      <c r="BH15" s="428"/>
      <c r="BI15" s="428"/>
      <c r="BJ15" s="428"/>
      <c r="BK15" s="428"/>
      <c r="BL15" s="428"/>
      <c r="BM15" s="429"/>
      <c r="BN15" s="430">
        <v>17250544</v>
      </c>
      <c r="BO15" s="431"/>
      <c r="BP15" s="431"/>
      <c r="BQ15" s="431"/>
      <c r="BR15" s="431"/>
      <c r="BS15" s="431"/>
      <c r="BT15" s="431"/>
      <c r="BU15" s="432"/>
      <c r="BV15" s="430">
        <v>16915397</v>
      </c>
      <c r="BW15" s="431"/>
      <c r="BX15" s="431"/>
      <c r="BY15" s="431"/>
      <c r="BZ15" s="431"/>
      <c r="CA15" s="431"/>
      <c r="CB15" s="431"/>
      <c r="CC15" s="432"/>
      <c r="CD15" s="568" t="s">
        <v>145</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146</v>
      </c>
      <c r="M16" s="579"/>
      <c r="N16" s="579"/>
      <c r="O16" s="579"/>
      <c r="P16" s="579"/>
      <c r="Q16" s="580"/>
      <c r="R16" s="571" t="s">
        <v>147</v>
      </c>
      <c r="S16" s="572"/>
      <c r="T16" s="572"/>
      <c r="U16" s="572"/>
      <c r="V16" s="573"/>
      <c r="W16" s="457"/>
      <c r="X16" s="458"/>
      <c r="Y16" s="458"/>
      <c r="Z16" s="458"/>
      <c r="AA16" s="458"/>
      <c r="AB16" s="447"/>
      <c r="AC16" s="554">
        <v>25.2</v>
      </c>
      <c r="AD16" s="555"/>
      <c r="AE16" s="555"/>
      <c r="AF16" s="555"/>
      <c r="AG16" s="556"/>
      <c r="AH16" s="554">
        <v>25.4</v>
      </c>
      <c r="AI16" s="555"/>
      <c r="AJ16" s="555"/>
      <c r="AK16" s="555"/>
      <c r="AL16" s="557"/>
      <c r="AM16" s="496"/>
      <c r="AN16" s="497"/>
      <c r="AO16" s="497"/>
      <c r="AP16" s="497"/>
      <c r="AQ16" s="497"/>
      <c r="AR16" s="497"/>
      <c r="AS16" s="497"/>
      <c r="AT16" s="498"/>
      <c r="AU16" s="499"/>
      <c r="AV16" s="500"/>
      <c r="AW16" s="500"/>
      <c r="AX16" s="500"/>
      <c r="AY16" s="501" t="s">
        <v>148</v>
      </c>
      <c r="AZ16" s="502"/>
      <c r="BA16" s="502"/>
      <c r="BB16" s="502"/>
      <c r="BC16" s="502"/>
      <c r="BD16" s="502"/>
      <c r="BE16" s="502"/>
      <c r="BF16" s="502"/>
      <c r="BG16" s="502"/>
      <c r="BH16" s="502"/>
      <c r="BI16" s="502"/>
      <c r="BJ16" s="502"/>
      <c r="BK16" s="502"/>
      <c r="BL16" s="502"/>
      <c r="BM16" s="503"/>
      <c r="BN16" s="467">
        <v>19739121</v>
      </c>
      <c r="BO16" s="468"/>
      <c r="BP16" s="468"/>
      <c r="BQ16" s="468"/>
      <c r="BR16" s="468"/>
      <c r="BS16" s="468"/>
      <c r="BT16" s="468"/>
      <c r="BU16" s="469"/>
      <c r="BV16" s="467">
        <v>19416536</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149</v>
      </c>
      <c r="N17" s="575"/>
      <c r="O17" s="575"/>
      <c r="P17" s="575"/>
      <c r="Q17" s="576"/>
      <c r="R17" s="571" t="s">
        <v>150</v>
      </c>
      <c r="S17" s="572"/>
      <c r="T17" s="572"/>
      <c r="U17" s="572"/>
      <c r="V17" s="573"/>
      <c r="W17" s="483" t="s">
        <v>151</v>
      </c>
      <c r="X17" s="484"/>
      <c r="Y17" s="484"/>
      <c r="Z17" s="484"/>
      <c r="AA17" s="484"/>
      <c r="AB17" s="474"/>
      <c r="AC17" s="518">
        <v>44042</v>
      </c>
      <c r="AD17" s="519"/>
      <c r="AE17" s="519"/>
      <c r="AF17" s="519"/>
      <c r="AG17" s="561"/>
      <c r="AH17" s="518">
        <v>40996</v>
      </c>
      <c r="AI17" s="519"/>
      <c r="AJ17" s="519"/>
      <c r="AK17" s="519"/>
      <c r="AL17" s="520"/>
      <c r="AM17" s="496"/>
      <c r="AN17" s="497"/>
      <c r="AO17" s="497"/>
      <c r="AP17" s="497"/>
      <c r="AQ17" s="497"/>
      <c r="AR17" s="497"/>
      <c r="AS17" s="497"/>
      <c r="AT17" s="498"/>
      <c r="AU17" s="499"/>
      <c r="AV17" s="500"/>
      <c r="AW17" s="500"/>
      <c r="AX17" s="500"/>
      <c r="AY17" s="501" t="s">
        <v>152</v>
      </c>
      <c r="AZ17" s="502"/>
      <c r="BA17" s="502"/>
      <c r="BB17" s="502"/>
      <c r="BC17" s="502"/>
      <c r="BD17" s="502"/>
      <c r="BE17" s="502"/>
      <c r="BF17" s="502"/>
      <c r="BG17" s="502"/>
      <c r="BH17" s="502"/>
      <c r="BI17" s="502"/>
      <c r="BJ17" s="502"/>
      <c r="BK17" s="502"/>
      <c r="BL17" s="502"/>
      <c r="BM17" s="503"/>
      <c r="BN17" s="467">
        <v>22070579</v>
      </c>
      <c r="BO17" s="468"/>
      <c r="BP17" s="468"/>
      <c r="BQ17" s="468"/>
      <c r="BR17" s="468"/>
      <c r="BS17" s="468"/>
      <c r="BT17" s="468"/>
      <c r="BU17" s="469"/>
      <c r="BV17" s="467">
        <v>21602743</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153</v>
      </c>
      <c r="C18" s="510"/>
      <c r="D18" s="510"/>
      <c r="E18" s="582"/>
      <c r="F18" s="582"/>
      <c r="G18" s="582"/>
      <c r="H18" s="582"/>
      <c r="I18" s="582"/>
      <c r="J18" s="582"/>
      <c r="K18" s="582"/>
      <c r="L18" s="583">
        <v>138.94999999999999</v>
      </c>
      <c r="M18" s="583"/>
      <c r="N18" s="583"/>
      <c r="O18" s="583"/>
      <c r="P18" s="583"/>
      <c r="Q18" s="583"/>
      <c r="R18" s="584"/>
      <c r="S18" s="584"/>
      <c r="T18" s="584"/>
      <c r="U18" s="584"/>
      <c r="V18" s="585"/>
      <c r="W18" s="485"/>
      <c r="X18" s="486"/>
      <c r="Y18" s="486"/>
      <c r="Z18" s="486"/>
      <c r="AA18" s="486"/>
      <c r="AB18" s="477"/>
      <c r="AC18" s="586">
        <v>71.8</v>
      </c>
      <c r="AD18" s="587"/>
      <c r="AE18" s="587"/>
      <c r="AF18" s="587"/>
      <c r="AG18" s="588"/>
      <c r="AH18" s="586">
        <v>71</v>
      </c>
      <c r="AI18" s="587"/>
      <c r="AJ18" s="587"/>
      <c r="AK18" s="587"/>
      <c r="AL18" s="589"/>
      <c r="AM18" s="496"/>
      <c r="AN18" s="497"/>
      <c r="AO18" s="497"/>
      <c r="AP18" s="497"/>
      <c r="AQ18" s="497"/>
      <c r="AR18" s="497"/>
      <c r="AS18" s="497"/>
      <c r="AT18" s="498"/>
      <c r="AU18" s="499"/>
      <c r="AV18" s="500"/>
      <c r="AW18" s="500"/>
      <c r="AX18" s="500"/>
      <c r="AY18" s="501" t="s">
        <v>154</v>
      </c>
      <c r="AZ18" s="502"/>
      <c r="BA18" s="502"/>
      <c r="BB18" s="502"/>
      <c r="BC18" s="502"/>
      <c r="BD18" s="502"/>
      <c r="BE18" s="502"/>
      <c r="BF18" s="502"/>
      <c r="BG18" s="502"/>
      <c r="BH18" s="502"/>
      <c r="BI18" s="502"/>
      <c r="BJ18" s="502"/>
      <c r="BK18" s="502"/>
      <c r="BL18" s="502"/>
      <c r="BM18" s="503"/>
      <c r="BN18" s="467">
        <v>25260746</v>
      </c>
      <c r="BO18" s="468"/>
      <c r="BP18" s="468"/>
      <c r="BQ18" s="468"/>
      <c r="BR18" s="468"/>
      <c r="BS18" s="468"/>
      <c r="BT18" s="468"/>
      <c r="BU18" s="469"/>
      <c r="BV18" s="467">
        <v>24829533</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155</v>
      </c>
      <c r="C19" s="510"/>
      <c r="D19" s="510"/>
      <c r="E19" s="582"/>
      <c r="F19" s="582"/>
      <c r="G19" s="582"/>
      <c r="H19" s="582"/>
      <c r="I19" s="582"/>
      <c r="J19" s="582"/>
      <c r="K19" s="582"/>
      <c r="L19" s="590">
        <v>965</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156</v>
      </c>
      <c r="AZ19" s="502"/>
      <c r="BA19" s="502"/>
      <c r="BB19" s="502"/>
      <c r="BC19" s="502"/>
      <c r="BD19" s="502"/>
      <c r="BE19" s="502"/>
      <c r="BF19" s="502"/>
      <c r="BG19" s="502"/>
      <c r="BH19" s="502"/>
      <c r="BI19" s="502"/>
      <c r="BJ19" s="502"/>
      <c r="BK19" s="502"/>
      <c r="BL19" s="502"/>
      <c r="BM19" s="503"/>
      <c r="BN19" s="467">
        <v>31500666</v>
      </c>
      <c r="BO19" s="468"/>
      <c r="BP19" s="468"/>
      <c r="BQ19" s="468"/>
      <c r="BR19" s="468"/>
      <c r="BS19" s="468"/>
      <c r="BT19" s="468"/>
      <c r="BU19" s="469"/>
      <c r="BV19" s="467">
        <v>30146369</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157</v>
      </c>
      <c r="C20" s="510"/>
      <c r="D20" s="510"/>
      <c r="E20" s="582"/>
      <c r="F20" s="582"/>
      <c r="G20" s="582"/>
      <c r="H20" s="582"/>
      <c r="I20" s="582"/>
      <c r="J20" s="582"/>
      <c r="K20" s="582"/>
      <c r="L20" s="590">
        <v>54920</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158</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159</v>
      </c>
      <c r="C22" s="605"/>
      <c r="D22" s="606"/>
      <c r="E22" s="479" t="s">
        <v>1</v>
      </c>
      <c r="F22" s="484"/>
      <c r="G22" s="484"/>
      <c r="H22" s="484"/>
      <c r="I22" s="484"/>
      <c r="J22" s="484"/>
      <c r="K22" s="474"/>
      <c r="L22" s="479" t="s">
        <v>160</v>
      </c>
      <c r="M22" s="484"/>
      <c r="N22" s="484"/>
      <c r="O22" s="484"/>
      <c r="P22" s="474"/>
      <c r="Q22" s="613" t="s">
        <v>161</v>
      </c>
      <c r="R22" s="614"/>
      <c r="S22" s="614"/>
      <c r="T22" s="614"/>
      <c r="U22" s="614"/>
      <c r="V22" s="615"/>
      <c r="W22" s="619" t="s">
        <v>162</v>
      </c>
      <c r="X22" s="605"/>
      <c r="Y22" s="606"/>
      <c r="Z22" s="479" t="s">
        <v>1</v>
      </c>
      <c r="AA22" s="484"/>
      <c r="AB22" s="484"/>
      <c r="AC22" s="484"/>
      <c r="AD22" s="484"/>
      <c r="AE22" s="484"/>
      <c r="AF22" s="484"/>
      <c r="AG22" s="474"/>
      <c r="AH22" s="632" t="s">
        <v>163</v>
      </c>
      <c r="AI22" s="484"/>
      <c r="AJ22" s="484"/>
      <c r="AK22" s="484"/>
      <c r="AL22" s="474"/>
      <c r="AM22" s="632" t="s">
        <v>164</v>
      </c>
      <c r="AN22" s="633"/>
      <c r="AO22" s="633"/>
      <c r="AP22" s="633"/>
      <c r="AQ22" s="633"/>
      <c r="AR22" s="634"/>
      <c r="AS22" s="613" t="s">
        <v>161</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165</v>
      </c>
      <c r="AZ23" s="428"/>
      <c r="BA23" s="428"/>
      <c r="BB23" s="428"/>
      <c r="BC23" s="428"/>
      <c r="BD23" s="428"/>
      <c r="BE23" s="428"/>
      <c r="BF23" s="428"/>
      <c r="BG23" s="428"/>
      <c r="BH23" s="428"/>
      <c r="BI23" s="428"/>
      <c r="BJ23" s="428"/>
      <c r="BK23" s="428"/>
      <c r="BL23" s="428"/>
      <c r="BM23" s="429"/>
      <c r="BN23" s="467">
        <v>33585737</v>
      </c>
      <c r="BO23" s="468"/>
      <c r="BP23" s="468"/>
      <c r="BQ23" s="468"/>
      <c r="BR23" s="468"/>
      <c r="BS23" s="468"/>
      <c r="BT23" s="468"/>
      <c r="BU23" s="469"/>
      <c r="BV23" s="467">
        <v>32685564</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166</v>
      </c>
      <c r="F24" s="497"/>
      <c r="G24" s="497"/>
      <c r="H24" s="497"/>
      <c r="I24" s="497"/>
      <c r="J24" s="497"/>
      <c r="K24" s="498"/>
      <c r="L24" s="518">
        <v>1</v>
      </c>
      <c r="M24" s="519"/>
      <c r="N24" s="519"/>
      <c r="O24" s="519"/>
      <c r="P24" s="561"/>
      <c r="Q24" s="518">
        <v>9600</v>
      </c>
      <c r="R24" s="519"/>
      <c r="S24" s="519"/>
      <c r="T24" s="519"/>
      <c r="U24" s="519"/>
      <c r="V24" s="561"/>
      <c r="W24" s="620"/>
      <c r="X24" s="608"/>
      <c r="Y24" s="609"/>
      <c r="Z24" s="517" t="s">
        <v>167</v>
      </c>
      <c r="AA24" s="497"/>
      <c r="AB24" s="497"/>
      <c r="AC24" s="497"/>
      <c r="AD24" s="497"/>
      <c r="AE24" s="497"/>
      <c r="AF24" s="497"/>
      <c r="AG24" s="498"/>
      <c r="AH24" s="518">
        <v>931</v>
      </c>
      <c r="AI24" s="519"/>
      <c r="AJ24" s="519"/>
      <c r="AK24" s="519"/>
      <c r="AL24" s="561"/>
      <c r="AM24" s="518">
        <v>2840481</v>
      </c>
      <c r="AN24" s="519"/>
      <c r="AO24" s="519"/>
      <c r="AP24" s="519"/>
      <c r="AQ24" s="519"/>
      <c r="AR24" s="561"/>
      <c r="AS24" s="518">
        <v>3051</v>
      </c>
      <c r="AT24" s="519"/>
      <c r="AU24" s="519"/>
      <c r="AV24" s="519"/>
      <c r="AW24" s="519"/>
      <c r="AX24" s="520"/>
      <c r="AY24" s="640" t="s">
        <v>168</v>
      </c>
      <c r="AZ24" s="641"/>
      <c r="BA24" s="641"/>
      <c r="BB24" s="641"/>
      <c r="BC24" s="641"/>
      <c r="BD24" s="641"/>
      <c r="BE24" s="641"/>
      <c r="BF24" s="641"/>
      <c r="BG24" s="641"/>
      <c r="BH24" s="641"/>
      <c r="BI24" s="641"/>
      <c r="BJ24" s="641"/>
      <c r="BK24" s="641"/>
      <c r="BL24" s="641"/>
      <c r="BM24" s="642"/>
      <c r="BN24" s="467">
        <v>28408132</v>
      </c>
      <c r="BO24" s="468"/>
      <c r="BP24" s="468"/>
      <c r="BQ24" s="468"/>
      <c r="BR24" s="468"/>
      <c r="BS24" s="468"/>
      <c r="BT24" s="468"/>
      <c r="BU24" s="469"/>
      <c r="BV24" s="467">
        <v>28793524</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169</v>
      </c>
      <c r="F25" s="497"/>
      <c r="G25" s="497"/>
      <c r="H25" s="497"/>
      <c r="I25" s="497"/>
      <c r="J25" s="497"/>
      <c r="K25" s="498"/>
      <c r="L25" s="518">
        <v>1</v>
      </c>
      <c r="M25" s="519"/>
      <c r="N25" s="519"/>
      <c r="O25" s="519"/>
      <c r="P25" s="561"/>
      <c r="Q25" s="518">
        <v>8200</v>
      </c>
      <c r="R25" s="519"/>
      <c r="S25" s="519"/>
      <c r="T25" s="519"/>
      <c r="U25" s="519"/>
      <c r="V25" s="561"/>
      <c r="W25" s="620"/>
      <c r="X25" s="608"/>
      <c r="Y25" s="609"/>
      <c r="Z25" s="517" t="s">
        <v>170</v>
      </c>
      <c r="AA25" s="497"/>
      <c r="AB25" s="497"/>
      <c r="AC25" s="497"/>
      <c r="AD25" s="497"/>
      <c r="AE25" s="497"/>
      <c r="AF25" s="497"/>
      <c r="AG25" s="498"/>
      <c r="AH25" s="518">
        <v>191</v>
      </c>
      <c r="AI25" s="519"/>
      <c r="AJ25" s="519"/>
      <c r="AK25" s="519"/>
      <c r="AL25" s="561"/>
      <c r="AM25" s="518">
        <v>587325</v>
      </c>
      <c r="AN25" s="519"/>
      <c r="AO25" s="519"/>
      <c r="AP25" s="519"/>
      <c r="AQ25" s="519"/>
      <c r="AR25" s="561"/>
      <c r="AS25" s="518">
        <v>3075</v>
      </c>
      <c r="AT25" s="519"/>
      <c r="AU25" s="519"/>
      <c r="AV25" s="519"/>
      <c r="AW25" s="519"/>
      <c r="AX25" s="520"/>
      <c r="AY25" s="427" t="s">
        <v>171</v>
      </c>
      <c r="AZ25" s="428"/>
      <c r="BA25" s="428"/>
      <c r="BB25" s="428"/>
      <c r="BC25" s="428"/>
      <c r="BD25" s="428"/>
      <c r="BE25" s="428"/>
      <c r="BF25" s="428"/>
      <c r="BG25" s="428"/>
      <c r="BH25" s="428"/>
      <c r="BI25" s="428"/>
      <c r="BJ25" s="428"/>
      <c r="BK25" s="428"/>
      <c r="BL25" s="428"/>
      <c r="BM25" s="429"/>
      <c r="BN25" s="430">
        <v>16738978</v>
      </c>
      <c r="BO25" s="431"/>
      <c r="BP25" s="431"/>
      <c r="BQ25" s="431"/>
      <c r="BR25" s="431"/>
      <c r="BS25" s="431"/>
      <c r="BT25" s="431"/>
      <c r="BU25" s="432"/>
      <c r="BV25" s="430">
        <v>11310096</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172</v>
      </c>
      <c r="F26" s="497"/>
      <c r="G26" s="497"/>
      <c r="H26" s="497"/>
      <c r="I26" s="497"/>
      <c r="J26" s="497"/>
      <c r="K26" s="498"/>
      <c r="L26" s="518">
        <v>1</v>
      </c>
      <c r="M26" s="519"/>
      <c r="N26" s="519"/>
      <c r="O26" s="519"/>
      <c r="P26" s="561"/>
      <c r="Q26" s="518">
        <v>7500</v>
      </c>
      <c r="R26" s="519"/>
      <c r="S26" s="519"/>
      <c r="T26" s="519"/>
      <c r="U26" s="519"/>
      <c r="V26" s="561"/>
      <c r="W26" s="620"/>
      <c r="X26" s="608"/>
      <c r="Y26" s="609"/>
      <c r="Z26" s="517" t="s">
        <v>173</v>
      </c>
      <c r="AA26" s="630"/>
      <c r="AB26" s="630"/>
      <c r="AC26" s="630"/>
      <c r="AD26" s="630"/>
      <c r="AE26" s="630"/>
      <c r="AF26" s="630"/>
      <c r="AG26" s="631"/>
      <c r="AH26" s="518">
        <v>64</v>
      </c>
      <c r="AI26" s="519"/>
      <c r="AJ26" s="519"/>
      <c r="AK26" s="519"/>
      <c r="AL26" s="561"/>
      <c r="AM26" s="518">
        <v>223488</v>
      </c>
      <c r="AN26" s="519"/>
      <c r="AO26" s="519"/>
      <c r="AP26" s="519"/>
      <c r="AQ26" s="519"/>
      <c r="AR26" s="561"/>
      <c r="AS26" s="518">
        <v>3492</v>
      </c>
      <c r="AT26" s="519"/>
      <c r="AU26" s="519"/>
      <c r="AV26" s="519"/>
      <c r="AW26" s="519"/>
      <c r="AX26" s="520"/>
      <c r="AY26" s="470" t="s">
        <v>174</v>
      </c>
      <c r="AZ26" s="471"/>
      <c r="BA26" s="471"/>
      <c r="BB26" s="471"/>
      <c r="BC26" s="471"/>
      <c r="BD26" s="471"/>
      <c r="BE26" s="471"/>
      <c r="BF26" s="471"/>
      <c r="BG26" s="471"/>
      <c r="BH26" s="471"/>
      <c r="BI26" s="471"/>
      <c r="BJ26" s="471"/>
      <c r="BK26" s="471"/>
      <c r="BL26" s="471"/>
      <c r="BM26" s="472"/>
      <c r="BN26" s="467" t="s">
        <v>135</v>
      </c>
      <c r="BO26" s="468"/>
      <c r="BP26" s="468"/>
      <c r="BQ26" s="468"/>
      <c r="BR26" s="468"/>
      <c r="BS26" s="468"/>
      <c r="BT26" s="468"/>
      <c r="BU26" s="469"/>
      <c r="BV26" s="467" t="s">
        <v>127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175</v>
      </c>
      <c r="F27" s="497"/>
      <c r="G27" s="497"/>
      <c r="H27" s="497"/>
      <c r="I27" s="497"/>
      <c r="J27" s="497"/>
      <c r="K27" s="498"/>
      <c r="L27" s="518">
        <v>1</v>
      </c>
      <c r="M27" s="519"/>
      <c r="N27" s="519"/>
      <c r="O27" s="519"/>
      <c r="P27" s="561"/>
      <c r="Q27" s="518">
        <v>5300</v>
      </c>
      <c r="R27" s="519"/>
      <c r="S27" s="519"/>
      <c r="T27" s="519"/>
      <c r="U27" s="519"/>
      <c r="V27" s="561"/>
      <c r="W27" s="620"/>
      <c r="X27" s="608"/>
      <c r="Y27" s="609"/>
      <c r="Z27" s="517" t="s">
        <v>176</v>
      </c>
      <c r="AA27" s="497"/>
      <c r="AB27" s="497"/>
      <c r="AC27" s="497"/>
      <c r="AD27" s="497"/>
      <c r="AE27" s="497"/>
      <c r="AF27" s="497"/>
      <c r="AG27" s="498"/>
      <c r="AH27" s="518">
        <v>15</v>
      </c>
      <c r="AI27" s="519"/>
      <c r="AJ27" s="519"/>
      <c r="AK27" s="519"/>
      <c r="AL27" s="561"/>
      <c r="AM27" s="518">
        <v>63510</v>
      </c>
      <c r="AN27" s="519"/>
      <c r="AO27" s="519"/>
      <c r="AP27" s="519"/>
      <c r="AQ27" s="519"/>
      <c r="AR27" s="561"/>
      <c r="AS27" s="518">
        <v>4234</v>
      </c>
      <c r="AT27" s="519"/>
      <c r="AU27" s="519"/>
      <c r="AV27" s="519"/>
      <c r="AW27" s="519"/>
      <c r="AX27" s="520"/>
      <c r="AY27" s="562" t="s">
        <v>177</v>
      </c>
      <c r="AZ27" s="563"/>
      <c r="BA27" s="563"/>
      <c r="BB27" s="563"/>
      <c r="BC27" s="563"/>
      <c r="BD27" s="563"/>
      <c r="BE27" s="563"/>
      <c r="BF27" s="563"/>
      <c r="BG27" s="563"/>
      <c r="BH27" s="563"/>
      <c r="BI27" s="563"/>
      <c r="BJ27" s="563"/>
      <c r="BK27" s="563"/>
      <c r="BL27" s="563"/>
      <c r="BM27" s="564"/>
      <c r="BN27" s="643" t="s">
        <v>127</v>
      </c>
      <c r="BO27" s="644"/>
      <c r="BP27" s="644"/>
      <c r="BQ27" s="644"/>
      <c r="BR27" s="644"/>
      <c r="BS27" s="644"/>
      <c r="BT27" s="644"/>
      <c r="BU27" s="645"/>
      <c r="BV27" s="643" t="s">
        <v>127</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178</v>
      </c>
      <c r="F28" s="497"/>
      <c r="G28" s="497"/>
      <c r="H28" s="497"/>
      <c r="I28" s="497"/>
      <c r="J28" s="497"/>
      <c r="K28" s="498"/>
      <c r="L28" s="518">
        <v>1</v>
      </c>
      <c r="M28" s="519"/>
      <c r="N28" s="519"/>
      <c r="O28" s="519"/>
      <c r="P28" s="561"/>
      <c r="Q28" s="518">
        <v>4700</v>
      </c>
      <c r="R28" s="519"/>
      <c r="S28" s="519"/>
      <c r="T28" s="519"/>
      <c r="U28" s="519"/>
      <c r="V28" s="561"/>
      <c r="W28" s="620"/>
      <c r="X28" s="608"/>
      <c r="Y28" s="609"/>
      <c r="Z28" s="517" t="s">
        <v>179</v>
      </c>
      <c r="AA28" s="497"/>
      <c r="AB28" s="497"/>
      <c r="AC28" s="497"/>
      <c r="AD28" s="497"/>
      <c r="AE28" s="497"/>
      <c r="AF28" s="497"/>
      <c r="AG28" s="498"/>
      <c r="AH28" s="518" t="s">
        <v>135</v>
      </c>
      <c r="AI28" s="519"/>
      <c r="AJ28" s="519"/>
      <c r="AK28" s="519"/>
      <c r="AL28" s="561"/>
      <c r="AM28" s="518" t="s">
        <v>127</v>
      </c>
      <c r="AN28" s="519"/>
      <c r="AO28" s="519"/>
      <c r="AP28" s="519"/>
      <c r="AQ28" s="519"/>
      <c r="AR28" s="561"/>
      <c r="AS28" s="518" t="s">
        <v>127</v>
      </c>
      <c r="AT28" s="519"/>
      <c r="AU28" s="519"/>
      <c r="AV28" s="519"/>
      <c r="AW28" s="519"/>
      <c r="AX28" s="520"/>
      <c r="AY28" s="646" t="s">
        <v>180</v>
      </c>
      <c r="AZ28" s="647"/>
      <c r="BA28" s="647"/>
      <c r="BB28" s="648"/>
      <c r="BC28" s="427" t="s">
        <v>48</v>
      </c>
      <c r="BD28" s="428"/>
      <c r="BE28" s="428"/>
      <c r="BF28" s="428"/>
      <c r="BG28" s="428"/>
      <c r="BH28" s="428"/>
      <c r="BI28" s="428"/>
      <c r="BJ28" s="428"/>
      <c r="BK28" s="428"/>
      <c r="BL28" s="428"/>
      <c r="BM28" s="429"/>
      <c r="BN28" s="430">
        <v>3591859</v>
      </c>
      <c r="BO28" s="431"/>
      <c r="BP28" s="431"/>
      <c r="BQ28" s="431"/>
      <c r="BR28" s="431"/>
      <c r="BS28" s="431"/>
      <c r="BT28" s="431"/>
      <c r="BU28" s="432"/>
      <c r="BV28" s="430">
        <v>4438197</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181</v>
      </c>
      <c r="F29" s="497"/>
      <c r="G29" s="497"/>
      <c r="H29" s="497"/>
      <c r="I29" s="497"/>
      <c r="J29" s="497"/>
      <c r="K29" s="498"/>
      <c r="L29" s="518">
        <v>22</v>
      </c>
      <c r="M29" s="519"/>
      <c r="N29" s="519"/>
      <c r="O29" s="519"/>
      <c r="P29" s="561"/>
      <c r="Q29" s="518">
        <v>4500</v>
      </c>
      <c r="R29" s="519"/>
      <c r="S29" s="519"/>
      <c r="T29" s="519"/>
      <c r="U29" s="519"/>
      <c r="V29" s="561"/>
      <c r="W29" s="621"/>
      <c r="X29" s="622"/>
      <c r="Y29" s="623"/>
      <c r="Z29" s="517" t="s">
        <v>182</v>
      </c>
      <c r="AA29" s="497"/>
      <c r="AB29" s="497"/>
      <c r="AC29" s="497"/>
      <c r="AD29" s="497"/>
      <c r="AE29" s="497"/>
      <c r="AF29" s="497"/>
      <c r="AG29" s="498"/>
      <c r="AH29" s="518">
        <v>946</v>
      </c>
      <c r="AI29" s="519"/>
      <c r="AJ29" s="519"/>
      <c r="AK29" s="519"/>
      <c r="AL29" s="561"/>
      <c r="AM29" s="518">
        <v>2903991</v>
      </c>
      <c r="AN29" s="519"/>
      <c r="AO29" s="519"/>
      <c r="AP29" s="519"/>
      <c r="AQ29" s="519"/>
      <c r="AR29" s="561"/>
      <c r="AS29" s="518">
        <v>3070</v>
      </c>
      <c r="AT29" s="519"/>
      <c r="AU29" s="519"/>
      <c r="AV29" s="519"/>
      <c r="AW29" s="519"/>
      <c r="AX29" s="520"/>
      <c r="AY29" s="649"/>
      <c r="AZ29" s="650"/>
      <c r="BA29" s="650"/>
      <c r="BB29" s="651"/>
      <c r="BC29" s="501" t="s">
        <v>183</v>
      </c>
      <c r="BD29" s="502"/>
      <c r="BE29" s="502"/>
      <c r="BF29" s="502"/>
      <c r="BG29" s="502"/>
      <c r="BH29" s="502"/>
      <c r="BI29" s="502"/>
      <c r="BJ29" s="502"/>
      <c r="BK29" s="502"/>
      <c r="BL29" s="502"/>
      <c r="BM29" s="503"/>
      <c r="BN29" s="467">
        <v>494245</v>
      </c>
      <c r="BO29" s="468"/>
      <c r="BP29" s="468"/>
      <c r="BQ29" s="468"/>
      <c r="BR29" s="468"/>
      <c r="BS29" s="468"/>
      <c r="BT29" s="468"/>
      <c r="BU29" s="469"/>
      <c r="BV29" s="467">
        <v>494046</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184</v>
      </c>
      <c r="X30" s="628"/>
      <c r="Y30" s="628"/>
      <c r="Z30" s="628"/>
      <c r="AA30" s="628"/>
      <c r="AB30" s="628"/>
      <c r="AC30" s="628"/>
      <c r="AD30" s="628"/>
      <c r="AE30" s="628"/>
      <c r="AF30" s="628"/>
      <c r="AG30" s="629"/>
      <c r="AH30" s="586">
        <v>102.3</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3989569</v>
      </c>
      <c r="BO30" s="644"/>
      <c r="BP30" s="644"/>
      <c r="BQ30" s="644"/>
      <c r="BR30" s="644"/>
      <c r="BS30" s="644"/>
      <c r="BT30" s="644"/>
      <c r="BU30" s="645"/>
      <c r="BV30" s="643">
        <v>3566454</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185</v>
      </c>
      <c r="D32" s="214"/>
      <c r="E32" s="214"/>
      <c r="F32" s="211"/>
      <c r="G32" s="211"/>
      <c r="H32" s="211"/>
      <c r="I32" s="211"/>
      <c r="J32" s="211"/>
      <c r="K32" s="211"/>
      <c r="L32" s="211"/>
      <c r="M32" s="211"/>
      <c r="N32" s="211"/>
      <c r="O32" s="211"/>
      <c r="P32" s="211"/>
      <c r="Q32" s="211"/>
      <c r="R32" s="211"/>
      <c r="S32" s="211"/>
      <c r="T32" s="211"/>
      <c r="U32" s="211" t="s">
        <v>186</v>
      </c>
      <c r="V32" s="211"/>
      <c r="W32" s="211"/>
      <c r="X32" s="211"/>
      <c r="Y32" s="211"/>
      <c r="Z32" s="211"/>
      <c r="AA32" s="211"/>
      <c r="AB32" s="211"/>
      <c r="AC32" s="211"/>
      <c r="AD32" s="211"/>
      <c r="AE32" s="211"/>
      <c r="AF32" s="211"/>
      <c r="AG32" s="211"/>
      <c r="AH32" s="211"/>
      <c r="AI32" s="211"/>
      <c r="AJ32" s="211"/>
      <c r="AK32" s="211"/>
      <c r="AL32" s="211"/>
      <c r="AM32" s="215" t="s">
        <v>187</v>
      </c>
      <c r="AN32" s="211"/>
      <c r="AO32" s="211"/>
      <c r="AP32" s="211"/>
      <c r="AQ32" s="211"/>
      <c r="AR32" s="211"/>
      <c r="AS32" s="215"/>
      <c r="AT32" s="215"/>
      <c r="AU32" s="215"/>
      <c r="AV32" s="215"/>
      <c r="AW32" s="215"/>
      <c r="AX32" s="215"/>
      <c r="AY32" s="215"/>
      <c r="AZ32" s="215"/>
      <c r="BA32" s="215"/>
      <c r="BB32" s="211"/>
      <c r="BC32" s="215"/>
      <c r="BD32" s="211"/>
      <c r="BE32" s="215" t="s">
        <v>188</v>
      </c>
      <c r="BF32" s="211"/>
      <c r="BG32" s="211"/>
      <c r="BH32" s="211"/>
      <c r="BI32" s="211"/>
      <c r="BJ32" s="215"/>
      <c r="BK32" s="215"/>
      <c r="BL32" s="215"/>
      <c r="BM32" s="215"/>
      <c r="BN32" s="215"/>
      <c r="BO32" s="215"/>
      <c r="BP32" s="215"/>
      <c r="BQ32" s="215"/>
      <c r="BR32" s="211"/>
      <c r="BS32" s="211"/>
      <c r="BT32" s="211"/>
      <c r="BU32" s="211"/>
      <c r="BV32" s="211"/>
      <c r="BW32" s="211" t="s">
        <v>189</v>
      </c>
      <c r="BX32" s="211"/>
      <c r="BY32" s="211"/>
      <c r="BZ32" s="211"/>
      <c r="CA32" s="211"/>
      <c r="CB32" s="215"/>
      <c r="CC32" s="215"/>
      <c r="CD32" s="215"/>
      <c r="CE32" s="215"/>
      <c r="CF32" s="215"/>
      <c r="CG32" s="215"/>
      <c r="CH32" s="215"/>
      <c r="CI32" s="215"/>
      <c r="CJ32" s="215"/>
      <c r="CK32" s="215"/>
      <c r="CL32" s="215"/>
      <c r="CM32" s="215"/>
      <c r="CN32" s="215"/>
      <c r="CO32" s="215" t="s">
        <v>190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191</v>
      </c>
      <c r="D33" s="491"/>
      <c r="E33" s="456" t="s">
        <v>192</v>
      </c>
      <c r="F33" s="456"/>
      <c r="G33" s="456"/>
      <c r="H33" s="456"/>
      <c r="I33" s="456"/>
      <c r="J33" s="456"/>
      <c r="K33" s="456"/>
      <c r="L33" s="456"/>
      <c r="M33" s="456"/>
      <c r="N33" s="456"/>
      <c r="O33" s="456"/>
      <c r="P33" s="456"/>
      <c r="Q33" s="456"/>
      <c r="R33" s="456"/>
      <c r="S33" s="456"/>
      <c r="T33" s="216"/>
      <c r="U33" s="491" t="s">
        <v>191</v>
      </c>
      <c r="V33" s="491"/>
      <c r="W33" s="456" t="s">
        <v>193</v>
      </c>
      <c r="X33" s="456"/>
      <c r="Y33" s="456"/>
      <c r="Z33" s="456"/>
      <c r="AA33" s="456"/>
      <c r="AB33" s="456"/>
      <c r="AC33" s="456"/>
      <c r="AD33" s="456"/>
      <c r="AE33" s="456"/>
      <c r="AF33" s="456"/>
      <c r="AG33" s="456"/>
      <c r="AH33" s="456"/>
      <c r="AI33" s="456"/>
      <c r="AJ33" s="456"/>
      <c r="AK33" s="456"/>
      <c r="AL33" s="216"/>
      <c r="AM33" s="491" t="s">
        <v>191</v>
      </c>
      <c r="AN33" s="491"/>
      <c r="AO33" s="456" t="s">
        <v>194</v>
      </c>
      <c r="AP33" s="456"/>
      <c r="AQ33" s="456"/>
      <c r="AR33" s="456"/>
      <c r="AS33" s="456"/>
      <c r="AT33" s="456"/>
      <c r="AU33" s="456"/>
      <c r="AV33" s="456"/>
      <c r="AW33" s="456"/>
      <c r="AX33" s="456"/>
      <c r="AY33" s="456"/>
      <c r="AZ33" s="456"/>
      <c r="BA33" s="456"/>
      <c r="BB33" s="456"/>
      <c r="BC33" s="456"/>
      <c r="BD33" s="217"/>
      <c r="BE33" s="456" t="s">
        <v>195</v>
      </c>
      <c r="BF33" s="456"/>
      <c r="BG33" s="456" t="s">
        <v>196</v>
      </c>
      <c r="BH33" s="456"/>
      <c r="BI33" s="456"/>
      <c r="BJ33" s="456"/>
      <c r="BK33" s="456"/>
      <c r="BL33" s="456"/>
      <c r="BM33" s="456"/>
      <c r="BN33" s="456"/>
      <c r="BO33" s="456"/>
      <c r="BP33" s="456"/>
      <c r="BQ33" s="456"/>
      <c r="BR33" s="456"/>
      <c r="BS33" s="456"/>
      <c r="BT33" s="456"/>
      <c r="BU33" s="456"/>
      <c r="BV33" s="217"/>
      <c r="BW33" s="491" t="s">
        <v>195</v>
      </c>
      <c r="BX33" s="491"/>
      <c r="BY33" s="456" t="s">
        <v>197</v>
      </c>
      <c r="BZ33" s="456"/>
      <c r="CA33" s="456"/>
      <c r="CB33" s="456"/>
      <c r="CC33" s="456"/>
      <c r="CD33" s="456"/>
      <c r="CE33" s="456"/>
      <c r="CF33" s="456"/>
      <c r="CG33" s="456"/>
      <c r="CH33" s="456"/>
      <c r="CI33" s="456"/>
      <c r="CJ33" s="456"/>
      <c r="CK33" s="456"/>
      <c r="CL33" s="456"/>
      <c r="CM33" s="456"/>
      <c r="CN33" s="216"/>
      <c r="CO33" s="491" t="s">
        <v>198</v>
      </c>
      <c r="CP33" s="491"/>
      <c r="CQ33" s="456" t="s">
        <v>199</v>
      </c>
      <c r="CR33" s="456"/>
      <c r="CS33" s="456"/>
      <c r="CT33" s="456"/>
      <c r="CU33" s="456"/>
      <c r="CV33" s="456"/>
      <c r="CW33" s="456"/>
      <c r="CX33" s="456"/>
      <c r="CY33" s="456"/>
      <c r="CZ33" s="456"/>
      <c r="DA33" s="456"/>
      <c r="DB33" s="456"/>
      <c r="DC33" s="456"/>
      <c r="DD33" s="456"/>
      <c r="DE33" s="456"/>
      <c r="DF33" s="216"/>
      <c r="DG33" s="655" t="s">
        <v>200</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5</v>
      </c>
      <c r="BF34" s="656"/>
      <c r="BG34" s="657" t="str">
        <f>IF('各会計、関係団体の財政状況及び健全化判断比率'!B31="","",'各会計、関係団体の財政状況及び健全化判断比率'!B31)</f>
        <v>公共下水道事業特別会計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7</v>
      </c>
      <c r="BX34" s="656"/>
      <c r="BY34" s="657" t="str">
        <f>IF('各会計、関係団体の財政状況及び健全化判断比率'!B68="","",'各会計、関係団体の財政状況及び健全化判断比率'!B68)</f>
        <v>千葉県市町村総合事務組合（一般会計）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17</v>
      </c>
      <c r="CP34" s="656"/>
      <c r="CQ34" s="657" t="str">
        <f>IF('各会計、関係団体の財政状況及び健全化判断比率'!BS7="","",'各会計、関係団体の財政状況及び健全化判断比率'!BS7)</f>
        <v>木更津市土地開発公社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6</v>
      </c>
      <c r="BF35" s="656"/>
      <c r="BG35" s="657" t="str">
        <f>IF('各会計、関係団体の財政状況及び健全化判断比率'!B32="","",'各会計、関係団体の財政状況及び健全化判断比率'!B32)</f>
        <v>公設地方卸売市場特別会計</v>
      </c>
      <c r="BH35" s="657"/>
      <c r="BI35" s="657"/>
      <c r="BJ35" s="657"/>
      <c r="BK35" s="657"/>
      <c r="BL35" s="657"/>
      <c r="BM35" s="657"/>
      <c r="BN35" s="657"/>
      <c r="BO35" s="657"/>
      <c r="BP35" s="657"/>
      <c r="BQ35" s="657"/>
      <c r="BR35" s="657"/>
      <c r="BS35" s="657"/>
      <c r="BT35" s="657"/>
      <c r="BU35" s="657"/>
      <c r="BV35" s="214"/>
      <c r="BW35" s="656">
        <f t="shared" ref="BW35:BW43" si="2">IF(BY35="","",BW34+1)</f>
        <v>8</v>
      </c>
      <c r="BX35" s="656"/>
      <c r="BY35" s="657" t="str">
        <f>IF('各会計、関係団体の財政状況及び健全化判断比率'!B69="","",'各会計、関係団体の財政状況及び健全化判断比率'!B69)</f>
        <v>千葉県市町村総合事務組合（千葉県自治会館管理運営特別会計）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9</v>
      </c>
      <c r="BX36" s="656"/>
      <c r="BY36" s="657" t="str">
        <f>IF('各会計、関係団体の財政状況及び健全化判断比率'!B70="","",'各会計、関係団体の財政状況及び健全化判断比率'!B70)</f>
        <v>千葉県市町村総合事務組合（千葉県自治研修センター特別会計）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10</v>
      </c>
      <c r="BX37" s="656"/>
      <c r="BY37" s="657" t="str">
        <f>IF('各会計、関係団体の財政状況及び健全化判断比率'!B71="","",'各会計、関係団体の財政状況及び健全化判断比率'!B71)</f>
        <v>千葉県市町村総合事務組合（千葉県市町村交通災害共済特別会計）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11</v>
      </c>
      <c r="BX38" s="656"/>
      <c r="BY38" s="657" t="str">
        <f>IF('各会計、関係団体の財政状況及び健全化判断比率'!B72="","",'各会計、関係団体の財政状況及び健全化判断比率'!B72)</f>
        <v>君津郡市広域市町村圏事務組合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12</v>
      </c>
      <c r="BX39" s="656"/>
      <c r="BY39" s="657" t="str">
        <f>IF('各会計、関係団体の財政状況及び健全化判断比率'!B73="","",'各会計、関係団体の財政状況及び健全化判断比率'!B73)</f>
        <v>君津中央病院企業団（病院事業会計）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13</v>
      </c>
      <c r="BX40" s="656"/>
      <c r="BY40" s="657" t="str">
        <f>IF('各会計、関係団体の財政状況及び健全化判断比率'!B74="","",'各会計、関係団体の財政状況及び健全化判断比率'!B74)</f>
        <v>かずさ水道広域連合企業団</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14</v>
      </c>
      <c r="BX41" s="656"/>
      <c r="BY41" s="657" t="str">
        <f>IF('各会計、関係団体の財政状況及び健全化判断比率'!B75="","",'各会計、関係団体の財政状況及び健全化判断比率'!B75)</f>
        <v>かずさ水道広域連合企業団（用水供給事業）</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15</v>
      </c>
      <c r="BX42" s="656"/>
      <c r="BY42" s="657" t="str">
        <f>IF('各会計、関係団体の財政状況及び健全化判断比率'!B76="","",'各会計、関係団体の財政状況及び健全化判断比率'!B76)</f>
        <v>千葉県後期高齢者医療広域連合(一般会計）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16</v>
      </c>
      <c r="BX43" s="656"/>
      <c r="BY43" s="657" t="str">
        <f>IF('各会計、関係団体の財政状況及び健全化判断比率'!B77="","",'各会計、関係団体の財政状況及び健全化判断比率'!B77)</f>
        <v>千葉県後期高齢者医療広域連合（後期高齢者医療特別会計）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br2nShXG69wHZwYWy1ki2BFtTI7X2BAOOK1aFCfJ0yh8nsRuR8xta0CDC4qtfcYgvhXht3ZX1Hthtq2tiHf7KQ==" saltValue="iTkABEM7vqPopaUMClB70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48" t="s">
        <v>565</v>
      </c>
      <c r="D34" s="1248"/>
      <c r="E34" s="1249"/>
      <c r="F34" s="32">
        <v>6.57</v>
      </c>
      <c r="G34" s="33">
        <v>6.39</v>
      </c>
      <c r="H34" s="33">
        <v>7.17</v>
      </c>
      <c r="I34" s="33">
        <v>3.08</v>
      </c>
      <c r="J34" s="34">
        <v>5.87</v>
      </c>
      <c r="K34" s="22"/>
      <c r="L34" s="22"/>
      <c r="M34" s="22"/>
      <c r="N34" s="22"/>
      <c r="O34" s="22"/>
      <c r="P34" s="22"/>
    </row>
    <row r="35" spans="1:16" ht="39" customHeight="1" x14ac:dyDescent="0.15">
      <c r="A35" s="22"/>
      <c r="B35" s="35"/>
      <c r="C35" s="1242" t="s">
        <v>566</v>
      </c>
      <c r="D35" s="1243"/>
      <c r="E35" s="1244"/>
      <c r="F35" s="36">
        <v>0</v>
      </c>
      <c r="G35" s="37">
        <v>0</v>
      </c>
      <c r="H35" s="37">
        <v>0</v>
      </c>
      <c r="I35" s="37">
        <v>0</v>
      </c>
      <c r="J35" s="38">
        <v>1.27</v>
      </c>
      <c r="K35" s="22"/>
      <c r="L35" s="22"/>
      <c r="M35" s="22"/>
      <c r="N35" s="22"/>
      <c r="O35" s="22"/>
      <c r="P35" s="22"/>
    </row>
    <row r="36" spans="1:16" ht="39" customHeight="1" x14ac:dyDescent="0.15">
      <c r="A36" s="22"/>
      <c r="B36" s="35"/>
      <c r="C36" s="1242" t="s">
        <v>567</v>
      </c>
      <c r="D36" s="1243"/>
      <c r="E36" s="1244"/>
      <c r="F36" s="36">
        <v>0.42</v>
      </c>
      <c r="G36" s="37">
        <v>0.51</v>
      </c>
      <c r="H36" s="37">
        <v>0.27</v>
      </c>
      <c r="I36" s="37">
        <v>0.94</v>
      </c>
      <c r="J36" s="38">
        <v>0.56000000000000005</v>
      </c>
      <c r="K36" s="22"/>
      <c r="L36" s="22"/>
      <c r="M36" s="22"/>
      <c r="N36" s="22"/>
      <c r="O36" s="22"/>
      <c r="P36" s="22"/>
    </row>
    <row r="37" spans="1:16" ht="39" customHeight="1" x14ac:dyDescent="0.15">
      <c r="A37" s="22"/>
      <c r="B37" s="35"/>
      <c r="C37" s="1242" t="s">
        <v>568</v>
      </c>
      <c r="D37" s="1243"/>
      <c r="E37" s="1244"/>
      <c r="F37" s="36">
        <v>0</v>
      </c>
      <c r="G37" s="37">
        <v>0</v>
      </c>
      <c r="H37" s="37">
        <v>0.79</v>
      </c>
      <c r="I37" s="37">
        <v>0.4</v>
      </c>
      <c r="J37" s="38">
        <v>0.41</v>
      </c>
      <c r="K37" s="22"/>
      <c r="L37" s="22"/>
      <c r="M37" s="22"/>
      <c r="N37" s="22"/>
      <c r="O37" s="22"/>
      <c r="P37" s="22"/>
    </row>
    <row r="38" spans="1:16" ht="39" customHeight="1" x14ac:dyDescent="0.15">
      <c r="A38" s="22"/>
      <c r="B38" s="35"/>
      <c r="C38" s="1242" t="s">
        <v>569</v>
      </c>
      <c r="D38" s="1243"/>
      <c r="E38" s="1244"/>
      <c r="F38" s="36">
        <v>0.02</v>
      </c>
      <c r="G38" s="37">
        <v>0</v>
      </c>
      <c r="H38" s="37">
        <v>0.01</v>
      </c>
      <c r="I38" s="37">
        <v>0.1</v>
      </c>
      <c r="J38" s="38">
        <v>0</v>
      </c>
      <c r="K38" s="22"/>
      <c r="L38" s="22"/>
      <c r="M38" s="22"/>
      <c r="N38" s="22"/>
      <c r="O38" s="22"/>
      <c r="P38" s="22"/>
    </row>
    <row r="39" spans="1:16" ht="39" customHeight="1" x14ac:dyDescent="0.15">
      <c r="A39" s="22"/>
      <c r="B39" s="35"/>
      <c r="C39" s="1242" t="s">
        <v>570</v>
      </c>
      <c r="D39" s="1243"/>
      <c r="E39" s="1244"/>
      <c r="F39" s="36">
        <v>0</v>
      </c>
      <c r="G39" s="37">
        <v>0</v>
      </c>
      <c r="H39" s="37">
        <v>0</v>
      </c>
      <c r="I39" s="37">
        <v>0</v>
      </c>
      <c r="J39" s="38">
        <v>0</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571</v>
      </c>
      <c r="D42" s="1243"/>
      <c r="E42" s="1244"/>
      <c r="F42" s="36" t="s">
        <v>513</v>
      </c>
      <c r="G42" s="37" t="s">
        <v>513</v>
      </c>
      <c r="H42" s="37" t="s">
        <v>513</v>
      </c>
      <c r="I42" s="37" t="s">
        <v>513</v>
      </c>
      <c r="J42" s="38" t="s">
        <v>513</v>
      </c>
      <c r="K42" s="22"/>
      <c r="L42" s="22"/>
      <c r="M42" s="22"/>
      <c r="N42" s="22"/>
      <c r="O42" s="22"/>
      <c r="P42" s="22"/>
    </row>
    <row r="43" spans="1:16" ht="39" customHeight="1" thickBot="1" x14ac:dyDescent="0.2">
      <c r="A43" s="22"/>
      <c r="B43" s="40"/>
      <c r="C43" s="1245" t="s">
        <v>572</v>
      </c>
      <c r="D43" s="1246"/>
      <c r="E43" s="1247"/>
      <c r="F43" s="41">
        <v>8.01</v>
      </c>
      <c r="G43" s="42">
        <v>8.3699999999999992</v>
      </c>
      <c r="H43" s="42">
        <v>8.26</v>
      </c>
      <c r="I43" s="42">
        <v>8.73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9kZxkyCZI/ij+4OQGV4i0GGLWEucGtAzECFm7w2vzaZVF5R6+1hjCBAmOA3YSZZmydwNS5D4EQmC4/jf7kV1g==" saltValue="I8GgTnQ5qVJP7I/jxW6W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2519</v>
      </c>
      <c r="L45" s="60">
        <v>2947</v>
      </c>
      <c r="M45" s="60">
        <v>3049</v>
      </c>
      <c r="N45" s="60">
        <v>3085</v>
      </c>
      <c r="O45" s="61">
        <v>3119</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513</v>
      </c>
      <c r="L46" s="64" t="s">
        <v>513</v>
      </c>
      <c r="M46" s="64" t="s">
        <v>513</v>
      </c>
      <c r="N46" s="64" t="s">
        <v>513</v>
      </c>
      <c r="O46" s="65" t="s">
        <v>513</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513</v>
      </c>
      <c r="L47" s="64" t="s">
        <v>513</v>
      </c>
      <c r="M47" s="64" t="s">
        <v>513</v>
      </c>
      <c r="N47" s="64" t="s">
        <v>513</v>
      </c>
      <c r="O47" s="65" t="s">
        <v>513</v>
      </c>
      <c r="P47" s="48"/>
      <c r="Q47" s="48"/>
      <c r="R47" s="48"/>
      <c r="S47" s="48"/>
      <c r="T47" s="48"/>
      <c r="U47" s="48"/>
    </row>
    <row r="48" spans="1:21" ht="30.75" customHeight="1" x14ac:dyDescent="0.15">
      <c r="A48" s="48"/>
      <c r="B48" s="1252"/>
      <c r="C48" s="1253"/>
      <c r="D48" s="62"/>
      <c r="E48" s="1258" t="s">
        <v>15</v>
      </c>
      <c r="F48" s="1258"/>
      <c r="G48" s="1258"/>
      <c r="H48" s="1258"/>
      <c r="I48" s="1258"/>
      <c r="J48" s="1259"/>
      <c r="K48" s="63">
        <v>979</v>
      </c>
      <c r="L48" s="64">
        <v>952</v>
      </c>
      <c r="M48" s="64">
        <v>957</v>
      </c>
      <c r="N48" s="64">
        <v>974</v>
      </c>
      <c r="O48" s="65">
        <v>1063</v>
      </c>
      <c r="P48" s="48"/>
      <c r="Q48" s="48"/>
      <c r="R48" s="48"/>
      <c r="S48" s="48"/>
      <c r="T48" s="48"/>
      <c r="U48" s="48"/>
    </row>
    <row r="49" spans="1:21" ht="30.75" customHeight="1" x14ac:dyDescent="0.15">
      <c r="A49" s="48"/>
      <c r="B49" s="1252"/>
      <c r="C49" s="1253"/>
      <c r="D49" s="62"/>
      <c r="E49" s="1258" t="s">
        <v>16</v>
      </c>
      <c r="F49" s="1258"/>
      <c r="G49" s="1258"/>
      <c r="H49" s="1258"/>
      <c r="I49" s="1258"/>
      <c r="J49" s="1259"/>
      <c r="K49" s="63">
        <v>379</v>
      </c>
      <c r="L49" s="64">
        <v>374</v>
      </c>
      <c r="M49" s="64">
        <v>372</v>
      </c>
      <c r="N49" s="64">
        <v>355</v>
      </c>
      <c r="O49" s="65">
        <v>419</v>
      </c>
      <c r="P49" s="48"/>
      <c r="Q49" s="48"/>
      <c r="R49" s="48"/>
      <c r="S49" s="48"/>
      <c r="T49" s="48"/>
      <c r="U49" s="48"/>
    </row>
    <row r="50" spans="1:21" ht="30.75" customHeight="1" x14ac:dyDescent="0.15">
      <c r="A50" s="48"/>
      <c r="B50" s="1252"/>
      <c r="C50" s="1253"/>
      <c r="D50" s="62"/>
      <c r="E50" s="1258" t="s">
        <v>17</v>
      </c>
      <c r="F50" s="1258"/>
      <c r="G50" s="1258"/>
      <c r="H50" s="1258"/>
      <c r="I50" s="1258"/>
      <c r="J50" s="1259"/>
      <c r="K50" s="63">
        <v>287</v>
      </c>
      <c r="L50" s="64">
        <v>289</v>
      </c>
      <c r="M50" s="64">
        <v>426</v>
      </c>
      <c r="N50" s="64">
        <v>288</v>
      </c>
      <c r="O50" s="65">
        <v>274</v>
      </c>
      <c r="P50" s="48"/>
      <c r="Q50" s="48"/>
      <c r="R50" s="48"/>
      <c r="S50" s="48"/>
      <c r="T50" s="48"/>
      <c r="U50" s="48"/>
    </row>
    <row r="51" spans="1:21" ht="30.75" customHeight="1" x14ac:dyDescent="0.15">
      <c r="A51" s="48"/>
      <c r="B51" s="1254"/>
      <c r="C51" s="1255"/>
      <c r="D51" s="66"/>
      <c r="E51" s="1258" t="s">
        <v>18</v>
      </c>
      <c r="F51" s="1258"/>
      <c r="G51" s="1258"/>
      <c r="H51" s="1258"/>
      <c r="I51" s="1258"/>
      <c r="J51" s="1259"/>
      <c r="K51" s="63">
        <v>4</v>
      </c>
      <c r="L51" s="64" t="s">
        <v>513</v>
      </c>
      <c r="M51" s="64" t="s">
        <v>513</v>
      </c>
      <c r="N51" s="64" t="s">
        <v>513</v>
      </c>
      <c r="O51" s="65" t="s">
        <v>513</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3807</v>
      </c>
      <c r="L52" s="64">
        <v>3931</v>
      </c>
      <c r="M52" s="64">
        <v>3839</v>
      </c>
      <c r="N52" s="64">
        <v>4025</v>
      </c>
      <c r="O52" s="65">
        <v>4110</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361</v>
      </c>
      <c r="L53" s="69">
        <v>631</v>
      </c>
      <c r="M53" s="69">
        <v>965</v>
      </c>
      <c r="N53" s="69">
        <v>677</v>
      </c>
      <c r="O53" s="70">
        <v>765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513</v>
      </c>
      <c r="L57" s="84" t="s">
        <v>513</v>
      </c>
      <c r="M57" s="84" t="s">
        <v>513</v>
      </c>
      <c r="N57" s="84" t="s">
        <v>513</v>
      </c>
      <c r="O57" s="85" t="s">
        <v>513</v>
      </c>
    </row>
    <row r="58" spans="1:21" ht="31.5" customHeight="1" thickBot="1" x14ac:dyDescent="0.2">
      <c r="B58" s="1268"/>
      <c r="C58" s="1269"/>
      <c r="D58" s="1273" t="s">
        <v>27</v>
      </c>
      <c r="E58" s="1274"/>
      <c r="F58" s="1274"/>
      <c r="G58" s="1274"/>
      <c r="H58" s="1274"/>
      <c r="I58" s="1274"/>
      <c r="J58" s="1275"/>
      <c r="K58" s="86" t="s">
        <v>513</v>
      </c>
      <c r="L58" s="87" t="s">
        <v>513</v>
      </c>
      <c r="M58" s="87" t="s">
        <v>513</v>
      </c>
      <c r="N58" s="87" t="s">
        <v>513</v>
      </c>
      <c r="O58" s="88" t="s">
        <v>513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CbJ/GHto1cBDc0LpN/cJNKacVVioXPLcZAHY4EQ2yYFxD9aONns4nLgbzzfkBR37NsrwOtiqwD98xaQ9VU2Nw==" saltValue="R4b5IMM1kC10YDJkV73D/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76" t="s">
        <v>30</v>
      </c>
      <c r="C41" s="1277"/>
      <c r="D41" s="102"/>
      <c r="E41" s="1282" t="s">
        <v>31</v>
      </c>
      <c r="F41" s="1282"/>
      <c r="G41" s="1282"/>
      <c r="H41" s="1283"/>
      <c r="I41" s="103">
        <v>33855</v>
      </c>
      <c r="J41" s="104">
        <v>33165</v>
      </c>
      <c r="K41" s="104">
        <v>32558</v>
      </c>
      <c r="L41" s="104">
        <v>32686</v>
      </c>
      <c r="M41" s="105">
        <v>33586</v>
      </c>
    </row>
    <row r="42" spans="2:13" ht="27.75" customHeight="1" x14ac:dyDescent="0.15">
      <c r="B42" s="1278"/>
      <c r="C42" s="1279"/>
      <c r="D42" s="106"/>
      <c r="E42" s="1284" t="s">
        <v>32</v>
      </c>
      <c r="F42" s="1284"/>
      <c r="G42" s="1284"/>
      <c r="H42" s="1285"/>
      <c r="I42" s="107">
        <v>3502</v>
      </c>
      <c r="J42" s="108">
        <v>3255</v>
      </c>
      <c r="K42" s="108">
        <v>2872</v>
      </c>
      <c r="L42" s="108">
        <v>2625</v>
      </c>
      <c r="M42" s="109">
        <v>4127</v>
      </c>
    </row>
    <row r="43" spans="2:13" ht="27.75" customHeight="1" x14ac:dyDescent="0.15">
      <c r="B43" s="1278"/>
      <c r="C43" s="1279"/>
      <c r="D43" s="106"/>
      <c r="E43" s="1284" t="s">
        <v>33</v>
      </c>
      <c r="F43" s="1284"/>
      <c r="G43" s="1284"/>
      <c r="H43" s="1285"/>
      <c r="I43" s="107">
        <v>14283</v>
      </c>
      <c r="J43" s="108">
        <v>14491</v>
      </c>
      <c r="K43" s="108">
        <v>14883</v>
      </c>
      <c r="L43" s="108">
        <v>14918</v>
      </c>
      <c r="M43" s="109">
        <v>12241</v>
      </c>
    </row>
    <row r="44" spans="2:13" ht="27.75" customHeight="1" x14ac:dyDescent="0.15">
      <c r="B44" s="1278"/>
      <c r="C44" s="1279"/>
      <c r="D44" s="106"/>
      <c r="E44" s="1284" t="s">
        <v>34</v>
      </c>
      <c r="F44" s="1284"/>
      <c r="G44" s="1284"/>
      <c r="H44" s="1285"/>
      <c r="I44" s="107">
        <v>5133</v>
      </c>
      <c r="J44" s="108">
        <v>4759</v>
      </c>
      <c r="K44" s="108">
        <v>4475</v>
      </c>
      <c r="L44" s="108">
        <v>4124</v>
      </c>
      <c r="M44" s="109">
        <v>4258</v>
      </c>
    </row>
    <row r="45" spans="2:13" ht="27.75" customHeight="1" x14ac:dyDescent="0.15">
      <c r="B45" s="1278"/>
      <c r="C45" s="1279"/>
      <c r="D45" s="106"/>
      <c r="E45" s="1284" t="s">
        <v>35</v>
      </c>
      <c r="F45" s="1284"/>
      <c r="G45" s="1284"/>
      <c r="H45" s="1285"/>
      <c r="I45" s="107">
        <v>8928</v>
      </c>
      <c r="J45" s="108">
        <v>8295</v>
      </c>
      <c r="K45" s="108">
        <v>8327</v>
      </c>
      <c r="L45" s="108">
        <v>7509</v>
      </c>
      <c r="M45" s="109">
        <v>7427</v>
      </c>
    </row>
    <row r="46" spans="2:13" ht="27.75" customHeight="1" x14ac:dyDescent="0.15">
      <c r="B46" s="1278"/>
      <c r="C46" s="1279"/>
      <c r="D46" s="110"/>
      <c r="E46" s="1284" t="s">
        <v>36</v>
      </c>
      <c r="F46" s="1284"/>
      <c r="G46" s="1284"/>
      <c r="H46" s="1285"/>
      <c r="I46" s="107">
        <v>28</v>
      </c>
      <c r="J46" s="108" t="s">
        <v>513</v>
      </c>
      <c r="K46" s="108" t="s">
        <v>513</v>
      </c>
      <c r="L46" s="108" t="s">
        <v>513</v>
      </c>
      <c r="M46" s="109">
        <v>9</v>
      </c>
    </row>
    <row r="47" spans="2:13" ht="27.75" customHeight="1" x14ac:dyDescent="0.15">
      <c r="B47" s="1278"/>
      <c r="C47" s="1279"/>
      <c r="D47" s="111"/>
      <c r="E47" s="1286" t="s">
        <v>37</v>
      </c>
      <c r="F47" s="1287"/>
      <c r="G47" s="1287"/>
      <c r="H47" s="1288"/>
      <c r="I47" s="107" t="s">
        <v>513</v>
      </c>
      <c r="J47" s="108" t="s">
        <v>513</v>
      </c>
      <c r="K47" s="108" t="s">
        <v>513</v>
      </c>
      <c r="L47" s="108" t="s">
        <v>513</v>
      </c>
      <c r="M47" s="109" t="s">
        <v>513</v>
      </c>
    </row>
    <row r="48" spans="2:13" ht="27.75" customHeight="1" x14ac:dyDescent="0.15">
      <c r="B48" s="1278"/>
      <c r="C48" s="1279"/>
      <c r="D48" s="106"/>
      <c r="E48" s="1284" t="s">
        <v>38</v>
      </c>
      <c r="F48" s="1284"/>
      <c r="G48" s="1284"/>
      <c r="H48" s="1285"/>
      <c r="I48" s="107" t="s">
        <v>513</v>
      </c>
      <c r="J48" s="108" t="s">
        <v>513</v>
      </c>
      <c r="K48" s="108" t="s">
        <v>513</v>
      </c>
      <c r="L48" s="108" t="s">
        <v>513</v>
      </c>
      <c r="M48" s="109" t="s">
        <v>513</v>
      </c>
    </row>
    <row r="49" spans="2:13" ht="27.75" customHeight="1" x14ac:dyDescent="0.15">
      <c r="B49" s="1280"/>
      <c r="C49" s="1281"/>
      <c r="D49" s="106"/>
      <c r="E49" s="1284" t="s">
        <v>39</v>
      </c>
      <c r="F49" s="1284"/>
      <c r="G49" s="1284"/>
      <c r="H49" s="1285"/>
      <c r="I49" s="107" t="s">
        <v>513</v>
      </c>
      <c r="J49" s="108" t="s">
        <v>513</v>
      </c>
      <c r="K49" s="108" t="s">
        <v>513</v>
      </c>
      <c r="L49" s="108" t="s">
        <v>513</v>
      </c>
      <c r="M49" s="109" t="s">
        <v>513</v>
      </c>
    </row>
    <row r="50" spans="2:13" ht="27.75" customHeight="1" x14ac:dyDescent="0.15">
      <c r="B50" s="1289" t="s">
        <v>40</v>
      </c>
      <c r="C50" s="1290"/>
      <c r="D50" s="112"/>
      <c r="E50" s="1284" t="s">
        <v>41</v>
      </c>
      <c r="F50" s="1284"/>
      <c r="G50" s="1284"/>
      <c r="H50" s="1285"/>
      <c r="I50" s="107">
        <v>7275</v>
      </c>
      <c r="J50" s="108">
        <v>8333</v>
      </c>
      <c r="K50" s="108">
        <v>8505</v>
      </c>
      <c r="L50" s="108">
        <v>9116</v>
      </c>
      <c r="M50" s="109">
        <v>8999</v>
      </c>
    </row>
    <row r="51" spans="2:13" ht="27.75" customHeight="1" x14ac:dyDescent="0.15">
      <c r="B51" s="1278"/>
      <c r="C51" s="1279"/>
      <c r="D51" s="106"/>
      <c r="E51" s="1284" t="s">
        <v>42</v>
      </c>
      <c r="F51" s="1284"/>
      <c r="G51" s="1284"/>
      <c r="H51" s="1285"/>
      <c r="I51" s="107">
        <v>10625</v>
      </c>
      <c r="J51" s="108">
        <v>11010</v>
      </c>
      <c r="K51" s="108">
        <v>11588</v>
      </c>
      <c r="L51" s="108">
        <v>11953</v>
      </c>
      <c r="M51" s="109">
        <v>12016</v>
      </c>
    </row>
    <row r="52" spans="2:13" ht="27.75" customHeight="1" x14ac:dyDescent="0.15">
      <c r="B52" s="1280"/>
      <c r="C52" s="1281"/>
      <c r="D52" s="106"/>
      <c r="E52" s="1284" t="s">
        <v>43</v>
      </c>
      <c r="F52" s="1284"/>
      <c r="G52" s="1284"/>
      <c r="H52" s="1285"/>
      <c r="I52" s="107">
        <v>39265</v>
      </c>
      <c r="J52" s="108">
        <v>38750</v>
      </c>
      <c r="K52" s="108">
        <v>38754</v>
      </c>
      <c r="L52" s="108">
        <v>38811</v>
      </c>
      <c r="M52" s="109">
        <v>38137</v>
      </c>
    </row>
    <row r="53" spans="2:13" ht="27.75" customHeight="1" thickBot="1" x14ac:dyDescent="0.2">
      <c r="B53" s="1291" t="s">
        <v>44</v>
      </c>
      <c r="C53" s="1292"/>
      <c r="D53" s="113"/>
      <c r="E53" s="1293" t="s">
        <v>45</v>
      </c>
      <c r="F53" s="1293"/>
      <c r="G53" s="1293"/>
      <c r="H53" s="1294"/>
      <c r="I53" s="114">
        <v>8563</v>
      </c>
      <c r="J53" s="115">
        <v>5873</v>
      </c>
      <c r="K53" s="115">
        <v>4267</v>
      </c>
      <c r="L53" s="115">
        <v>1981</v>
      </c>
      <c r="M53" s="116">
        <v>2497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IcVddWXzR9RlP3Cz6+JkB66ys7Kk1yJlUK/0raCnIrO/sCJQAXH2mxAmS0WC1IImwNyU/MNLRpwy/YJ3+DsPA==" saltValue="YNwSI0cVcKKqjt/OUbcFH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303" t="s">
        <v>48</v>
      </c>
      <c r="D55" s="1303"/>
      <c r="E55" s="1304"/>
      <c r="F55" s="128">
        <v>3984</v>
      </c>
      <c r="G55" s="128">
        <v>4438</v>
      </c>
      <c r="H55" s="129">
        <v>3592</v>
      </c>
    </row>
    <row r="56" spans="2:8" ht="52.5" customHeight="1" x14ac:dyDescent="0.15">
      <c r="B56" s="130"/>
      <c r="C56" s="1305" t="s">
        <v>49</v>
      </c>
      <c r="D56" s="1305"/>
      <c r="E56" s="1306"/>
      <c r="F56" s="131">
        <v>494</v>
      </c>
      <c r="G56" s="131">
        <v>494</v>
      </c>
      <c r="H56" s="132">
        <v>494</v>
      </c>
    </row>
    <row r="57" spans="2:8" ht="53.25" customHeight="1" x14ac:dyDescent="0.15">
      <c r="B57" s="130"/>
      <c r="C57" s="1307" t="s">
        <v>50</v>
      </c>
      <c r="D57" s="1307"/>
      <c r="E57" s="1308"/>
      <c r="F57" s="133">
        <v>3475</v>
      </c>
      <c r="G57" s="133">
        <v>3566</v>
      </c>
      <c r="H57" s="134">
        <v>3990</v>
      </c>
    </row>
    <row r="58" spans="2:8" ht="45.75" customHeight="1" x14ac:dyDescent="0.15">
      <c r="B58" s="135"/>
      <c r="C58" s="1295" t="s">
        <v>590</v>
      </c>
      <c r="D58" s="1296"/>
      <c r="E58" s="1297"/>
      <c r="F58" s="136">
        <v>2155</v>
      </c>
      <c r="G58" s="136">
        <v>2357</v>
      </c>
      <c r="H58" s="137">
        <v>2558</v>
      </c>
    </row>
    <row r="59" spans="2:8" ht="45.75" customHeight="1" x14ac:dyDescent="0.15">
      <c r="B59" s="135"/>
      <c r="C59" s="1295" t="s">
        <v>591</v>
      </c>
      <c r="D59" s="1296"/>
      <c r="E59" s="1297"/>
      <c r="F59" s="136">
        <v>626</v>
      </c>
      <c r="G59" s="136">
        <v>736</v>
      </c>
      <c r="H59" s="137">
        <v>870</v>
      </c>
    </row>
    <row r="60" spans="2:8" ht="45.75" customHeight="1" x14ac:dyDescent="0.15">
      <c r="B60" s="135"/>
      <c r="C60" s="1295" t="s">
        <v>592</v>
      </c>
      <c r="D60" s="1296"/>
      <c r="E60" s="1297"/>
      <c r="F60" s="136">
        <v>211</v>
      </c>
      <c r="G60" s="136">
        <v>216</v>
      </c>
      <c r="H60" s="137">
        <v>231</v>
      </c>
    </row>
    <row r="61" spans="2:8" ht="45.75" customHeight="1" x14ac:dyDescent="0.15">
      <c r="B61" s="135"/>
      <c r="C61" s="1295" t="s">
        <v>593</v>
      </c>
      <c r="D61" s="1296"/>
      <c r="E61" s="1297"/>
      <c r="F61" s="136">
        <v>96</v>
      </c>
      <c r="G61" s="136">
        <v>93</v>
      </c>
      <c r="H61" s="137">
        <v>92</v>
      </c>
    </row>
    <row r="62" spans="2:8" ht="45.75" customHeight="1" thickBot="1" x14ac:dyDescent="0.2">
      <c r="B62" s="138"/>
      <c r="C62" s="1298" t="s">
        <v>594</v>
      </c>
      <c r="D62" s="1299"/>
      <c r="E62" s="1300"/>
      <c r="F62" s="139">
        <v>246</v>
      </c>
      <c r="G62" s="139">
        <v>23</v>
      </c>
      <c r="H62" s="140">
        <v>82</v>
      </c>
    </row>
    <row r="63" spans="2:8" ht="52.5" customHeight="1" thickBot="1" x14ac:dyDescent="0.2">
      <c r="B63" s="141"/>
      <c r="C63" s="1301" t="s">
        <v>51</v>
      </c>
      <c r="D63" s="1301"/>
      <c r="E63" s="1302"/>
      <c r="F63" s="142">
        <v>7953</v>
      </c>
      <c r="G63" s="142">
        <v>8499</v>
      </c>
      <c r="H63" s="143">
        <v>8076</v>
      </c>
    </row>
    <row r="64" spans="2:8" ht="15" customHeight="1" x14ac:dyDescent="0.15"/>
  </sheetData>
  <sheetProtection algorithmName="SHA-512" hashValue="Pzsjq35eDXhHSkzGSwk29dXcKIABZ5IkBoZ680FswXDLyOav6+7KPRgc5A9QiimYR5O/umK4jcYUNzo7m9LAGA==" saltValue="CWXNdog1d74nPUBxkzpI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P59" sqref="AP5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596</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596</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606</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599</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555</v>
      </c>
      <c r="BQ50" s="1314"/>
      <c r="BR50" s="1314"/>
      <c r="BS50" s="1314"/>
      <c r="BT50" s="1314"/>
      <c r="BU50" s="1314"/>
      <c r="BV50" s="1314"/>
      <c r="BW50" s="1314"/>
      <c r="BX50" s="1314" t="s">
        <v>556</v>
      </c>
      <c r="BY50" s="1314"/>
      <c r="BZ50" s="1314"/>
      <c r="CA50" s="1314"/>
      <c r="CB50" s="1314"/>
      <c r="CC50" s="1314"/>
      <c r="CD50" s="1314"/>
      <c r="CE50" s="1314"/>
      <c r="CF50" s="1314" t="s">
        <v>557</v>
      </c>
      <c r="CG50" s="1314"/>
      <c r="CH50" s="1314"/>
      <c r="CI50" s="1314"/>
      <c r="CJ50" s="1314"/>
      <c r="CK50" s="1314"/>
      <c r="CL50" s="1314"/>
      <c r="CM50" s="1314"/>
      <c r="CN50" s="1314" t="s">
        <v>558</v>
      </c>
      <c r="CO50" s="1314"/>
      <c r="CP50" s="1314"/>
      <c r="CQ50" s="1314"/>
      <c r="CR50" s="1314"/>
      <c r="CS50" s="1314"/>
      <c r="CT50" s="1314"/>
      <c r="CU50" s="1314"/>
      <c r="CV50" s="1314" t="s">
        <v>559</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600</v>
      </c>
      <c r="AO51" s="1312"/>
      <c r="AP51" s="1312"/>
      <c r="AQ51" s="1312"/>
      <c r="AR51" s="1312"/>
      <c r="AS51" s="1312"/>
      <c r="AT51" s="1312"/>
      <c r="AU51" s="1312"/>
      <c r="AV51" s="1312"/>
      <c r="AW51" s="1312"/>
      <c r="AX51" s="1312"/>
      <c r="AY51" s="1312"/>
      <c r="AZ51" s="1312"/>
      <c r="BA51" s="1312"/>
      <c r="BB51" s="1312" t="s">
        <v>601</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v>26.4</v>
      </c>
      <c r="BY51" s="1309"/>
      <c r="BZ51" s="1309"/>
      <c r="CA51" s="1309"/>
      <c r="CB51" s="1309"/>
      <c r="CC51" s="1309"/>
      <c r="CD51" s="1309"/>
      <c r="CE51" s="1309"/>
      <c r="CF51" s="1309">
        <v>19.100000000000001</v>
      </c>
      <c r="CG51" s="1309"/>
      <c r="CH51" s="1309"/>
      <c r="CI51" s="1309"/>
      <c r="CJ51" s="1309"/>
      <c r="CK51" s="1309"/>
      <c r="CL51" s="1309"/>
      <c r="CM51" s="1309"/>
      <c r="CN51" s="1309">
        <v>8.6</v>
      </c>
      <c r="CO51" s="1309"/>
      <c r="CP51" s="1309"/>
      <c r="CQ51" s="1309"/>
      <c r="CR51" s="1309"/>
      <c r="CS51" s="1309"/>
      <c r="CT51" s="1309"/>
      <c r="CU51" s="1309"/>
      <c r="CV51" s="1309">
        <v>10.8</v>
      </c>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602</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72</v>
      </c>
      <c r="BY53" s="1309"/>
      <c r="BZ53" s="1309"/>
      <c r="CA53" s="1309"/>
      <c r="CB53" s="1309"/>
      <c r="CC53" s="1309"/>
      <c r="CD53" s="1309"/>
      <c r="CE53" s="1309"/>
      <c r="CF53" s="1309">
        <v>71.099999999999994</v>
      </c>
      <c r="CG53" s="1309"/>
      <c r="CH53" s="1309"/>
      <c r="CI53" s="1309"/>
      <c r="CJ53" s="1309"/>
      <c r="CK53" s="1309"/>
      <c r="CL53" s="1309"/>
      <c r="CM53" s="1309"/>
      <c r="CN53" s="1309">
        <v>71.3</v>
      </c>
      <c r="CO53" s="1309"/>
      <c r="CP53" s="1309"/>
      <c r="CQ53" s="1309"/>
      <c r="CR53" s="1309"/>
      <c r="CS53" s="1309"/>
      <c r="CT53" s="1309"/>
      <c r="CU53" s="1309"/>
      <c r="CV53" s="1309">
        <v>70.2</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603</v>
      </c>
      <c r="AO55" s="1314"/>
      <c r="AP55" s="1314"/>
      <c r="AQ55" s="1314"/>
      <c r="AR55" s="1314"/>
      <c r="AS55" s="1314"/>
      <c r="AT55" s="1314"/>
      <c r="AU55" s="1314"/>
      <c r="AV55" s="1314"/>
      <c r="AW55" s="1314"/>
      <c r="AX55" s="1314"/>
      <c r="AY55" s="1314"/>
      <c r="AZ55" s="1314"/>
      <c r="BA55" s="1314"/>
      <c r="BB55" s="1312" t="s">
        <v>601</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15</v>
      </c>
      <c r="BY55" s="1309"/>
      <c r="BZ55" s="1309"/>
      <c r="CA55" s="1309"/>
      <c r="CB55" s="1309"/>
      <c r="CC55" s="1309"/>
      <c r="CD55" s="1309"/>
      <c r="CE55" s="1309"/>
      <c r="CF55" s="1309">
        <v>12.2</v>
      </c>
      <c r="CG55" s="1309"/>
      <c r="CH55" s="1309"/>
      <c r="CI55" s="1309"/>
      <c r="CJ55" s="1309"/>
      <c r="CK55" s="1309"/>
      <c r="CL55" s="1309"/>
      <c r="CM55" s="1309"/>
      <c r="CN55" s="1309">
        <v>5</v>
      </c>
      <c r="CO55" s="1309"/>
      <c r="CP55" s="1309"/>
      <c r="CQ55" s="1309"/>
      <c r="CR55" s="1309"/>
      <c r="CS55" s="1309"/>
      <c r="CT55" s="1309"/>
      <c r="CU55" s="1309"/>
      <c r="CV55" s="1309">
        <v>5.4</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602</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60.1</v>
      </c>
      <c r="BY57" s="1309"/>
      <c r="BZ57" s="1309"/>
      <c r="CA57" s="1309"/>
      <c r="CB57" s="1309"/>
      <c r="CC57" s="1309"/>
      <c r="CD57" s="1309"/>
      <c r="CE57" s="1309"/>
      <c r="CF57" s="1309">
        <v>61.2</v>
      </c>
      <c r="CG57" s="1309"/>
      <c r="CH57" s="1309"/>
      <c r="CI57" s="1309"/>
      <c r="CJ57" s="1309"/>
      <c r="CK57" s="1309"/>
      <c r="CL57" s="1309"/>
      <c r="CM57" s="1309"/>
      <c r="CN57" s="1309">
        <v>61.7</v>
      </c>
      <c r="CO57" s="1309"/>
      <c r="CP57" s="1309"/>
      <c r="CQ57" s="1309"/>
      <c r="CR57" s="1309"/>
      <c r="CS57" s="1309"/>
      <c r="CT57" s="1309"/>
      <c r="CU57" s="1309"/>
      <c r="CV57" s="1309">
        <v>62.6</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604</v>
      </c>
    </row>
    <row r="64" spans="1:109" x14ac:dyDescent="0.15">
      <c r="B64" s="395"/>
      <c r="G64" s="402"/>
      <c r="I64" s="415"/>
      <c r="J64" s="415"/>
      <c r="K64" s="415"/>
      <c r="L64" s="415"/>
      <c r="M64" s="415"/>
      <c r="N64" s="416"/>
      <c r="AM64" s="402"/>
      <c r="AN64" s="402" t="s">
        <v>598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607</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599</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555</v>
      </c>
      <c r="BQ72" s="1314"/>
      <c r="BR72" s="1314"/>
      <c r="BS72" s="1314"/>
      <c r="BT72" s="1314"/>
      <c r="BU72" s="1314"/>
      <c r="BV72" s="1314"/>
      <c r="BW72" s="1314"/>
      <c r="BX72" s="1314" t="s">
        <v>556</v>
      </c>
      <c r="BY72" s="1314"/>
      <c r="BZ72" s="1314"/>
      <c r="CA72" s="1314"/>
      <c r="CB72" s="1314"/>
      <c r="CC72" s="1314"/>
      <c r="CD72" s="1314"/>
      <c r="CE72" s="1314"/>
      <c r="CF72" s="1314" t="s">
        <v>557</v>
      </c>
      <c r="CG72" s="1314"/>
      <c r="CH72" s="1314"/>
      <c r="CI72" s="1314"/>
      <c r="CJ72" s="1314"/>
      <c r="CK72" s="1314"/>
      <c r="CL72" s="1314"/>
      <c r="CM72" s="1314"/>
      <c r="CN72" s="1314" t="s">
        <v>558</v>
      </c>
      <c r="CO72" s="1314"/>
      <c r="CP72" s="1314"/>
      <c r="CQ72" s="1314"/>
      <c r="CR72" s="1314"/>
      <c r="CS72" s="1314"/>
      <c r="CT72" s="1314"/>
      <c r="CU72" s="1314"/>
      <c r="CV72" s="1314" t="s">
        <v>559</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600</v>
      </c>
      <c r="AO73" s="1312"/>
      <c r="AP73" s="1312"/>
      <c r="AQ73" s="1312"/>
      <c r="AR73" s="1312"/>
      <c r="AS73" s="1312"/>
      <c r="AT73" s="1312"/>
      <c r="AU73" s="1312"/>
      <c r="AV73" s="1312"/>
      <c r="AW73" s="1312"/>
      <c r="AX73" s="1312"/>
      <c r="AY73" s="1312"/>
      <c r="AZ73" s="1312"/>
      <c r="BA73" s="1312"/>
      <c r="BB73" s="1312" t="s">
        <v>601</v>
      </c>
      <c r="BC73" s="1312"/>
      <c r="BD73" s="1312"/>
      <c r="BE73" s="1312"/>
      <c r="BF73" s="1312"/>
      <c r="BG73" s="1312"/>
      <c r="BH73" s="1312"/>
      <c r="BI73" s="1312"/>
      <c r="BJ73" s="1312"/>
      <c r="BK73" s="1312"/>
      <c r="BL73" s="1312"/>
      <c r="BM73" s="1312"/>
      <c r="BN73" s="1312"/>
      <c r="BO73" s="1312"/>
      <c r="BP73" s="1309">
        <v>39.1</v>
      </c>
      <c r="BQ73" s="1309"/>
      <c r="BR73" s="1309"/>
      <c r="BS73" s="1309"/>
      <c r="BT73" s="1309"/>
      <c r="BU73" s="1309"/>
      <c r="BV73" s="1309"/>
      <c r="BW73" s="1309"/>
      <c r="BX73" s="1309">
        <v>26.4</v>
      </c>
      <c r="BY73" s="1309"/>
      <c r="BZ73" s="1309"/>
      <c r="CA73" s="1309"/>
      <c r="CB73" s="1309"/>
      <c r="CC73" s="1309"/>
      <c r="CD73" s="1309"/>
      <c r="CE73" s="1309"/>
      <c r="CF73" s="1309">
        <v>19.100000000000001</v>
      </c>
      <c r="CG73" s="1309"/>
      <c r="CH73" s="1309"/>
      <c r="CI73" s="1309"/>
      <c r="CJ73" s="1309"/>
      <c r="CK73" s="1309"/>
      <c r="CL73" s="1309"/>
      <c r="CM73" s="1309"/>
      <c r="CN73" s="1309">
        <v>8.6</v>
      </c>
      <c r="CO73" s="1309"/>
      <c r="CP73" s="1309"/>
      <c r="CQ73" s="1309"/>
      <c r="CR73" s="1309"/>
      <c r="CS73" s="1309"/>
      <c r="CT73" s="1309"/>
      <c r="CU73" s="1309"/>
      <c r="CV73" s="1309">
        <v>10.8</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605</v>
      </c>
      <c r="BC75" s="1312"/>
      <c r="BD75" s="1312"/>
      <c r="BE75" s="1312"/>
      <c r="BF75" s="1312"/>
      <c r="BG75" s="1312"/>
      <c r="BH75" s="1312"/>
      <c r="BI75" s="1312"/>
      <c r="BJ75" s="1312"/>
      <c r="BK75" s="1312"/>
      <c r="BL75" s="1312"/>
      <c r="BM75" s="1312"/>
      <c r="BN75" s="1312"/>
      <c r="BO75" s="1312"/>
      <c r="BP75" s="1309">
        <v>1.9</v>
      </c>
      <c r="BQ75" s="1309"/>
      <c r="BR75" s="1309"/>
      <c r="BS75" s="1309"/>
      <c r="BT75" s="1309"/>
      <c r="BU75" s="1309"/>
      <c r="BV75" s="1309"/>
      <c r="BW75" s="1309"/>
      <c r="BX75" s="1309">
        <v>2.2999999999999998</v>
      </c>
      <c r="BY75" s="1309"/>
      <c r="BZ75" s="1309"/>
      <c r="CA75" s="1309"/>
      <c r="CB75" s="1309"/>
      <c r="CC75" s="1309"/>
      <c r="CD75" s="1309"/>
      <c r="CE75" s="1309"/>
      <c r="CF75" s="1309">
        <v>2.9</v>
      </c>
      <c r="CG75" s="1309"/>
      <c r="CH75" s="1309"/>
      <c r="CI75" s="1309"/>
      <c r="CJ75" s="1309"/>
      <c r="CK75" s="1309"/>
      <c r="CL75" s="1309"/>
      <c r="CM75" s="1309"/>
      <c r="CN75" s="1309">
        <v>3.3</v>
      </c>
      <c r="CO75" s="1309"/>
      <c r="CP75" s="1309"/>
      <c r="CQ75" s="1309"/>
      <c r="CR75" s="1309"/>
      <c r="CS75" s="1309"/>
      <c r="CT75" s="1309"/>
      <c r="CU75" s="1309"/>
      <c r="CV75" s="1309">
        <v>3.5</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603</v>
      </c>
      <c r="AO77" s="1314"/>
      <c r="AP77" s="1314"/>
      <c r="AQ77" s="1314"/>
      <c r="AR77" s="1314"/>
      <c r="AS77" s="1314"/>
      <c r="AT77" s="1314"/>
      <c r="AU77" s="1314"/>
      <c r="AV77" s="1314"/>
      <c r="AW77" s="1314"/>
      <c r="AX77" s="1314"/>
      <c r="AY77" s="1314"/>
      <c r="AZ77" s="1314"/>
      <c r="BA77" s="1314"/>
      <c r="BB77" s="1312" t="s">
        <v>601</v>
      </c>
      <c r="BC77" s="1312"/>
      <c r="BD77" s="1312"/>
      <c r="BE77" s="1312"/>
      <c r="BF77" s="1312"/>
      <c r="BG77" s="1312"/>
      <c r="BH77" s="1312"/>
      <c r="BI77" s="1312"/>
      <c r="BJ77" s="1312"/>
      <c r="BK77" s="1312"/>
      <c r="BL77" s="1312"/>
      <c r="BM77" s="1312"/>
      <c r="BN77" s="1312"/>
      <c r="BO77" s="1312"/>
      <c r="BP77" s="1309">
        <v>17.8</v>
      </c>
      <c r="BQ77" s="1309"/>
      <c r="BR77" s="1309"/>
      <c r="BS77" s="1309"/>
      <c r="BT77" s="1309"/>
      <c r="BU77" s="1309"/>
      <c r="BV77" s="1309"/>
      <c r="BW77" s="1309"/>
      <c r="BX77" s="1309">
        <v>15</v>
      </c>
      <c r="BY77" s="1309"/>
      <c r="BZ77" s="1309"/>
      <c r="CA77" s="1309"/>
      <c r="CB77" s="1309"/>
      <c r="CC77" s="1309"/>
      <c r="CD77" s="1309"/>
      <c r="CE77" s="1309"/>
      <c r="CF77" s="1309">
        <v>12.2</v>
      </c>
      <c r="CG77" s="1309"/>
      <c r="CH77" s="1309"/>
      <c r="CI77" s="1309"/>
      <c r="CJ77" s="1309"/>
      <c r="CK77" s="1309"/>
      <c r="CL77" s="1309"/>
      <c r="CM77" s="1309"/>
      <c r="CN77" s="1309">
        <v>5</v>
      </c>
      <c r="CO77" s="1309"/>
      <c r="CP77" s="1309"/>
      <c r="CQ77" s="1309"/>
      <c r="CR77" s="1309"/>
      <c r="CS77" s="1309"/>
      <c r="CT77" s="1309"/>
      <c r="CU77" s="1309"/>
      <c r="CV77" s="1309">
        <v>5.4</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605</v>
      </c>
      <c r="BC79" s="1312"/>
      <c r="BD79" s="1312"/>
      <c r="BE79" s="1312"/>
      <c r="BF79" s="1312"/>
      <c r="BG79" s="1312"/>
      <c r="BH79" s="1312"/>
      <c r="BI79" s="1312"/>
      <c r="BJ79" s="1312"/>
      <c r="BK79" s="1312"/>
      <c r="BL79" s="1312"/>
      <c r="BM79" s="1312"/>
      <c r="BN79" s="1312"/>
      <c r="BO79" s="1312"/>
      <c r="BP79" s="1309">
        <v>5.3</v>
      </c>
      <c r="BQ79" s="1309"/>
      <c r="BR79" s="1309"/>
      <c r="BS79" s="1309"/>
      <c r="BT79" s="1309"/>
      <c r="BU79" s="1309"/>
      <c r="BV79" s="1309"/>
      <c r="BW79" s="1309"/>
      <c r="BX79" s="1309">
        <v>5</v>
      </c>
      <c r="BY79" s="1309"/>
      <c r="BZ79" s="1309"/>
      <c r="CA79" s="1309"/>
      <c r="CB79" s="1309"/>
      <c r="CC79" s="1309"/>
      <c r="CD79" s="1309"/>
      <c r="CE79" s="1309"/>
      <c r="CF79" s="1309">
        <v>4.8</v>
      </c>
      <c r="CG79" s="1309"/>
      <c r="CH79" s="1309"/>
      <c r="CI79" s="1309"/>
      <c r="CJ79" s="1309"/>
      <c r="CK79" s="1309"/>
      <c r="CL79" s="1309"/>
      <c r="CM79" s="1309"/>
      <c r="CN79" s="1309">
        <v>4.5</v>
      </c>
      <c r="CO79" s="1309"/>
      <c r="CP79" s="1309"/>
      <c r="CQ79" s="1309"/>
      <c r="CR79" s="1309"/>
      <c r="CS79" s="1309"/>
      <c r="CT79" s="1309"/>
      <c r="CU79" s="1309"/>
      <c r="CV79" s="1309">
        <v>4.2</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wa//zvo9v5qw9PLfRaa/HqPGnrySoZkJSdH3HQg7OIoVXzbJX1/7H0/3dITLgPMDyj2At+D+ADaQxb8+Hi7zPg==" saltValue="q9m927YeyoG90iZoIKkb/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501</v>
      </c>
    </row>
  </sheetData>
  <sheetProtection algorithmName="SHA-512" hashValue="2ZNy6cIRPLuBi0aG88jvaoYHMvAFxtzPvgy6aGd3lVIOljDpuLdLF6Ghv3OwV+QLCgwIsoarPJKQFh/5vg+9Kw==" saltValue="tRjJgJ3IR6G4ti2U98Qlo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501</v>
      </c>
    </row>
  </sheetData>
  <sheetProtection algorithmName="SHA-512" hashValue="a+XIM9W6EsDM5mxOvKsSKL2tKTwwWqiFdcMl2SUiQ0NC8AQ+BSXav9NJx7Uv2vJ/V48inPlP+Fw0+net2UlXVQ==" saltValue="m+k240GKJn5F9N0/u5U9a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552</v>
      </c>
      <c r="G2" s="157"/>
      <c r="H2" s="158"/>
    </row>
    <row r="3" spans="1:8" x14ac:dyDescent="0.15">
      <c r="A3" s="154" t="s">
        <v>545</v>
      </c>
      <c r="B3" s="159"/>
      <c r="C3" s="160"/>
      <c r="D3" s="161">
        <v>33888</v>
      </c>
      <c r="E3" s="162"/>
      <c r="F3" s="163">
        <v>44267</v>
      </c>
      <c r="G3" s="164"/>
      <c r="H3" s="165"/>
    </row>
    <row r="4" spans="1:8" x14ac:dyDescent="0.15">
      <c r="A4" s="166"/>
      <c r="B4" s="167"/>
      <c r="C4" s="168"/>
      <c r="D4" s="169">
        <v>13735</v>
      </c>
      <c r="E4" s="170"/>
      <c r="F4" s="171">
        <v>26161</v>
      </c>
      <c r="G4" s="172"/>
      <c r="H4" s="173"/>
    </row>
    <row r="5" spans="1:8" x14ac:dyDescent="0.15">
      <c r="A5" s="154" t="s">
        <v>547</v>
      </c>
      <c r="B5" s="159"/>
      <c r="C5" s="160"/>
      <c r="D5" s="161">
        <v>17368</v>
      </c>
      <c r="E5" s="162"/>
      <c r="F5" s="163">
        <v>40879</v>
      </c>
      <c r="G5" s="164"/>
      <c r="H5" s="165"/>
    </row>
    <row r="6" spans="1:8" x14ac:dyDescent="0.15">
      <c r="A6" s="166"/>
      <c r="B6" s="167"/>
      <c r="C6" s="168"/>
      <c r="D6" s="169">
        <v>9380</v>
      </c>
      <c r="E6" s="170"/>
      <c r="F6" s="171">
        <v>24087</v>
      </c>
      <c r="G6" s="172"/>
      <c r="H6" s="173"/>
    </row>
    <row r="7" spans="1:8" x14ac:dyDescent="0.15">
      <c r="A7" s="154" t="s">
        <v>548</v>
      </c>
      <c r="B7" s="159"/>
      <c r="C7" s="160"/>
      <c r="D7" s="161">
        <v>31103</v>
      </c>
      <c r="E7" s="162"/>
      <c r="F7" s="163">
        <v>42651</v>
      </c>
      <c r="G7" s="164"/>
      <c r="H7" s="165"/>
    </row>
    <row r="8" spans="1:8" x14ac:dyDescent="0.15">
      <c r="A8" s="166"/>
      <c r="B8" s="167"/>
      <c r="C8" s="168"/>
      <c r="D8" s="169">
        <v>14697</v>
      </c>
      <c r="E8" s="170"/>
      <c r="F8" s="171">
        <v>22675</v>
      </c>
      <c r="G8" s="172"/>
      <c r="H8" s="173"/>
    </row>
    <row r="9" spans="1:8" x14ac:dyDescent="0.15">
      <c r="A9" s="154" t="s">
        <v>549</v>
      </c>
      <c r="B9" s="159"/>
      <c r="C9" s="160"/>
      <c r="D9" s="161">
        <v>38271</v>
      </c>
      <c r="E9" s="162"/>
      <c r="F9" s="163">
        <v>43226</v>
      </c>
      <c r="G9" s="164"/>
      <c r="H9" s="165"/>
    </row>
    <row r="10" spans="1:8" x14ac:dyDescent="0.15">
      <c r="A10" s="166"/>
      <c r="B10" s="167"/>
      <c r="C10" s="168"/>
      <c r="D10" s="169">
        <v>16404</v>
      </c>
      <c r="E10" s="170"/>
      <c r="F10" s="171">
        <v>22622</v>
      </c>
      <c r="G10" s="172"/>
      <c r="H10" s="173"/>
    </row>
    <row r="11" spans="1:8" x14ac:dyDescent="0.15">
      <c r="A11" s="154" t="s">
        <v>550</v>
      </c>
      <c r="B11" s="159"/>
      <c r="C11" s="160"/>
      <c r="D11" s="161">
        <v>45284</v>
      </c>
      <c r="E11" s="162"/>
      <c r="F11" s="163">
        <v>42836</v>
      </c>
      <c r="G11" s="164"/>
      <c r="H11" s="165"/>
    </row>
    <row r="12" spans="1:8" x14ac:dyDescent="0.15">
      <c r="A12" s="166"/>
      <c r="B12" s="167"/>
      <c r="C12" s="174"/>
      <c r="D12" s="169">
        <v>15767</v>
      </c>
      <c r="E12" s="170"/>
      <c r="F12" s="171">
        <v>22936</v>
      </c>
      <c r="G12" s="172"/>
      <c r="H12" s="173"/>
    </row>
    <row r="13" spans="1:8" x14ac:dyDescent="0.15">
      <c r="A13" s="154"/>
      <c r="B13" s="159"/>
      <c r="C13" s="175"/>
      <c r="D13" s="176">
        <v>33183</v>
      </c>
      <c r="E13" s="177"/>
      <c r="F13" s="178">
        <v>42772</v>
      </c>
      <c r="G13" s="179"/>
      <c r="H13" s="165"/>
    </row>
    <row r="14" spans="1:8" x14ac:dyDescent="0.15">
      <c r="A14" s="166"/>
      <c r="B14" s="167"/>
      <c r="C14" s="168"/>
      <c r="D14" s="169">
        <v>13997</v>
      </c>
      <c r="E14" s="170"/>
      <c r="F14" s="171">
        <v>23696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6.57</v>
      </c>
      <c r="C19" s="180">
        <f>ROUND(VALUE(SUBSTITUTE(実質収支比率等に係る経年分析!G$48,"▲","-")),2)</f>
        <v>6.39</v>
      </c>
      <c r="D19" s="180">
        <f>ROUND(VALUE(SUBSTITUTE(実質収支比率等に係る経年分析!H$48,"▲","-")),2)</f>
        <v>7.17</v>
      </c>
      <c r="E19" s="180">
        <f>ROUND(VALUE(SUBSTITUTE(実質収支比率等に係る経年分析!I$48,"▲","-")),2)</f>
        <v>3.09</v>
      </c>
      <c r="F19" s="180">
        <f>ROUND(VALUE(SUBSTITUTE(実質収支比率等に係る経年分析!J$48,"▲","-")),2)</f>
        <v>5.87</v>
      </c>
    </row>
    <row r="20" spans="1:11" x14ac:dyDescent="0.15">
      <c r="A20" s="180" t="s">
        <v>55</v>
      </c>
      <c r="B20" s="180">
        <f>ROUND(VALUE(SUBSTITUTE(実質収支比率等に係る経年分析!F$47,"▲","-")),2)</f>
        <v>14.95</v>
      </c>
      <c r="C20" s="180">
        <f>ROUND(VALUE(SUBSTITUTE(実質収支比率等に係る経年分析!G$47,"▲","-")),2)</f>
        <v>17.84</v>
      </c>
      <c r="D20" s="180">
        <f>ROUND(VALUE(SUBSTITUTE(実質収支比率等に係る経年分析!H$47,"▲","-")),2)</f>
        <v>15.79</v>
      </c>
      <c r="E20" s="180">
        <f>ROUND(VALUE(SUBSTITUTE(実質収支比率等に係る経年分析!I$47,"▲","-")),2)</f>
        <v>17.18</v>
      </c>
      <c r="F20" s="180">
        <f>ROUND(VALUE(SUBSTITUTE(実質収支比率等に係る経年分析!J$47,"▲","-")),2)</f>
        <v>13.79</v>
      </c>
    </row>
    <row r="21" spans="1:11" x14ac:dyDescent="0.15">
      <c r="A21" s="180" t="s">
        <v>56</v>
      </c>
      <c r="B21" s="180">
        <f>IF(ISNUMBER(VALUE(SUBSTITUTE(実質収支比率等に係る経年分析!F$49,"▲","-"))),ROUND(VALUE(SUBSTITUTE(実質収支比率等に係る経年分析!F$49,"▲","-")),2),NA())</f>
        <v>-3.68</v>
      </c>
      <c r="C21" s="180">
        <f>IF(ISNUMBER(VALUE(SUBSTITUTE(実質収支比率等に係る経年分析!G$49,"▲","-"))),ROUND(VALUE(SUBSTITUTE(実質収支比率等に係る経年分析!G$49,"▲","-")),2),NA())</f>
        <v>-2.21</v>
      </c>
      <c r="D21" s="180">
        <f>IF(ISNUMBER(VALUE(SUBSTITUTE(実質収支比率等に係る経年分析!H$49,"▲","-"))),ROUND(VALUE(SUBSTITUTE(実質収支比率等に係る経年分析!H$49,"▲","-")),2),NA())</f>
        <v>-6.44</v>
      </c>
      <c r="E21" s="180">
        <f>IF(ISNUMBER(VALUE(SUBSTITUTE(実質収支比率等に係る経年分析!I$49,"▲","-"))),ROUND(VALUE(SUBSTITUTE(実質収支比率等に係る経年分析!I$49,"▲","-")),2),NA())</f>
        <v>-8</v>
      </c>
      <c r="F21" s="180">
        <f>IF(ISNUMBER(VALUE(SUBSTITUTE(実質収支比率等に係る経年分析!J$49,"▲","-"))),ROUND(VALUE(SUBSTITUTE(実質収支比率等に係る経年分析!J$49,"▲","-")),2),NA())</f>
        <v>-2.36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8.01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8.3699999999999992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8.26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8.73</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公設地方卸売市場特別会計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0.41</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0.56000000000000005</v>
      </c>
    </row>
    <row r="35" spans="1:16" x14ac:dyDescent="0.15">
      <c r="A35" s="181" t="str">
        <f>IF(連結実質赤字比率に係る赤字・黒字の構成分析!C$35="",NA(),連結実質赤字比率に係る赤字・黒字の構成分析!C$35)</f>
        <v>公共下水道事業特別会計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6.57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6.39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7.17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3.08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5.87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3807</v>
      </c>
      <c r="E42" s="182"/>
      <c r="F42" s="182"/>
      <c r="G42" s="182">
        <f>'実質公債費比率（分子）の構造'!L$52</f>
        <v>3931</v>
      </c>
      <c r="H42" s="182"/>
      <c r="I42" s="182"/>
      <c r="J42" s="182">
        <f>'実質公債費比率（分子）の構造'!M$52</f>
        <v>3839</v>
      </c>
      <c r="K42" s="182"/>
      <c r="L42" s="182"/>
      <c r="M42" s="182">
        <f>'実質公債費比率（分子）の構造'!N$52</f>
        <v>4025</v>
      </c>
      <c r="N42" s="182"/>
      <c r="O42" s="182"/>
      <c r="P42" s="182">
        <f>'実質公債費比率（分子）の構造'!O$52</f>
        <v>4110</v>
      </c>
    </row>
    <row r="43" spans="1:16" x14ac:dyDescent="0.15">
      <c r="A43" s="182" t="s">
        <v>64</v>
      </c>
      <c r="B43" s="182">
        <f>'実質公債費比率（分子）の構造'!K$51</f>
        <v>4</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287</v>
      </c>
      <c r="C44" s="182"/>
      <c r="D44" s="182"/>
      <c r="E44" s="182">
        <f>'実質公債費比率（分子）の構造'!L$50</f>
        <v>289</v>
      </c>
      <c r="F44" s="182"/>
      <c r="G44" s="182"/>
      <c r="H44" s="182">
        <f>'実質公債費比率（分子）の構造'!M$50</f>
        <v>426</v>
      </c>
      <c r="I44" s="182"/>
      <c r="J44" s="182"/>
      <c r="K44" s="182">
        <f>'実質公債費比率（分子）の構造'!N$50</f>
        <v>288</v>
      </c>
      <c r="L44" s="182"/>
      <c r="M44" s="182"/>
      <c r="N44" s="182">
        <f>'実質公債費比率（分子）の構造'!O$50</f>
        <v>274</v>
      </c>
      <c r="O44" s="182"/>
      <c r="P44" s="182"/>
    </row>
    <row r="45" spans="1:16" x14ac:dyDescent="0.15">
      <c r="A45" s="182" t="s">
        <v>66</v>
      </c>
      <c r="B45" s="182">
        <f>'実質公債費比率（分子）の構造'!K$49</f>
        <v>379</v>
      </c>
      <c r="C45" s="182"/>
      <c r="D45" s="182"/>
      <c r="E45" s="182">
        <f>'実質公債費比率（分子）の構造'!L$49</f>
        <v>374</v>
      </c>
      <c r="F45" s="182"/>
      <c r="G45" s="182"/>
      <c r="H45" s="182">
        <f>'実質公債費比率（分子）の構造'!M$49</f>
        <v>372</v>
      </c>
      <c r="I45" s="182"/>
      <c r="J45" s="182"/>
      <c r="K45" s="182">
        <f>'実質公債費比率（分子）の構造'!N$49</f>
        <v>355</v>
      </c>
      <c r="L45" s="182"/>
      <c r="M45" s="182"/>
      <c r="N45" s="182">
        <f>'実質公債費比率（分子）の構造'!O$49</f>
        <v>419</v>
      </c>
      <c r="O45" s="182"/>
      <c r="P45" s="182"/>
    </row>
    <row r="46" spans="1:16" x14ac:dyDescent="0.15">
      <c r="A46" s="182" t="s">
        <v>67</v>
      </c>
      <c r="B46" s="182">
        <f>'実質公債費比率（分子）の構造'!K$48</f>
        <v>979</v>
      </c>
      <c r="C46" s="182"/>
      <c r="D46" s="182"/>
      <c r="E46" s="182">
        <f>'実質公債費比率（分子）の構造'!L$48</f>
        <v>952</v>
      </c>
      <c r="F46" s="182"/>
      <c r="G46" s="182"/>
      <c r="H46" s="182">
        <f>'実質公債費比率（分子）の構造'!M$48</f>
        <v>957</v>
      </c>
      <c r="I46" s="182"/>
      <c r="J46" s="182"/>
      <c r="K46" s="182">
        <f>'実質公債費比率（分子）の構造'!N$48</f>
        <v>974</v>
      </c>
      <c r="L46" s="182"/>
      <c r="M46" s="182"/>
      <c r="N46" s="182">
        <f>'実質公債費比率（分子）の構造'!O$48</f>
        <v>1063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2519</v>
      </c>
      <c r="C49" s="182"/>
      <c r="D49" s="182"/>
      <c r="E49" s="182">
        <f>'実質公債費比率（分子）の構造'!L$45</f>
        <v>2947</v>
      </c>
      <c r="F49" s="182"/>
      <c r="G49" s="182"/>
      <c r="H49" s="182">
        <f>'実質公債費比率（分子）の構造'!M$45</f>
        <v>3049</v>
      </c>
      <c r="I49" s="182"/>
      <c r="J49" s="182"/>
      <c r="K49" s="182">
        <f>'実質公債費比率（分子）の構造'!N$45</f>
        <v>3085</v>
      </c>
      <c r="L49" s="182"/>
      <c r="M49" s="182"/>
      <c r="N49" s="182">
        <f>'実質公債費比率（分子）の構造'!O$45</f>
        <v>3119</v>
      </c>
      <c r="O49" s="182"/>
      <c r="P49" s="182"/>
    </row>
    <row r="50" spans="1:16" x14ac:dyDescent="0.15">
      <c r="A50" s="182" t="s">
        <v>71</v>
      </c>
      <c r="B50" s="182" t="e">
        <f>NA()</f>
        <v>#N/A</v>
      </c>
      <c r="C50" s="182">
        <f>IF(ISNUMBER('実質公債費比率（分子）の構造'!K$53),'実質公債費比率（分子）の構造'!K$53,NA())</f>
        <v>361</v>
      </c>
      <c r="D50" s="182" t="e">
        <f>NA()</f>
        <v>#N/A</v>
      </c>
      <c r="E50" s="182" t="e">
        <f>NA()</f>
        <v>#N/A</v>
      </c>
      <c r="F50" s="182">
        <f>IF(ISNUMBER('実質公債費比率（分子）の構造'!L$53),'実質公債費比率（分子）の構造'!L$53,NA())</f>
        <v>631</v>
      </c>
      <c r="G50" s="182" t="e">
        <f>NA()</f>
        <v>#N/A</v>
      </c>
      <c r="H50" s="182" t="e">
        <f>NA()</f>
        <v>#N/A</v>
      </c>
      <c r="I50" s="182">
        <f>IF(ISNUMBER('実質公債費比率（分子）の構造'!M$53),'実質公債費比率（分子）の構造'!M$53,NA())</f>
        <v>965</v>
      </c>
      <c r="J50" s="182" t="e">
        <f>NA()</f>
        <v>#N/A</v>
      </c>
      <c r="K50" s="182" t="e">
        <f>NA()</f>
        <v>#N/A</v>
      </c>
      <c r="L50" s="182">
        <f>IF(ISNUMBER('実質公債費比率（分子）の構造'!N$53),'実質公債費比率（分子）の構造'!N$53,NA())</f>
        <v>677</v>
      </c>
      <c r="M50" s="182" t="e">
        <f>NA()</f>
        <v>#N/A</v>
      </c>
      <c r="N50" s="182" t="e">
        <f>NA()</f>
        <v>#N/A</v>
      </c>
      <c r="O50" s="182">
        <f>IF(ISNUMBER('実質公債費比率（分子）の構造'!O$53),'実質公債費比率（分子）の構造'!O$53,NA())</f>
        <v>765</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39265</v>
      </c>
      <c r="E56" s="181"/>
      <c r="F56" s="181"/>
      <c r="G56" s="181">
        <f>'将来負担比率（分子）の構造'!J$52</f>
        <v>38750</v>
      </c>
      <c r="H56" s="181"/>
      <c r="I56" s="181"/>
      <c r="J56" s="181">
        <f>'将来負担比率（分子）の構造'!K$52</f>
        <v>38754</v>
      </c>
      <c r="K56" s="181"/>
      <c r="L56" s="181"/>
      <c r="M56" s="181">
        <f>'将来負担比率（分子）の構造'!L$52</f>
        <v>38811</v>
      </c>
      <c r="N56" s="181"/>
      <c r="O56" s="181"/>
      <c r="P56" s="181">
        <f>'将来負担比率（分子）の構造'!M$52</f>
        <v>38137</v>
      </c>
    </row>
    <row r="57" spans="1:16" x14ac:dyDescent="0.15">
      <c r="A57" s="181" t="s">
        <v>42</v>
      </c>
      <c r="B57" s="181"/>
      <c r="C57" s="181"/>
      <c r="D57" s="181">
        <f>'将来負担比率（分子）の構造'!I$51</f>
        <v>10625</v>
      </c>
      <c r="E57" s="181"/>
      <c r="F57" s="181"/>
      <c r="G57" s="181">
        <f>'将来負担比率（分子）の構造'!J$51</f>
        <v>11010</v>
      </c>
      <c r="H57" s="181"/>
      <c r="I57" s="181"/>
      <c r="J57" s="181">
        <f>'将来負担比率（分子）の構造'!K$51</f>
        <v>11588</v>
      </c>
      <c r="K57" s="181"/>
      <c r="L57" s="181"/>
      <c r="M57" s="181">
        <f>'将来負担比率（分子）の構造'!L$51</f>
        <v>11953</v>
      </c>
      <c r="N57" s="181"/>
      <c r="O57" s="181"/>
      <c r="P57" s="181">
        <f>'将来負担比率（分子）の構造'!M$51</f>
        <v>12016</v>
      </c>
    </row>
    <row r="58" spans="1:16" x14ac:dyDescent="0.15">
      <c r="A58" s="181" t="s">
        <v>41</v>
      </c>
      <c r="B58" s="181"/>
      <c r="C58" s="181"/>
      <c r="D58" s="181">
        <f>'将来負担比率（分子）の構造'!I$50</f>
        <v>7275</v>
      </c>
      <c r="E58" s="181"/>
      <c r="F58" s="181"/>
      <c r="G58" s="181">
        <f>'将来負担比率（分子）の構造'!J$50</f>
        <v>8333</v>
      </c>
      <c r="H58" s="181"/>
      <c r="I58" s="181"/>
      <c r="J58" s="181">
        <f>'将来負担比率（分子）の構造'!K$50</f>
        <v>8505</v>
      </c>
      <c r="K58" s="181"/>
      <c r="L58" s="181"/>
      <c r="M58" s="181">
        <f>'将来負担比率（分子）の構造'!L$50</f>
        <v>9116</v>
      </c>
      <c r="N58" s="181"/>
      <c r="O58" s="181"/>
      <c r="P58" s="181">
        <f>'将来負担比率（分子）の構造'!M$50</f>
        <v>8999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28</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f>'将来負担比率（分子）の構造'!M$46</f>
        <v>9</v>
      </c>
      <c r="O61" s="181"/>
      <c r="P61" s="181"/>
    </row>
    <row r="62" spans="1:16" x14ac:dyDescent="0.15">
      <c r="A62" s="181" t="s">
        <v>35</v>
      </c>
      <c r="B62" s="181">
        <f>'将来負担比率（分子）の構造'!I$45</f>
        <v>8928</v>
      </c>
      <c r="C62" s="181"/>
      <c r="D62" s="181"/>
      <c r="E62" s="181">
        <f>'将来負担比率（分子）の構造'!J$45</f>
        <v>8295</v>
      </c>
      <c r="F62" s="181"/>
      <c r="G62" s="181"/>
      <c r="H62" s="181">
        <f>'将来負担比率（分子）の構造'!K$45</f>
        <v>8327</v>
      </c>
      <c r="I62" s="181"/>
      <c r="J62" s="181"/>
      <c r="K62" s="181">
        <f>'将来負担比率（分子）の構造'!L$45</f>
        <v>7509</v>
      </c>
      <c r="L62" s="181"/>
      <c r="M62" s="181"/>
      <c r="N62" s="181">
        <f>'将来負担比率（分子）の構造'!M$45</f>
        <v>7427</v>
      </c>
      <c r="O62" s="181"/>
      <c r="P62" s="181"/>
    </row>
    <row r="63" spans="1:16" x14ac:dyDescent="0.15">
      <c r="A63" s="181" t="s">
        <v>34</v>
      </c>
      <c r="B63" s="181">
        <f>'将来負担比率（分子）の構造'!I$44</f>
        <v>5133</v>
      </c>
      <c r="C63" s="181"/>
      <c r="D63" s="181"/>
      <c r="E63" s="181">
        <f>'将来負担比率（分子）の構造'!J$44</f>
        <v>4759</v>
      </c>
      <c r="F63" s="181"/>
      <c r="G63" s="181"/>
      <c r="H63" s="181">
        <f>'将来負担比率（分子）の構造'!K$44</f>
        <v>4475</v>
      </c>
      <c r="I63" s="181"/>
      <c r="J63" s="181"/>
      <c r="K63" s="181">
        <f>'将来負担比率（分子）の構造'!L$44</f>
        <v>4124</v>
      </c>
      <c r="L63" s="181"/>
      <c r="M63" s="181"/>
      <c r="N63" s="181">
        <f>'将来負担比率（分子）の構造'!M$44</f>
        <v>4258</v>
      </c>
      <c r="O63" s="181"/>
      <c r="P63" s="181"/>
    </row>
    <row r="64" spans="1:16" x14ac:dyDescent="0.15">
      <c r="A64" s="181" t="s">
        <v>33</v>
      </c>
      <c r="B64" s="181">
        <f>'将来負担比率（分子）の構造'!I$43</f>
        <v>14283</v>
      </c>
      <c r="C64" s="181"/>
      <c r="D64" s="181"/>
      <c r="E64" s="181">
        <f>'将来負担比率（分子）の構造'!J$43</f>
        <v>14491</v>
      </c>
      <c r="F64" s="181"/>
      <c r="G64" s="181"/>
      <c r="H64" s="181">
        <f>'将来負担比率（分子）の構造'!K$43</f>
        <v>14883</v>
      </c>
      <c r="I64" s="181"/>
      <c r="J64" s="181"/>
      <c r="K64" s="181">
        <f>'将来負担比率（分子）の構造'!L$43</f>
        <v>14918</v>
      </c>
      <c r="L64" s="181"/>
      <c r="M64" s="181"/>
      <c r="N64" s="181">
        <f>'将来負担比率（分子）の構造'!M$43</f>
        <v>12241</v>
      </c>
      <c r="O64" s="181"/>
      <c r="P64" s="181"/>
    </row>
    <row r="65" spans="1:16" x14ac:dyDescent="0.15">
      <c r="A65" s="181" t="s">
        <v>32</v>
      </c>
      <c r="B65" s="181">
        <f>'将来負担比率（分子）の構造'!I$42</f>
        <v>3502</v>
      </c>
      <c r="C65" s="181"/>
      <c r="D65" s="181"/>
      <c r="E65" s="181">
        <f>'将来負担比率（分子）の構造'!J$42</f>
        <v>3255</v>
      </c>
      <c r="F65" s="181"/>
      <c r="G65" s="181"/>
      <c r="H65" s="181">
        <f>'将来負担比率（分子）の構造'!K$42</f>
        <v>2872</v>
      </c>
      <c r="I65" s="181"/>
      <c r="J65" s="181"/>
      <c r="K65" s="181">
        <f>'将来負担比率（分子）の構造'!L$42</f>
        <v>2625</v>
      </c>
      <c r="L65" s="181"/>
      <c r="M65" s="181"/>
      <c r="N65" s="181">
        <f>'将来負担比率（分子）の構造'!M$42</f>
        <v>4127</v>
      </c>
      <c r="O65" s="181"/>
      <c r="P65" s="181"/>
    </row>
    <row r="66" spans="1:16" x14ac:dyDescent="0.15">
      <c r="A66" s="181" t="s">
        <v>31</v>
      </c>
      <c r="B66" s="181">
        <f>'将来負担比率（分子）の構造'!I$41</f>
        <v>33855</v>
      </c>
      <c r="C66" s="181"/>
      <c r="D66" s="181"/>
      <c r="E66" s="181">
        <f>'将来負担比率（分子）の構造'!J$41</f>
        <v>33165</v>
      </c>
      <c r="F66" s="181"/>
      <c r="G66" s="181"/>
      <c r="H66" s="181">
        <f>'将来負担比率（分子）の構造'!K$41</f>
        <v>32558</v>
      </c>
      <c r="I66" s="181"/>
      <c r="J66" s="181"/>
      <c r="K66" s="181">
        <f>'将来負担比率（分子）の構造'!L$41</f>
        <v>32686</v>
      </c>
      <c r="L66" s="181"/>
      <c r="M66" s="181"/>
      <c r="N66" s="181">
        <f>'将来負担比率（分子）の構造'!M$41</f>
        <v>33586</v>
      </c>
      <c r="O66" s="181"/>
      <c r="P66" s="181"/>
    </row>
    <row r="67" spans="1:16" x14ac:dyDescent="0.15">
      <c r="A67" s="181" t="s">
        <v>75</v>
      </c>
      <c r="B67" s="181" t="e">
        <f>NA()</f>
        <v>#N/A</v>
      </c>
      <c r="C67" s="181">
        <f>IF(ISNUMBER('将来負担比率（分子）の構造'!I$53), IF('将来負担比率（分子）の構造'!I$53 &lt; 0, 0, '将来負担比率（分子）の構造'!I$53), NA())</f>
        <v>8563</v>
      </c>
      <c r="D67" s="181" t="e">
        <f>NA()</f>
        <v>#N/A</v>
      </c>
      <c r="E67" s="181" t="e">
        <f>NA()</f>
        <v>#N/A</v>
      </c>
      <c r="F67" s="181">
        <f>IF(ISNUMBER('将来負担比率（分子）の構造'!J$53), IF('将来負担比率（分子）の構造'!J$53 &lt; 0, 0, '将来負担比率（分子）の構造'!J$53), NA())</f>
        <v>5873</v>
      </c>
      <c r="G67" s="181" t="e">
        <f>NA()</f>
        <v>#N/A</v>
      </c>
      <c r="H67" s="181" t="e">
        <f>NA()</f>
        <v>#N/A</v>
      </c>
      <c r="I67" s="181">
        <f>IF(ISNUMBER('将来負担比率（分子）の構造'!K$53), IF('将来負担比率（分子）の構造'!K$53 &lt; 0, 0, '将来負担比率（分子）の構造'!K$53), NA())</f>
        <v>4267</v>
      </c>
      <c r="J67" s="181" t="e">
        <f>NA()</f>
        <v>#N/A</v>
      </c>
      <c r="K67" s="181" t="e">
        <f>NA()</f>
        <v>#N/A</v>
      </c>
      <c r="L67" s="181">
        <f>IF(ISNUMBER('将来負担比率（分子）の構造'!L$53), IF('将来負担比率（分子）の構造'!L$53 &lt; 0, 0, '将来負担比率（分子）の構造'!L$53), NA())</f>
        <v>1981</v>
      </c>
      <c r="M67" s="181" t="e">
        <f>NA()</f>
        <v>#N/A</v>
      </c>
      <c r="N67" s="181" t="e">
        <f>NA()</f>
        <v>#N/A</v>
      </c>
      <c r="O67" s="181">
        <f>IF(ISNUMBER('将来負担比率（分子）の構造'!M$53), IF('将来負担比率（分子）の構造'!M$53 &lt; 0, 0, '将来負担比率（分子）の構造'!M$53), NA())</f>
        <v>2497</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3984</v>
      </c>
      <c r="C72" s="185">
        <f>基金残高に係る経年分析!G55</f>
        <v>4438</v>
      </c>
      <c r="D72" s="185">
        <f>基金残高に係る経年分析!H55</f>
        <v>3592</v>
      </c>
    </row>
    <row r="73" spans="1:16" x14ac:dyDescent="0.15">
      <c r="A73" s="184" t="s">
        <v>78</v>
      </c>
      <c r="B73" s="185">
        <f>基金残高に係る経年分析!F56</f>
        <v>494</v>
      </c>
      <c r="C73" s="185">
        <f>基金残高に係る経年分析!G56</f>
        <v>494</v>
      </c>
      <c r="D73" s="185">
        <f>基金残高に係る経年分析!H56</f>
        <v>494</v>
      </c>
    </row>
    <row r="74" spans="1:16" x14ac:dyDescent="0.15">
      <c r="A74" s="184" t="s">
        <v>79</v>
      </c>
      <c r="B74" s="185">
        <f>基金残高に係る経年分析!F57</f>
        <v>3475</v>
      </c>
      <c r="C74" s="185">
        <f>基金残高に係る経年分析!G57</f>
        <v>3566</v>
      </c>
      <c r="D74" s="185">
        <f>基金残高に係る経年分析!H57</f>
        <v>3990</v>
      </c>
    </row>
  </sheetData>
  <sheetProtection algorithmName="SHA-512" hashValue="/5UumMj3qRBM6iVBoa5mMEGgBDGJZcqdA8qwXBLQ9tDsOEuYQirqcu95D8r4i3L/8htYqp7NgTO3+tkp75iPWA==" saltValue="0WibAMdFhF2KehvBhe5V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209</v>
      </c>
      <c r="DI1" s="660"/>
      <c r="DJ1" s="660"/>
      <c r="DK1" s="660"/>
      <c r="DL1" s="660"/>
      <c r="DM1" s="660"/>
      <c r="DN1" s="661"/>
      <c r="DO1" s="226"/>
      <c r="DP1" s="659" t="s">
        <v>210</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212</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213</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214</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215</v>
      </c>
      <c r="S4" s="663"/>
      <c r="T4" s="663"/>
      <c r="U4" s="663"/>
      <c r="V4" s="663"/>
      <c r="W4" s="663"/>
      <c r="X4" s="663"/>
      <c r="Y4" s="664"/>
      <c r="Z4" s="662" t="s">
        <v>216</v>
      </c>
      <c r="AA4" s="663"/>
      <c r="AB4" s="663"/>
      <c r="AC4" s="664"/>
      <c r="AD4" s="662" t="s">
        <v>217</v>
      </c>
      <c r="AE4" s="663"/>
      <c r="AF4" s="663"/>
      <c r="AG4" s="663"/>
      <c r="AH4" s="663"/>
      <c r="AI4" s="663"/>
      <c r="AJ4" s="663"/>
      <c r="AK4" s="664"/>
      <c r="AL4" s="662" t="s">
        <v>216</v>
      </c>
      <c r="AM4" s="663"/>
      <c r="AN4" s="663"/>
      <c r="AO4" s="664"/>
      <c r="AP4" s="668" t="s">
        <v>218</v>
      </c>
      <c r="AQ4" s="668"/>
      <c r="AR4" s="668"/>
      <c r="AS4" s="668"/>
      <c r="AT4" s="668"/>
      <c r="AU4" s="668"/>
      <c r="AV4" s="668"/>
      <c r="AW4" s="668"/>
      <c r="AX4" s="668"/>
      <c r="AY4" s="668"/>
      <c r="AZ4" s="668"/>
      <c r="BA4" s="668"/>
      <c r="BB4" s="668"/>
      <c r="BC4" s="668"/>
      <c r="BD4" s="668"/>
      <c r="BE4" s="668"/>
      <c r="BF4" s="668"/>
      <c r="BG4" s="668" t="s">
        <v>219</v>
      </c>
      <c r="BH4" s="668"/>
      <c r="BI4" s="668"/>
      <c r="BJ4" s="668"/>
      <c r="BK4" s="668"/>
      <c r="BL4" s="668"/>
      <c r="BM4" s="668"/>
      <c r="BN4" s="668"/>
      <c r="BO4" s="668" t="s">
        <v>216</v>
      </c>
      <c r="BP4" s="668"/>
      <c r="BQ4" s="668"/>
      <c r="BR4" s="668"/>
      <c r="BS4" s="668" t="s">
        <v>220</v>
      </c>
      <c r="BT4" s="668"/>
      <c r="BU4" s="668"/>
      <c r="BV4" s="668"/>
      <c r="BW4" s="668"/>
      <c r="BX4" s="668"/>
      <c r="BY4" s="668"/>
      <c r="BZ4" s="668"/>
      <c r="CA4" s="668"/>
      <c r="CB4" s="668"/>
      <c r="CD4" s="665" t="s">
        <v>221</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222</v>
      </c>
      <c r="C5" s="670"/>
      <c r="D5" s="670"/>
      <c r="E5" s="670"/>
      <c r="F5" s="670"/>
      <c r="G5" s="670"/>
      <c r="H5" s="670"/>
      <c r="I5" s="670"/>
      <c r="J5" s="670"/>
      <c r="K5" s="670"/>
      <c r="L5" s="670"/>
      <c r="M5" s="670"/>
      <c r="N5" s="670"/>
      <c r="O5" s="670"/>
      <c r="P5" s="670"/>
      <c r="Q5" s="671"/>
      <c r="R5" s="672">
        <v>20360782</v>
      </c>
      <c r="S5" s="673"/>
      <c r="T5" s="673"/>
      <c r="U5" s="673"/>
      <c r="V5" s="673"/>
      <c r="W5" s="673"/>
      <c r="X5" s="673"/>
      <c r="Y5" s="674"/>
      <c r="Z5" s="675">
        <v>42.3</v>
      </c>
      <c r="AA5" s="675"/>
      <c r="AB5" s="675"/>
      <c r="AC5" s="675"/>
      <c r="AD5" s="676">
        <v>18880788</v>
      </c>
      <c r="AE5" s="676"/>
      <c r="AF5" s="676"/>
      <c r="AG5" s="676"/>
      <c r="AH5" s="676"/>
      <c r="AI5" s="676"/>
      <c r="AJ5" s="676"/>
      <c r="AK5" s="676"/>
      <c r="AL5" s="677">
        <v>74.599999999999994</v>
      </c>
      <c r="AM5" s="678"/>
      <c r="AN5" s="678"/>
      <c r="AO5" s="679"/>
      <c r="AP5" s="669" t="s">
        <v>223</v>
      </c>
      <c r="AQ5" s="670"/>
      <c r="AR5" s="670"/>
      <c r="AS5" s="670"/>
      <c r="AT5" s="670"/>
      <c r="AU5" s="670"/>
      <c r="AV5" s="670"/>
      <c r="AW5" s="670"/>
      <c r="AX5" s="670"/>
      <c r="AY5" s="670"/>
      <c r="AZ5" s="670"/>
      <c r="BA5" s="670"/>
      <c r="BB5" s="670"/>
      <c r="BC5" s="670"/>
      <c r="BD5" s="670"/>
      <c r="BE5" s="670"/>
      <c r="BF5" s="671"/>
      <c r="BG5" s="683">
        <v>18979918</v>
      </c>
      <c r="BH5" s="684"/>
      <c r="BI5" s="684"/>
      <c r="BJ5" s="684"/>
      <c r="BK5" s="684"/>
      <c r="BL5" s="684"/>
      <c r="BM5" s="684"/>
      <c r="BN5" s="685"/>
      <c r="BO5" s="686">
        <v>93.2</v>
      </c>
      <c r="BP5" s="686"/>
      <c r="BQ5" s="686"/>
      <c r="BR5" s="686"/>
      <c r="BS5" s="687">
        <v>140202</v>
      </c>
      <c r="BT5" s="687"/>
      <c r="BU5" s="687"/>
      <c r="BV5" s="687"/>
      <c r="BW5" s="687"/>
      <c r="BX5" s="687"/>
      <c r="BY5" s="687"/>
      <c r="BZ5" s="687"/>
      <c r="CA5" s="687"/>
      <c r="CB5" s="691"/>
      <c r="CD5" s="665" t="s">
        <v>218</v>
      </c>
      <c r="CE5" s="666"/>
      <c r="CF5" s="666"/>
      <c r="CG5" s="666"/>
      <c r="CH5" s="666"/>
      <c r="CI5" s="666"/>
      <c r="CJ5" s="666"/>
      <c r="CK5" s="666"/>
      <c r="CL5" s="666"/>
      <c r="CM5" s="666"/>
      <c r="CN5" s="666"/>
      <c r="CO5" s="666"/>
      <c r="CP5" s="666"/>
      <c r="CQ5" s="667"/>
      <c r="CR5" s="665" t="s">
        <v>224</v>
      </c>
      <c r="CS5" s="666"/>
      <c r="CT5" s="666"/>
      <c r="CU5" s="666"/>
      <c r="CV5" s="666"/>
      <c r="CW5" s="666"/>
      <c r="CX5" s="666"/>
      <c r="CY5" s="667"/>
      <c r="CZ5" s="665" t="s">
        <v>216</v>
      </c>
      <c r="DA5" s="666"/>
      <c r="DB5" s="666"/>
      <c r="DC5" s="667"/>
      <c r="DD5" s="665" t="s">
        <v>225</v>
      </c>
      <c r="DE5" s="666"/>
      <c r="DF5" s="666"/>
      <c r="DG5" s="666"/>
      <c r="DH5" s="666"/>
      <c r="DI5" s="666"/>
      <c r="DJ5" s="666"/>
      <c r="DK5" s="666"/>
      <c r="DL5" s="666"/>
      <c r="DM5" s="666"/>
      <c r="DN5" s="666"/>
      <c r="DO5" s="666"/>
      <c r="DP5" s="667"/>
      <c r="DQ5" s="665" t="s">
        <v>226</v>
      </c>
      <c r="DR5" s="666"/>
      <c r="DS5" s="666"/>
      <c r="DT5" s="666"/>
      <c r="DU5" s="666"/>
      <c r="DV5" s="666"/>
      <c r="DW5" s="666"/>
      <c r="DX5" s="666"/>
      <c r="DY5" s="666"/>
      <c r="DZ5" s="666"/>
      <c r="EA5" s="666"/>
      <c r="EB5" s="666"/>
      <c r="EC5" s="667"/>
    </row>
    <row r="6" spans="2:143" ht="11.25" customHeight="1" x14ac:dyDescent="0.15">
      <c r="B6" s="680" t="s">
        <v>227</v>
      </c>
      <c r="C6" s="681"/>
      <c r="D6" s="681"/>
      <c r="E6" s="681"/>
      <c r="F6" s="681"/>
      <c r="G6" s="681"/>
      <c r="H6" s="681"/>
      <c r="I6" s="681"/>
      <c r="J6" s="681"/>
      <c r="K6" s="681"/>
      <c r="L6" s="681"/>
      <c r="M6" s="681"/>
      <c r="N6" s="681"/>
      <c r="O6" s="681"/>
      <c r="P6" s="681"/>
      <c r="Q6" s="682"/>
      <c r="R6" s="683">
        <v>465959</v>
      </c>
      <c r="S6" s="684"/>
      <c r="T6" s="684"/>
      <c r="U6" s="684"/>
      <c r="V6" s="684"/>
      <c r="W6" s="684"/>
      <c r="X6" s="684"/>
      <c r="Y6" s="685"/>
      <c r="Z6" s="686">
        <v>1</v>
      </c>
      <c r="AA6" s="686"/>
      <c r="AB6" s="686"/>
      <c r="AC6" s="686"/>
      <c r="AD6" s="687">
        <v>465959</v>
      </c>
      <c r="AE6" s="687"/>
      <c r="AF6" s="687"/>
      <c r="AG6" s="687"/>
      <c r="AH6" s="687"/>
      <c r="AI6" s="687"/>
      <c r="AJ6" s="687"/>
      <c r="AK6" s="687"/>
      <c r="AL6" s="688">
        <v>1.8</v>
      </c>
      <c r="AM6" s="689"/>
      <c r="AN6" s="689"/>
      <c r="AO6" s="690"/>
      <c r="AP6" s="680" t="s">
        <v>228</v>
      </c>
      <c r="AQ6" s="681"/>
      <c r="AR6" s="681"/>
      <c r="AS6" s="681"/>
      <c r="AT6" s="681"/>
      <c r="AU6" s="681"/>
      <c r="AV6" s="681"/>
      <c r="AW6" s="681"/>
      <c r="AX6" s="681"/>
      <c r="AY6" s="681"/>
      <c r="AZ6" s="681"/>
      <c r="BA6" s="681"/>
      <c r="BB6" s="681"/>
      <c r="BC6" s="681"/>
      <c r="BD6" s="681"/>
      <c r="BE6" s="681"/>
      <c r="BF6" s="682"/>
      <c r="BG6" s="683">
        <v>18979918</v>
      </c>
      <c r="BH6" s="684"/>
      <c r="BI6" s="684"/>
      <c r="BJ6" s="684"/>
      <c r="BK6" s="684"/>
      <c r="BL6" s="684"/>
      <c r="BM6" s="684"/>
      <c r="BN6" s="685"/>
      <c r="BO6" s="686">
        <v>93.2</v>
      </c>
      <c r="BP6" s="686"/>
      <c r="BQ6" s="686"/>
      <c r="BR6" s="686"/>
      <c r="BS6" s="687">
        <v>140202</v>
      </c>
      <c r="BT6" s="687"/>
      <c r="BU6" s="687"/>
      <c r="BV6" s="687"/>
      <c r="BW6" s="687"/>
      <c r="BX6" s="687"/>
      <c r="BY6" s="687"/>
      <c r="BZ6" s="687"/>
      <c r="CA6" s="687"/>
      <c r="CB6" s="691"/>
      <c r="CD6" s="694" t="s">
        <v>229</v>
      </c>
      <c r="CE6" s="695"/>
      <c r="CF6" s="695"/>
      <c r="CG6" s="695"/>
      <c r="CH6" s="695"/>
      <c r="CI6" s="695"/>
      <c r="CJ6" s="695"/>
      <c r="CK6" s="695"/>
      <c r="CL6" s="695"/>
      <c r="CM6" s="695"/>
      <c r="CN6" s="695"/>
      <c r="CO6" s="695"/>
      <c r="CP6" s="695"/>
      <c r="CQ6" s="696"/>
      <c r="CR6" s="683">
        <v>307153</v>
      </c>
      <c r="CS6" s="684"/>
      <c r="CT6" s="684"/>
      <c r="CU6" s="684"/>
      <c r="CV6" s="684"/>
      <c r="CW6" s="684"/>
      <c r="CX6" s="684"/>
      <c r="CY6" s="685"/>
      <c r="CZ6" s="677">
        <v>0.7</v>
      </c>
      <c r="DA6" s="678"/>
      <c r="DB6" s="678"/>
      <c r="DC6" s="697"/>
      <c r="DD6" s="692" t="s">
        <v>127</v>
      </c>
      <c r="DE6" s="684"/>
      <c r="DF6" s="684"/>
      <c r="DG6" s="684"/>
      <c r="DH6" s="684"/>
      <c r="DI6" s="684"/>
      <c r="DJ6" s="684"/>
      <c r="DK6" s="684"/>
      <c r="DL6" s="684"/>
      <c r="DM6" s="684"/>
      <c r="DN6" s="684"/>
      <c r="DO6" s="684"/>
      <c r="DP6" s="685"/>
      <c r="DQ6" s="692">
        <v>307153</v>
      </c>
      <c r="DR6" s="684"/>
      <c r="DS6" s="684"/>
      <c r="DT6" s="684"/>
      <c r="DU6" s="684"/>
      <c r="DV6" s="684"/>
      <c r="DW6" s="684"/>
      <c r="DX6" s="684"/>
      <c r="DY6" s="684"/>
      <c r="DZ6" s="684"/>
      <c r="EA6" s="684"/>
      <c r="EB6" s="684"/>
      <c r="EC6" s="693"/>
    </row>
    <row r="7" spans="2:143" ht="11.25" customHeight="1" x14ac:dyDescent="0.15">
      <c r="B7" s="680" t="s">
        <v>230</v>
      </c>
      <c r="C7" s="681"/>
      <c r="D7" s="681"/>
      <c r="E7" s="681"/>
      <c r="F7" s="681"/>
      <c r="G7" s="681"/>
      <c r="H7" s="681"/>
      <c r="I7" s="681"/>
      <c r="J7" s="681"/>
      <c r="K7" s="681"/>
      <c r="L7" s="681"/>
      <c r="M7" s="681"/>
      <c r="N7" s="681"/>
      <c r="O7" s="681"/>
      <c r="P7" s="681"/>
      <c r="Q7" s="682"/>
      <c r="R7" s="683">
        <v>13927</v>
      </c>
      <c r="S7" s="684"/>
      <c r="T7" s="684"/>
      <c r="U7" s="684"/>
      <c r="V7" s="684"/>
      <c r="W7" s="684"/>
      <c r="X7" s="684"/>
      <c r="Y7" s="685"/>
      <c r="Z7" s="686">
        <v>0</v>
      </c>
      <c r="AA7" s="686"/>
      <c r="AB7" s="686"/>
      <c r="AC7" s="686"/>
      <c r="AD7" s="687">
        <v>13927</v>
      </c>
      <c r="AE7" s="687"/>
      <c r="AF7" s="687"/>
      <c r="AG7" s="687"/>
      <c r="AH7" s="687"/>
      <c r="AI7" s="687"/>
      <c r="AJ7" s="687"/>
      <c r="AK7" s="687"/>
      <c r="AL7" s="688">
        <v>0.1</v>
      </c>
      <c r="AM7" s="689"/>
      <c r="AN7" s="689"/>
      <c r="AO7" s="690"/>
      <c r="AP7" s="680" t="s">
        <v>231</v>
      </c>
      <c r="AQ7" s="681"/>
      <c r="AR7" s="681"/>
      <c r="AS7" s="681"/>
      <c r="AT7" s="681"/>
      <c r="AU7" s="681"/>
      <c r="AV7" s="681"/>
      <c r="AW7" s="681"/>
      <c r="AX7" s="681"/>
      <c r="AY7" s="681"/>
      <c r="AZ7" s="681"/>
      <c r="BA7" s="681"/>
      <c r="BB7" s="681"/>
      <c r="BC7" s="681"/>
      <c r="BD7" s="681"/>
      <c r="BE7" s="681"/>
      <c r="BF7" s="682"/>
      <c r="BG7" s="683">
        <v>9564028</v>
      </c>
      <c r="BH7" s="684"/>
      <c r="BI7" s="684"/>
      <c r="BJ7" s="684"/>
      <c r="BK7" s="684"/>
      <c r="BL7" s="684"/>
      <c r="BM7" s="684"/>
      <c r="BN7" s="685"/>
      <c r="BO7" s="686">
        <v>47</v>
      </c>
      <c r="BP7" s="686"/>
      <c r="BQ7" s="686"/>
      <c r="BR7" s="686"/>
      <c r="BS7" s="687">
        <v>140202</v>
      </c>
      <c r="BT7" s="687"/>
      <c r="BU7" s="687"/>
      <c r="BV7" s="687"/>
      <c r="BW7" s="687"/>
      <c r="BX7" s="687"/>
      <c r="BY7" s="687"/>
      <c r="BZ7" s="687"/>
      <c r="CA7" s="687"/>
      <c r="CB7" s="691"/>
      <c r="CD7" s="698" t="s">
        <v>232</v>
      </c>
      <c r="CE7" s="699"/>
      <c r="CF7" s="699"/>
      <c r="CG7" s="699"/>
      <c r="CH7" s="699"/>
      <c r="CI7" s="699"/>
      <c r="CJ7" s="699"/>
      <c r="CK7" s="699"/>
      <c r="CL7" s="699"/>
      <c r="CM7" s="699"/>
      <c r="CN7" s="699"/>
      <c r="CO7" s="699"/>
      <c r="CP7" s="699"/>
      <c r="CQ7" s="700"/>
      <c r="CR7" s="683">
        <v>5067103</v>
      </c>
      <c r="CS7" s="684"/>
      <c r="CT7" s="684"/>
      <c r="CU7" s="684"/>
      <c r="CV7" s="684"/>
      <c r="CW7" s="684"/>
      <c r="CX7" s="684"/>
      <c r="CY7" s="685"/>
      <c r="CZ7" s="686">
        <v>11</v>
      </c>
      <c r="DA7" s="686"/>
      <c r="DB7" s="686"/>
      <c r="DC7" s="686"/>
      <c r="DD7" s="692">
        <v>202195</v>
      </c>
      <c r="DE7" s="684"/>
      <c r="DF7" s="684"/>
      <c r="DG7" s="684"/>
      <c r="DH7" s="684"/>
      <c r="DI7" s="684"/>
      <c r="DJ7" s="684"/>
      <c r="DK7" s="684"/>
      <c r="DL7" s="684"/>
      <c r="DM7" s="684"/>
      <c r="DN7" s="684"/>
      <c r="DO7" s="684"/>
      <c r="DP7" s="685"/>
      <c r="DQ7" s="692">
        <v>4524463</v>
      </c>
      <c r="DR7" s="684"/>
      <c r="DS7" s="684"/>
      <c r="DT7" s="684"/>
      <c r="DU7" s="684"/>
      <c r="DV7" s="684"/>
      <c r="DW7" s="684"/>
      <c r="DX7" s="684"/>
      <c r="DY7" s="684"/>
      <c r="DZ7" s="684"/>
      <c r="EA7" s="684"/>
      <c r="EB7" s="684"/>
      <c r="EC7" s="693"/>
    </row>
    <row r="8" spans="2:143" ht="11.25" customHeight="1" x14ac:dyDescent="0.15">
      <c r="B8" s="680" t="s">
        <v>233</v>
      </c>
      <c r="C8" s="681"/>
      <c r="D8" s="681"/>
      <c r="E8" s="681"/>
      <c r="F8" s="681"/>
      <c r="G8" s="681"/>
      <c r="H8" s="681"/>
      <c r="I8" s="681"/>
      <c r="J8" s="681"/>
      <c r="K8" s="681"/>
      <c r="L8" s="681"/>
      <c r="M8" s="681"/>
      <c r="N8" s="681"/>
      <c r="O8" s="681"/>
      <c r="P8" s="681"/>
      <c r="Q8" s="682"/>
      <c r="R8" s="683">
        <v>97126</v>
      </c>
      <c r="S8" s="684"/>
      <c r="T8" s="684"/>
      <c r="U8" s="684"/>
      <c r="V8" s="684"/>
      <c r="W8" s="684"/>
      <c r="X8" s="684"/>
      <c r="Y8" s="685"/>
      <c r="Z8" s="686">
        <v>0.2</v>
      </c>
      <c r="AA8" s="686"/>
      <c r="AB8" s="686"/>
      <c r="AC8" s="686"/>
      <c r="AD8" s="687">
        <v>97126</v>
      </c>
      <c r="AE8" s="687"/>
      <c r="AF8" s="687"/>
      <c r="AG8" s="687"/>
      <c r="AH8" s="687"/>
      <c r="AI8" s="687"/>
      <c r="AJ8" s="687"/>
      <c r="AK8" s="687"/>
      <c r="AL8" s="688">
        <v>0.4</v>
      </c>
      <c r="AM8" s="689"/>
      <c r="AN8" s="689"/>
      <c r="AO8" s="690"/>
      <c r="AP8" s="680" t="s">
        <v>234</v>
      </c>
      <c r="AQ8" s="681"/>
      <c r="AR8" s="681"/>
      <c r="AS8" s="681"/>
      <c r="AT8" s="681"/>
      <c r="AU8" s="681"/>
      <c r="AV8" s="681"/>
      <c r="AW8" s="681"/>
      <c r="AX8" s="681"/>
      <c r="AY8" s="681"/>
      <c r="AZ8" s="681"/>
      <c r="BA8" s="681"/>
      <c r="BB8" s="681"/>
      <c r="BC8" s="681"/>
      <c r="BD8" s="681"/>
      <c r="BE8" s="681"/>
      <c r="BF8" s="682"/>
      <c r="BG8" s="683">
        <v>245437</v>
      </c>
      <c r="BH8" s="684"/>
      <c r="BI8" s="684"/>
      <c r="BJ8" s="684"/>
      <c r="BK8" s="684"/>
      <c r="BL8" s="684"/>
      <c r="BM8" s="684"/>
      <c r="BN8" s="685"/>
      <c r="BO8" s="686">
        <v>1.2</v>
      </c>
      <c r="BP8" s="686"/>
      <c r="BQ8" s="686"/>
      <c r="BR8" s="686"/>
      <c r="BS8" s="692" t="s">
        <v>127</v>
      </c>
      <c r="BT8" s="684"/>
      <c r="BU8" s="684"/>
      <c r="BV8" s="684"/>
      <c r="BW8" s="684"/>
      <c r="BX8" s="684"/>
      <c r="BY8" s="684"/>
      <c r="BZ8" s="684"/>
      <c r="CA8" s="684"/>
      <c r="CB8" s="693"/>
      <c r="CD8" s="698" t="s">
        <v>235</v>
      </c>
      <c r="CE8" s="699"/>
      <c r="CF8" s="699"/>
      <c r="CG8" s="699"/>
      <c r="CH8" s="699"/>
      <c r="CI8" s="699"/>
      <c r="CJ8" s="699"/>
      <c r="CK8" s="699"/>
      <c r="CL8" s="699"/>
      <c r="CM8" s="699"/>
      <c r="CN8" s="699"/>
      <c r="CO8" s="699"/>
      <c r="CP8" s="699"/>
      <c r="CQ8" s="700"/>
      <c r="CR8" s="683">
        <v>17462134</v>
      </c>
      <c r="CS8" s="684"/>
      <c r="CT8" s="684"/>
      <c r="CU8" s="684"/>
      <c r="CV8" s="684"/>
      <c r="CW8" s="684"/>
      <c r="CX8" s="684"/>
      <c r="CY8" s="685"/>
      <c r="CZ8" s="686">
        <v>38</v>
      </c>
      <c r="DA8" s="686"/>
      <c r="DB8" s="686"/>
      <c r="DC8" s="686"/>
      <c r="DD8" s="692">
        <v>332052</v>
      </c>
      <c r="DE8" s="684"/>
      <c r="DF8" s="684"/>
      <c r="DG8" s="684"/>
      <c r="DH8" s="684"/>
      <c r="DI8" s="684"/>
      <c r="DJ8" s="684"/>
      <c r="DK8" s="684"/>
      <c r="DL8" s="684"/>
      <c r="DM8" s="684"/>
      <c r="DN8" s="684"/>
      <c r="DO8" s="684"/>
      <c r="DP8" s="685"/>
      <c r="DQ8" s="692">
        <v>8272294</v>
      </c>
      <c r="DR8" s="684"/>
      <c r="DS8" s="684"/>
      <c r="DT8" s="684"/>
      <c r="DU8" s="684"/>
      <c r="DV8" s="684"/>
      <c r="DW8" s="684"/>
      <c r="DX8" s="684"/>
      <c r="DY8" s="684"/>
      <c r="DZ8" s="684"/>
      <c r="EA8" s="684"/>
      <c r="EB8" s="684"/>
      <c r="EC8" s="693"/>
    </row>
    <row r="9" spans="2:143" ht="11.25" customHeight="1" x14ac:dyDescent="0.15">
      <c r="B9" s="680" t="s">
        <v>236</v>
      </c>
      <c r="C9" s="681"/>
      <c r="D9" s="681"/>
      <c r="E9" s="681"/>
      <c r="F9" s="681"/>
      <c r="G9" s="681"/>
      <c r="H9" s="681"/>
      <c r="I9" s="681"/>
      <c r="J9" s="681"/>
      <c r="K9" s="681"/>
      <c r="L9" s="681"/>
      <c r="M9" s="681"/>
      <c r="N9" s="681"/>
      <c r="O9" s="681"/>
      <c r="P9" s="681"/>
      <c r="Q9" s="682"/>
      <c r="R9" s="683">
        <v>64037</v>
      </c>
      <c r="S9" s="684"/>
      <c r="T9" s="684"/>
      <c r="U9" s="684"/>
      <c r="V9" s="684"/>
      <c r="W9" s="684"/>
      <c r="X9" s="684"/>
      <c r="Y9" s="685"/>
      <c r="Z9" s="686">
        <v>0.1</v>
      </c>
      <c r="AA9" s="686"/>
      <c r="AB9" s="686"/>
      <c r="AC9" s="686"/>
      <c r="AD9" s="687">
        <v>64037</v>
      </c>
      <c r="AE9" s="687"/>
      <c r="AF9" s="687"/>
      <c r="AG9" s="687"/>
      <c r="AH9" s="687"/>
      <c r="AI9" s="687"/>
      <c r="AJ9" s="687"/>
      <c r="AK9" s="687"/>
      <c r="AL9" s="688">
        <v>0.3</v>
      </c>
      <c r="AM9" s="689"/>
      <c r="AN9" s="689"/>
      <c r="AO9" s="690"/>
      <c r="AP9" s="680" t="s">
        <v>237</v>
      </c>
      <c r="AQ9" s="681"/>
      <c r="AR9" s="681"/>
      <c r="AS9" s="681"/>
      <c r="AT9" s="681"/>
      <c r="AU9" s="681"/>
      <c r="AV9" s="681"/>
      <c r="AW9" s="681"/>
      <c r="AX9" s="681"/>
      <c r="AY9" s="681"/>
      <c r="AZ9" s="681"/>
      <c r="BA9" s="681"/>
      <c r="BB9" s="681"/>
      <c r="BC9" s="681"/>
      <c r="BD9" s="681"/>
      <c r="BE9" s="681"/>
      <c r="BF9" s="682"/>
      <c r="BG9" s="683">
        <v>7810671</v>
      </c>
      <c r="BH9" s="684"/>
      <c r="BI9" s="684"/>
      <c r="BJ9" s="684"/>
      <c r="BK9" s="684"/>
      <c r="BL9" s="684"/>
      <c r="BM9" s="684"/>
      <c r="BN9" s="685"/>
      <c r="BO9" s="686">
        <v>38.4</v>
      </c>
      <c r="BP9" s="686"/>
      <c r="BQ9" s="686"/>
      <c r="BR9" s="686"/>
      <c r="BS9" s="692" t="s">
        <v>135</v>
      </c>
      <c r="BT9" s="684"/>
      <c r="BU9" s="684"/>
      <c r="BV9" s="684"/>
      <c r="BW9" s="684"/>
      <c r="BX9" s="684"/>
      <c r="BY9" s="684"/>
      <c r="BZ9" s="684"/>
      <c r="CA9" s="684"/>
      <c r="CB9" s="693"/>
      <c r="CD9" s="698" t="s">
        <v>238</v>
      </c>
      <c r="CE9" s="699"/>
      <c r="CF9" s="699"/>
      <c r="CG9" s="699"/>
      <c r="CH9" s="699"/>
      <c r="CI9" s="699"/>
      <c r="CJ9" s="699"/>
      <c r="CK9" s="699"/>
      <c r="CL9" s="699"/>
      <c r="CM9" s="699"/>
      <c r="CN9" s="699"/>
      <c r="CO9" s="699"/>
      <c r="CP9" s="699"/>
      <c r="CQ9" s="700"/>
      <c r="CR9" s="683">
        <v>4802654</v>
      </c>
      <c r="CS9" s="684"/>
      <c r="CT9" s="684"/>
      <c r="CU9" s="684"/>
      <c r="CV9" s="684"/>
      <c r="CW9" s="684"/>
      <c r="CX9" s="684"/>
      <c r="CY9" s="685"/>
      <c r="CZ9" s="686">
        <v>10.4</v>
      </c>
      <c r="DA9" s="686"/>
      <c r="DB9" s="686"/>
      <c r="DC9" s="686"/>
      <c r="DD9" s="692">
        <v>131172</v>
      </c>
      <c r="DE9" s="684"/>
      <c r="DF9" s="684"/>
      <c r="DG9" s="684"/>
      <c r="DH9" s="684"/>
      <c r="DI9" s="684"/>
      <c r="DJ9" s="684"/>
      <c r="DK9" s="684"/>
      <c r="DL9" s="684"/>
      <c r="DM9" s="684"/>
      <c r="DN9" s="684"/>
      <c r="DO9" s="684"/>
      <c r="DP9" s="685"/>
      <c r="DQ9" s="692">
        <v>3915995</v>
      </c>
      <c r="DR9" s="684"/>
      <c r="DS9" s="684"/>
      <c r="DT9" s="684"/>
      <c r="DU9" s="684"/>
      <c r="DV9" s="684"/>
      <c r="DW9" s="684"/>
      <c r="DX9" s="684"/>
      <c r="DY9" s="684"/>
      <c r="DZ9" s="684"/>
      <c r="EA9" s="684"/>
      <c r="EB9" s="684"/>
      <c r="EC9" s="693"/>
    </row>
    <row r="10" spans="2:143" ht="11.25" customHeight="1" x14ac:dyDescent="0.15">
      <c r="B10" s="680" t="s">
        <v>239</v>
      </c>
      <c r="C10" s="681"/>
      <c r="D10" s="681"/>
      <c r="E10" s="681"/>
      <c r="F10" s="681"/>
      <c r="G10" s="681"/>
      <c r="H10" s="681"/>
      <c r="I10" s="681"/>
      <c r="J10" s="681"/>
      <c r="K10" s="681"/>
      <c r="L10" s="681"/>
      <c r="M10" s="681"/>
      <c r="N10" s="681"/>
      <c r="O10" s="681"/>
      <c r="P10" s="681"/>
      <c r="Q10" s="682"/>
      <c r="R10" s="683" t="s">
        <v>240</v>
      </c>
      <c r="S10" s="684"/>
      <c r="T10" s="684"/>
      <c r="U10" s="684"/>
      <c r="V10" s="684"/>
      <c r="W10" s="684"/>
      <c r="X10" s="684"/>
      <c r="Y10" s="685"/>
      <c r="Z10" s="686" t="s">
        <v>241</v>
      </c>
      <c r="AA10" s="686"/>
      <c r="AB10" s="686"/>
      <c r="AC10" s="686"/>
      <c r="AD10" s="687" t="s">
        <v>240</v>
      </c>
      <c r="AE10" s="687"/>
      <c r="AF10" s="687"/>
      <c r="AG10" s="687"/>
      <c r="AH10" s="687"/>
      <c r="AI10" s="687"/>
      <c r="AJ10" s="687"/>
      <c r="AK10" s="687"/>
      <c r="AL10" s="688" t="s">
        <v>127</v>
      </c>
      <c r="AM10" s="689"/>
      <c r="AN10" s="689"/>
      <c r="AO10" s="690"/>
      <c r="AP10" s="680" t="s">
        <v>242</v>
      </c>
      <c r="AQ10" s="681"/>
      <c r="AR10" s="681"/>
      <c r="AS10" s="681"/>
      <c r="AT10" s="681"/>
      <c r="AU10" s="681"/>
      <c r="AV10" s="681"/>
      <c r="AW10" s="681"/>
      <c r="AX10" s="681"/>
      <c r="AY10" s="681"/>
      <c r="AZ10" s="681"/>
      <c r="BA10" s="681"/>
      <c r="BB10" s="681"/>
      <c r="BC10" s="681"/>
      <c r="BD10" s="681"/>
      <c r="BE10" s="681"/>
      <c r="BF10" s="682"/>
      <c r="BG10" s="683">
        <v>494747</v>
      </c>
      <c r="BH10" s="684"/>
      <c r="BI10" s="684"/>
      <c r="BJ10" s="684"/>
      <c r="BK10" s="684"/>
      <c r="BL10" s="684"/>
      <c r="BM10" s="684"/>
      <c r="BN10" s="685"/>
      <c r="BO10" s="686">
        <v>2.4</v>
      </c>
      <c r="BP10" s="686"/>
      <c r="BQ10" s="686"/>
      <c r="BR10" s="686"/>
      <c r="BS10" s="692" t="s">
        <v>127</v>
      </c>
      <c r="BT10" s="684"/>
      <c r="BU10" s="684"/>
      <c r="BV10" s="684"/>
      <c r="BW10" s="684"/>
      <c r="BX10" s="684"/>
      <c r="BY10" s="684"/>
      <c r="BZ10" s="684"/>
      <c r="CA10" s="684"/>
      <c r="CB10" s="693"/>
      <c r="CD10" s="698" t="s">
        <v>243</v>
      </c>
      <c r="CE10" s="699"/>
      <c r="CF10" s="699"/>
      <c r="CG10" s="699"/>
      <c r="CH10" s="699"/>
      <c r="CI10" s="699"/>
      <c r="CJ10" s="699"/>
      <c r="CK10" s="699"/>
      <c r="CL10" s="699"/>
      <c r="CM10" s="699"/>
      <c r="CN10" s="699"/>
      <c r="CO10" s="699"/>
      <c r="CP10" s="699"/>
      <c r="CQ10" s="700"/>
      <c r="CR10" s="683">
        <v>1002</v>
      </c>
      <c r="CS10" s="684"/>
      <c r="CT10" s="684"/>
      <c r="CU10" s="684"/>
      <c r="CV10" s="684"/>
      <c r="CW10" s="684"/>
      <c r="CX10" s="684"/>
      <c r="CY10" s="685"/>
      <c r="CZ10" s="686">
        <v>0</v>
      </c>
      <c r="DA10" s="686"/>
      <c r="DB10" s="686"/>
      <c r="DC10" s="686"/>
      <c r="DD10" s="692" t="s">
        <v>240</v>
      </c>
      <c r="DE10" s="684"/>
      <c r="DF10" s="684"/>
      <c r="DG10" s="684"/>
      <c r="DH10" s="684"/>
      <c r="DI10" s="684"/>
      <c r="DJ10" s="684"/>
      <c r="DK10" s="684"/>
      <c r="DL10" s="684"/>
      <c r="DM10" s="684"/>
      <c r="DN10" s="684"/>
      <c r="DO10" s="684"/>
      <c r="DP10" s="685"/>
      <c r="DQ10" s="692">
        <v>1002</v>
      </c>
      <c r="DR10" s="684"/>
      <c r="DS10" s="684"/>
      <c r="DT10" s="684"/>
      <c r="DU10" s="684"/>
      <c r="DV10" s="684"/>
      <c r="DW10" s="684"/>
      <c r="DX10" s="684"/>
      <c r="DY10" s="684"/>
      <c r="DZ10" s="684"/>
      <c r="EA10" s="684"/>
      <c r="EB10" s="684"/>
      <c r="EC10" s="693"/>
    </row>
    <row r="11" spans="2:143" ht="11.25" customHeight="1" x14ac:dyDescent="0.15">
      <c r="B11" s="680" t="s">
        <v>244</v>
      </c>
      <c r="C11" s="681"/>
      <c r="D11" s="681"/>
      <c r="E11" s="681"/>
      <c r="F11" s="681"/>
      <c r="G11" s="681"/>
      <c r="H11" s="681"/>
      <c r="I11" s="681"/>
      <c r="J11" s="681"/>
      <c r="K11" s="681"/>
      <c r="L11" s="681"/>
      <c r="M11" s="681"/>
      <c r="N11" s="681"/>
      <c r="O11" s="681"/>
      <c r="P11" s="681"/>
      <c r="Q11" s="682"/>
      <c r="R11" s="683">
        <v>2404166</v>
      </c>
      <c r="S11" s="684"/>
      <c r="T11" s="684"/>
      <c r="U11" s="684"/>
      <c r="V11" s="684"/>
      <c r="W11" s="684"/>
      <c r="X11" s="684"/>
      <c r="Y11" s="685"/>
      <c r="Z11" s="688">
        <v>5</v>
      </c>
      <c r="AA11" s="689"/>
      <c r="AB11" s="689"/>
      <c r="AC11" s="701"/>
      <c r="AD11" s="692">
        <v>2404166</v>
      </c>
      <c r="AE11" s="684"/>
      <c r="AF11" s="684"/>
      <c r="AG11" s="684"/>
      <c r="AH11" s="684"/>
      <c r="AI11" s="684"/>
      <c r="AJ11" s="684"/>
      <c r="AK11" s="685"/>
      <c r="AL11" s="688">
        <v>9.5</v>
      </c>
      <c r="AM11" s="689"/>
      <c r="AN11" s="689"/>
      <c r="AO11" s="690"/>
      <c r="AP11" s="680" t="s">
        <v>245</v>
      </c>
      <c r="AQ11" s="681"/>
      <c r="AR11" s="681"/>
      <c r="AS11" s="681"/>
      <c r="AT11" s="681"/>
      <c r="AU11" s="681"/>
      <c r="AV11" s="681"/>
      <c r="AW11" s="681"/>
      <c r="AX11" s="681"/>
      <c r="AY11" s="681"/>
      <c r="AZ11" s="681"/>
      <c r="BA11" s="681"/>
      <c r="BB11" s="681"/>
      <c r="BC11" s="681"/>
      <c r="BD11" s="681"/>
      <c r="BE11" s="681"/>
      <c r="BF11" s="682"/>
      <c r="BG11" s="683">
        <v>1013173</v>
      </c>
      <c r="BH11" s="684"/>
      <c r="BI11" s="684"/>
      <c r="BJ11" s="684"/>
      <c r="BK11" s="684"/>
      <c r="BL11" s="684"/>
      <c r="BM11" s="684"/>
      <c r="BN11" s="685"/>
      <c r="BO11" s="686">
        <v>5</v>
      </c>
      <c r="BP11" s="686"/>
      <c r="BQ11" s="686"/>
      <c r="BR11" s="686"/>
      <c r="BS11" s="692">
        <v>140202</v>
      </c>
      <c r="BT11" s="684"/>
      <c r="BU11" s="684"/>
      <c r="BV11" s="684"/>
      <c r="BW11" s="684"/>
      <c r="BX11" s="684"/>
      <c r="BY11" s="684"/>
      <c r="BZ11" s="684"/>
      <c r="CA11" s="684"/>
      <c r="CB11" s="693"/>
      <c r="CD11" s="698" t="s">
        <v>246</v>
      </c>
      <c r="CE11" s="699"/>
      <c r="CF11" s="699"/>
      <c r="CG11" s="699"/>
      <c r="CH11" s="699"/>
      <c r="CI11" s="699"/>
      <c r="CJ11" s="699"/>
      <c r="CK11" s="699"/>
      <c r="CL11" s="699"/>
      <c r="CM11" s="699"/>
      <c r="CN11" s="699"/>
      <c r="CO11" s="699"/>
      <c r="CP11" s="699"/>
      <c r="CQ11" s="700"/>
      <c r="CR11" s="683">
        <v>654044</v>
      </c>
      <c r="CS11" s="684"/>
      <c r="CT11" s="684"/>
      <c r="CU11" s="684"/>
      <c r="CV11" s="684"/>
      <c r="CW11" s="684"/>
      <c r="CX11" s="684"/>
      <c r="CY11" s="685"/>
      <c r="CZ11" s="686">
        <v>1.4</v>
      </c>
      <c r="DA11" s="686"/>
      <c r="DB11" s="686"/>
      <c r="DC11" s="686"/>
      <c r="DD11" s="692">
        <v>182886</v>
      </c>
      <c r="DE11" s="684"/>
      <c r="DF11" s="684"/>
      <c r="DG11" s="684"/>
      <c r="DH11" s="684"/>
      <c r="DI11" s="684"/>
      <c r="DJ11" s="684"/>
      <c r="DK11" s="684"/>
      <c r="DL11" s="684"/>
      <c r="DM11" s="684"/>
      <c r="DN11" s="684"/>
      <c r="DO11" s="684"/>
      <c r="DP11" s="685"/>
      <c r="DQ11" s="692">
        <v>430166</v>
      </c>
      <c r="DR11" s="684"/>
      <c r="DS11" s="684"/>
      <c r="DT11" s="684"/>
      <c r="DU11" s="684"/>
      <c r="DV11" s="684"/>
      <c r="DW11" s="684"/>
      <c r="DX11" s="684"/>
      <c r="DY11" s="684"/>
      <c r="DZ11" s="684"/>
      <c r="EA11" s="684"/>
      <c r="EB11" s="684"/>
      <c r="EC11" s="693"/>
    </row>
    <row r="12" spans="2:143" ht="11.25" customHeight="1" x14ac:dyDescent="0.15">
      <c r="B12" s="680" t="s">
        <v>247</v>
      </c>
      <c r="C12" s="681"/>
      <c r="D12" s="681"/>
      <c r="E12" s="681"/>
      <c r="F12" s="681"/>
      <c r="G12" s="681"/>
      <c r="H12" s="681"/>
      <c r="I12" s="681"/>
      <c r="J12" s="681"/>
      <c r="K12" s="681"/>
      <c r="L12" s="681"/>
      <c r="M12" s="681"/>
      <c r="N12" s="681"/>
      <c r="O12" s="681"/>
      <c r="P12" s="681"/>
      <c r="Q12" s="682"/>
      <c r="R12" s="683">
        <v>53350</v>
      </c>
      <c r="S12" s="684"/>
      <c r="T12" s="684"/>
      <c r="U12" s="684"/>
      <c r="V12" s="684"/>
      <c r="W12" s="684"/>
      <c r="X12" s="684"/>
      <c r="Y12" s="685"/>
      <c r="Z12" s="686">
        <v>0.1</v>
      </c>
      <c r="AA12" s="686"/>
      <c r="AB12" s="686"/>
      <c r="AC12" s="686"/>
      <c r="AD12" s="687">
        <v>53350</v>
      </c>
      <c r="AE12" s="687"/>
      <c r="AF12" s="687"/>
      <c r="AG12" s="687"/>
      <c r="AH12" s="687"/>
      <c r="AI12" s="687"/>
      <c r="AJ12" s="687"/>
      <c r="AK12" s="687"/>
      <c r="AL12" s="688">
        <v>0.2</v>
      </c>
      <c r="AM12" s="689"/>
      <c r="AN12" s="689"/>
      <c r="AO12" s="690"/>
      <c r="AP12" s="680" t="s">
        <v>248</v>
      </c>
      <c r="AQ12" s="681"/>
      <c r="AR12" s="681"/>
      <c r="AS12" s="681"/>
      <c r="AT12" s="681"/>
      <c r="AU12" s="681"/>
      <c r="AV12" s="681"/>
      <c r="AW12" s="681"/>
      <c r="AX12" s="681"/>
      <c r="AY12" s="681"/>
      <c r="AZ12" s="681"/>
      <c r="BA12" s="681"/>
      <c r="BB12" s="681"/>
      <c r="BC12" s="681"/>
      <c r="BD12" s="681"/>
      <c r="BE12" s="681"/>
      <c r="BF12" s="682"/>
      <c r="BG12" s="683">
        <v>7955899</v>
      </c>
      <c r="BH12" s="684"/>
      <c r="BI12" s="684"/>
      <c r="BJ12" s="684"/>
      <c r="BK12" s="684"/>
      <c r="BL12" s="684"/>
      <c r="BM12" s="684"/>
      <c r="BN12" s="685"/>
      <c r="BO12" s="686">
        <v>39.1</v>
      </c>
      <c r="BP12" s="686"/>
      <c r="BQ12" s="686"/>
      <c r="BR12" s="686"/>
      <c r="BS12" s="692" t="s">
        <v>240</v>
      </c>
      <c r="BT12" s="684"/>
      <c r="BU12" s="684"/>
      <c r="BV12" s="684"/>
      <c r="BW12" s="684"/>
      <c r="BX12" s="684"/>
      <c r="BY12" s="684"/>
      <c r="BZ12" s="684"/>
      <c r="CA12" s="684"/>
      <c r="CB12" s="693"/>
      <c r="CD12" s="698" t="s">
        <v>249</v>
      </c>
      <c r="CE12" s="699"/>
      <c r="CF12" s="699"/>
      <c r="CG12" s="699"/>
      <c r="CH12" s="699"/>
      <c r="CI12" s="699"/>
      <c r="CJ12" s="699"/>
      <c r="CK12" s="699"/>
      <c r="CL12" s="699"/>
      <c r="CM12" s="699"/>
      <c r="CN12" s="699"/>
      <c r="CO12" s="699"/>
      <c r="CP12" s="699"/>
      <c r="CQ12" s="700"/>
      <c r="CR12" s="683">
        <v>727360</v>
      </c>
      <c r="CS12" s="684"/>
      <c r="CT12" s="684"/>
      <c r="CU12" s="684"/>
      <c r="CV12" s="684"/>
      <c r="CW12" s="684"/>
      <c r="CX12" s="684"/>
      <c r="CY12" s="685"/>
      <c r="CZ12" s="686">
        <v>1.6</v>
      </c>
      <c r="DA12" s="686"/>
      <c r="DB12" s="686"/>
      <c r="DC12" s="686"/>
      <c r="DD12" s="692">
        <v>2000</v>
      </c>
      <c r="DE12" s="684"/>
      <c r="DF12" s="684"/>
      <c r="DG12" s="684"/>
      <c r="DH12" s="684"/>
      <c r="DI12" s="684"/>
      <c r="DJ12" s="684"/>
      <c r="DK12" s="684"/>
      <c r="DL12" s="684"/>
      <c r="DM12" s="684"/>
      <c r="DN12" s="684"/>
      <c r="DO12" s="684"/>
      <c r="DP12" s="685"/>
      <c r="DQ12" s="692">
        <v>413511</v>
      </c>
      <c r="DR12" s="684"/>
      <c r="DS12" s="684"/>
      <c r="DT12" s="684"/>
      <c r="DU12" s="684"/>
      <c r="DV12" s="684"/>
      <c r="DW12" s="684"/>
      <c r="DX12" s="684"/>
      <c r="DY12" s="684"/>
      <c r="DZ12" s="684"/>
      <c r="EA12" s="684"/>
      <c r="EB12" s="684"/>
      <c r="EC12" s="693"/>
    </row>
    <row r="13" spans="2:143" ht="11.25" customHeight="1" x14ac:dyDescent="0.15">
      <c r="B13" s="680" t="s">
        <v>250</v>
      </c>
      <c r="C13" s="681"/>
      <c r="D13" s="681"/>
      <c r="E13" s="681"/>
      <c r="F13" s="681"/>
      <c r="G13" s="681"/>
      <c r="H13" s="681"/>
      <c r="I13" s="681"/>
      <c r="J13" s="681"/>
      <c r="K13" s="681"/>
      <c r="L13" s="681"/>
      <c r="M13" s="681"/>
      <c r="N13" s="681"/>
      <c r="O13" s="681"/>
      <c r="P13" s="681"/>
      <c r="Q13" s="682"/>
      <c r="R13" s="683" t="s">
        <v>127</v>
      </c>
      <c r="S13" s="684"/>
      <c r="T13" s="684"/>
      <c r="U13" s="684"/>
      <c r="V13" s="684"/>
      <c r="W13" s="684"/>
      <c r="X13" s="684"/>
      <c r="Y13" s="685"/>
      <c r="Z13" s="686" t="s">
        <v>240</v>
      </c>
      <c r="AA13" s="686"/>
      <c r="AB13" s="686"/>
      <c r="AC13" s="686"/>
      <c r="AD13" s="687" t="s">
        <v>240</v>
      </c>
      <c r="AE13" s="687"/>
      <c r="AF13" s="687"/>
      <c r="AG13" s="687"/>
      <c r="AH13" s="687"/>
      <c r="AI13" s="687"/>
      <c r="AJ13" s="687"/>
      <c r="AK13" s="687"/>
      <c r="AL13" s="688" t="s">
        <v>127</v>
      </c>
      <c r="AM13" s="689"/>
      <c r="AN13" s="689"/>
      <c r="AO13" s="690"/>
      <c r="AP13" s="680" t="s">
        <v>251</v>
      </c>
      <c r="AQ13" s="681"/>
      <c r="AR13" s="681"/>
      <c r="AS13" s="681"/>
      <c r="AT13" s="681"/>
      <c r="AU13" s="681"/>
      <c r="AV13" s="681"/>
      <c r="AW13" s="681"/>
      <c r="AX13" s="681"/>
      <c r="AY13" s="681"/>
      <c r="AZ13" s="681"/>
      <c r="BA13" s="681"/>
      <c r="BB13" s="681"/>
      <c r="BC13" s="681"/>
      <c r="BD13" s="681"/>
      <c r="BE13" s="681"/>
      <c r="BF13" s="682"/>
      <c r="BG13" s="683">
        <v>7917739</v>
      </c>
      <c r="BH13" s="684"/>
      <c r="BI13" s="684"/>
      <c r="BJ13" s="684"/>
      <c r="BK13" s="684"/>
      <c r="BL13" s="684"/>
      <c r="BM13" s="684"/>
      <c r="BN13" s="685"/>
      <c r="BO13" s="686">
        <v>38.9</v>
      </c>
      <c r="BP13" s="686"/>
      <c r="BQ13" s="686"/>
      <c r="BR13" s="686"/>
      <c r="BS13" s="692" t="s">
        <v>127</v>
      </c>
      <c r="BT13" s="684"/>
      <c r="BU13" s="684"/>
      <c r="BV13" s="684"/>
      <c r="BW13" s="684"/>
      <c r="BX13" s="684"/>
      <c r="BY13" s="684"/>
      <c r="BZ13" s="684"/>
      <c r="CA13" s="684"/>
      <c r="CB13" s="693"/>
      <c r="CD13" s="698" t="s">
        <v>252</v>
      </c>
      <c r="CE13" s="699"/>
      <c r="CF13" s="699"/>
      <c r="CG13" s="699"/>
      <c r="CH13" s="699"/>
      <c r="CI13" s="699"/>
      <c r="CJ13" s="699"/>
      <c r="CK13" s="699"/>
      <c r="CL13" s="699"/>
      <c r="CM13" s="699"/>
      <c r="CN13" s="699"/>
      <c r="CO13" s="699"/>
      <c r="CP13" s="699"/>
      <c r="CQ13" s="700"/>
      <c r="CR13" s="683">
        <v>4333056</v>
      </c>
      <c r="CS13" s="684"/>
      <c r="CT13" s="684"/>
      <c r="CU13" s="684"/>
      <c r="CV13" s="684"/>
      <c r="CW13" s="684"/>
      <c r="CX13" s="684"/>
      <c r="CY13" s="685"/>
      <c r="CZ13" s="686">
        <v>9.4</v>
      </c>
      <c r="DA13" s="686"/>
      <c r="DB13" s="686"/>
      <c r="DC13" s="686"/>
      <c r="DD13" s="692">
        <v>1669259</v>
      </c>
      <c r="DE13" s="684"/>
      <c r="DF13" s="684"/>
      <c r="DG13" s="684"/>
      <c r="DH13" s="684"/>
      <c r="DI13" s="684"/>
      <c r="DJ13" s="684"/>
      <c r="DK13" s="684"/>
      <c r="DL13" s="684"/>
      <c r="DM13" s="684"/>
      <c r="DN13" s="684"/>
      <c r="DO13" s="684"/>
      <c r="DP13" s="685"/>
      <c r="DQ13" s="692">
        <v>3148425</v>
      </c>
      <c r="DR13" s="684"/>
      <c r="DS13" s="684"/>
      <c r="DT13" s="684"/>
      <c r="DU13" s="684"/>
      <c r="DV13" s="684"/>
      <c r="DW13" s="684"/>
      <c r="DX13" s="684"/>
      <c r="DY13" s="684"/>
      <c r="DZ13" s="684"/>
      <c r="EA13" s="684"/>
      <c r="EB13" s="684"/>
      <c r="EC13" s="693"/>
    </row>
    <row r="14" spans="2:143" ht="11.25" customHeight="1" x14ac:dyDescent="0.15">
      <c r="B14" s="680" t="s">
        <v>253</v>
      </c>
      <c r="C14" s="681"/>
      <c r="D14" s="681"/>
      <c r="E14" s="681"/>
      <c r="F14" s="681"/>
      <c r="G14" s="681"/>
      <c r="H14" s="681"/>
      <c r="I14" s="681"/>
      <c r="J14" s="681"/>
      <c r="K14" s="681"/>
      <c r="L14" s="681"/>
      <c r="M14" s="681"/>
      <c r="N14" s="681"/>
      <c r="O14" s="681"/>
      <c r="P14" s="681"/>
      <c r="Q14" s="682"/>
      <c r="R14" s="683">
        <v>81173</v>
      </c>
      <c r="S14" s="684"/>
      <c r="T14" s="684"/>
      <c r="U14" s="684"/>
      <c r="V14" s="684"/>
      <c r="W14" s="684"/>
      <c r="X14" s="684"/>
      <c r="Y14" s="685"/>
      <c r="Z14" s="686">
        <v>0.2</v>
      </c>
      <c r="AA14" s="686"/>
      <c r="AB14" s="686"/>
      <c r="AC14" s="686"/>
      <c r="AD14" s="687">
        <v>81173</v>
      </c>
      <c r="AE14" s="687"/>
      <c r="AF14" s="687"/>
      <c r="AG14" s="687"/>
      <c r="AH14" s="687"/>
      <c r="AI14" s="687"/>
      <c r="AJ14" s="687"/>
      <c r="AK14" s="687"/>
      <c r="AL14" s="688">
        <v>0.3</v>
      </c>
      <c r="AM14" s="689"/>
      <c r="AN14" s="689"/>
      <c r="AO14" s="690"/>
      <c r="AP14" s="680" t="s">
        <v>254</v>
      </c>
      <c r="AQ14" s="681"/>
      <c r="AR14" s="681"/>
      <c r="AS14" s="681"/>
      <c r="AT14" s="681"/>
      <c r="AU14" s="681"/>
      <c r="AV14" s="681"/>
      <c r="AW14" s="681"/>
      <c r="AX14" s="681"/>
      <c r="AY14" s="681"/>
      <c r="AZ14" s="681"/>
      <c r="BA14" s="681"/>
      <c r="BB14" s="681"/>
      <c r="BC14" s="681"/>
      <c r="BD14" s="681"/>
      <c r="BE14" s="681"/>
      <c r="BF14" s="682"/>
      <c r="BG14" s="683">
        <v>349551</v>
      </c>
      <c r="BH14" s="684"/>
      <c r="BI14" s="684"/>
      <c r="BJ14" s="684"/>
      <c r="BK14" s="684"/>
      <c r="BL14" s="684"/>
      <c r="BM14" s="684"/>
      <c r="BN14" s="685"/>
      <c r="BO14" s="686">
        <v>1.7</v>
      </c>
      <c r="BP14" s="686"/>
      <c r="BQ14" s="686"/>
      <c r="BR14" s="686"/>
      <c r="BS14" s="692" t="s">
        <v>127</v>
      </c>
      <c r="BT14" s="684"/>
      <c r="BU14" s="684"/>
      <c r="BV14" s="684"/>
      <c r="BW14" s="684"/>
      <c r="BX14" s="684"/>
      <c r="BY14" s="684"/>
      <c r="BZ14" s="684"/>
      <c r="CA14" s="684"/>
      <c r="CB14" s="693"/>
      <c r="CD14" s="698" t="s">
        <v>255</v>
      </c>
      <c r="CE14" s="699"/>
      <c r="CF14" s="699"/>
      <c r="CG14" s="699"/>
      <c r="CH14" s="699"/>
      <c r="CI14" s="699"/>
      <c r="CJ14" s="699"/>
      <c r="CK14" s="699"/>
      <c r="CL14" s="699"/>
      <c r="CM14" s="699"/>
      <c r="CN14" s="699"/>
      <c r="CO14" s="699"/>
      <c r="CP14" s="699"/>
      <c r="CQ14" s="700"/>
      <c r="CR14" s="683">
        <v>3235738</v>
      </c>
      <c r="CS14" s="684"/>
      <c r="CT14" s="684"/>
      <c r="CU14" s="684"/>
      <c r="CV14" s="684"/>
      <c r="CW14" s="684"/>
      <c r="CX14" s="684"/>
      <c r="CY14" s="685"/>
      <c r="CZ14" s="686">
        <v>7</v>
      </c>
      <c r="DA14" s="686"/>
      <c r="DB14" s="686"/>
      <c r="DC14" s="686"/>
      <c r="DD14" s="692">
        <v>1578339</v>
      </c>
      <c r="DE14" s="684"/>
      <c r="DF14" s="684"/>
      <c r="DG14" s="684"/>
      <c r="DH14" s="684"/>
      <c r="DI14" s="684"/>
      <c r="DJ14" s="684"/>
      <c r="DK14" s="684"/>
      <c r="DL14" s="684"/>
      <c r="DM14" s="684"/>
      <c r="DN14" s="684"/>
      <c r="DO14" s="684"/>
      <c r="DP14" s="685"/>
      <c r="DQ14" s="692">
        <v>1664722</v>
      </c>
      <c r="DR14" s="684"/>
      <c r="DS14" s="684"/>
      <c r="DT14" s="684"/>
      <c r="DU14" s="684"/>
      <c r="DV14" s="684"/>
      <c r="DW14" s="684"/>
      <c r="DX14" s="684"/>
      <c r="DY14" s="684"/>
      <c r="DZ14" s="684"/>
      <c r="EA14" s="684"/>
      <c r="EB14" s="684"/>
      <c r="EC14" s="693"/>
    </row>
    <row r="15" spans="2:143" ht="11.25" customHeight="1" x14ac:dyDescent="0.15">
      <c r="B15" s="680" t="s">
        <v>256</v>
      </c>
      <c r="C15" s="681"/>
      <c r="D15" s="681"/>
      <c r="E15" s="681"/>
      <c r="F15" s="681"/>
      <c r="G15" s="681"/>
      <c r="H15" s="681"/>
      <c r="I15" s="681"/>
      <c r="J15" s="681"/>
      <c r="K15" s="681"/>
      <c r="L15" s="681"/>
      <c r="M15" s="681"/>
      <c r="N15" s="681"/>
      <c r="O15" s="681"/>
      <c r="P15" s="681"/>
      <c r="Q15" s="682"/>
      <c r="R15" s="683" t="s">
        <v>240</v>
      </c>
      <c r="S15" s="684"/>
      <c r="T15" s="684"/>
      <c r="U15" s="684"/>
      <c r="V15" s="684"/>
      <c r="W15" s="684"/>
      <c r="X15" s="684"/>
      <c r="Y15" s="685"/>
      <c r="Z15" s="686" t="s">
        <v>135</v>
      </c>
      <c r="AA15" s="686"/>
      <c r="AB15" s="686"/>
      <c r="AC15" s="686"/>
      <c r="AD15" s="687" t="s">
        <v>240</v>
      </c>
      <c r="AE15" s="687"/>
      <c r="AF15" s="687"/>
      <c r="AG15" s="687"/>
      <c r="AH15" s="687"/>
      <c r="AI15" s="687"/>
      <c r="AJ15" s="687"/>
      <c r="AK15" s="687"/>
      <c r="AL15" s="688" t="s">
        <v>127</v>
      </c>
      <c r="AM15" s="689"/>
      <c r="AN15" s="689"/>
      <c r="AO15" s="690"/>
      <c r="AP15" s="680" t="s">
        <v>257</v>
      </c>
      <c r="AQ15" s="681"/>
      <c r="AR15" s="681"/>
      <c r="AS15" s="681"/>
      <c r="AT15" s="681"/>
      <c r="AU15" s="681"/>
      <c r="AV15" s="681"/>
      <c r="AW15" s="681"/>
      <c r="AX15" s="681"/>
      <c r="AY15" s="681"/>
      <c r="AZ15" s="681"/>
      <c r="BA15" s="681"/>
      <c r="BB15" s="681"/>
      <c r="BC15" s="681"/>
      <c r="BD15" s="681"/>
      <c r="BE15" s="681"/>
      <c r="BF15" s="682"/>
      <c r="BG15" s="683">
        <v>1110440</v>
      </c>
      <c r="BH15" s="684"/>
      <c r="BI15" s="684"/>
      <c r="BJ15" s="684"/>
      <c r="BK15" s="684"/>
      <c r="BL15" s="684"/>
      <c r="BM15" s="684"/>
      <c r="BN15" s="685"/>
      <c r="BO15" s="686">
        <v>5.5</v>
      </c>
      <c r="BP15" s="686"/>
      <c r="BQ15" s="686"/>
      <c r="BR15" s="686"/>
      <c r="BS15" s="692" t="s">
        <v>240</v>
      </c>
      <c r="BT15" s="684"/>
      <c r="BU15" s="684"/>
      <c r="BV15" s="684"/>
      <c r="BW15" s="684"/>
      <c r="BX15" s="684"/>
      <c r="BY15" s="684"/>
      <c r="BZ15" s="684"/>
      <c r="CA15" s="684"/>
      <c r="CB15" s="693"/>
      <c r="CD15" s="698" t="s">
        <v>258</v>
      </c>
      <c r="CE15" s="699"/>
      <c r="CF15" s="699"/>
      <c r="CG15" s="699"/>
      <c r="CH15" s="699"/>
      <c r="CI15" s="699"/>
      <c r="CJ15" s="699"/>
      <c r="CK15" s="699"/>
      <c r="CL15" s="699"/>
      <c r="CM15" s="699"/>
      <c r="CN15" s="699"/>
      <c r="CO15" s="699"/>
      <c r="CP15" s="699"/>
      <c r="CQ15" s="700"/>
      <c r="CR15" s="683">
        <v>5981576</v>
      </c>
      <c r="CS15" s="684"/>
      <c r="CT15" s="684"/>
      <c r="CU15" s="684"/>
      <c r="CV15" s="684"/>
      <c r="CW15" s="684"/>
      <c r="CX15" s="684"/>
      <c r="CY15" s="685"/>
      <c r="CZ15" s="686">
        <v>13</v>
      </c>
      <c r="DA15" s="686"/>
      <c r="DB15" s="686"/>
      <c r="DC15" s="686"/>
      <c r="DD15" s="692">
        <v>2043395</v>
      </c>
      <c r="DE15" s="684"/>
      <c r="DF15" s="684"/>
      <c r="DG15" s="684"/>
      <c r="DH15" s="684"/>
      <c r="DI15" s="684"/>
      <c r="DJ15" s="684"/>
      <c r="DK15" s="684"/>
      <c r="DL15" s="684"/>
      <c r="DM15" s="684"/>
      <c r="DN15" s="684"/>
      <c r="DO15" s="684"/>
      <c r="DP15" s="685"/>
      <c r="DQ15" s="692">
        <v>3272826</v>
      </c>
      <c r="DR15" s="684"/>
      <c r="DS15" s="684"/>
      <c r="DT15" s="684"/>
      <c r="DU15" s="684"/>
      <c r="DV15" s="684"/>
      <c r="DW15" s="684"/>
      <c r="DX15" s="684"/>
      <c r="DY15" s="684"/>
      <c r="DZ15" s="684"/>
      <c r="EA15" s="684"/>
      <c r="EB15" s="684"/>
      <c r="EC15" s="693"/>
    </row>
    <row r="16" spans="2:143" ht="11.25" customHeight="1" x14ac:dyDescent="0.15">
      <c r="B16" s="680" t="s">
        <v>259</v>
      </c>
      <c r="C16" s="681"/>
      <c r="D16" s="681"/>
      <c r="E16" s="681"/>
      <c r="F16" s="681"/>
      <c r="G16" s="681"/>
      <c r="H16" s="681"/>
      <c r="I16" s="681"/>
      <c r="J16" s="681"/>
      <c r="K16" s="681"/>
      <c r="L16" s="681"/>
      <c r="M16" s="681"/>
      <c r="N16" s="681"/>
      <c r="O16" s="681"/>
      <c r="P16" s="681"/>
      <c r="Q16" s="682"/>
      <c r="R16" s="683">
        <v>23720</v>
      </c>
      <c r="S16" s="684"/>
      <c r="T16" s="684"/>
      <c r="U16" s="684"/>
      <c r="V16" s="684"/>
      <c r="W16" s="684"/>
      <c r="X16" s="684"/>
      <c r="Y16" s="685"/>
      <c r="Z16" s="686">
        <v>0</v>
      </c>
      <c r="AA16" s="686"/>
      <c r="AB16" s="686"/>
      <c r="AC16" s="686"/>
      <c r="AD16" s="687">
        <v>23720</v>
      </c>
      <c r="AE16" s="687"/>
      <c r="AF16" s="687"/>
      <c r="AG16" s="687"/>
      <c r="AH16" s="687"/>
      <c r="AI16" s="687"/>
      <c r="AJ16" s="687"/>
      <c r="AK16" s="687"/>
      <c r="AL16" s="688">
        <v>0.1</v>
      </c>
      <c r="AM16" s="689"/>
      <c r="AN16" s="689"/>
      <c r="AO16" s="690"/>
      <c r="AP16" s="680" t="s">
        <v>260</v>
      </c>
      <c r="AQ16" s="681"/>
      <c r="AR16" s="681"/>
      <c r="AS16" s="681"/>
      <c r="AT16" s="681"/>
      <c r="AU16" s="681"/>
      <c r="AV16" s="681"/>
      <c r="AW16" s="681"/>
      <c r="AX16" s="681"/>
      <c r="AY16" s="681"/>
      <c r="AZ16" s="681"/>
      <c r="BA16" s="681"/>
      <c r="BB16" s="681"/>
      <c r="BC16" s="681"/>
      <c r="BD16" s="681"/>
      <c r="BE16" s="681"/>
      <c r="BF16" s="682"/>
      <c r="BG16" s="683" t="s">
        <v>127</v>
      </c>
      <c r="BH16" s="684"/>
      <c r="BI16" s="684"/>
      <c r="BJ16" s="684"/>
      <c r="BK16" s="684"/>
      <c r="BL16" s="684"/>
      <c r="BM16" s="684"/>
      <c r="BN16" s="685"/>
      <c r="BO16" s="686" t="s">
        <v>127</v>
      </c>
      <c r="BP16" s="686"/>
      <c r="BQ16" s="686"/>
      <c r="BR16" s="686"/>
      <c r="BS16" s="692" t="s">
        <v>127</v>
      </c>
      <c r="BT16" s="684"/>
      <c r="BU16" s="684"/>
      <c r="BV16" s="684"/>
      <c r="BW16" s="684"/>
      <c r="BX16" s="684"/>
      <c r="BY16" s="684"/>
      <c r="BZ16" s="684"/>
      <c r="CA16" s="684"/>
      <c r="CB16" s="693"/>
      <c r="CD16" s="698" t="s">
        <v>261</v>
      </c>
      <c r="CE16" s="699"/>
      <c r="CF16" s="699"/>
      <c r="CG16" s="699"/>
      <c r="CH16" s="699"/>
      <c r="CI16" s="699"/>
      <c r="CJ16" s="699"/>
      <c r="CK16" s="699"/>
      <c r="CL16" s="699"/>
      <c r="CM16" s="699"/>
      <c r="CN16" s="699"/>
      <c r="CO16" s="699"/>
      <c r="CP16" s="699"/>
      <c r="CQ16" s="700"/>
      <c r="CR16" s="683">
        <v>272425</v>
      </c>
      <c r="CS16" s="684"/>
      <c r="CT16" s="684"/>
      <c r="CU16" s="684"/>
      <c r="CV16" s="684"/>
      <c r="CW16" s="684"/>
      <c r="CX16" s="684"/>
      <c r="CY16" s="685"/>
      <c r="CZ16" s="686">
        <v>0.6</v>
      </c>
      <c r="DA16" s="686"/>
      <c r="DB16" s="686"/>
      <c r="DC16" s="686"/>
      <c r="DD16" s="692" t="s">
        <v>127</v>
      </c>
      <c r="DE16" s="684"/>
      <c r="DF16" s="684"/>
      <c r="DG16" s="684"/>
      <c r="DH16" s="684"/>
      <c r="DI16" s="684"/>
      <c r="DJ16" s="684"/>
      <c r="DK16" s="684"/>
      <c r="DL16" s="684"/>
      <c r="DM16" s="684"/>
      <c r="DN16" s="684"/>
      <c r="DO16" s="684"/>
      <c r="DP16" s="685"/>
      <c r="DQ16" s="692">
        <v>243784</v>
      </c>
      <c r="DR16" s="684"/>
      <c r="DS16" s="684"/>
      <c r="DT16" s="684"/>
      <c r="DU16" s="684"/>
      <c r="DV16" s="684"/>
      <c r="DW16" s="684"/>
      <c r="DX16" s="684"/>
      <c r="DY16" s="684"/>
      <c r="DZ16" s="684"/>
      <c r="EA16" s="684"/>
      <c r="EB16" s="684"/>
      <c r="EC16" s="693"/>
    </row>
    <row r="17" spans="2:133" ht="11.25" customHeight="1" x14ac:dyDescent="0.15">
      <c r="B17" s="680" t="s">
        <v>262</v>
      </c>
      <c r="C17" s="681"/>
      <c r="D17" s="681"/>
      <c r="E17" s="681"/>
      <c r="F17" s="681"/>
      <c r="G17" s="681"/>
      <c r="H17" s="681"/>
      <c r="I17" s="681"/>
      <c r="J17" s="681"/>
      <c r="K17" s="681"/>
      <c r="L17" s="681"/>
      <c r="M17" s="681"/>
      <c r="N17" s="681"/>
      <c r="O17" s="681"/>
      <c r="P17" s="681"/>
      <c r="Q17" s="682"/>
      <c r="R17" s="683">
        <v>336025</v>
      </c>
      <c r="S17" s="684"/>
      <c r="T17" s="684"/>
      <c r="U17" s="684"/>
      <c r="V17" s="684"/>
      <c r="W17" s="684"/>
      <c r="X17" s="684"/>
      <c r="Y17" s="685"/>
      <c r="Z17" s="686">
        <v>0.7</v>
      </c>
      <c r="AA17" s="686"/>
      <c r="AB17" s="686"/>
      <c r="AC17" s="686"/>
      <c r="AD17" s="687">
        <v>336025</v>
      </c>
      <c r="AE17" s="687"/>
      <c r="AF17" s="687"/>
      <c r="AG17" s="687"/>
      <c r="AH17" s="687"/>
      <c r="AI17" s="687"/>
      <c r="AJ17" s="687"/>
      <c r="AK17" s="687"/>
      <c r="AL17" s="688">
        <v>1.3</v>
      </c>
      <c r="AM17" s="689"/>
      <c r="AN17" s="689"/>
      <c r="AO17" s="690"/>
      <c r="AP17" s="680" t="s">
        <v>263</v>
      </c>
      <c r="AQ17" s="681"/>
      <c r="AR17" s="681"/>
      <c r="AS17" s="681"/>
      <c r="AT17" s="681"/>
      <c r="AU17" s="681"/>
      <c r="AV17" s="681"/>
      <c r="AW17" s="681"/>
      <c r="AX17" s="681"/>
      <c r="AY17" s="681"/>
      <c r="AZ17" s="681"/>
      <c r="BA17" s="681"/>
      <c r="BB17" s="681"/>
      <c r="BC17" s="681"/>
      <c r="BD17" s="681"/>
      <c r="BE17" s="681"/>
      <c r="BF17" s="682"/>
      <c r="BG17" s="683" t="s">
        <v>127</v>
      </c>
      <c r="BH17" s="684"/>
      <c r="BI17" s="684"/>
      <c r="BJ17" s="684"/>
      <c r="BK17" s="684"/>
      <c r="BL17" s="684"/>
      <c r="BM17" s="684"/>
      <c r="BN17" s="685"/>
      <c r="BO17" s="686" t="s">
        <v>240</v>
      </c>
      <c r="BP17" s="686"/>
      <c r="BQ17" s="686"/>
      <c r="BR17" s="686"/>
      <c r="BS17" s="692" t="s">
        <v>127</v>
      </c>
      <c r="BT17" s="684"/>
      <c r="BU17" s="684"/>
      <c r="BV17" s="684"/>
      <c r="BW17" s="684"/>
      <c r="BX17" s="684"/>
      <c r="BY17" s="684"/>
      <c r="BZ17" s="684"/>
      <c r="CA17" s="684"/>
      <c r="CB17" s="693"/>
      <c r="CD17" s="698" t="s">
        <v>264</v>
      </c>
      <c r="CE17" s="699"/>
      <c r="CF17" s="699"/>
      <c r="CG17" s="699"/>
      <c r="CH17" s="699"/>
      <c r="CI17" s="699"/>
      <c r="CJ17" s="699"/>
      <c r="CK17" s="699"/>
      <c r="CL17" s="699"/>
      <c r="CM17" s="699"/>
      <c r="CN17" s="699"/>
      <c r="CO17" s="699"/>
      <c r="CP17" s="699"/>
      <c r="CQ17" s="700"/>
      <c r="CR17" s="683">
        <v>3119145</v>
      </c>
      <c r="CS17" s="684"/>
      <c r="CT17" s="684"/>
      <c r="CU17" s="684"/>
      <c r="CV17" s="684"/>
      <c r="CW17" s="684"/>
      <c r="CX17" s="684"/>
      <c r="CY17" s="685"/>
      <c r="CZ17" s="686">
        <v>6.8</v>
      </c>
      <c r="DA17" s="686"/>
      <c r="DB17" s="686"/>
      <c r="DC17" s="686"/>
      <c r="DD17" s="692" t="s">
        <v>127</v>
      </c>
      <c r="DE17" s="684"/>
      <c r="DF17" s="684"/>
      <c r="DG17" s="684"/>
      <c r="DH17" s="684"/>
      <c r="DI17" s="684"/>
      <c r="DJ17" s="684"/>
      <c r="DK17" s="684"/>
      <c r="DL17" s="684"/>
      <c r="DM17" s="684"/>
      <c r="DN17" s="684"/>
      <c r="DO17" s="684"/>
      <c r="DP17" s="685"/>
      <c r="DQ17" s="692">
        <v>3119145</v>
      </c>
      <c r="DR17" s="684"/>
      <c r="DS17" s="684"/>
      <c r="DT17" s="684"/>
      <c r="DU17" s="684"/>
      <c r="DV17" s="684"/>
      <c r="DW17" s="684"/>
      <c r="DX17" s="684"/>
      <c r="DY17" s="684"/>
      <c r="DZ17" s="684"/>
      <c r="EA17" s="684"/>
      <c r="EB17" s="684"/>
      <c r="EC17" s="693"/>
    </row>
    <row r="18" spans="2:133" ht="11.25" customHeight="1" x14ac:dyDescent="0.15">
      <c r="B18" s="680" t="s">
        <v>265</v>
      </c>
      <c r="C18" s="681"/>
      <c r="D18" s="681"/>
      <c r="E18" s="681"/>
      <c r="F18" s="681"/>
      <c r="G18" s="681"/>
      <c r="H18" s="681"/>
      <c r="I18" s="681"/>
      <c r="J18" s="681"/>
      <c r="K18" s="681"/>
      <c r="L18" s="681"/>
      <c r="M18" s="681"/>
      <c r="N18" s="681"/>
      <c r="O18" s="681"/>
      <c r="P18" s="681"/>
      <c r="Q18" s="682"/>
      <c r="R18" s="683">
        <v>142667</v>
      </c>
      <c r="S18" s="684"/>
      <c r="T18" s="684"/>
      <c r="U18" s="684"/>
      <c r="V18" s="684"/>
      <c r="W18" s="684"/>
      <c r="X18" s="684"/>
      <c r="Y18" s="685"/>
      <c r="Z18" s="686">
        <v>0.3</v>
      </c>
      <c r="AA18" s="686"/>
      <c r="AB18" s="686"/>
      <c r="AC18" s="686"/>
      <c r="AD18" s="687">
        <v>142667</v>
      </c>
      <c r="AE18" s="687"/>
      <c r="AF18" s="687"/>
      <c r="AG18" s="687"/>
      <c r="AH18" s="687"/>
      <c r="AI18" s="687"/>
      <c r="AJ18" s="687"/>
      <c r="AK18" s="687"/>
      <c r="AL18" s="688">
        <v>0.6</v>
      </c>
      <c r="AM18" s="689"/>
      <c r="AN18" s="689"/>
      <c r="AO18" s="690"/>
      <c r="AP18" s="680" t="s">
        <v>266</v>
      </c>
      <c r="AQ18" s="681"/>
      <c r="AR18" s="681"/>
      <c r="AS18" s="681"/>
      <c r="AT18" s="681"/>
      <c r="AU18" s="681"/>
      <c r="AV18" s="681"/>
      <c r="AW18" s="681"/>
      <c r="AX18" s="681"/>
      <c r="AY18" s="681"/>
      <c r="AZ18" s="681"/>
      <c r="BA18" s="681"/>
      <c r="BB18" s="681"/>
      <c r="BC18" s="681"/>
      <c r="BD18" s="681"/>
      <c r="BE18" s="681"/>
      <c r="BF18" s="682"/>
      <c r="BG18" s="683" t="s">
        <v>127</v>
      </c>
      <c r="BH18" s="684"/>
      <c r="BI18" s="684"/>
      <c r="BJ18" s="684"/>
      <c r="BK18" s="684"/>
      <c r="BL18" s="684"/>
      <c r="BM18" s="684"/>
      <c r="BN18" s="685"/>
      <c r="BO18" s="686" t="s">
        <v>127</v>
      </c>
      <c r="BP18" s="686"/>
      <c r="BQ18" s="686"/>
      <c r="BR18" s="686"/>
      <c r="BS18" s="692" t="s">
        <v>241</v>
      </c>
      <c r="BT18" s="684"/>
      <c r="BU18" s="684"/>
      <c r="BV18" s="684"/>
      <c r="BW18" s="684"/>
      <c r="BX18" s="684"/>
      <c r="BY18" s="684"/>
      <c r="BZ18" s="684"/>
      <c r="CA18" s="684"/>
      <c r="CB18" s="693"/>
      <c r="CD18" s="698" t="s">
        <v>267</v>
      </c>
      <c r="CE18" s="699"/>
      <c r="CF18" s="699"/>
      <c r="CG18" s="699"/>
      <c r="CH18" s="699"/>
      <c r="CI18" s="699"/>
      <c r="CJ18" s="699"/>
      <c r="CK18" s="699"/>
      <c r="CL18" s="699"/>
      <c r="CM18" s="699"/>
      <c r="CN18" s="699"/>
      <c r="CO18" s="699"/>
      <c r="CP18" s="699"/>
      <c r="CQ18" s="700"/>
      <c r="CR18" s="683" t="s">
        <v>241</v>
      </c>
      <c r="CS18" s="684"/>
      <c r="CT18" s="684"/>
      <c r="CU18" s="684"/>
      <c r="CV18" s="684"/>
      <c r="CW18" s="684"/>
      <c r="CX18" s="684"/>
      <c r="CY18" s="685"/>
      <c r="CZ18" s="686" t="s">
        <v>127</v>
      </c>
      <c r="DA18" s="686"/>
      <c r="DB18" s="686"/>
      <c r="DC18" s="686"/>
      <c r="DD18" s="692" t="s">
        <v>240</v>
      </c>
      <c r="DE18" s="684"/>
      <c r="DF18" s="684"/>
      <c r="DG18" s="684"/>
      <c r="DH18" s="684"/>
      <c r="DI18" s="684"/>
      <c r="DJ18" s="684"/>
      <c r="DK18" s="684"/>
      <c r="DL18" s="684"/>
      <c r="DM18" s="684"/>
      <c r="DN18" s="684"/>
      <c r="DO18" s="684"/>
      <c r="DP18" s="685"/>
      <c r="DQ18" s="692" t="s">
        <v>240</v>
      </c>
      <c r="DR18" s="684"/>
      <c r="DS18" s="684"/>
      <c r="DT18" s="684"/>
      <c r="DU18" s="684"/>
      <c r="DV18" s="684"/>
      <c r="DW18" s="684"/>
      <c r="DX18" s="684"/>
      <c r="DY18" s="684"/>
      <c r="DZ18" s="684"/>
      <c r="EA18" s="684"/>
      <c r="EB18" s="684"/>
      <c r="EC18" s="693"/>
    </row>
    <row r="19" spans="2:133" ht="11.25" customHeight="1" x14ac:dyDescent="0.15">
      <c r="B19" s="680" t="s">
        <v>268</v>
      </c>
      <c r="C19" s="681"/>
      <c r="D19" s="681"/>
      <c r="E19" s="681"/>
      <c r="F19" s="681"/>
      <c r="G19" s="681"/>
      <c r="H19" s="681"/>
      <c r="I19" s="681"/>
      <c r="J19" s="681"/>
      <c r="K19" s="681"/>
      <c r="L19" s="681"/>
      <c r="M19" s="681"/>
      <c r="N19" s="681"/>
      <c r="O19" s="681"/>
      <c r="P19" s="681"/>
      <c r="Q19" s="682"/>
      <c r="R19" s="683">
        <v>11223</v>
      </c>
      <c r="S19" s="684"/>
      <c r="T19" s="684"/>
      <c r="U19" s="684"/>
      <c r="V19" s="684"/>
      <c r="W19" s="684"/>
      <c r="X19" s="684"/>
      <c r="Y19" s="685"/>
      <c r="Z19" s="686">
        <v>0</v>
      </c>
      <c r="AA19" s="686"/>
      <c r="AB19" s="686"/>
      <c r="AC19" s="686"/>
      <c r="AD19" s="687">
        <v>11223</v>
      </c>
      <c r="AE19" s="687"/>
      <c r="AF19" s="687"/>
      <c r="AG19" s="687"/>
      <c r="AH19" s="687"/>
      <c r="AI19" s="687"/>
      <c r="AJ19" s="687"/>
      <c r="AK19" s="687"/>
      <c r="AL19" s="688">
        <v>0</v>
      </c>
      <c r="AM19" s="689"/>
      <c r="AN19" s="689"/>
      <c r="AO19" s="690"/>
      <c r="AP19" s="680" t="s">
        <v>269</v>
      </c>
      <c r="AQ19" s="681"/>
      <c r="AR19" s="681"/>
      <c r="AS19" s="681"/>
      <c r="AT19" s="681"/>
      <c r="AU19" s="681"/>
      <c r="AV19" s="681"/>
      <c r="AW19" s="681"/>
      <c r="AX19" s="681"/>
      <c r="AY19" s="681"/>
      <c r="AZ19" s="681"/>
      <c r="BA19" s="681"/>
      <c r="BB19" s="681"/>
      <c r="BC19" s="681"/>
      <c r="BD19" s="681"/>
      <c r="BE19" s="681"/>
      <c r="BF19" s="682"/>
      <c r="BG19" s="683">
        <v>1380864</v>
      </c>
      <c r="BH19" s="684"/>
      <c r="BI19" s="684"/>
      <c r="BJ19" s="684"/>
      <c r="BK19" s="684"/>
      <c r="BL19" s="684"/>
      <c r="BM19" s="684"/>
      <c r="BN19" s="685"/>
      <c r="BO19" s="686">
        <v>6.8</v>
      </c>
      <c r="BP19" s="686"/>
      <c r="BQ19" s="686"/>
      <c r="BR19" s="686"/>
      <c r="BS19" s="692" t="s">
        <v>240</v>
      </c>
      <c r="BT19" s="684"/>
      <c r="BU19" s="684"/>
      <c r="BV19" s="684"/>
      <c r="BW19" s="684"/>
      <c r="BX19" s="684"/>
      <c r="BY19" s="684"/>
      <c r="BZ19" s="684"/>
      <c r="CA19" s="684"/>
      <c r="CB19" s="693"/>
      <c r="CD19" s="698" t="s">
        <v>270</v>
      </c>
      <c r="CE19" s="699"/>
      <c r="CF19" s="699"/>
      <c r="CG19" s="699"/>
      <c r="CH19" s="699"/>
      <c r="CI19" s="699"/>
      <c r="CJ19" s="699"/>
      <c r="CK19" s="699"/>
      <c r="CL19" s="699"/>
      <c r="CM19" s="699"/>
      <c r="CN19" s="699"/>
      <c r="CO19" s="699"/>
      <c r="CP19" s="699"/>
      <c r="CQ19" s="700"/>
      <c r="CR19" s="683" t="s">
        <v>241</v>
      </c>
      <c r="CS19" s="684"/>
      <c r="CT19" s="684"/>
      <c r="CU19" s="684"/>
      <c r="CV19" s="684"/>
      <c r="CW19" s="684"/>
      <c r="CX19" s="684"/>
      <c r="CY19" s="685"/>
      <c r="CZ19" s="686" t="s">
        <v>240</v>
      </c>
      <c r="DA19" s="686"/>
      <c r="DB19" s="686"/>
      <c r="DC19" s="686"/>
      <c r="DD19" s="692" t="s">
        <v>135</v>
      </c>
      <c r="DE19" s="684"/>
      <c r="DF19" s="684"/>
      <c r="DG19" s="684"/>
      <c r="DH19" s="684"/>
      <c r="DI19" s="684"/>
      <c r="DJ19" s="684"/>
      <c r="DK19" s="684"/>
      <c r="DL19" s="684"/>
      <c r="DM19" s="684"/>
      <c r="DN19" s="684"/>
      <c r="DO19" s="684"/>
      <c r="DP19" s="685"/>
      <c r="DQ19" s="692" t="s">
        <v>135</v>
      </c>
      <c r="DR19" s="684"/>
      <c r="DS19" s="684"/>
      <c r="DT19" s="684"/>
      <c r="DU19" s="684"/>
      <c r="DV19" s="684"/>
      <c r="DW19" s="684"/>
      <c r="DX19" s="684"/>
      <c r="DY19" s="684"/>
      <c r="DZ19" s="684"/>
      <c r="EA19" s="684"/>
      <c r="EB19" s="684"/>
      <c r="EC19" s="693"/>
    </row>
    <row r="20" spans="2:133" ht="11.25" customHeight="1" x14ac:dyDescent="0.15">
      <c r="B20" s="680" t="s">
        <v>271</v>
      </c>
      <c r="C20" s="681"/>
      <c r="D20" s="681"/>
      <c r="E20" s="681"/>
      <c r="F20" s="681"/>
      <c r="G20" s="681"/>
      <c r="H20" s="681"/>
      <c r="I20" s="681"/>
      <c r="J20" s="681"/>
      <c r="K20" s="681"/>
      <c r="L20" s="681"/>
      <c r="M20" s="681"/>
      <c r="N20" s="681"/>
      <c r="O20" s="681"/>
      <c r="P20" s="681"/>
      <c r="Q20" s="682"/>
      <c r="R20" s="683">
        <v>3226</v>
      </c>
      <c r="S20" s="684"/>
      <c r="T20" s="684"/>
      <c r="U20" s="684"/>
      <c r="V20" s="684"/>
      <c r="W20" s="684"/>
      <c r="X20" s="684"/>
      <c r="Y20" s="685"/>
      <c r="Z20" s="686">
        <v>0</v>
      </c>
      <c r="AA20" s="686"/>
      <c r="AB20" s="686"/>
      <c r="AC20" s="686"/>
      <c r="AD20" s="687">
        <v>3226</v>
      </c>
      <c r="AE20" s="687"/>
      <c r="AF20" s="687"/>
      <c r="AG20" s="687"/>
      <c r="AH20" s="687"/>
      <c r="AI20" s="687"/>
      <c r="AJ20" s="687"/>
      <c r="AK20" s="687"/>
      <c r="AL20" s="688">
        <v>0</v>
      </c>
      <c r="AM20" s="689"/>
      <c r="AN20" s="689"/>
      <c r="AO20" s="690"/>
      <c r="AP20" s="680" t="s">
        <v>272</v>
      </c>
      <c r="AQ20" s="681"/>
      <c r="AR20" s="681"/>
      <c r="AS20" s="681"/>
      <c r="AT20" s="681"/>
      <c r="AU20" s="681"/>
      <c r="AV20" s="681"/>
      <c r="AW20" s="681"/>
      <c r="AX20" s="681"/>
      <c r="AY20" s="681"/>
      <c r="AZ20" s="681"/>
      <c r="BA20" s="681"/>
      <c r="BB20" s="681"/>
      <c r="BC20" s="681"/>
      <c r="BD20" s="681"/>
      <c r="BE20" s="681"/>
      <c r="BF20" s="682"/>
      <c r="BG20" s="683">
        <v>1380864</v>
      </c>
      <c r="BH20" s="684"/>
      <c r="BI20" s="684"/>
      <c r="BJ20" s="684"/>
      <c r="BK20" s="684"/>
      <c r="BL20" s="684"/>
      <c r="BM20" s="684"/>
      <c r="BN20" s="685"/>
      <c r="BO20" s="686">
        <v>6.8</v>
      </c>
      <c r="BP20" s="686"/>
      <c r="BQ20" s="686"/>
      <c r="BR20" s="686"/>
      <c r="BS20" s="692" t="s">
        <v>127</v>
      </c>
      <c r="BT20" s="684"/>
      <c r="BU20" s="684"/>
      <c r="BV20" s="684"/>
      <c r="BW20" s="684"/>
      <c r="BX20" s="684"/>
      <c r="BY20" s="684"/>
      <c r="BZ20" s="684"/>
      <c r="CA20" s="684"/>
      <c r="CB20" s="693"/>
      <c r="CD20" s="698" t="s">
        <v>273</v>
      </c>
      <c r="CE20" s="699"/>
      <c r="CF20" s="699"/>
      <c r="CG20" s="699"/>
      <c r="CH20" s="699"/>
      <c r="CI20" s="699"/>
      <c r="CJ20" s="699"/>
      <c r="CK20" s="699"/>
      <c r="CL20" s="699"/>
      <c r="CM20" s="699"/>
      <c r="CN20" s="699"/>
      <c r="CO20" s="699"/>
      <c r="CP20" s="699"/>
      <c r="CQ20" s="700"/>
      <c r="CR20" s="683">
        <v>45963390</v>
      </c>
      <c r="CS20" s="684"/>
      <c r="CT20" s="684"/>
      <c r="CU20" s="684"/>
      <c r="CV20" s="684"/>
      <c r="CW20" s="684"/>
      <c r="CX20" s="684"/>
      <c r="CY20" s="685"/>
      <c r="CZ20" s="686">
        <v>100</v>
      </c>
      <c r="DA20" s="686"/>
      <c r="DB20" s="686"/>
      <c r="DC20" s="686"/>
      <c r="DD20" s="692">
        <v>6141298</v>
      </c>
      <c r="DE20" s="684"/>
      <c r="DF20" s="684"/>
      <c r="DG20" s="684"/>
      <c r="DH20" s="684"/>
      <c r="DI20" s="684"/>
      <c r="DJ20" s="684"/>
      <c r="DK20" s="684"/>
      <c r="DL20" s="684"/>
      <c r="DM20" s="684"/>
      <c r="DN20" s="684"/>
      <c r="DO20" s="684"/>
      <c r="DP20" s="685"/>
      <c r="DQ20" s="692">
        <v>29313486</v>
      </c>
      <c r="DR20" s="684"/>
      <c r="DS20" s="684"/>
      <c r="DT20" s="684"/>
      <c r="DU20" s="684"/>
      <c r="DV20" s="684"/>
      <c r="DW20" s="684"/>
      <c r="DX20" s="684"/>
      <c r="DY20" s="684"/>
      <c r="DZ20" s="684"/>
      <c r="EA20" s="684"/>
      <c r="EB20" s="684"/>
      <c r="EC20" s="693"/>
    </row>
    <row r="21" spans="2:133" ht="11.25" customHeight="1" x14ac:dyDescent="0.15">
      <c r="B21" s="680" t="s">
        <v>274</v>
      </c>
      <c r="C21" s="681"/>
      <c r="D21" s="681"/>
      <c r="E21" s="681"/>
      <c r="F21" s="681"/>
      <c r="G21" s="681"/>
      <c r="H21" s="681"/>
      <c r="I21" s="681"/>
      <c r="J21" s="681"/>
      <c r="K21" s="681"/>
      <c r="L21" s="681"/>
      <c r="M21" s="681"/>
      <c r="N21" s="681"/>
      <c r="O21" s="681"/>
      <c r="P21" s="681"/>
      <c r="Q21" s="682"/>
      <c r="R21" s="683">
        <v>178909</v>
      </c>
      <c r="S21" s="684"/>
      <c r="T21" s="684"/>
      <c r="U21" s="684"/>
      <c r="V21" s="684"/>
      <c r="W21" s="684"/>
      <c r="X21" s="684"/>
      <c r="Y21" s="685"/>
      <c r="Z21" s="686">
        <v>0.4</v>
      </c>
      <c r="AA21" s="686"/>
      <c r="AB21" s="686"/>
      <c r="AC21" s="686"/>
      <c r="AD21" s="687">
        <v>178909</v>
      </c>
      <c r="AE21" s="687"/>
      <c r="AF21" s="687"/>
      <c r="AG21" s="687"/>
      <c r="AH21" s="687"/>
      <c r="AI21" s="687"/>
      <c r="AJ21" s="687"/>
      <c r="AK21" s="687"/>
      <c r="AL21" s="688">
        <v>0.7</v>
      </c>
      <c r="AM21" s="689"/>
      <c r="AN21" s="689"/>
      <c r="AO21" s="690"/>
      <c r="AP21" s="702" t="s">
        <v>275</v>
      </c>
      <c r="AQ21" s="703"/>
      <c r="AR21" s="703"/>
      <c r="AS21" s="703"/>
      <c r="AT21" s="703"/>
      <c r="AU21" s="703"/>
      <c r="AV21" s="703"/>
      <c r="AW21" s="703"/>
      <c r="AX21" s="703"/>
      <c r="AY21" s="703"/>
      <c r="AZ21" s="703"/>
      <c r="BA21" s="703"/>
      <c r="BB21" s="703"/>
      <c r="BC21" s="703"/>
      <c r="BD21" s="703"/>
      <c r="BE21" s="703"/>
      <c r="BF21" s="704"/>
      <c r="BG21" s="683">
        <v>41072</v>
      </c>
      <c r="BH21" s="684"/>
      <c r="BI21" s="684"/>
      <c r="BJ21" s="684"/>
      <c r="BK21" s="684"/>
      <c r="BL21" s="684"/>
      <c r="BM21" s="684"/>
      <c r="BN21" s="685"/>
      <c r="BO21" s="686">
        <v>0.2</v>
      </c>
      <c r="BP21" s="686"/>
      <c r="BQ21" s="686"/>
      <c r="BR21" s="686"/>
      <c r="BS21" s="692" t="s">
        <v>127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276</v>
      </c>
      <c r="C22" s="681"/>
      <c r="D22" s="681"/>
      <c r="E22" s="681"/>
      <c r="F22" s="681"/>
      <c r="G22" s="681"/>
      <c r="H22" s="681"/>
      <c r="I22" s="681"/>
      <c r="J22" s="681"/>
      <c r="K22" s="681"/>
      <c r="L22" s="681"/>
      <c r="M22" s="681"/>
      <c r="N22" s="681"/>
      <c r="O22" s="681"/>
      <c r="P22" s="681"/>
      <c r="Q22" s="682"/>
      <c r="R22" s="683">
        <v>2918120</v>
      </c>
      <c r="S22" s="684"/>
      <c r="T22" s="684"/>
      <c r="U22" s="684"/>
      <c r="V22" s="684"/>
      <c r="W22" s="684"/>
      <c r="X22" s="684"/>
      <c r="Y22" s="685"/>
      <c r="Z22" s="686">
        <v>6.1</v>
      </c>
      <c r="AA22" s="686"/>
      <c r="AB22" s="686"/>
      <c r="AC22" s="686"/>
      <c r="AD22" s="687">
        <v>2471193</v>
      </c>
      <c r="AE22" s="687"/>
      <c r="AF22" s="687"/>
      <c r="AG22" s="687"/>
      <c r="AH22" s="687"/>
      <c r="AI22" s="687"/>
      <c r="AJ22" s="687"/>
      <c r="AK22" s="687"/>
      <c r="AL22" s="688">
        <v>9.8000000000000007</v>
      </c>
      <c r="AM22" s="689"/>
      <c r="AN22" s="689"/>
      <c r="AO22" s="690"/>
      <c r="AP22" s="702" t="s">
        <v>277</v>
      </c>
      <c r="AQ22" s="703"/>
      <c r="AR22" s="703"/>
      <c r="AS22" s="703"/>
      <c r="AT22" s="703"/>
      <c r="AU22" s="703"/>
      <c r="AV22" s="703"/>
      <c r="AW22" s="703"/>
      <c r="AX22" s="703"/>
      <c r="AY22" s="703"/>
      <c r="AZ22" s="703"/>
      <c r="BA22" s="703"/>
      <c r="BB22" s="703"/>
      <c r="BC22" s="703"/>
      <c r="BD22" s="703"/>
      <c r="BE22" s="703"/>
      <c r="BF22" s="704"/>
      <c r="BG22" s="683" t="s">
        <v>240</v>
      </c>
      <c r="BH22" s="684"/>
      <c r="BI22" s="684"/>
      <c r="BJ22" s="684"/>
      <c r="BK22" s="684"/>
      <c r="BL22" s="684"/>
      <c r="BM22" s="684"/>
      <c r="BN22" s="685"/>
      <c r="BO22" s="686" t="s">
        <v>240</v>
      </c>
      <c r="BP22" s="686"/>
      <c r="BQ22" s="686"/>
      <c r="BR22" s="686"/>
      <c r="BS22" s="692" t="s">
        <v>135</v>
      </c>
      <c r="BT22" s="684"/>
      <c r="BU22" s="684"/>
      <c r="BV22" s="684"/>
      <c r="BW22" s="684"/>
      <c r="BX22" s="684"/>
      <c r="BY22" s="684"/>
      <c r="BZ22" s="684"/>
      <c r="CA22" s="684"/>
      <c r="CB22" s="693"/>
      <c r="CD22" s="665" t="s">
        <v>278</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279</v>
      </c>
      <c r="C23" s="681"/>
      <c r="D23" s="681"/>
      <c r="E23" s="681"/>
      <c r="F23" s="681"/>
      <c r="G23" s="681"/>
      <c r="H23" s="681"/>
      <c r="I23" s="681"/>
      <c r="J23" s="681"/>
      <c r="K23" s="681"/>
      <c r="L23" s="681"/>
      <c r="M23" s="681"/>
      <c r="N23" s="681"/>
      <c r="O23" s="681"/>
      <c r="P23" s="681"/>
      <c r="Q23" s="682"/>
      <c r="R23" s="683">
        <v>2471193</v>
      </c>
      <c r="S23" s="684"/>
      <c r="T23" s="684"/>
      <c r="U23" s="684"/>
      <c r="V23" s="684"/>
      <c r="W23" s="684"/>
      <c r="X23" s="684"/>
      <c r="Y23" s="685"/>
      <c r="Z23" s="686">
        <v>5.0999999999999996</v>
      </c>
      <c r="AA23" s="686"/>
      <c r="AB23" s="686"/>
      <c r="AC23" s="686"/>
      <c r="AD23" s="687">
        <v>2471193</v>
      </c>
      <c r="AE23" s="687"/>
      <c r="AF23" s="687"/>
      <c r="AG23" s="687"/>
      <c r="AH23" s="687"/>
      <c r="AI23" s="687"/>
      <c r="AJ23" s="687"/>
      <c r="AK23" s="687"/>
      <c r="AL23" s="688">
        <v>9.8000000000000007</v>
      </c>
      <c r="AM23" s="689"/>
      <c r="AN23" s="689"/>
      <c r="AO23" s="690"/>
      <c r="AP23" s="702" t="s">
        <v>280</v>
      </c>
      <c r="AQ23" s="703"/>
      <c r="AR23" s="703"/>
      <c r="AS23" s="703"/>
      <c r="AT23" s="703"/>
      <c r="AU23" s="703"/>
      <c r="AV23" s="703"/>
      <c r="AW23" s="703"/>
      <c r="AX23" s="703"/>
      <c r="AY23" s="703"/>
      <c r="AZ23" s="703"/>
      <c r="BA23" s="703"/>
      <c r="BB23" s="703"/>
      <c r="BC23" s="703"/>
      <c r="BD23" s="703"/>
      <c r="BE23" s="703"/>
      <c r="BF23" s="704"/>
      <c r="BG23" s="683">
        <v>1339792</v>
      </c>
      <c r="BH23" s="684"/>
      <c r="BI23" s="684"/>
      <c r="BJ23" s="684"/>
      <c r="BK23" s="684"/>
      <c r="BL23" s="684"/>
      <c r="BM23" s="684"/>
      <c r="BN23" s="685"/>
      <c r="BO23" s="686">
        <v>6.6</v>
      </c>
      <c r="BP23" s="686"/>
      <c r="BQ23" s="686"/>
      <c r="BR23" s="686"/>
      <c r="BS23" s="692" t="s">
        <v>135</v>
      </c>
      <c r="BT23" s="684"/>
      <c r="BU23" s="684"/>
      <c r="BV23" s="684"/>
      <c r="BW23" s="684"/>
      <c r="BX23" s="684"/>
      <c r="BY23" s="684"/>
      <c r="BZ23" s="684"/>
      <c r="CA23" s="684"/>
      <c r="CB23" s="693"/>
      <c r="CD23" s="665" t="s">
        <v>218</v>
      </c>
      <c r="CE23" s="666"/>
      <c r="CF23" s="666"/>
      <c r="CG23" s="666"/>
      <c r="CH23" s="666"/>
      <c r="CI23" s="666"/>
      <c r="CJ23" s="666"/>
      <c r="CK23" s="666"/>
      <c r="CL23" s="666"/>
      <c r="CM23" s="666"/>
      <c r="CN23" s="666"/>
      <c r="CO23" s="666"/>
      <c r="CP23" s="666"/>
      <c r="CQ23" s="667"/>
      <c r="CR23" s="665" t="s">
        <v>281</v>
      </c>
      <c r="CS23" s="666"/>
      <c r="CT23" s="666"/>
      <c r="CU23" s="666"/>
      <c r="CV23" s="666"/>
      <c r="CW23" s="666"/>
      <c r="CX23" s="666"/>
      <c r="CY23" s="667"/>
      <c r="CZ23" s="665" t="s">
        <v>282</v>
      </c>
      <c r="DA23" s="666"/>
      <c r="DB23" s="666"/>
      <c r="DC23" s="667"/>
      <c r="DD23" s="665" t="s">
        <v>283</v>
      </c>
      <c r="DE23" s="666"/>
      <c r="DF23" s="666"/>
      <c r="DG23" s="666"/>
      <c r="DH23" s="666"/>
      <c r="DI23" s="666"/>
      <c r="DJ23" s="666"/>
      <c r="DK23" s="667"/>
      <c r="DL23" s="714" t="s">
        <v>284</v>
      </c>
      <c r="DM23" s="715"/>
      <c r="DN23" s="715"/>
      <c r="DO23" s="715"/>
      <c r="DP23" s="715"/>
      <c r="DQ23" s="715"/>
      <c r="DR23" s="715"/>
      <c r="DS23" s="715"/>
      <c r="DT23" s="715"/>
      <c r="DU23" s="715"/>
      <c r="DV23" s="716"/>
      <c r="DW23" s="665" t="s">
        <v>285</v>
      </c>
      <c r="DX23" s="666"/>
      <c r="DY23" s="666"/>
      <c r="DZ23" s="666"/>
      <c r="EA23" s="666"/>
      <c r="EB23" s="666"/>
      <c r="EC23" s="667"/>
    </row>
    <row r="24" spans="2:133" ht="11.25" customHeight="1" x14ac:dyDescent="0.15">
      <c r="B24" s="680" t="s">
        <v>286</v>
      </c>
      <c r="C24" s="681"/>
      <c r="D24" s="681"/>
      <c r="E24" s="681"/>
      <c r="F24" s="681"/>
      <c r="G24" s="681"/>
      <c r="H24" s="681"/>
      <c r="I24" s="681"/>
      <c r="J24" s="681"/>
      <c r="K24" s="681"/>
      <c r="L24" s="681"/>
      <c r="M24" s="681"/>
      <c r="N24" s="681"/>
      <c r="O24" s="681"/>
      <c r="P24" s="681"/>
      <c r="Q24" s="682"/>
      <c r="R24" s="683">
        <v>446138</v>
      </c>
      <c r="S24" s="684"/>
      <c r="T24" s="684"/>
      <c r="U24" s="684"/>
      <c r="V24" s="684"/>
      <c r="W24" s="684"/>
      <c r="X24" s="684"/>
      <c r="Y24" s="685"/>
      <c r="Z24" s="686">
        <v>0.9</v>
      </c>
      <c r="AA24" s="686"/>
      <c r="AB24" s="686"/>
      <c r="AC24" s="686"/>
      <c r="AD24" s="687" t="s">
        <v>135</v>
      </c>
      <c r="AE24" s="687"/>
      <c r="AF24" s="687"/>
      <c r="AG24" s="687"/>
      <c r="AH24" s="687"/>
      <c r="AI24" s="687"/>
      <c r="AJ24" s="687"/>
      <c r="AK24" s="687"/>
      <c r="AL24" s="688" t="s">
        <v>240</v>
      </c>
      <c r="AM24" s="689"/>
      <c r="AN24" s="689"/>
      <c r="AO24" s="690"/>
      <c r="AP24" s="702" t="s">
        <v>287</v>
      </c>
      <c r="AQ24" s="703"/>
      <c r="AR24" s="703"/>
      <c r="AS24" s="703"/>
      <c r="AT24" s="703"/>
      <c r="AU24" s="703"/>
      <c r="AV24" s="703"/>
      <c r="AW24" s="703"/>
      <c r="AX24" s="703"/>
      <c r="AY24" s="703"/>
      <c r="AZ24" s="703"/>
      <c r="BA24" s="703"/>
      <c r="BB24" s="703"/>
      <c r="BC24" s="703"/>
      <c r="BD24" s="703"/>
      <c r="BE24" s="703"/>
      <c r="BF24" s="704"/>
      <c r="BG24" s="683" t="s">
        <v>127</v>
      </c>
      <c r="BH24" s="684"/>
      <c r="BI24" s="684"/>
      <c r="BJ24" s="684"/>
      <c r="BK24" s="684"/>
      <c r="BL24" s="684"/>
      <c r="BM24" s="684"/>
      <c r="BN24" s="685"/>
      <c r="BO24" s="686" t="s">
        <v>240</v>
      </c>
      <c r="BP24" s="686"/>
      <c r="BQ24" s="686"/>
      <c r="BR24" s="686"/>
      <c r="BS24" s="692" t="s">
        <v>240</v>
      </c>
      <c r="BT24" s="684"/>
      <c r="BU24" s="684"/>
      <c r="BV24" s="684"/>
      <c r="BW24" s="684"/>
      <c r="BX24" s="684"/>
      <c r="BY24" s="684"/>
      <c r="BZ24" s="684"/>
      <c r="CA24" s="684"/>
      <c r="CB24" s="693"/>
      <c r="CD24" s="694" t="s">
        <v>288</v>
      </c>
      <c r="CE24" s="695"/>
      <c r="CF24" s="695"/>
      <c r="CG24" s="695"/>
      <c r="CH24" s="695"/>
      <c r="CI24" s="695"/>
      <c r="CJ24" s="695"/>
      <c r="CK24" s="695"/>
      <c r="CL24" s="695"/>
      <c r="CM24" s="695"/>
      <c r="CN24" s="695"/>
      <c r="CO24" s="695"/>
      <c r="CP24" s="695"/>
      <c r="CQ24" s="696"/>
      <c r="CR24" s="672">
        <v>22805751</v>
      </c>
      <c r="CS24" s="673"/>
      <c r="CT24" s="673"/>
      <c r="CU24" s="673"/>
      <c r="CV24" s="673"/>
      <c r="CW24" s="673"/>
      <c r="CX24" s="673"/>
      <c r="CY24" s="674"/>
      <c r="CZ24" s="677">
        <v>49.6</v>
      </c>
      <c r="DA24" s="678"/>
      <c r="DB24" s="678"/>
      <c r="DC24" s="697"/>
      <c r="DD24" s="717">
        <v>14326910</v>
      </c>
      <c r="DE24" s="673"/>
      <c r="DF24" s="673"/>
      <c r="DG24" s="673"/>
      <c r="DH24" s="673"/>
      <c r="DI24" s="673"/>
      <c r="DJ24" s="673"/>
      <c r="DK24" s="674"/>
      <c r="DL24" s="717">
        <v>14252154</v>
      </c>
      <c r="DM24" s="673"/>
      <c r="DN24" s="673"/>
      <c r="DO24" s="673"/>
      <c r="DP24" s="673"/>
      <c r="DQ24" s="673"/>
      <c r="DR24" s="673"/>
      <c r="DS24" s="673"/>
      <c r="DT24" s="673"/>
      <c r="DU24" s="673"/>
      <c r="DV24" s="674"/>
      <c r="DW24" s="677">
        <v>53.2</v>
      </c>
      <c r="DX24" s="678"/>
      <c r="DY24" s="678"/>
      <c r="DZ24" s="678"/>
      <c r="EA24" s="678"/>
      <c r="EB24" s="678"/>
      <c r="EC24" s="679"/>
    </row>
    <row r="25" spans="2:133" ht="11.25" customHeight="1" x14ac:dyDescent="0.15">
      <c r="B25" s="680" t="s">
        <v>289</v>
      </c>
      <c r="C25" s="681"/>
      <c r="D25" s="681"/>
      <c r="E25" s="681"/>
      <c r="F25" s="681"/>
      <c r="G25" s="681"/>
      <c r="H25" s="681"/>
      <c r="I25" s="681"/>
      <c r="J25" s="681"/>
      <c r="K25" s="681"/>
      <c r="L25" s="681"/>
      <c r="M25" s="681"/>
      <c r="N25" s="681"/>
      <c r="O25" s="681"/>
      <c r="P25" s="681"/>
      <c r="Q25" s="682"/>
      <c r="R25" s="683">
        <v>789</v>
      </c>
      <c r="S25" s="684"/>
      <c r="T25" s="684"/>
      <c r="U25" s="684"/>
      <c r="V25" s="684"/>
      <c r="W25" s="684"/>
      <c r="X25" s="684"/>
      <c r="Y25" s="685"/>
      <c r="Z25" s="686">
        <v>0</v>
      </c>
      <c r="AA25" s="686"/>
      <c r="AB25" s="686"/>
      <c r="AC25" s="686"/>
      <c r="AD25" s="687" t="s">
        <v>127</v>
      </c>
      <c r="AE25" s="687"/>
      <c r="AF25" s="687"/>
      <c r="AG25" s="687"/>
      <c r="AH25" s="687"/>
      <c r="AI25" s="687"/>
      <c r="AJ25" s="687"/>
      <c r="AK25" s="687"/>
      <c r="AL25" s="688" t="s">
        <v>127</v>
      </c>
      <c r="AM25" s="689"/>
      <c r="AN25" s="689"/>
      <c r="AO25" s="690"/>
      <c r="AP25" s="702" t="s">
        <v>290</v>
      </c>
      <c r="AQ25" s="703"/>
      <c r="AR25" s="703"/>
      <c r="AS25" s="703"/>
      <c r="AT25" s="703"/>
      <c r="AU25" s="703"/>
      <c r="AV25" s="703"/>
      <c r="AW25" s="703"/>
      <c r="AX25" s="703"/>
      <c r="AY25" s="703"/>
      <c r="AZ25" s="703"/>
      <c r="BA25" s="703"/>
      <c r="BB25" s="703"/>
      <c r="BC25" s="703"/>
      <c r="BD25" s="703"/>
      <c r="BE25" s="703"/>
      <c r="BF25" s="704"/>
      <c r="BG25" s="683" t="s">
        <v>240</v>
      </c>
      <c r="BH25" s="684"/>
      <c r="BI25" s="684"/>
      <c r="BJ25" s="684"/>
      <c r="BK25" s="684"/>
      <c r="BL25" s="684"/>
      <c r="BM25" s="684"/>
      <c r="BN25" s="685"/>
      <c r="BO25" s="686" t="s">
        <v>135</v>
      </c>
      <c r="BP25" s="686"/>
      <c r="BQ25" s="686"/>
      <c r="BR25" s="686"/>
      <c r="BS25" s="692" t="s">
        <v>127</v>
      </c>
      <c r="BT25" s="684"/>
      <c r="BU25" s="684"/>
      <c r="BV25" s="684"/>
      <c r="BW25" s="684"/>
      <c r="BX25" s="684"/>
      <c r="BY25" s="684"/>
      <c r="BZ25" s="684"/>
      <c r="CA25" s="684"/>
      <c r="CB25" s="693"/>
      <c r="CD25" s="698" t="s">
        <v>291</v>
      </c>
      <c r="CE25" s="699"/>
      <c r="CF25" s="699"/>
      <c r="CG25" s="699"/>
      <c r="CH25" s="699"/>
      <c r="CI25" s="699"/>
      <c r="CJ25" s="699"/>
      <c r="CK25" s="699"/>
      <c r="CL25" s="699"/>
      <c r="CM25" s="699"/>
      <c r="CN25" s="699"/>
      <c r="CO25" s="699"/>
      <c r="CP25" s="699"/>
      <c r="CQ25" s="700"/>
      <c r="CR25" s="683">
        <v>8092870</v>
      </c>
      <c r="CS25" s="720"/>
      <c r="CT25" s="720"/>
      <c r="CU25" s="720"/>
      <c r="CV25" s="720"/>
      <c r="CW25" s="720"/>
      <c r="CX25" s="720"/>
      <c r="CY25" s="721"/>
      <c r="CZ25" s="688">
        <v>17.600000000000001</v>
      </c>
      <c r="DA25" s="718"/>
      <c r="DB25" s="718"/>
      <c r="DC25" s="722"/>
      <c r="DD25" s="692">
        <v>7661589</v>
      </c>
      <c r="DE25" s="720"/>
      <c r="DF25" s="720"/>
      <c r="DG25" s="720"/>
      <c r="DH25" s="720"/>
      <c r="DI25" s="720"/>
      <c r="DJ25" s="720"/>
      <c r="DK25" s="721"/>
      <c r="DL25" s="692">
        <v>7590020</v>
      </c>
      <c r="DM25" s="720"/>
      <c r="DN25" s="720"/>
      <c r="DO25" s="720"/>
      <c r="DP25" s="720"/>
      <c r="DQ25" s="720"/>
      <c r="DR25" s="720"/>
      <c r="DS25" s="720"/>
      <c r="DT25" s="720"/>
      <c r="DU25" s="720"/>
      <c r="DV25" s="721"/>
      <c r="DW25" s="688">
        <v>28.3</v>
      </c>
      <c r="DX25" s="718"/>
      <c r="DY25" s="718"/>
      <c r="DZ25" s="718"/>
      <c r="EA25" s="718"/>
      <c r="EB25" s="718"/>
      <c r="EC25" s="719"/>
    </row>
    <row r="26" spans="2:133" ht="11.25" customHeight="1" x14ac:dyDescent="0.15">
      <c r="B26" s="680" t="s">
        <v>292</v>
      </c>
      <c r="C26" s="681"/>
      <c r="D26" s="681"/>
      <c r="E26" s="681"/>
      <c r="F26" s="681"/>
      <c r="G26" s="681"/>
      <c r="H26" s="681"/>
      <c r="I26" s="681"/>
      <c r="J26" s="681"/>
      <c r="K26" s="681"/>
      <c r="L26" s="681"/>
      <c r="M26" s="681"/>
      <c r="N26" s="681"/>
      <c r="O26" s="681"/>
      <c r="P26" s="681"/>
      <c r="Q26" s="682"/>
      <c r="R26" s="683">
        <v>26818385</v>
      </c>
      <c r="S26" s="684"/>
      <c r="T26" s="684"/>
      <c r="U26" s="684"/>
      <c r="V26" s="684"/>
      <c r="W26" s="684"/>
      <c r="X26" s="684"/>
      <c r="Y26" s="685"/>
      <c r="Z26" s="686">
        <v>55.7</v>
      </c>
      <c r="AA26" s="686"/>
      <c r="AB26" s="686"/>
      <c r="AC26" s="686"/>
      <c r="AD26" s="687">
        <v>24891464</v>
      </c>
      <c r="AE26" s="687"/>
      <c r="AF26" s="687"/>
      <c r="AG26" s="687"/>
      <c r="AH26" s="687"/>
      <c r="AI26" s="687"/>
      <c r="AJ26" s="687"/>
      <c r="AK26" s="687"/>
      <c r="AL26" s="688">
        <v>98.4</v>
      </c>
      <c r="AM26" s="689"/>
      <c r="AN26" s="689"/>
      <c r="AO26" s="690"/>
      <c r="AP26" s="702" t="s">
        <v>293</v>
      </c>
      <c r="AQ26" s="729"/>
      <c r="AR26" s="729"/>
      <c r="AS26" s="729"/>
      <c r="AT26" s="729"/>
      <c r="AU26" s="729"/>
      <c r="AV26" s="729"/>
      <c r="AW26" s="729"/>
      <c r="AX26" s="729"/>
      <c r="AY26" s="729"/>
      <c r="AZ26" s="729"/>
      <c r="BA26" s="729"/>
      <c r="BB26" s="729"/>
      <c r="BC26" s="729"/>
      <c r="BD26" s="729"/>
      <c r="BE26" s="729"/>
      <c r="BF26" s="704"/>
      <c r="BG26" s="683" t="s">
        <v>127</v>
      </c>
      <c r="BH26" s="684"/>
      <c r="BI26" s="684"/>
      <c r="BJ26" s="684"/>
      <c r="BK26" s="684"/>
      <c r="BL26" s="684"/>
      <c r="BM26" s="684"/>
      <c r="BN26" s="685"/>
      <c r="BO26" s="686" t="s">
        <v>135</v>
      </c>
      <c r="BP26" s="686"/>
      <c r="BQ26" s="686"/>
      <c r="BR26" s="686"/>
      <c r="BS26" s="692" t="s">
        <v>127</v>
      </c>
      <c r="BT26" s="684"/>
      <c r="BU26" s="684"/>
      <c r="BV26" s="684"/>
      <c r="BW26" s="684"/>
      <c r="BX26" s="684"/>
      <c r="BY26" s="684"/>
      <c r="BZ26" s="684"/>
      <c r="CA26" s="684"/>
      <c r="CB26" s="693"/>
      <c r="CD26" s="698" t="s">
        <v>294</v>
      </c>
      <c r="CE26" s="699"/>
      <c r="CF26" s="699"/>
      <c r="CG26" s="699"/>
      <c r="CH26" s="699"/>
      <c r="CI26" s="699"/>
      <c r="CJ26" s="699"/>
      <c r="CK26" s="699"/>
      <c r="CL26" s="699"/>
      <c r="CM26" s="699"/>
      <c r="CN26" s="699"/>
      <c r="CO26" s="699"/>
      <c r="CP26" s="699"/>
      <c r="CQ26" s="700"/>
      <c r="CR26" s="683">
        <v>5439383</v>
      </c>
      <c r="CS26" s="684"/>
      <c r="CT26" s="684"/>
      <c r="CU26" s="684"/>
      <c r="CV26" s="684"/>
      <c r="CW26" s="684"/>
      <c r="CX26" s="684"/>
      <c r="CY26" s="685"/>
      <c r="CZ26" s="688">
        <v>11.8</v>
      </c>
      <c r="DA26" s="718"/>
      <c r="DB26" s="718"/>
      <c r="DC26" s="722"/>
      <c r="DD26" s="692">
        <v>5032453</v>
      </c>
      <c r="DE26" s="684"/>
      <c r="DF26" s="684"/>
      <c r="DG26" s="684"/>
      <c r="DH26" s="684"/>
      <c r="DI26" s="684"/>
      <c r="DJ26" s="684"/>
      <c r="DK26" s="685"/>
      <c r="DL26" s="692" t="s">
        <v>127</v>
      </c>
      <c r="DM26" s="684"/>
      <c r="DN26" s="684"/>
      <c r="DO26" s="684"/>
      <c r="DP26" s="684"/>
      <c r="DQ26" s="684"/>
      <c r="DR26" s="684"/>
      <c r="DS26" s="684"/>
      <c r="DT26" s="684"/>
      <c r="DU26" s="684"/>
      <c r="DV26" s="685"/>
      <c r="DW26" s="688" t="s">
        <v>127</v>
      </c>
      <c r="DX26" s="718"/>
      <c r="DY26" s="718"/>
      <c r="DZ26" s="718"/>
      <c r="EA26" s="718"/>
      <c r="EB26" s="718"/>
      <c r="EC26" s="719"/>
    </row>
    <row r="27" spans="2:133" ht="11.25" customHeight="1" x14ac:dyDescent="0.15">
      <c r="B27" s="680" t="s">
        <v>295</v>
      </c>
      <c r="C27" s="681"/>
      <c r="D27" s="681"/>
      <c r="E27" s="681"/>
      <c r="F27" s="681"/>
      <c r="G27" s="681"/>
      <c r="H27" s="681"/>
      <c r="I27" s="681"/>
      <c r="J27" s="681"/>
      <c r="K27" s="681"/>
      <c r="L27" s="681"/>
      <c r="M27" s="681"/>
      <c r="N27" s="681"/>
      <c r="O27" s="681"/>
      <c r="P27" s="681"/>
      <c r="Q27" s="682"/>
      <c r="R27" s="683">
        <v>18369</v>
      </c>
      <c r="S27" s="684"/>
      <c r="T27" s="684"/>
      <c r="U27" s="684"/>
      <c r="V27" s="684"/>
      <c r="W27" s="684"/>
      <c r="X27" s="684"/>
      <c r="Y27" s="685"/>
      <c r="Z27" s="686">
        <v>0</v>
      </c>
      <c r="AA27" s="686"/>
      <c r="AB27" s="686"/>
      <c r="AC27" s="686"/>
      <c r="AD27" s="687">
        <v>18369</v>
      </c>
      <c r="AE27" s="687"/>
      <c r="AF27" s="687"/>
      <c r="AG27" s="687"/>
      <c r="AH27" s="687"/>
      <c r="AI27" s="687"/>
      <c r="AJ27" s="687"/>
      <c r="AK27" s="687"/>
      <c r="AL27" s="688">
        <v>0.1</v>
      </c>
      <c r="AM27" s="689"/>
      <c r="AN27" s="689"/>
      <c r="AO27" s="690"/>
      <c r="AP27" s="680" t="s">
        <v>296</v>
      </c>
      <c r="AQ27" s="681"/>
      <c r="AR27" s="681"/>
      <c r="AS27" s="681"/>
      <c r="AT27" s="681"/>
      <c r="AU27" s="681"/>
      <c r="AV27" s="681"/>
      <c r="AW27" s="681"/>
      <c r="AX27" s="681"/>
      <c r="AY27" s="681"/>
      <c r="AZ27" s="681"/>
      <c r="BA27" s="681"/>
      <c r="BB27" s="681"/>
      <c r="BC27" s="681"/>
      <c r="BD27" s="681"/>
      <c r="BE27" s="681"/>
      <c r="BF27" s="682"/>
      <c r="BG27" s="683">
        <v>20360782</v>
      </c>
      <c r="BH27" s="684"/>
      <c r="BI27" s="684"/>
      <c r="BJ27" s="684"/>
      <c r="BK27" s="684"/>
      <c r="BL27" s="684"/>
      <c r="BM27" s="684"/>
      <c r="BN27" s="685"/>
      <c r="BO27" s="686">
        <v>100</v>
      </c>
      <c r="BP27" s="686"/>
      <c r="BQ27" s="686"/>
      <c r="BR27" s="686"/>
      <c r="BS27" s="692">
        <v>140202</v>
      </c>
      <c r="BT27" s="684"/>
      <c r="BU27" s="684"/>
      <c r="BV27" s="684"/>
      <c r="BW27" s="684"/>
      <c r="BX27" s="684"/>
      <c r="BY27" s="684"/>
      <c r="BZ27" s="684"/>
      <c r="CA27" s="684"/>
      <c r="CB27" s="693"/>
      <c r="CD27" s="698" t="s">
        <v>297</v>
      </c>
      <c r="CE27" s="699"/>
      <c r="CF27" s="699"/>
      <c r="CG27" s="699"/>
      <c r="CH27" s="699"/>
      <c r="CI27" s="699"/>
      <c r="CJ27" s="699"/>
      <c r="CK27" s="699"/>
      <c r="CL27" s="699"/>
      <c r="CM27" s="699"/>
      <c r="CN27" s="699"/>
      <c r="CO27" s="699"/>
      <c r="CP27" s="699"/>
      <c r="CQ27" s="700"/>
      <c r="CR27" s="683">
        <v>11593736</v>
      </c>
      <c r="CS27" s="720"/>
      <c r="CT27" s="720"/>
      <c r="CU27" s="720"/>
      <c r="CV27" s="720"/>
      <c r="CW27" s="720"/>
      <c r="CX27" s="720"/>
      <c r="CY27" s="721"/>
      <c r="CZ27" s="688">
        <v>25.2</v>
      </c>
      <c r="DA27" s="718"/>
      <c r="DB27" s="718"/>
      <c r="DC27" s="722"/>
      <c r="DD27" s="692">
        <v>3546176</v>
      </c>
      <c r="DE27" s="720"/>
      <c r="DF27" s="720"/>
      <c r="DG27" s="720"/>
      <c r="DH27" s="720"/>
      <c r="DI27" s="720"/>
      <c r="DJ27" s="720"/>
      <c r="DK27" s="721"/>
      <c r="DL27" s="692">
        <v>3542989</v>
      </c>
      <c r="DM27" s="720"/>
      <c r="DN27" s="720"/>
      <c r="DO27" s="720"/>
      <c r="DP27" s="720"/>
      <c r="DQ27" s="720"/>
      <c r="DR27" s="720"/>
      <c r="DS27" s="720"/>
      <c r="DT27" s="720"/>
      <c r="DU27" s="720"/>
      <c r="DV27" s="721"/>
      <c r="DW27" s="688">
        <v>13.2</v>
      </c>
      <c r="DX27" s="718"/>
      <c r="DY27" s="718"/>
      <c r="DZ27" s="718"/>
      <c r="EA27" s="718"/>
      <c r="EB27" s="718"/>
      <c r="EC27" s="719"/>
    </row>
    <row r="28" spans="2:133" ht="11.25" customHeight="1" x14ac:dyDescent="0.15">
      <c r="B28" s="680" t="s">
        <v>298</v>
      </c>
      <c r="C28" s="681"/>
      <c r="D28" s="681"/>
      <c r="E28" s="681"/>
      <c r="F28" s="681"/>
      <c r="G28" s="681"/>
      <c r="H28" s="681"/>
      <c r="I28" s="681"/>
      <c r="J28" s="681"/>
      <c r="K28" s="681"/>
      <c r="L28" s="681"/>
      <c r="M28" s="681"/>
      <c r="N28" s="681"/>
      <c r="O28" s="681"/>
      <c r="P28" s="681"/>
      <c r="Q28" s="682"/>
      <c r="R28" s="683">
        <v>263076</v>
      </c>
      <c r="S28" s="684"/>
      <c r="T28" s="684"/>
      <c r="U28" s="684"/>
      <c r="V28" s="684"/>
      <c r="W28" s="684"/>
      <c r="X28" s="684"/>
      <c r="Y28" s="685"/>
      <c r="Z28" s="686">
        <v>0.5</v>
      </c>
      <c r="AA28" s="686"/>
      <c r="AB28" s="686"/>
      <c r="AC28" s="686"/>
      <c r="AD28" s="687" t="s">
        <v>127</v>
      </c>
      <c r="AE28" s="687"/>
      <c r="AF28" s="687"/>
      <c r="AG28" s="687"/>
      <c r="AH28" s="687"/>
      <c r="AI28" s="687"/>
      <c r="AJ28" s="687"/>
      <c r="AK28" s="687"/>
      <c r="AL28" s="688" t="s">
        <v>127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299</v>
      </c>
      <c r="CE28" s="699"/>
      <c r="CF28" s="699"/>
      <c r="CG28" s="699"/>
      <c r="CH28" s="699"/>
      <c r="CI28" s="699"/>
      <c r="CJ28" s="699"/>
      <c r="CK28" s="699"/>
      <c r="CL28" s="699"/>
      <c r="CM28" s="699"/>
      <c r="CN28" s="699"/>
      <c r="CO28" s="699"/>
      <c r="CP28" s="699"/>
      <c r="CQ28" s="700"/>
      <c r="CR28" s="683">
        <v>3119145</v>
      </c>
      <c r="CS28" s="684"/>
      <c r="CT28" s="684"/>
      <c r="CU28" s="684"/>
      <c r="CV28" s="684"/>
      <c r="CW28" s="684"/>
      <c r="CX28" s="684"/>
      <c r="CY28" s="685"/>
      <c r="CZ28" s="688">
        <v>6.8</v>
      </c>
      <c r="DA28" s="718"/>
      <c r="DB28" s="718"/>
      <c r="DC28" s="722"/>
      <c r="DD28" s="692">
        <v>3119145</v>
      </c>
      <c r="DE28" s="684"/>
      <c r="DF28" s="684"/>
      <c r="DG28" s="684"/>
      <c r="DH28" s="684"/>
      <c r="DI28" s="684"/>
      <c r="DJ28" s="684"/>
      <c r="DK28" s="685"/>
      <c r="DL28" s="692">
        <v>3119145</v>
      </c>
      <c r="DM28" s="684"/>
      <c r="DN28" s="684"/>
      <c r="DO28" s="684"/>
      <c r="DP28" s="684"/>
      <c r="DQ28" s="684"/>
      <c r="DR28" s="684"/>
      <c r="DS28" s="684"/>
      <c r="DT28" s="684"/>
      <c r="DU28" s="684"/>
      <c r="DV28" s="685"/>
      <c r="DW28" s="688">
        <v>11.6</v>
      </c>
      <c r="DX28" s="718"/>
      <c r="DY28" s="718"/>
      <c r="DZ28" s="718"/>
      <c r="EA28" s="718"/>
      <c r="EB28" s="718"/>
      <c r="EC28" s="719"/>
    </row>
    <row r="29" spans="2:133" ht="11.25" customHeight="1" x14ac:dyDescent="0.15">
      <c r="B29" s="680" t="s">
        <v>300</v>
      </c>
      <c r="C29" s="681"/>
      <c r="D29" s="681"/>
      <c r="E29" s="681"/>
      <c r="F29" s="681"/>
      <c r="G29" s="681"/>
      <c r="H29" s="681"/>
      <c r="I29" s="681"/>
      <c r="J29" s="681"/>
      <c r="K29" s="681"/>
      <c r="L29" s="681"/>
      <c r="M29" s="681"/>
      <c r="N29" s="681"/>
      <c r="O29" s="681"/>
      <c r="P29" s="681"/>
      <c r="Q29" s="682"/>
      <c r="R29" s="683">
        <v>426372</v>
      </c>
      <c r="S29" s="684"/>
      <c r="T29" s="684"/>
      <c r="U29" s="684"/>
      <c r="V29" s="684"/>
      <c r="W29" s="684"/>
      <c r="X29" s="684"/>
      <c r="Y29" s="685"/>
      <c r="Z29" s="686">
        <v>0.9</v>
      </c>
      <c r="AA29" s="686"/>
      <c r="AB29" s="686"/>
      <c r="AC29" s="686"/>
      <c r="AD29" s="687">
        <v>131495</v>
      </c>
      <c r="AE29" s="687"/>
      <c r="AF29" s="687"/>
      <c r="AG29" s="687"/>
      <c r="AH29" s="687"/>
      <c r="AI29" s="687"/>
      <c r="AJ29" s="687"/>
      <c r="AK29" s="687"/>
      <c r="AL29" s="688">
        <v>0.5</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301</v>
      </c>
      <c r="CE29" s="724"/>
      <c r="CF29" s="698" t="s">
        <v>302</v>
      </c>
      <c r="CG29" s="699"/>
      <c r="CH29" s="699"/>
      <c r="CI29" s="699"/>
      <c r="CJ29" s="699"/>
      <c r="CK29" s="699"/>
      <c r="CL29" s="699"/>
      <c r="CM29" s="699"/>
      <c r="CN29" s="699"/>
      <c r="CO29" s="699"/>
      <c r="CP29" s="699"/>
      <c r="CQ29" s="700"/>
      <c r="CR29" s="683">
        <v>3119145</v>
      </c>
      <c r="CS29" s="720"/>
      <c r="CT29" s="720"/>
      <c r="CU29" s="720"/>
      <c r="CV29" s="720"/>
      <c r="CW29" s="720"/>
      <c r="CX29" s="720"/>
      <c r="CY29" s="721"/>
      <c r="CZ29" s="688">
        <v>6.8</v>
      </c>
      <c r="DA29" s="718"/>
      <c r="DB29" s="718"/>
      <c r="DC29" s="722"/>
      <c r="DD29" s="692">
        <v>3119145</v>
      </c>
      <c r="DE29" s="720"/>
      <c r="DF29" s="720"/>
      <c r="DG29" s="720"/>
      <c r="DH29" s="720"/>
      <c r="DI29" s="720"/>
      <c r="DJ29" s="720"/>
      <c r="DK29" s="721"/>
      <c r="DL29" s="692">
        <v>3119145</v>
      </c>
      <c r="DM29" s="720"/>
      <c r="DN29" s="720"/>
      <c r="DO29" s="720"/>
      <c r="DP29" s="720"/>
      <c r="DQ29" s="720"/>
      <c r="DR29" s="720"/>
      <c r="DS29" s="720"/>
      <c r="DT29" s="720"/>
      <c r="DU29" s="720"/>
      <c r="DV29" s="721"/>
      <c r="DW29" s="688">
        <v>11.6</v>
      </c>
      <c r="DX29" s="718"/>
      <c r="DY29" s="718"/>
      <c r="DZ29" s="718"/>
      <c r="EA29" s="718"/>
      <c r="EB29" s="718"/>
      <c r="EC29" s="719"/>
    </row>
    <row r="30" spans="2:133" ht="11.25" customHeight="1" x14ac:dyDescent="0.15">
      <c r="B30" s="680" t="s">
        <v>303</v>
      </c>
      <c r="C30" s="681"/>
      <c r="D30" s="681"/>
      <c r="E30" s="681"/>
      <c r="F30" s="681"/>
      <c r="G30" s="681"/>
      <c r="H30" s="681"/>
      <c r="I30" s="681"/>
      <c r="J30" s="681"/>
      <c r="K30" s="681"/>
      <c r="L30" s="681"/>
      <c r="M30" s="681"/>
      <c r="N30" s="681"/>
      <c r="O30" s="681"/>
      <c r="P30" s="681"/>
      <c r="Q30" s="682"/>
      <c r="R30" s="683">
        <v>614108</v>
      </c>
      <c r="S30" s="684"/>
      <c r="T30" s="684"/>
      <c r="U30" s="684"/>
      <c r="V30" s="684"/>
      <c r="W30" s="684"/>
      <c r="X30" s="684"/>
      <c r="Y30" s="685"/>
      <c r="Z30" s="686">
        <v>1.3</v>
      </c>
      <c r="AA30" s="686"/>
      <c r="AB30" s="686"/>
      <c r="AC30" s="686"/>
      <c r="AD30" s="687">
        <v>593</v>
      </c>
      <c r="AE30" s="687"/>
      <c r="AF30" s="687"/>
      <c r="AG30" s="687"/>
      <c r="AH30" s="687"/>
      <c r="AI30" s="687"/>
      <c r="AJ30" s="687"/>
      <c r="AK30" s="687"/>
      <c r="AL30" s="688">
        <v>0</v>
      </c>
      <c r="AM30" s="689"/>
      <c r="AN30" s="689"/>
      <c r="AO30" s="690"/>
      <c r="AP30" s="662" t="s">
        <v>218</v>
      </c>
      <c r="AQ30" s="663"/>
      <c r="AR30" s="663"/>
      <c r="AS30" s="663"/>
      <c r="AT30" s="663"/>
      <c r="AU30" s="663"/>
      <c r="AV30" s="663"/>
      <c r="AW30" s="663"/>
      <c r="AX30" s="663"/>
      <c r="AY30" s="663"/>
      <c r="AZ30" s="663"/>
      <c r="BA30" s="663"/>
      <c r="BB30" s="663"/>
      <c r="BC30" s="663"/>
      <c r="BD30" s="663"/>
      <c r="BE30" s="663"/>
      <c r="BF30" s="664"/>
      <c r="BG30" s="662" t="s">
        <v>304</v>
      </c>
      <c r="BH30" s="730"/>
      <c r="BI30" s="730"/>
      <c r="BJ30" s="730"/>
      <c r="BK30" s="730"/>
      <c r="BL30" s="730"/>
      <c r="BM30" s="730"/>
      <c r="BN30" s="730"/>
      <c r="BO30" s="730"/>
      <c r="BP30" s="730"/>
      <c r="BQ30" s="731"/>
      <c r="BR30" s="662" t="s">
        <v>305</v>
      </c>
      <c r="BS30" s="730"/>
      <c r="BT30" s="730"/>
      <c r="BU30" s="730"/>
      <c r="BV30" s="730"/>
      <c r="BW30" s="730"/>
      <c r="BX30" s="730"/>
      <c r="BY30" s="730"/>
      <c r="BZ30" s="730"/>
      <c r="CA30" s="730"/>
      <c r="CB30" s="731"/>
      <c r="CD30" s="725"/>
      <c r="CE30" s="726"/>
      <c r="CF30" s="698" t="s">
        <v>306</v>
      </c>
      <c r="CG30" s="699"/>
      <c r="CH30" s="699"/>
      <c r="CI30" s="699"/>
      <c r="CJ30" s="699"/>
      <c r="CK30" s="699"/>
      <c r="CL30" s="699"/>
      <c r="CM30" s="699"/>
      <c r="CN30" s="699"/>
      <c r="CO30" s="699"/>
      <c r="CP30" s="699"/>
      <c r="CQ30" s="700"/>
      <c r="CR30" s="683">
        <v>2939827</v>
      </c>
      <c r="CS30" s="684"/>
      <c r="CT30" s="684"/>
      <c r="CU30" s="684"/>
      <c r="CV30" s="684"/>
      <c r="CW30" s="684"/>
      <c r="CX30" s="684"/>
      <c r="CY30" s="685"/>
      <c r="CZ30" s="688">
        <v>6.4</v>
      </c>
      <c r="DA30" s="718"/>
      <c r="DB30" s="718"/>
      <c r="DC30" s="722"/>
      <c r="DD30" s="692">
        <v>2939827</v>
      </c>
      <c r="DE30" s="684"/>
      <c r="DF30" s="684"/>
      <c r="DG30" s="684"/>
      <c r="DH30" s="684"/>
      <c r="DI30" s="684"/>
      <c r="DJ30" s="684"/>
      <c r="DK30" s="685"/>
      <c r="DL30" s="692">
        <v>2939827</v>
      </c>
      <c r="DM30" s="684"/>
      <c r="DN30" s="684"/>
      <c r="DO30" s="684"/>
      <c r="DP30" s="684"/>
      <c r="DQ30" s="684"/>
      <c r="DR30" s="684"/>
      <c r="DS30" s="684"/>
      <c r="DT30" s="684"/>
      <c r="DU30" s="684"/>
      <c r="DV30" s="685"/>
      <c r="DW30" s="688">
        <v>11</v>
      </c>
      <c r="DX30" s="718"/>
      <c r="DY30" s="718"/>
      <c r="DZ30" s="718"/>
      <c r="EA30" s="718"/>
      <c r="EB30" s="718"/>
      <c r="EC30" s="719"/>
    </row>
    <row r="31" spans="2:133" ht="11.25" customHeight="1" x14ac:dyDescent="0.15">
      <c r="B31" s="680" t="s">
        <v>307</v>
      </c>
      <c r="C31" s="681"/>
      <c r="D31" s="681"/>
      <c r="E31" s="681"/>
      <c r="F31" s="681"/>
      <c r="G31" s="681"/>
      <c r="H31" s="681"/>
      <c r="I31" s="681"/>
      <c r="J31" s="681"/>
      <c r="K31" s="681"/>
      <c r="L31" s="681"/>
      <c r="M31" s="681"/>
      <c r="N31" s="681"/>
      <c r="O31" s="681"/>
      <c r="P31" s="681"/>
      <c r="Q31" s="682"/>
      <c r="R31" s="683">
        <v>8664936</v>
      </c>
      <c r="S31" s="684"/>
      <c r="T31" s="684"/>
      <c r="U31" s="684"/>
      <c r="V31" s="684"/>
      <c r="W31" s="684"/>
      <c r="X31" s="684"/>
      <c r="Y31" s="685"/>
      <c r="Z31" s="686">
        <v>18</v>
      </c>
      <c r="AA31" s="686"/>
      <c r="AB31" s="686"/>
      <c r="AC31" s="686"/>
      <c r="AD31" s="687" t="s">
        <v>127</v>
      </c>
      <c r="AE31" s="687"/>
      <c r="AF31" s="687"/>
      <c r="AG31" s="687"/>
      <c r="AH31" s="687"/>
      <c r="AI31" s="687"/>
      <c r="AJ31" s="687"/>
      <c r="AK31" s="687"/>
      <c r="AL31" s="688" t="s">
        <v>127</v>
      </c>
      <c r="AM31" s="689"/>
      <c r="AN31" s="689"/>
      <c r="AO31" s="690"/>
      <c r="AP31" s="737" t="s">
        <v>308</v>
      </c>
      <c r="AQ31" s="738"/>
      <c r="AR31" s="738"/>
      <c r="AS31" s="738"/>
      <c r="AT31" s="743" t="s">
        <v>309</v>
      </c>
      <c r="AU31" s="231"/>
      <c r="AV31" s="231"/>
      <c r="AW31" s="231"/>
      <c r="AX31" s="669" t="s">
        <v>182</v>
      </c>
      <c r="AY31" s="670"/>
      <c r="AZ31" s="670"/>
      <c r="BA31" s="670"/>
      <c r="BB31" s="670"/>
      <c r="BC31" s="670"/>
      <c r="BD31" s="670"/>
      <c r="BE31" s="670"/>
      <c r="BF31" s="671"/>
      <c r="BG31" s="751">
        <v>98.3</v>
      </c>
      <c r="BH31" s="735"/>
      <c r="BI31" s="735"/>
      <c r="BJ31" s="735"/>
      <c r="BK31" s="735"/>
      <c r="BL31" s="735"/>
      <c r="BM31" s="678">
        <v>92.3</v>
      </c>
      <c r="BN31" s="735"/>
      <c r="BO31" s="735"/>
      <c r="BP31" s="735"/>
      <c r="BQ31" s="736"/>
      <c r="BR31" s="751">
        <v>98.6</v>
      </c>
      <c r="BS31" s="735"/>
      <c r="BT31" s="735"/>
      <c r="BU31" s="735"/>
      <c r="BV31" s="735"/>
      <c r="BW31" s="735"/>
      <c r="BX31" s="678">
        <v>92</v>
      </c>
      <c r="BY31" s="735"/>
      <c r="BZ31" s="735"/>
      <c r="CA31" s="735"/>
      <c r="CB31" s="736"/>
      <c r="CD31" s="725"/>
      <c r="CE31" s="726"/>
      <c r="CF31" s="698" t="s">
        <v>310</v>
      </c>
      <c r="CG31" s="699"/>
      <c r="CH31" s="699"/>
      <c r="CI31" s="699"/>
      <c r="CJ31" s="699"/>
      <c r="CK31" s="699"/>
      <c r="CL31" s="699"/>
      <c r="CM31" s="699"/>
      <c r="CN31" s="699"/>
      <c r="CO31" s="699"/>
      <c r="CP31" s="699"/>
      <c r="CQ31" s="700"/>
      <c r="CR31" s="683">
        <v>179318</v>
      </c>
      <c r="CS31" s="720"/>
      <c r="CT31" s="720"/>
      <c r="CU31" s="720"/>
      <c r="CV31" s="720"/>
      <c r="CW31" s="720"/>
      <c r="CX31" s="720"/>
      <c r="CY31" s="721"/>
      <c r="CZ31" s="688">
        <v>0.4</v>
      </c>
      <c r="DA31" s="718"/>
      <c r="DB31" s="718"/>
      <c r="DC31" s="722"/>
      <c r="DD31" s="692">
        <v>179318</v>
      </c>
      <c r="DE31" s="720"/>
      <c r="DF31" s="720"/>
      <c r="DG31" s="720"/>
      <c r="DH31" s="720"/>
      <c r="DI31" s="720"/>
      <c r="DJ31" s="720"/>
      <c r="DK31" s="721"/>
      <c r="DL31" s="692">
        <v>179318</v>
      </c>
      <c r="DM31" s="720"/>
      <c r="DN31" s="720"/>
      <c r="DO31" s="720"/>
      <c r="DP31" s="720"/>
      <c r="DQ31" s="720"/>
      <c r="DR31" s="720"/>
      <c r="DS31" s="720"/>
      <c r="DT31" s="720"/>
      <c r="DU31" s="720"/>
      <c r="DV31" s="721"/>
      <c r="DW31" s="688">
        <v>0.7</v>
      </c>
      <c r="DX31" s="718"/>
      <c r="DY31" s="718"/>
      <c r="DZ31" s="718"/>
      <c r="EA31" s="718"/>
      <c r="EB31" s="718"/>
      <c r="EC31" s="719"/>
    </row>
    <row r="32" spans="2:133" ht="11.25" customHeight="1" x14ac:dyDescent="0.15">
      <c r="B32" s="746" t="s">
        <v>311</v>
      </c>
      <c r="C32" s="747"/>
      <c r="D32" s="747"/>
      <c r="E32" s="747"/>
      <c r="F32" s="747"/>
      <c r="G32" s="747"/>
      <c r="H32" s="747"/>
      <c r="I32" s="747"/>
      <c r="J32" s="747"/>
      <c r="K32" s="747"/>
      <c r="L32" s="747"/>
      <c r="M32" s="747"/>
      <c r="N32" s="747"/>
      <c r="O32" s="747"/>
      <c r="P32" s="747"/>
      <c r="Q32" s="748"/>
      <c r="R32" s="683">
        <v>166795</v>
      </c>
      <c r="S32" s="684"/>
      <c r="T32" s="684"/>
      <c r="U32" s="684"/>
      <c r="V32" s="684"/>
      <c r="W32" s="684"/>
      <c r="X32" s="684"/>
      <c r="Y32" s="685"/>
      <c r="Z32" s="686">
        <v>0.3</v>
      </c>
      <c r="AA32" s="686"/>
      <c r="AB32" s="686"/>
      <c r="AC32" s="686"/>
      <c r="AD32" s="687">
        <v>166795</v>
      </c>
      <c r="AE32" s="687"/>
      <c r="AF32" s="687"/>
      <c r="AG32" s="687"/>
      <c r="AH32" s="687"/>
      <c r="AI32" s="687"/>
      <c r="AJ32" s="687"/>
      <c r="AK32" s="687"/>
      <c r="AL32" s="688">
        <v>0.7</v>
      </c>
      <c r="AM32" s="689"/>
      <c r="AN32" s="689"/>
      <c r="AO32" s="690"/>
      <c r="AP32" s="739"/>
      <c r="AQ32" s="740"/>
      <c r="AR32" s="740"/>
      <c r="AS32" s="740"/>
      <c r="AT32" s="744"/>
      <c r="AU32" s="230" t="s">
        <v>312</v>
      </c>
      <c r="AV32" s="230"/>
      <c r="AW32" s="230"/>
      <c r="AX32" s="680" t="s">
        <v>313</v>
      </c>
      <c r="AY32" s="681"/>
      <c r="AZ32" s="681"/>
      <c r="BA32" s="681"/>
      <c r="BB32" s="681"/>
      <c r="BC32" s="681"/>
      <c r="BD32" s="681"/>
      <c r="BE32" s="681"/>
      <c r="BF32" s="682"/>
      <c r="BG32" s="752">
        <v>98.1</v>
      </c>
      <c r="BH32" s="720"/>
      <c r="BI32" s="720"/>
      <c r="BJ32" s="720"/>
      <c r="BK32" s="720"/>
      <c r="BL32" s="720"/>
      <c r="BM32" s="689">
        <v>91.2</v>
      </c>
      <c r="BN32" s="749"/>
      <c r="BO32" s="749"/>
      <c r="BP32" s="749"/>
      <c r="BQ32" s="750"/>
      <c r="BR32" s="752">
        <v>98.5</v>
      </c>
      <c r="BS32" s="720"/>
      <c r="BT32" s="720"/>
      <c r="BU32" s="720"/>
      <c r="BV32" s="720"/>
      <c r="BW32" s="720"/>
      <c r="BX32" s="689">
        <v>90.9</v>
      </c>
      <c r="BY32" s="749"/>
      <c r="BZ32" s="749"/>
      <c r="CA32" s="749"/>
      <c r="CB32" s="750"/>
      <c r="CD32" s="727"/>
      <c r="CE32" s="728"/>
      <c r="CF32" s="698" t="s">
        <v>314</v>
      </c>
      <c r="CG32" s="699"/>
      <c r="CH32" s="699"/>
      <c r="CI32" s="699"/>
      <c r="CJ32" s="699"/>
      <c r="CK32" s="699"/>
      <c r="CL32" s="699"/>
      <c r="CM32" s="699"/>
      <c r="CN32" s="699"/>
      <c r="CO32" s="699"/>
      <c r="CP32" s="699"/>
      <c r="CQ32" s="700"/>
      <c r="CR32" s="683" t="s">
        <v>127</v>
      </c>
      <c r="CS32" s="684"/>
      <c r="CT32" s="684"/>
      <c r="CU32" s="684"/>
      <c r="CV32" s="684"/>
      <c r="CW32" s="684"/>
      <c r="CX32" s="684"/>
      <c r="CY32" s="685"/>
      <c r="CZ32" s="688" t="s">
        <v>135</v>
      </c>
      <c r="DA32" s="718"/>
      <c r="DB32" s="718"/>
      <c r="DC32" s="722"/>
      <c r="DD32" s="692" t="s">
        <v>127</v>
      </c>
      <c r="DE32" s="684"/>
      <c r="DF32" s="684"/>
      <c r="DG32" s="684"/>
      <c r="DH32" s="684"/>
      <c r="DI32" s="684"/>
      <c r="DJ32" s="684"/>
      <c r="DK32" s="685"/>
      <c r="DL32" s="692" t="s">
        <v>127</v>
      </c>
      <c r="DM32" s="684"/>
      <c r="DN32" s="684"/>
      <c r="DO32" s="684"/>
      <c r="DP32" s="684"/>
      <c r="DQ32" s="684"/>
      <c r="DR32" s="684"/>
      <c r="DS32" s="684"/>
      <c r="DT32" s="684"/>
      <c r="DU32" s="684"/>
      <c r="DV32" s="685"/>
      <c r="DW32" s="688" t="s">
        <v>127</v>
      </c>
      <c r="DX32" s="718"/>
      <c r="DY32" s="718"/>
      <c r="DZ32" s="718"/>
      <c r="EA32" s="718"/>
      <c r="EB32" s="718"/>
      <c r="EC32" s="719"/>
    </row>
    <row r="33" spans="2:133" ht="11.25" customHeight="1" x14ac:dyDescent="0.15">
      <c r="B33" s="680" t="s">
        <v>315</v>
      </c>
      <c r="C33" s="681"/>
      <c r="D33" s="681"/>
      <c r="E33" s="681"/>
      <c r="F33" s="681"/>
      <c r="G33" s="681"/>
      <c r="H33" s="681"/>
      <c r="I33" s="681"/>
      <c r="J33" s="681"/>
      <c r="K33" s="681"/>
      <c r="L33" s="681"/>
      <c r="M33" s="681"/>
      <c r="N33" s="681"/>
      <c r="O33" s="681"/>
      <c r="P33" s="681"/>
      <c r="Q33" s="682"/>
      <c r="R33" s="683">
        <v>3129109</v>
      </c>
      <c r="S33" s="684"/>
      <c r="T33" s="684"/>
      <c r="U33" s="684"/>
      <c r="V33" s="684"/>
      <c r="W33" s="684"/>
      <c r="X33" s="684"/>
      <c r="Y33" s="685"/>
      <c r="Z33" s="686">
        <v>6.5</v>
      </c>
      <c r="AA33" s="686"/>
      <c r="AB33" s="686"/>
      <c r="AC33" s="686"/>
      <c r="AD33" s="687" t="s">
        <v>127</v>
      </c>
      <c r="AE33" s="687"/>
      <c r="AF33" s="687"/>
      <c r="AG33" s="687"/>
      <c r="AH33" s="687"/>
      <c r="AI33" s="687"/>
      <c r="AJ33" s="687"/>
      <c r="AK33" s="687"/>
      <c r="AL33" s="688" t="s">
        <v>240</v>
      </c>
      <c r="AM33" s="689"/>
      <c r="AN33" s="689"/>
      <c r="AO33" s="690"/>
      <c r="AP33" s="741"/>
      <c r="AQ33" s="742"/>
      <c r="AR33" s="742"/>
      <c r="AS33" s="742"/>
      <c r="AT33" s="745"/>
      <c r="AU33" s="232"/>
      <c r="AV33" s="232"/>
      <c r="AW33" s="232"/>
      <c r="AX33" s="732" t="s">
        <v>316</v>
      </c>
      <c r="AY33" s="733"/>
      <c r="AZ33" s="733"/>
      <c r="BA33" s="733"/>
      <c r="BB33" s="733"/>
      <c r="BC33" s="733"/>
      <c r="BD33" s="733"/>
      <c r="BE33" s="733"/>
      <c r="BF33" s="734"/>
      <c r="BG33" s="753">
        <v>98.4</v>
      </c>
      <c r="BH33" s="754"/>
      <c r="BI33" s="754"/>
      <c r="BJ33" s="754"/>
      <c r="BK33" s="754"/>
      <c r="BL33" s="754"/>
      <c r="BM33" s="755">
        <v>92.9</v>
      </c>
      <c r="BN33" s="754"/>
      <c r="BO33" s="754"/>
      <c r="BP33" s="754"/>
      <c r="BQ33" s="756"/>
      <c r="BR33" s="753">
        <v>98.5</v>
      </c>
      <c r="BS33" s="754"/>
      <c r="BT33" s="754"/>
      <c r="BU33" s="754"/>
      <c r="BV33" s="754"/>
      <c r="BW33" s="754"/>
      <c r="BX33" s="755">
        <v>92.5</v>
      </c>
      <c r="BY33" s="754"/>
      <c r="BZ33" s="754"/>
      <c r="CA33" s="754"/>
      <c r="CB33" s="756"/>
      <c r="CD33" s="698" t="s">
        <v>317</v>
      </c>
      <c r="CE33" s="699"/>
      <c r="CF33" s="699"/>
      <c r="CG33" s="699"/>
      <c r="CH33" s="699"/>
      <c r="CI33" s="699"/>
      <c r="CJ33" s="699"/>
      <c r="CK33" s="699"/>
      <c r="CL33" s="699"/>
      <c r="CM33" s="699"/>
      <c r="CN33" s="699"/>
      <c r="CO33" s="699"/>
      <c r="CP33" s="699"/>
      <c r="CQ33" s="700"/>
      <c r="CR33" s="683">
        <v>16743916</v>
      </c>
      <c r="CS33" s="720"/>
      <c r="CT33" s="720"/>
      <c r="CU33" s="720"/>
      <c r="CV33" s="720"/>
      <c r="CW33" s="720"/>
      <c r="CX33" s="720"/>
      <c r="CY33" s="721"/>
      <c r="CZ33" s="688">
        <v>36.4</v>
      </c>
      <c r="DA33" s="718"/>
      <c r="DB33" s="718"/>
      <c r="DC33" s="722"/>
      <c r="DD33" s="692">
        <v>13311596</v>
      </c>
      <c r="DE33" s="720"/>
      <c r="DF33" s="720"/>
      <c r="DG33" s="720"/>
      <c r="DH33" s="720"/>
      <c r="DI33" s="720"/>
      <c r="DJ33" s="720"/>
      <c r="DK33" s="721"/>
      <c r="DL33" s="692">
        <v>11008592</v>
      </c>
      <c r="DM33" s="720"/>
      <c r="DN33" s="720"/>
      <c r="DO33" s="720"/>
      <c r="DP33" s="720"/>
      <c r="DQ33" s="720"/>
      <c r="DR33" s="720"/>
      <c r="DS33" s="720"/>
      <c r="DT33" s="720"/>
      <c r="DU33" s="720"/>
      <c r="DV33" s="721"/>
      <c r="DW33" s="688">
        <v>41.1</v>
      </c>
      <c r="DX33" s="718"/>
      <c r="DY33" s="718"/>
      <c r="DZ33" s="718"/>
      <c r="EA33" s="718"/>
      <c r="EB33" s="718"/>
      <c r="EC33" s="719"/>
    </row>
    <row r="34" spans="2:133" ht="11.25" customHeight="1" x14ac:dyDescent="0.15">
      <c r="B34" s="680" t="s">
        <v>318</v>
      </c>
      <c r="C34" s="681"/>
      <c r="D34" s="681"/>
      <c r="E34" s="681"/>
      <c r="F34" s="681"/>
      <c r="G34" s="681"/>
      <c r="H34" s="681"/>
      <c r="I34" s="681"/>
      <c r="J34" s="681"/>
      <c r="K34" s="681"/>
      <c r="L34" s="681"/>
      <c r="M34" s="681"/>
      <c r="N34" s="681"/>
      <c r="O34" s="681"/>
      <c r="P34" s="681"/>
      <c r="Q34" s="682"/>
      <c r="R34" s="683">
        <v>102120</v>
      </c>
      <c r="S34" s="684"/>
      <c r="T34" s="684"/>
      <c r="U34" s="684"/>
      <c r="V34" s="684"/>
      <c r="W34" s="684"/>
      <c r="X34" s="684"/>
      <c r="Y34" s="685"/>
      <c r="Z34" s="686">
        <v>0.2</v>
      </c>
      <c r="AA34" s="686"/>
      <c r="AB34" s="686"/>
      <c r="AC34" s="686"/>
      <c r="AD34" s="687">
        <v>68085</v>
      </c>
      <c r="AE34" s="687"/>
      <c r="AF34" s="687"/>
      <c r="AG34" s="687"/>
      <c r="AH34" s="687"/>
      <c r="AI34" s="687"/>
      <c r="AJ34" s="687"/>
      <c r="AK34" s="687"/>
      <c r="AL34" s="688">
        <v>0.3</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319</v>
      </c>
      <c r="CE34" s="699"/>
      <c r="CF34" s="699"/>
      <c r="CG34" s="699"/>
      <c r="CH34" s="699"/>
      <c r="CI34" s="699"/>
      <c r="CJ34" s="699"/>
      <c r="CK34" s="699"/>
      <c r="CL34" s="699"/>
      <c r="CM34" s="699"/>
      <c r="CN34" s="699"/>
      <c r="CO34" s="699"/>
      <c r="CP34" s="699"/>
      <c r="CQ34" s="700"/>
      <c r="CR34" s="683">
        <v>8014324</v>
      </c>
      <c r="CS34" s="684"/>
      <c r="CT34" s="684"/>
      <c r="CU34" s="684"/>
      <c r="CV34" s="684"/>
      <c r="CW34" s="684"/>
      <c r="CX34" s="684"/>
      <c r="CY34" s="685"/>
      <c r="CZ34" s="688">
        <v>17.399999999999999</v>
      </c>
      <c r="DA34" s="718"/>
      <c r="DB34" s="718"/>
      <c r="DC34" s="722"/>
      <c r="DD34" s="692">
        <v>6099216</v>
      </c>
      <c r="DE34" s="684"/>
      <c r="DF34" s="684"/>
      <c r="DG34" s="684"/>
      <c r="DH34" s="684"/>
      <c r="DI34" s="684"/>
      <c r="DJ34" s="684"/>
      <c r="DK34" s="685"/>
      <c r="DL34" s="692">
        <v>5315374</v>
      </c>
      <c r="DM34" s="684"/>
      <c r="DN34" s="684"/>
      <c r="DO34" s="684"/>
      <c r="DP34" s="684"/>
      <c r="DQ34" s="684"/>
      <c r="DR34" s="684"/>
      <c r="DS34" s="684"/>
      <c r="DT34" s="684"/>
      <c r="DU34" s="684"/>
      <c r="DV34" s="685"/>
      <c r="DW34" s="688">
        <v>19.8</v>
      </c>
      <c r="DX34" s="718"/>
      <c r="DY34" s="718"/>
      <c r="DZ34" s="718"/>
      <c r="EA34" s="718"/>
      <c r="EB34" s="718"/>
      <c r="EC34" s="719"/>
    </row>
    <row r="35" spans="2:133" ht="11.25" customHeight="1" x14ac:dyDescent="0.15">
      <c r="B35" s="680" t="s">
        <v>320</v>
      </c>
      <c r="C35" s="681"/>
      <c r="D35" s="681"/>
      <c r="E35" s="681"/>
      <c r="F35" s="681"/>
      <c r="G35" s="681"/>
      <c r="H35" s="681"/>
      <c r="I35" s="681"/>
      <c r="J35" s="681"/>
      <c r="K35" s="681"/>
      <c r="L35" s="681"/>
      <c r="M35" s="681"/>
      <c r="N35" s="681"/>
      <c r="O35" s="681"/>
      <c r="P35" s="681"/>
      <c r="Q35" s="682"/>
      <c r="R35" s="683">
        <v>201925</v>
      </c>
      <c r="S35" s="684"/>
      <c r="T35" s="684"/>
      <c r="U35" s="684"/>
      <c r="V35" s="684"/>
      <c r="W35" s="684"/>
      <c r="X35" s="684"/>
      <c r="Y35" s="685"/>
      <c r="Z35" s="686">
        <v>0.4</v>
      </c>
      <c r="AA35" s="686"/>
      <c r="AB35" s="686"/>
      <c r="AC35" s="686"/>
      <c r="AD35" s="687" t="s">
        <v>127</v>
      </c>
      <c r="AE35" s="687"/>
      <c r="AF35" s="687"/>
      <c r="AG35" s="687"/>
      <c r="AH35" s="687"/>
      <c r="AI35" s="687"/>
      <c r="AJ35" s="687"/>
      <c r="AK35" s="687"/>
      <c r="AL35" s="688" t="s">
        <v>127</v>
      </c>
      <c r="AM35" s="689"/>
      <c r="AN35" s="689"/>
      <c r="AO35" s="690"/>
      <c r="AP35" s="235"/>
      <c r="AQ35" s="662" t="s">
        <v>321</v>
      </c>
      <c r="AR35" s="663"/>
      <c r="AS35" s="663"/>
      <c r="AT35" s="663"/>
      <c r="AU35" s="663"/>
      <c r="AV35" s="663"/>
      <c r="AW35" s="663"/>
      <c r="AX35" s="663"/>
      <c r="AY35" s="663"/>
      <c r="AZ35" s="663"/>
      <c r="BA35" s="663"/>
      <c r="BB35" s="663"/>
      <c r="BC35" s="663"/>
      <c r="BD35" s="663"/>
      <c r="BE35" s="663"/>
      <c r="BF35" s="664"/>
      <c r="BG35" s="662" t="s">
        <v>322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323</v>
      </c>
      <c r="CE35" s="699"/>
      <c r="CF35" s="699"/>
      <c r="CG35" s="699"/>
      <c r="CH35" s="699"/>
      <c r="CI35" s="699"/>
      <c r="CJ35" s="699"/>
      <c r="CK35" s="699"/>
      <c r="CL35" s="699"/>
      <c r="CM35" s="699"/>
      <c r="CN35" s="699"/>
      <c r="CO35" s="699"/>
      <c r="CP35" s="699"/>
      <c r="CQ35" s="700"/>
      <c r="CR35" s="683">
        <v>415648</v>
      </c>
      <c r="CS35" s="720"/>
      <c r="CT35" s="720"/>
      <c r="CU35" s="720"/>
      <c r="CV35" s="720"/>
      <c r="CW35" s="720"/>
      <c r="CX35" s="720"/>
      <c r="CY35" s="721"/>
      <c r="CZ35" s="688">
        <v>0.9</v>
      </c>
      <c r="DA35" s="718"/>
      <c r="DB35" s="718"/>
      <c r="DC35" s="722"/>
      <c r="DD35" s="692">
        <v>387482</v>
      </c>
      <c r="DE35" s="720"/>
      <c r="DF35" s="720"/>
      <c r="DG35" s="720"/>
      <c r="DH35" s="720"/>
      <c r="DI35" s="720"/>
      <c r="DJ35" s="720"/>
      <c r="DK35" s="721"/>
      <c r="DL35" s="692">
        <v>387482</v>
      </c>
      <c r="DM35" s="720"/>
      <c r="DN35" s="720"/>
      <c r="DO35" s="720"/>
      <c r="DP35" s="720"/>
      <c r="DQ35" s="720"/>
      <c r="DR35" s="720"/>
      <c r="DS35" s="720"/>
      <c r="DT35" s="720"/>
      <c r="DU35" s="720"/>
      <c r="DV35" s="721"/>
      <c r="DW35" s="688">
        <v>1.4</v>
      </c>
      <c r="DX35" s="718"/>
      <c r="DY35" s="718"/>
      <c r="DZ35" s="718"/>
      <c r="EA35" s="718"/>
      <c r="EB35" s="718"/>
      <c r="EC35" s="719"/>
    </row>
    <row r="36" spans="2:133" ht="11.25" customHeight="1" x14ac:dyDescent="0.15">
      <c r="B36" s="680" t="s">
        <v>324</v>
      </c>
      <c r="C36" s="681"/>
      <c r="D36" s="681"/>
      <c r="E36" s="681"/>
      <c r="F36" s="681"/>
      <c r="G36" s="681"/>
      <c r="H36" s="681"/>
      <c r="I36" s="681"/>
      <c r="J36" s="681"/>
      <c r="K36" s="681"/>
      <c r="L36" s="681"/>
      <c r="M36" s="681"/>
      <c r="N36" s="681"/>
      <c r="O36" s="681"/>
      <c r="P36" s="681"/>
      <c r="Q36" s="682"/>
      <c r="R36" s="683">
        <v>1454929</v>
      </c>
      <c r="S36" s="684"/>
      <c r="T36" s="684"/>
      <c r="U36" s="684"/>
      <c r="V36" s="684"/>
      <c r="W36" s="684"/>
      <c r="X36" s="684"/>
      <c r="Y36" s="685"/>
      <c r="Z36" s="686">
        <v>3</v>
      </c>
      <c r="AA36" s="686"/>
      <c r="AB36" s="686"/>
      <c r="AC36" s="686"/>
      <c r="AD36" s="687" t="s">
        <v>127</v>
      </c>
      <c r="AE36" s="687"/>
      <c r="AF36" s="687"/>
      <c r="AG36" s="687"/>
      <c r="AH36" s="687"/>
      <c r="AI36" s="687"/>
      <c r="AJ36" s="687"/>
      <c r="AK36" s="687"/>
      <c r="AL36" s="688" t="s">
        <v>240</v>
      </c>
      <c r="AM36" s="689"/>
      <c r="AN36" s="689"/>
      <c r="AO36" s="690"/>
      <c r="AP36" s="235"/>
      <c r="AQ36" s="757" t="s">
        <v>325</v>
      </c>
      <c r="AR36" s="758"/>
      <c r="AS36" s="758"/>
      <c r="AT36" s="758"/>
      <c r="AU36" s="758"/>
      <c r="AV36" s="758"/>
      <c r="AW36" s="758"/>
      <c r="AX36" s="758"/>
      <c r="AY36" s="759"/>
      <c r="AZ36" s="672">
        <v>5794130</v>
      </c>
      <c r="BA36" s="673"/>
      <c r="BB36" s="673"/>
      <c r="BC36" s="673"/>
      <c r="BD36" s="673"/>
      <c r="BE36" s="673"/>
      <c r="BF36" s="760"/>
      <c r="BG36" s="694" t="s">
        <v>326</v>
      </c>
      <c r="BH36" s="695"/>
      <c r="BI36" s="695"/>
      <c r="BJ36" s="695"/>
      <c r="BK36" s="695"/>
      <c r="BL36" s="695"/>
      <c r="BM36" s="695"/>
      <c r="BN36" s="695"/>
      <c r="BO36" s="695"/>
      <c r="BP36" s="695"/>
      <c r="BQ36" s="695"/>
      <c r="BR36" s="695"/>
      <c r="BS36" s="695"/>
      <c r="BT36" s="695"/>
      <c r="BU36" s="696"/>
      <c r="BV36" s="672" t="s">
        <v>127</v>
      </c>
      <c r="BW36" s="673"/>
      <c r="BX36" s="673"/>
      <c r="BY36" s="673"/>
      <c r="BZ36" s="673"/>
      <c r="CA36" s="673"/>
      <c r="CB36" s="760"/>
      <c r="CD36" s="698" t="s">
        <v>327</v>
      </c>
      <c r="CE36" s="699"/>
      <c r="CF36" s="699"/>
      <c r="CG36" s="699"/>
      <c r="CH36" s="699"/>
      <c r="CI36" s="699"/>
      <c r="CJ36" s="699"/>
      <c r="CK36" s="699"/>
      <c r="CL36" s="699"/>
      <c r="CM36" s="699"/>
      <c r="CN36" s="699"/>
      <c r="CO36" s="699"/>
      <c r="CP36" s="699"/>
      <c r="CQ36" s="700"/>
      <c r="CR36" s="683">
        <v>2498958</v>
      </c>
      <c r="CS36" s="684"/>
      <c r="CT36" s="684"/>
      <c r="CU36" s="684"/>
      <c r="CV36" s="684"/>
      <c r="CW36" s="684"/>
      <c r="CX36" s="684"/>
      <c r="CY36" s="685"/>
      <c r="CZ36" s="688">
        <v>5.4</v>
      </c>
      <c r="DA36" s="718"/>
      <c r="DB36" s="718"/>
      <c r="DC36" s="722"/>
      <c r="DD36" s="692">
        <v>2031717</v>
      </c>
      <c r="DE36" s="684"/>
      <c r="DF36" s="684"/>
      <c r="DG36" s="684"/>
      <c r="DH36" s="684"/>
      <c r="DI36" s="684"/>
      <c r="DJ36" s="684"/>
      <c r="DK36" s="685"/>
      <c r="DL36" s="692">
        <v>1103274</v>
      </c>
      <c r="DM36" s="684"/>
      <c r="DN36" s="684"/>
      <c r="DO36" s="684"/>
      <c r="DP36" s="684"/>
      <c r="DQ36" s="684"/>
      <c r="DR36" s="684"/>
      <c r="DS36" s="684"/>
      <c r="DT36" s="684"/>
      <c r="DU36" s="684"/>
      <c r="DV36" s="685"/>
      <c r="DW36" s="688">
        <v>4.0999999999999996</v>
      </c>
      <c r="DX36" s="718"/>
      <c r="DY36" s="718"/>
      <c r="DZ36" s="718"/>
      <c r="EA36" s="718"/>
      <c r="EB36" s="718"/>
      <c r="EC36" s="719"/>
    </row>
    <row r="37" spans="2:133" ht="11.25" customHeight="1" x14ac:dyDescent="0.15">
      <c r="B37" s="680" t="s">
        <v>328</v>
      </c>
      <c r="C37" s="681"/>
      <c r="D37" s="681"/>
      <c r="E37" s="681"/>
      <c r="F37" s="681"/>
      <c r="G37" s="681"/>
      <c r="H37" s="681"/>
      <c r="I37" s="681"/>
      <c r="J37" s="681"/>
      <c r="K37" s="681"/>
      <c r="L37" s="681"/>
      <c r="M37" s="681"/>
      <c r="N37" s="681"/>
      <c r="O37" s="681"/>
      <c r="P37" s="681"/>
      <c r="Q37" s="682"/>
      <c r="R37" s="683">
        <v>1274345</v>
      </c>
      <c r="S37" s="684"/>
      <c r="T37" s="684"/>
      <c r="U37" s="684"/>
      <c r="V37" s="684"/>
      <c r="W37" s="684"/>
      <c r="X37" s="684"/>
      <c r="Y37" s="685"/>
      <c r="Z37" s="686">
        <v>2.6</v>
      </c>
      <c r="AA37" s="686"/>
      <c r="AB37" s="686"/>
      <c r="AC37" s="686"/>
      <c r="AD37" s="687" t="s">
        <v>241</v>
      </c>
      <c r="AE37" s="687"/>
      <c r="AF37" s="687"/>
      <c r="AG37" s="687"/>
      <c r="AH37" s="687"/>
      <c r="AI37" s="687"/>
      <c r="AJ37" s="687"/>
      <c r="AK37" s="687"/>
      <c r="AL37" s="688" t="s">
        <v>127</v>
      </c>
      <c r="AM37" s="689"/>
      <c r="AN37" s="689"/>
      <c r="AO37" s="690"/>
      <c r="AQ37" s="761" t="s">
        <v>329</v>
      </c>
      <c r="AR37" s="762"/>
      <c r="AS37" s="762"/>
      <c r="AT37" s="762"/>
      <c r="AU37" s="762"/>
      <c r="AV37" s="762"/>
      <c r="AW37" s="762"/>
      <c r="AX37" s="762"/>
      <c r="AY37" s="763"/>
      <c r="AZ37" s="683">
        <v>1213061</v>
      </c>
      <c r="BA37" s="684"/>
      <c r="BB37" s="684"/>
      <c r="BC37" s="684"/>
      <c r="BD37" s="720"/>
      <c r="BE37" s="720"/>
      <c r="BF37" s="750"/>
      <c r="BG37" s="698" t="s">
        <v>330</v>
      </c>
      <c r="BH37" s="699"/>
      <c r="BI37" s="699"/>
      <c r="BJ37" s="699"/>
      <c r="BK37" s="699"/>
      <c r="BL37" s="699"/>
      <c r="BM37" s="699"/>
      <c r="BN37" s="699"/>
      <c r="BO37" s="699"/>
      <c r="BP37" s="699"/>
      <c r="BQ37" s="699"/>
      <c r="BR37" s="699"/>
      <c r="BS37" s="699"/>
      <c r="BT37" s="699"/>
      <c r="BU37" s="700"/>
      <c r="BV37" s="683">
        <v>-37517</v>
      </c>
      <c r="BW37" s="684"/>
      <c r="BX37" s="684"/>
      <c r="BY37" s="684"/>
      <c r="BZ37" s="684"/>
      <c r="CA37" s="684"/>
      <c r="CB37" s="693"/>
      <c r="CD37" s="698" t="s">
        <v>331</v>
      </c>
      <c r="CE37" s="699"/>
      <c r="CF37" s="699"/>
      <c r="CG37" s="699"/>
      <c r="CH37" s="699"/>
      <c r="CI37" s="699"/>
      <c r="CJ37" s="699"/>
      <c r="CK37" s="699"/>
      <c r="CL37" s="699"/>
      <c r="CM37" s="699"/>
      <c r="CN37" s="699"/>
      <c r="CO37" s="699"/>
      <c r="CP37" s="699"/>
      <c r="CQ37" s="700"/>
      <c r="CR37" s="683">
        <v>239548</v>
      </c>
      <c r="CS37" s="720"/>
      <c r="CT37" s="720"/>
      <c r="CU37" s="720"/>
      <c r="CV37" s="720"/>
      <c r="CW37" s="720"/>
      <c r="CX37" s="720"/>
      <c r="CY37" s="721"/>
      <c r="CZ37" s="688">
        <v>0.5</v>
      </c>
      <c r="DA37" s="718"/>
      <c r="DB37" s="718"/>
      <c r="DC37" s="722"/>
      <c r="DD37" s="692">
        <v>239548</v>
      </c>
      <c r="DE37" s="720"/>
      <c r="DF37" s="720"/>
      <c r="DG37" s="720"/>
      <c r="DH37" s="720"/>
      <c r="DI37" s="720"/>
      <c r="DJ37" s="720"/>
      <c r="DK37" s="721"/>
      <c r="DL37" s="692">
        <v>239548</v>
      </c>
      <c r="DM37" s="720"/>
      <c r="DN37" s="720"/>
      <c r="DO37" s="720"/>
      <c r="DP37" s="720"/>
      <c r="DQ37" s="720"/>
      <c r="DR37" s="720"/>
      <c r="DS37" s="720"/>
      <c r="DT37" s="720"/>
      <c r="DU37" s="720"/>
      <c r="DV37" s="721"/>
      <c r="DW37" s="688">
        <v>0.9</v>
      </c>
      <c r="DX37" s="718"/>
      <c r="DY37" s="718"/>
      <c r="DZ37" s="718"/>
      <c r="EA37" s="718"/>
      <c r="EB37" s="718"/>
      <c r="EC37" s="719"/>
    </row>
    <row r="38" spans="2:133" ht="11.25" customHeight="1" x14ac:dyDescent="0.15">
      <c r="B38" s="680" t="s">
        <v>332</v>
      </c>
      <c r="C38" s="681"/>
      <c r="D38" s="681"/>
      <c r="E38" s="681"/>
      <c r="F38" s="681"/>
      <c r="G38" s="681"/>
      <c r="H38" s="681"/>
      <c r="I38" s="681"/>
      <c r="J38" s="681"/>
      <c r="K38" s="681"/>
      <c r="L38" s="681"/>
      <c r="M38" s="681"/>
      <c r="N38" s="681"/>
      <c r="O38" s="681"/>
      <c r="P38" s="681"/>
      <c r="Q38" s="682"/>
      <c r="R38" s="683">
        <v>1176101</v>
      </c>
      <c r="S38" s="684"/>
      <c r="T38" s="684"/>
      <c r="U38" s="684"/>
      <c r="V38" s="684"/>
      <c r="W38" s="684"/>
      <c r="X38" s="684"/>
      <c r="Y38" s="685"/>
      <c r="Z38" s="686">
        <v>2.4</v>
      </c>
      <c r="AA38" s="686"/>
      <c r="AB38" s="686"/>
      <c r="AC38" s="686"/>
      <c r="AD38" s="687">
        <v>29043</v>
      </c>
      <c r="AE38" s="687"/>
      <c r="AF38" s="687"/>
      <c r="AG38" s="687"/>
      <c r="AH38" s="687"/>
      <c r="AI38" s="687"/>
      <c r="AJ38" s="687"/>
      <c r="AK38" s="687"/>
      <c r="AL38" s="688">
        <v>0.1</v>
      </c>
      <c r="AM38" s="689"/>
      <c r="AN38" s="689"/>
      <c r="AO38" s="690"/>
      <c r="AQ38" s="761" t="s">
        <v>333</v>
      </c>
      <c r="AR38" s="762"/>
      <c r="AS38" s="762"/>
      <c r="AT38" s="762"/>
      <c r="AU38" s="762"/>
      <c r="AV38" s="762"/>
      <c r="AW38" s="762"/>
      <c r="AX38" s="762"/>
      <c r="AY38" s="763"/>
      <c r="AZ38" s="683">
        <v>639811</v>
      </c>
      <c r="BA38" s="684"/>
      <c r="BB38" s="684"/>
      <c r="BC38" s="684"/>
      <c r="BD38" s="720"/>
      <c r="BE38" s="720"/>
      <c r="BF38" s="750"/>
      <c r="BG38" s="698" t="s">
        <v>334</v>
      </c>
      <c r="BH38" s="699"/>
      <c r="BI38" s="699"/>
      <c r="BJ38" s="699"/>
      <c r="BK38" s="699"/>
      <c r="BL38" s="699"/>
      <c r="BM38" s="699"/>
      <c r="BN38" s="699"/>
      <c r="BO38" s="699"/>
      <c r="BP38" s="699"/>
      <c r="BQ38" s="699"/>
      <c r="BR38" s="699"/>
      <c r="BS38" s="699"/>
      <c r="BT38" s="699"/>
      <c r="BU38" s="700"/>
      <c r="BV38" s="683">
        <v>18594</v>
      </c>
      <c r="BW38" s="684"/>
      <c r="BX38" s="684"/>
      <c r="BY38" s="684"/>
      <c r="BZ38" s="684"/>
      <c r="CA38" s="684"/>
      <c r="CB38" s="693"/>
      <c r="CD38" s="698" t="s">
        <v>335</v>
      </c>
      <c r="CE38" s="699"/>
      <c r="CF38" s="699"/>
      <c r="CG38" s="699"/>
      <c r="CH38" s="699"/>
      <c r="CI38" s="699"/>
      <c r="CJ38" s="699"/>
      <c r="CK38" s="699"/>
      <c r="CL38" s="699"/>
      <c r="CM38" s="699"/>
      <c r="CN38" s="699"/>
      <c r="CO38" s="699"/>
      <c r="CP38" s="699"/>
      <c r="CQ38" s="700"/>
      <c r="CR38" s="683">
        <v>5078036</v>
      </c>
      <c r="CS38" s="684"/>
      <c r="CT38" s="684"/>
      <c r="CU38" s="684"/>
      <c r="CV38" s="684"/>
      <c r="CW38" s="684"/>
      <c r="CX38" s="684"/>
      <c r="CY38" s="685"/>
      <c r="CZ38" s="688">
        <v>11</v>
      </c>
      <c r="DA38" s="718"/>
      <c r="DB38" s="718"/>
      <c r="DC38" s="722"/>
      <c r="DD38" s="692">
        <v>4372926</v>
      </c>
      <c r="DE38" s="684"/>
      <c r="DF38" s="684"/>
      <c r="DG38" s="684"/>
      <c r="DH38" s="684"/>
      <c r="DI38" s="684"/>
      <c r="DJ38" s="684"/>
      <c r="DK38" s="685"/>
      <c r="DL38" s="692">
        <v>4202462</v>
      </c>
      <c r="DM38" s="684"/>
      <c r="DN38" s="684"/>
      <c r="DO38" s="684"/>
      <c r="DP38" s="684"/>
      <c r="DQ38" s="684"/>
      <c r="DR38" s="684"/>
      <c r="DS38" s="684"/>
      <c r="DT38" s="684"/>
      <c r="DU38" s="684"/>
      <c r="DV38" s="685"/>
      <c r="DW38" s="688">
        <v>15.7</v>
      </c>
      <c r="DX38" s="718"/>
      <c r="DY38" s="718"/>
      <c r="DZ38" s="718"/>
      <c r="EA38" s="718"/>
      <c r="EB38" s="718"/>
      <c r="EC38" s="719"/>
    </row>
    <row r="39" spans="2:133" ht="11.25" customHeight="1" x14ac:dyDescent="0.15">
      <c r="B39" s="680" t="s">
        <v>336</v>
      </c>
      <c r="C39" s="681"/>
      <c r="D39" s="681"/>
      <c r="E39" s="681"/>
      <c r="F39" s="681"/>
      <c r="G39" s="681"/>
      <c r="H39" s="681"/>
      <c r="I39" s="681"/>
      <c r="J39" s="681"/>
      <c r="K39" s="681"/>
      <c r="L39" s="681"/>
      <c r="M39" s="681"/>
      <c r="N39" s="681"/>
      <c r="O39" s="681"/>
      <c r="P39" s="681"/>
      <c r="Q39" s="682"/>
      <c r="R39" s="683">
        <v>3840000</v>
      </c>
      <c r="S39" s="684"/>
      <c r="T39" s="684"/>
      <c r="U39" s="684"/>
      <c r="V39" s="684"/>
      <c r="W39" s="684"/>
      <c r="X39" s="684"/>
      <c r="Y39" s="685"/>
      <c r="Z39" s="686">
        <v>8</v>
      </c>
      <c r="AA39" s="686"/>
      <c r="AB39" s="686"/>
      <c r="AC39" s="686"/>
      <c r="AD39" s="687" t="s">
        <v>127</v>
      </c>
      <c r="AE39" s="687"/>
      <c r="AF39" s="687"/>
      <c r="AG39" s="687"/>
      <c r="AH39" s="687"/>
      <c r="AI39" s="687"/>
      <c r="AJ39" s="687"/>
      <c r="AK39" s="687"/>
      <c r="AL39" s="688" t="s">
        <v>127</v>
      </c>
      <c r="AM39" s="689"/>
      <c r="AN39" s="689"/>
      <c r="AO39" s="690"/>
      <c r="AQ39" s="761" t="s">
        <v>337</v>
      </c>
      <c r="AR39" s="762"/>
      <c r="AS39" s="762"/>
      <c r="AT39" s="762"/>
      <c r="AU39" s="762"/>
      <c r="AV39" s="762"/>
      <c r="AW39" s="762"/>
      <c r="AX39" s="762"/>
      <c r="AY39" s="763"/>
      <c r="AZ39" s="683">
        <v>76283</v>
      </c>
      <c r="BA39" s="684"/>
      <c r="BB39" s="684"/>
      <c r="BC39" s="684"/>
      <c r="BD39" s="720"/>
      <c r="BE39" s="720"/>
      <c r="BF39" s="750"/>
      <c r="BG39" s="698" t="s">
        <v>338</v>
      </c>
      <c r="BH39" s="699"/>
      <c r="BI39" s="699"/>
      <c r="BJ39" s="699"/>
      <c r="BK39" s="699"/>
      <c r="BL39" s="699"/>
      <c r="BM39" s="699"/>
      <c r="BN39" s="699"/>
      <c r="BO39" s="699"/>
      <c r="BP39" s="699"/>
      <c r="BQ39" s="699"/>
      <c r="BR39" s="699"/>
      <c r="BS39" s="699"/>
      <c r="BT39" s="699"/>
      <c r="BU39" s="700"/>
      <c r="BV39" s="683">
        <v>28193</v>
      </c>
      <c r="BW39" s="684"/>
      <c r="BX39" s="684"/>
      <c r="BY39" s="684"/>
      <c r="BZ39" s="684"/>
      <c r="CA39" s="684"/>
      <c r="CB39" s="693"/>
      <c r="CD39" s="698" t="s">
        <v>339</v>
      </c>
      <c r="CE39" s="699"/>
      <c r="CF39" s="699"/>
      <c r="CG39" s="699"/>
      <c r="CH39" s="699"/>
      <c r="CI39" s="699"/>
      <c r="CJ39" s="699"/>
      <c r="CK39" s="699"/>
      <c r="CL39" s="699"/>
      <c r="CM39" s="699"/>
      <c r="CN39" s="699"/>
      <c r="CO39" s="699"/>
      <c r="CP39" s="699"/>
      <c r="CQ39" s="700"/>
      <c r="CR39" s="683">
        <v>484820</v>
      </c>
      <c r="CS39" s="720"/>
      <c r="CT39" s="720"/>
      <c r="CU39" s="720"/>
      <c r="CV39" s="720"/>
      <c r="CW39" s="720"/>
      <c r="CX39" s="720"/>
      <c r="CY39" s="721"/>
      <c r="CZ39" s="688">
        <v>1.1000000000000001</v>
      </c>
      <c r="DA39" s="718"/>
      <c r="DB39" s="718"/>
      <c r="DC39" s="722"/>
      <c r="DD39" s="692">
        <v>416025</v>
      </c>
      <c r="DE39" s="720"/>
      <c r="DF39" s="720"/>
      <c r="DG39" s="720"/>
      <c r="DH39" s="720"/>
      <c r="DI39" s="720"/>
      <c r="DJ39" s="720"/>
      <c r="DK39" s="721"/>
      <c r="DL39" s="692" t="s">
        <v>127</v>
      </c>
      <c r="DM39" s="720"/>
      <c r="DN39" s="720"/>
      <c r="DO39" s="720"/>
      <c r="DP39" s="720"/>
      <c r="DQ39" s="720"/>
      <c r="DR39" s="720"/>
      <c r="DS39" s="720"/>
      <c r="DT39" s="720"/>
      <c r="DU39" s="720"/>
      <c r="DV39" s="721"/>
      <c r="DW39" s="688" t="s">
        <v>127</v>
      </c>
      <c r="DX39" s="718"/>
      <c r="DY39" s="718"/>
      <c r="DZ39" s="718"/>
      <c r="EA39" s="718"/>
      <c r="EB39" s="718"/>
      <c r="EC39" s="719"/>
    </row>
    <row r="40" spans="2:133" ht="11.25" customHeight="1" x14ac:dyDescent="0.15">
      <c r="B40" s="680" t="s">
        <v>340</v>
      </c>
      <c r="C40" s="681"/>
      <c r="D40" s="681"/>
      <c r="E40" s="681"/>
      <c r="F40" s="681"/>
      <c r="G40" s="681"/>
      <c r="H40" s="681"/>
      <c r="I40" s="681"/>
      <c r="J40" s="681"/>
      <c r="K40" s="681"/>
      <c r="L40" s="681"/>
      <c r="M40" s="681"/>
      <c r="N40" s="681"/>
      <c r="O40" s="681"/>
      <c r="P40" s="681"/>
      <c r="Q40" s="682"/>
      <c r="R40" s="683" t="s">
        <v>241</v>
      </c>
      <c r="S40" s="684"/>
      <c r="T40" s="684"/>
      <c r="U40" s="684"/>
      <c r="V40" s="684"/>
      <c r="W40" s="684"/>
      <c r="X40" s="684"/>
      <c r="Y40" s="685"/>
      <c r="Z40" s="686" t="s">
        <v>240</v>
      </c>
      <c r="AA40" s="686"/>
      <c r="AB40" s="686"/>
      <c r="AC40" s="686"/>
      <c r="AD40" s="687" t="s">
        <v>127</v>
      </c>
      <c r="AE40" s="687"/>
      <c r="AF40" s="687"/>
      <c r="AG40" s="687"/>
      <c r="AH40" s="687"/>
      <c r="AI40" s="687"/>
      <c r="AJ40" s="687"/>
      <c r="AK40" s="687"/>
      <c r="AL40" s="688" t="s">
        <v>127</v>
      </c>
      <c r="AM40" s="689"/>
      <c r="AN40" s="689"/>
      <c r="AO40" s="690"/>
      <c r="AQ40" s="761" t="s">
        <v>341</v>
      </c>
      <c r="AR40" s="762"/>
      <c r="AS40" s="762"/>
      <c r="AT40" s="762"/>
      <c r="AU40" s="762"/>
      <c r="AV40" s="762"/>
      <c r="AW40" s="762"/>
      <c r="AX40" s="762"/>
      <c r="AY40" s="763"/>
      <c r="AZ40" s="683">
        <v>19459</v>
      </c>
      <c r="BA40" s="684"/>
      <c r="BB40" s="684"/>
      <c r="BC40" s="684"/>
      <c r="BD40" s="720"/>
      <c r="BE40" s="720"/>
      <c r="BF40" s="750"/>
      <c r="BG40" s="764" t="s">
        <v>342</v>
      </c>
      <c r="BH40" s="765"/>
      <c r="BI40" s="765"/>
      <c r="BJ40" s="765"/>
      <c r="BK40" s="765"/>
      <c r="BL40" s="236"/>
      <c r="BM40" s="699" t="s">
        <v>343</v>
      </c>
      <c r="BN40" s="699"/>
      <c r="BO40" s="699"/>
      <c r="BP40" s="699"/>
      <c r="BQ40" s="699"/>
      <c r="BR40" s="699"/>
      <c r="BS40" s="699"/>
      <c r="BT40" s="699"/>
      <c r="BU40" s="700"/>
      <c r="BV40" s="683">
        <v>104</v>
      </c>
      <c r="BW40" s="684"/>
      <c r="BX40" s="684"/>
      <c r="BY40" s="684"/>
      <c r="BZ40" s="684"/>
      <c r="CA40" s="684"/>
      <c r="CB40" s="693"/>
      <c r="CD40" s="698" t="s">
        <v>344</v>
      </c>
      <c r="CE40" s="699"/>
      <c r="CF40" s="699"/>
      <c r="CG40" s="699"/>
      <c r="CH40" s="699"/>
      <c r="CI40" s="699"/>
      <c r="CJ40" s="699"/>
      <c r="CK40" s="699"/>
      <c r="CL40" s="699"/>
      <c r="CM40" s="699"/>
      <c r="CN40" s="699"/>
      <c r="CO40" s="699"/>
      <c r="CP40" s="699"/>
      <c r="CQ40" s="700"/>
      <c r="CR40" s="683">
        <v>252130</v>
      </c>
      <c r="CS40" s="684"/>
      <c r="CT40" s="684"/>
      <c r="CU40" s="684"/>
      <c r="CV40" s="684"/>
      <c r="CW40" s="684"/>
      <c r="CX40" s="684"/>
      <c r="CY40" s="685"/>
      <c r="CZ40" s="688">
        <v>0.5</v>
      </c>
      <c r="DA40" s="718"/>
      <c r="DB40" s="718"/>
      <c r="DC40" s="722"/>
      <c r="DD40" s="692">
        <v>4230</v>
      </c>
      <c r="DE40" s="684"/>
      <c r="DF40" s="684"/>
      <c r="DG40" s="684"/>
      <c r="DH40" s="684"/>
      <c r="DI40" s="684"/>
      <c r="DJ40" s="684"/>
      <c r="DK40" s="685"/>
      <c r="DL40" s="692" t="s">
        <v>127</v>
      </c>
      <c r="DM40" s="684"/>
      <c r="DN40" s="684"/>
      <c r="DO40" s="684"/>
      <c r="DP40" s="684"/>
      <c r="DQ40" s="684"/>
      <c r="DR40" s="684"/>
      <c r="DS40" s="684"/>
      <c r="DT40" s="684"/>
      <c r="DU40" s="684"/>
      <c r="DV40" s="685"/>
      <c r="DW40" s="688" t="s">
        <v>127</v>
      </c>
      <c r="DX40" s="718"/>
      <c r="DY40" s="718"/>
      <c r="DZ40" s="718"/>
      <c r="EA40" s="718"/>
      <c r="EB40" s="718"/>
      <c r="EC40" s="719"/>
    </row>
    <row r="41" spans="2:133" ht="11.25" customHeight="1" x14ac:dyDescent="0.15">
      <c r="B41" s="680" t="s">
        <v>345</v>
      </c>
      <c r="C41" s="681"/>
      <c r="D41" s="681"/>
      <c r="E41" s="681"/>
      <c r="F41" s="681"/>
      <c r="G41" s="681"/>
      <c r="H41" s="681"/>
      <c r="I41" s="681"/>
      <c r="J41" s="681"/>
      <c r="K41" s="681"/>
      <c r="L41" s="681"/>
      <c r="M41" s="681"/>
      <c r="N41" s="681"/>
      <c r="O41" s="681"/>
      <c r="P41" s="681"/>
      <c r="Q41" s="682"/>
      <c r="R41" s="683">
        <v>1497000</v>
      </c>
      <c r="S41" s="684"/>
      <c r="T41" s="684"/>
      <c r="U41" s="684"/>
      <c r="V41" s="684"/>
      <c r="W41" s="684"/>
      <c r="X41" s="684"/>
      <c r="Y41" s="685"/>
      <c r="Z41" s="686">
        <v>3.1</v>
      </c>
      <c r="AA41" s="686"/>
      <c r="AB41" s="686"/>
      <c r="AC41" s="686"/>
      <c r="AD41" s="687" t="s">
        <v>127</v>
      </c>
      <c r="AE41" s="687"/>
      <c r="AF41" s="687"/>
      <c r="AG41" s="687"/>
      <c r="AH41" s="687"/>
      <c r="AI41" s="687"/>
      <c r="AJ41" s="687"/>
      <c r="AK41" s="687"/>
      <c r="AL41" s="688" t="s">
        <v>127</v>
      </c>
      <c r="AM41" s="689"/>
      <c r="AN41" s="689"/>
      <c r="AO41" s="690"/>
      <c r="AQ41" s="761" t="s">
        <v>346</v>
      </c>
      <c r="AR41" s="762"/>
      <c r="AS41" s="762"/>
      <c r="AT41" s="762"/>
      <c r="AU41" s="762"/>
      <c r="AV41" s="762"/>
      <c r="AW41" s="762"/>
      <c r="AX41" s="762"/>
      <c r="AY41" s="763"/>
      <c r="AZ41" s="683">
        <v>870845</v>
      </c>
      <c r="BA41" s="684"/>
      <c r="BB41" s="684"/>
      <c r="BC41" s="684"/>
      <c r="BD41" s="720"/>
      <c r="BE41" s="720"/>
      <c r="BF41" s="750"/>
      <c r="BG41" s="764"/>
      <c r="BH41" s="765"/>
      <c r="BI41" s="765"/>
      <c r="BJ41" s="765"/>
      <c r="BK41" s="765"/>
      <c r="BL41" s="236"/>
      <c r="BM41" s="699" t="s">
        <v>347</v>
      </c>
      <c r="BN41" s="699"/>
      <c r="BO41" s="699"/>
      <c r="BP41" s="699"/>
      <c r="BQ41" s="699"/>
      <c r="BR41" s="699"/>
      <c r="BS41" s="699"/>
      <c r="BT41" s="699"/>
      <c r="BU41" s="700"/>
      <c r="BV41" s="683" t="s">
        <v>127</v>
      </c>
      <c r="BW41" s="684"/>
      <c r="BX41" s="684"/>
      <c r="BY41" s="684"/>
      <c r="BZ41" s="684"/>
      <c r="CA41" s="684"/>
      <c r="CB41" s="693"/>
      <c r="CD41" s="698" t="s">
        <v>348</v>
      </c>
      <c r="CE41" s="699"/>
      <c r="CF41" s="699"/>
      <c r="CG41" s="699"/>
      <c r="CH41" s="699"/>
      <c r="CI41" s="699"/>
      <c r="CJ41" s="699"/>
      <c r="CK41" s="699"/>
      <c r="CL41" s="699"/>
      <c r="CM41" s="699"/>
      <c r="CN41" s="699"/>
      <c r="CO41" s="699"/>
      <c r="CP41" s="699"/>
      <c r="CQ41" s="700"/>
      <c r="CR41" s="683" t="s">
        <v>127</v>
      </c>
      <c r="CS41" s="720"/>
      <c r="CT41" s="720"/>
      <c r="CU41" s="720"/>
      <c r="CV41" s="720"/>
      <c r="CW41" s="720"/>
      <c r="CX41" s="720"/>
      <c r="CY41" s="721"/>
      <c r="CZ41" s="688" t="s">
        <v>127</v>
      </c>
      <c r="DA41" s="718"/>
      <c r="DB41" s="718"/>
      <c r="DC41" s="722"/>
      <c r="DD41" s="692" t="s">
        <v>240</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2" t="s">
        <v>349</v>
      </c>
      <c r="C42" s="733"/>
      <c r="D42" s="733"/>
      <c r="E42" s="733"/>
      <c r="F42" s="733"/>
      <c r="G42" s="733"/>
      <c r="H42" s="733"/>
      <c r="I42" s="733"/>
      <c r="J42" s="733"/>
      <c r="K42" s="733"/>
      <c r="L42" s="733"/>
      <c r="M42" s="733"/>
      <c r="N42" s="733"/>
      <c r="O42" s="733"/>
      <c r="P42" s="733"/>
      <c r="Q42" s="734"/>
      <c r="R42" s="768">
        <v>48150570</v>
      </c>
      <c r="S42" s="769"/>
      <c r="T42" s="769"/>
      <c r="U42" s="769"/>
      <c r="V42" s="769"/>
      <c r="W42" s="769"/>
      <c r="X42" s="769"/>
      <c r="Y42" s="777"/>
      <c r="Z42" s="778">
        <v>100</v>
      </c>
      <c r="AA42" s="778"/>
      <c r="AB42" s="778"/>
      <c r="AC42" s="778"/>
      <c r="AD42" s="779">
        <v>25305844</v>
      </c>
      <c r="AE42" s="779"/>
      <c r="AF42" s="779"/>
      <c r="AG42" s="779"/>
      <c r="AH42" s="779"/>
      <c r="AI42" s="779"/>
      <c r="AJ42" s="779"/>
      <c r="AK42" s="779"/>
      <c r="AL42" s="780">
        <v>100</v>
      </c>
      <c r="AM42" s="755"/>
      <c r="AN42" s="755"/>
      <c r="AO42" s="781"/>
      <c r="AQ42" s="782" t="s">
        <v>350</v>
      </c>
      <c r="AR42" s="783"/>
      <c r="AS42" s="783"/>
      <c r="AT42" s="783"/>
      <c r="AU42" s="783"/>
      <c r="AV42" s="783"/>
      <c r="AW42" s="783"/>
      <c r="AX42" s="783"/>
      <c r="AY42" s="784"/>
      <c r="AZ42" s="768">
        <v>2974671</v>
      </c>
      <c r="BA42" s="769"/>
      <c r="BB42" s="769"/>
      <c r="BC42" s="769"/>
      <c r="BD42" s="754"/>
      <c r="BE42" s="754"/>
      <c r="BF42" s="756"/>
      <c r="BG42" s="766"/>
      <c r="BH42" s="767"/>
      <c r="BI42" s="767"/>
      <c r="BJ42" s="767"/>
      <c r="BK42" s="767"/>
      <c r="BL42" s="237"/>
      <c r="BM42" s="709" t="s">
        <v>351</v>
      </c>
      <c r="BN42" s="709"/>
      <c r="BO42" s="709"/>
      <c r="BP42" s="709"/>
      <c r="BQ42" s="709"/>
      <c r="BR42" s="709"/>
      <c r="BS42" s="709"/>
      <c r="BT42" s="709"/>
      <c r="BU42" s="710"/>
      <c r="BV42" s="768">
        <v>307</v>
      </c>
      <c r="BW42" s="769"/>
      <c r="BX42" s="769"/>
      <c r="BY42" s="769"/>
      <c r="BZ42" s="769"/>
      <c r="CA42" s="769"/>
      <c r="CB42" s="776"/>
      <c r="CD42" s="680" t="s">
        <v>352</v>
      </c>
      <c r="CE42" s="681"/>
      <c r="CF42" s="681"/>
      <c r="CG42" s="681"/>
      <c r="CH42" s="681"/>
      <c r="CI42" s="681"/>
      <c r="CJ42" s="681"/>
      <c r="CK42" s="681"/>
      <c r="CL42" s="681"/>
      <c r="CM42" s="681"/>
      <c r="CN42" s="681"/>
      <c r="CO42" s="681"/>
      <c r="CP42" s="681"/>
      <c r="CQ42" s="682"/>
      <c r="CR42" s="683">
        <v>6413723</v>
      </c>
      <c r="CS42" s="684"/>
      <c r="CT42" s="684"/>
      <c r="CU42" s="684"/>
      <c r="CV42" s="684"/>
      <c r="CW42" s="684"/>
      <c r="CX42" s="684"/>
      <c r="CY42" s="685"/>
      <c r="CZ42" s="688">
        <v>14</v>
      </c>
      <c r="DA42" s="689"/>
      <c r="DB42" s="689"/>
      <c r="DC42" s="701"/>
      <c r="DD42" s="692">
        <v>1674980</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353</v>
      </c>
      <c r="CE43" s="681"/>
      <c r="CF43" s="681"/>
      <c r="CG43" s="681"/>
      <c r="CH43" s="681"/>
      <c r="CI43" s="681"/>
      <c r="CJ43" s="681"/>
      <c r="CK43" s="681"/>
      <c r="CL43" s="681"/>
      <c r="CM43" s="681"/>
      <c r="CN43" s="681"/>
      <c r="CO43" s="681"/>
      <c r="CP43" s="681"/>
      <c r="CQ43" s="682"/>
      <c r="CR43" s="683">
        <v>253184</v>
      </c>
      <c r="CS43" s="720"/>
      <c r="CT43" s="720"/>
      <c r="CU43" s="720"/>
      <c r="CV43" s="720"/>
      <c r="CW43" s="720"/>
      <c r="CX43" s="720"/>
      <c r="CY43" s="721"/>
      <c r="CZ43" s="688">
        <v>0.6</v>
      </c>
      <c r="DA43" s="718"/>
      <c r="DB43" s="718"/>
      <c r="DC43" s="722"/>
      <c r="DD43" s="692">
        <v>247230</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301</v>
      </c>
      <c r="CE44" s="796"/>
      <c r="CF44" s="680" t="s">
        <v>354</v>
      </c>
      <c r="CG44" s="681"/>
      <c r="CH44" s="681"/>
      <c r="CI44" s="681"/>
      <c r="CJ44" s="681"/>
      <c r="CK44" s="681"/>
      <c r="CL44" s="681"/>
      <c r="CM44" s="681"/>
      <c r="CN44" s="681"/>
      <c r="CO44" s="681"/>
      <c r="CP44" s="681"/>
      <c r="CQ44" s="682"/>
      <c r="CR44" s="683">
        <v>6141298</v>
      </c>
      <c r="CS44" s="684"/>
      <c r="CT44" s="684"/>
      <c r="CU44" s="684"/>
      <c r="CV44" s="684"/>
      <c r="CW44" s="684"/>
      <c r="CX44" s="684"/>
      <c r="CY44" s="685"/>
      <c r="CZ44" s="688">
        <v>13.4</v>
      </c>
      <c r="DA44" s="689"/>
      <c r="DB44" s="689"/>
      <c r="DC44" s="701"/>
      <c r="DD44" s="692">
        <v>1431196</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355</v>
      </c>
      <c r="CG45" s="681"/>
      <c r="CH45" s="681"/>
      <c r="CI45" s="681"/>
      <c r="CJ45" s="681"/>
      <c r="CK45" s="681"/>
      <c r="CL45" s="681"/>
      <c r="CM45" s="681"/>
      <c r="CN45" s="681"/>
      <c r="CO45" s="681"/>
      <c r="CP45" s="681"/>
      <c r="CQ45" s="682"/>
      <c r="CR45" s="683">
        <v>3463139</v>
      </c>
      <c r="CS45" s="720"/>
      <c r="CT45" s="720"/>
      <c r="CU45" s="720"/>
      <c r="CV45" s="720"/>
      <c r="CW45" s="720"/>
      <c r="CX45" s="720"/>
      <c r="CY45" s="721"/>
      <c r="CZ45" s="688">
        <v>7.5</v>
      </c>
      <c r="DA45" s="718"/>
      <c r="DB45" s="718"/>
      <c r="DC45" s="722"/>
      <c r="DD45" s="692">
        <v>400578</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357</v>
      </c>
      <c r="CG46" s="681"/>
      <c r="CH46" s="681"/>
      <c r="CI46" s="681"/>
      <c r="CJ46" s="681"/>
      <c r="CK46" s="681"/>
      <c r="CL46" s="681"/>
      <c r="CM46" s="681"/>
      <c r="CN46" s="681"/>
      <c r="CO46" s="681"/>
      <c r="CP46" s="681"/>
      <c r="CQ46" s="682"/>
      <c r="CR46" s="683">
        <v>2138235</v>
      </c>
      <c r="CS46" s="684"/>
      <c r="CT46" s="684"/>
      <c r="CU46" s="684"/>
      <c r="CV46" s="684"/>
      <c r="CW46" s="684"/>
      <c r="CX46" s="684"/>
      <c r="CY46" s="685"/>
      <c r="CZ46" s="688">
        <v>4.7</v>
      </c>
      <c r="DA46" s="689"/>
      <c r="DB46" s="689"/>
      <c r="DC46" s="701"/>
      <c r="DD46" s="692">
        <v>967150</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359</v>
      </c>
      <c r="CG47" s="681"/>
      <c r="CH47" s="681"/>
      <c r="CI47" s="681"/>
      <c r="CJ47" s="681"/>
      <c r="CK47" s="681"/>
      <c r="CL47" s="681"/>
      <c r="CM47" s="681"/>
      <c r="CN47" s="681"/>
      <c r="CO47" s="681"/>
      <c r="CP47" s="681"/>
      <c r="CQ47" s="682"/>
      <c r="CR47" s="683">
        <v>272425</v>
      </c>
      <c r="CS47" s="720"/>
      <c r="CT47" s="720"/>
      <c r="CU47" s="720"/>
      <c r="CV47" s="720"/>
      <c r="CW47" s="720"/>
      <c r="CX47" s="720"/>
      <c r="CY47" s="721"/>
      <c r="CZ47" s="688">
        <v>0.6</v>
      </c>
      <c r="DA47" s="718"/>
      <c r="DB47" s="718"/>
      <c r="DC47" s="722"/>
      <c r="DD47" s="692">
        <v>243784</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360</v>
      </c>
      <c r="CD48" s="799"/>
      <c r="CE48" s="800"/>
      <c r="CF48" s="680" t="s">
        <v>361</v>
      </c>
      <c r="CG48" s="681"/>
      <c r="CH48" s="681"/>
      <c r="CI48" s="681"/>
      <c r="CJ48" s="681"/>
      <c r="CK48" s="681"/>
      <c r="CL48" s="681"/>
      <c r="CM48" s="681"/>
      <c r="CN48" s="681"/>
      <c r="CO48" s="681"/>
      <c r="CP48" s="681"/>
      <c r="CQ48" s="682"/>
      <c r="CR48" s="683" t="s">
        <v>240</v>
      </c>
      <c r="CS48" s="684"/>
      <c r="CT48" s="684"/>
      <c r="CU48" s="684"/>
      <c r="CV48" s="684"/>
      <c r="CW48" s="684"/>
      <c r="CX48" s="684"/>
      <c r="CY48" s="685"/>
      <c r="CZ48" s="688" t="s">
        <v>127</v>
      </c>
      <c r="DA48" s="689"/>
      <c r="DB48" s="689"/>
      <c r="DC48" s="701"/>
      <c r="DD48" s="692" t="s">
        <v>135</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2" t="s">
        <v>362</v>
      </c>
      <c r="CE49" s="733"/>
      <c r="CF49" s="733"/>
      <c r="CG49" s="733"/>
      <c r="CH49" s="733"/>
      <c r="CI49" s="733"/>
      <c r="CJ49" s="733"/>
      <c r="CK49" s="733"/>
      <c r="CL49" s="733"/>
      <c r="CM49" s="733"/>
      <c r="CN49" s="733"/>
      <c r="CO49" s="733"/>
      <c r="CP49" s="733"/>
      <c r="CQ49" s="734"/>
      <c r="CR49" s="768">
        <v>45963390</v>
      </c>
      <c r="CS49" s="754"/>
      <c r="CT49" s="754"/>
      <c r="CU49" s="754"/>
      <c r="CV49" s="754"/>
      <c r="CW49" s="754"/>
      <c r="CX49" s="754"/>
      <c r="CY49" s="785"/>
      <c r="CZ49" s="780">
        <v>100</v>
      </c>
      <c r="DA49" s="786"/>
      <c r="DB49" s="786"/>
      <c r="DC49" s="787"/>
      <c r="DD49" s="788">
        <v>29313486</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tM903vw7SweNKG/FDrVY+5grWmqxT3Kh+pQFAna3Pl6iA3DS666H+0doVfzj6TxdqeEsZQhXaoLFkESdoQjD2g==" saltValue="uiG6fTnhVo84kYAnRt5YD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55" zoomScale="70" zoomScaleNormal="25" zoomScaleSheetLayoutView="70" workbookViewId="0">
      <selection activeCell="B71" sqref="B71:P71"/>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364</v>
      </c>
      <c r="DK2" s="831"/>
      <c r="DL2" s="831"/>
      <c r="DM2" s="831"/>
      <c r="DN2" s="831"/>
      <c r="DO2" s="832"/>
      <c r="DP2" s="250"/>
      <c r="DQ2" s="830" t="s">
        <v>365</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366</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368</v>
      </c>
      <c r="B5" s="825"/>
      <c r="C5" s="825"/>
      <c r="D5" s="825"/>
      <c r="E5" s="825"/>
      <c r="F5" s="825"/>
      <c r="G5" s="825"/>
      <c r="H5" s="825"/>
      <c r="I5" s="825"/>
      <c r="J5" s="825"/>
      <c r="K5" s="825"/>
      <c r="L5" s="825"/>
      <c r="M5" s="825"/>
      <c r="N5" s="825"/>
      <c r="O5" s="825"/>
      <c r="P5" s="826"/>
      <c r="Q5" s="801" t="s">
        <v>369</v>
      </c>
      <c r="R5" s="802"/>
      <c r="S5" s="802"/>
      <c r="T5" s="802"/>
      <c r="U5" s="803"/>
      <c r="V5" s="801" t="s">
        <v>370</v>
      </c>
      <c r="W5" s="802"/>
      <c r="X5" s="802"/>
      <c r="Y5" s="802"/>
      <c r="Z5" s="803"/>
      <c r="AA5" s="801" t="s">
        <v>371</v>
      </c>
      <c r="AB5" s="802"/>
      <c r="AC5" s="802"/>
      <c r="AD5" s="802"/>
      <c r="AE5" s="802"/>
      <c r="AF5" s="834" t="s">
        <v>372</v>
      </c>
      <c r="AG5" s="802"/>
      <c r="AH5" s="802"/>
      <c r="AI5" s="802"/>
      <c r="AJ5" s="813"/>
      <c r="AK5" s="802" t="s">
        <v>373</v>
      </c>
      <c r="AL5" s="802"/>
      <c r="AM5" s="802"/>
      <c r="AN5" s="802"/>
      <c r="AO5" s="803"/>
      <c r="AP5" s="801" t="s">
        <v>374</v>
      </c>
      <c r="AQ5" s="802"/>
      <c r="AR5" s="802"/>
      <c r="AS5" s="802"/>
      <c r="AT5" s="803"/>
      <c r="AU5" s="801" t="s">
        <v>375</v>
      </c>
      <c r="AV5" s="802"/>
      <c r="AW5" s="802"/>
      <c r="AX5" s="802"/>
      <c r="AY5" s="813"/>
      <c r="AZ5" s="257"/>
      <c r="BA5" s="257"/>
      <c r="BB5" s="257"/>
      <c r="BC5" s="257"/>
      <c r="BD5" s="257"/>
      <c r="BE5" s="258"/>
      <c r="BF5" s="258"/>
      <c r="BG5" s="258"/>
      <c r="BH5" s="258"/>
      <c r="BI5" s="258"/>
      <c r="BJ5" s="258"/>
      <c r="BK5" s="258"/>
      <c r="BL5" s="258"/>
      <c r="BM5" s="258"/>
      <c r="BN5" s="258"/>
      <c r="BO5" s="258"/>
      <c r="BP5" s="258"/>
      <c r="BQ5" s="824" t="s">
        <v>376</v>
      </c>
      <c r="BR5" s="825"/>
      <c r="BS5" s="825"/>
      <c r="BT5" s="825"/>
      <c r="BU5" s="825"/>
      <c r="BV5" s="825"/>
      <c r="BW5" s="825"/>
      <c r="BX5" s="825"/>
      <c r="BY5" s="825"/>
      <c r="BZ5" s="825"/>
      <c r="CA5" s="825"/>
      <c r="CB5" s="825"/>
      <c r="CC5" s="825"/>
      <c r="CD5" s="825"/>
      <c r="CE5" s="825"/>
      <c r="CF5" s="825"/>
      <c r="CG5" s="826"/>
      <c r="CH5" s="801" t="s">
        <v>377</v>
      </c>
      <c r="CI5" s="802"/>
      <c r="CJ5" s="802"/>
      <c r="CK5" s="802"/>
      <c r="CL5" s="803"/>
      <c r="CM5" s="801" t="s">
        <v>378</v>
      </c>
      <c r="CN5" s="802"/>
      <c r="CO5" s="802"/>
      <c r="CP5" s="802"/>
      <c r="CQ5" s="803"/>
      <c r="CR5" s="801" t="s">
        <v>379</v>
      </c>
      <c r="CS5" s="802"/>
      <c r="CT5" s="802"/>
      <c r="CU5" s="802"/>
      <c r="CV5" s="803"/>
      <c r="CW5" s="801" t="s">
        <v>380</v>
      </c>
      <c r="CX5" s="802"/>
      <c r="CY5" s="802"/>
      <c r="CZ5" s="802"/>
      <c r="DA5" s="803"/>
      <c r="DB5" s="801" t="s">
        <v>381</v>
      </c>
      <c r="DC5" s="802"/>
      <c r="DD5" s="802"/>
      <c r="DE5" s="802"/>
      <c r="DF5" s="803"/>
      <c r="DG5" s="807" t="s">
        <v>382</v>
      </c>
      <c r="DH5" s="808"/>
      <c r="DI5" s="808"/>
      <c r="DJ5" s="808"/>
      <c r="DK5" s="809"/>
      <c r="DL5" s="807" t="s">
        <v>383</v>
      </c>
      <c r="DM5" s="808"/>
      <c r="DN5" s="808"/>
      <c r="DO5" s="808"/>
      <c r="DP5" s="809"/>
      <c r="DQ5" s="801" t="s">
        <v>384</v>
      </c>
      <c r="DR5" s="802"/>
      <c r="DS5" s="802"/>
      <c r="DT5" s="802"/>
      <c r="DU5" s="803"/>
      <c r="DV5" s="801" t="s">
        <v>375</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385</v>
      </c>
      <c r="C7" s="816"/>
      <c r="D7" s="816"/>
      <c r="E7" s="816"/>
      <c r="F7" s="816"/>
      <c r="G7" s="816"/>
      <c r="H7" s="816"/>
      <c r="I7" s="816"/>
      <c r="J7" s="816"/>
      <c r="K7" s="816"/>
      <c r="L7" s="816"/>
      <c r="M7" s="816"/>
      <c r="N7" s="816"/>
      <c r="O7" s="816"/>
      <c r="P7" s="817"/>
      <c r="Q7" s="818">
        <v>48270</v>
      </c>
      <c r="R7" s="819"/>
      <c r="S7" s="819"/>
      <c r="T7" s="819"/>
      <c r="U7" s="819"/>
      <c r="V7" s="819">
        <v>46083</v>
      </c>
      <c r="W7" s="819"/>
      <c r="X7" s="819"/>
      <c r="Y7" s="819"/>
      <c r="Z7" s="819"/>
      <c r="AA7" s="819">
        <v>2187</v>
      </c>
      <c r="AB7" s="819"/>
      <c r="AC7" s="819"/>
      <c r="AD7" s="819"/>
      <c r="AE7" s="820"/>
      <c r="AF7" s="821">
        <v>1529</v>
      </c>
      <c r="AG7" s="822"/>
      <c r="AH7" s="822"/>
      <c r="AI7" s="822"/>
      <c r="AJ7" s="823"/>
      <c r="AK7" s="858">
        <v>1406</v>
      </c>
      <c r="AL7" s="859"/>
      <c r="AM7" s="859"/>
      <c r="AN7" s="859"/>
      <c r="AO7" s="859"/>
      <c r="AP7" s="859">
        <v>33586</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589</v>
      </c>
      <c r="BT7" s="863"/>
      <c r="BU7" s="863"/>
      <c r="BV7" s="863"/>
      <c r="BW7" s="863"/>
      <c r="BX7" s="863"/>
      <c r="BY7" s="863"/>
      <c r="BZ7" s="863"/>
      <c r="CA7" s="863"/>
      <c r="CB7" s="863"/>
      <c r="CC7" s="863"/>
      <c r="CD7" s="863"/>
      <c r="CE7" s="863"/>
      <c r="CF7" s="863"/>
      <c r="CG7" s="864"/>
      <c r="CH7" s="855" t="s">
        <v>579</v>
      </c>
      <c r="CI7" s="856"/>
      <c r="CJ7" s="856"/>
      <c r="CK7" s="856"/>
      <c r="CL7" s="857"/>
      <c r="CM7" s="855">
        <v>762</v>
      </c>
      <c r="CN7" s="856"/>
      <c r="CO7" s="856"/>
      <c r="CP7" s="856"/>
      <c r="CQ7" s="857"/>
      <c r="CR7" s="855">
        <v>5</v>
      </c>
      <c r="CS7" s="856"/>
      <c r="CT7" s="856"/>
      <c r="CU7" s="856"/>
      <c r="CV7" s="857"/>
      <c r="CW7" s="855">
        <v>7</v>
      </c>
      <c r="CX7" s="856"/>
      <c r="CY7" s="856"/>
      <c r="CZ7" s="856"/>
      <c r="DA7" s="857"/>
      <c r="DB7" s="855" t="s">
        <v>579</v>
      </c>
      <c r="DC7" s="856"/>
      <c r="DD7" s="856"/>
      <c r="DE7" s="856"/>
      <c r="DF7" s="857"/>
      <c r="DG7" s="855">
        <v>1465</v>
      </c>
      <c r="DH7" s="856"/>
      <c r="DI7" s="856"/>
      <c r="DJ7" s="856"/>
      <c r="DK7" s="857"/>
      <c r="DL7" s="855" t="s">
        <v>579</v>
      </c>
      <c r="DM7" s="856"/>
      <c r="DN7" s="856"/>
      <c r="DO7" s="856"/>
      <c r="DP7" s="857"/>
      <c r="DQ7" s="855" t="s">
        <v>579</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386</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387</v>
      </c>
      <c r="B23" s="874" t="s">
        <v>388</v>
      </c>
      <c r="C23" s="875"/>
      <c r="D23" s="875"/>
      <c r="E23" s="875"/>
      <c r="F23" s="875"/>
      <c r="G23" s="875"/>
      <c r="H23" s="875"/>
      <c r="I23" s="875"/>
      <c r="J23" s="875"/>
      <c r="K23" s="875"/>
      <c r="L23" s="875"/>
      <c r="M23" s="875"/>
      <c r="N23" s="875"/>
      <c r="O23" s="875"/>
      <c r="P23" s="876"/>
      <c r="Q23" s="877">
        <v>48270</v>
      </c>
      <c r="R23" s="878"/>
      <c r="S23" s="878"/>
      <c r="T23" s="878"/>
      <c r="U23" s="878"/>
      <c r="V23" s="878">
        <v>46083</v>
      </c>
      <c r="W23" s="878"/>
      <c r="X23" s="878"/>
      <c r="Y23" s="878"/>
      <c r="Z23" s="878"/>
      <c r="AA23" s="878">
        <v>2187</v>
      </c>
      <c r="AB23" s="878"/>
      <c r="AC23" s="878"/>
      <c r="AD23" s="878"/>
      <c r="AE23" s="879"/>
      <c r="AF23" s="880">
        <v>1529</v>
      </c>
      <c r="AG23" s="878"/>
      <c r="AH23" s="878"/>
      <c r="AI23" s="878"/>
      <c r="AJ23" s="881"/>
      <c r="AK23" s="882"/>
      <c r="AL23" s="883"/>
      <c r="AM23" s="883"/>
      <c r="AN23" s="883"/>
      <c r="AO23" s="883"/>
      <c r="AP23" s="878">
        <v>33586</v>
      </c>
      <c r="AQ23" s="878"/>
      <c r="AR23" s="878"/>
      <c r="AS23" s="878"/>
      <c r="AT23" s="878"/>
      <c r="AU23" s="884"/>
      <c r="AV23" s="884"/>
      <c r="AW23" s="884"/>
      <c r="AX23" s="884"/>
      <c r="AY23" s="885"/>
      <c r="AZ23" s="893" t="s">
        <v>389</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390</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391</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368</v>
      </c>
      <c r="B26" s="825"/>
      <c r="C26" s="825"/>
      <c r="D26" s="825"/>
      <c r="E26" s="825"/>
      <c r="F26" s="825"/>
      <c r="G26" s="825"/>
      <c r="H26" s="825"/>
      <c r="I26" s="825"/>
      <c r="J26" s="825"/>
      <c r="K26" s="825"/>
      <c r="L26" s="825"/>
      <c r="M26" s="825"/>
      <c r="N26" s="825"/>
      <c r="O26" s="825"/>
      <c r="P26" s="826"/>
      <c r="Q26" s="801" t="s">
        <v>392</v>
      </c>
      <c r="R26" s="802"/>
      <c r="S26" s="802"/>
      <c r="T26" s="802"/>
      <c r="U26" s="803"/>
      <c r="V26" s="801" t="s">
        <v>393</v>
      </c>
      <c r="W26" s="802"/>
      <c r="X26" s="802"/>
      <c r="Y26" s="802"/>
      <c r="Z26" s="803"/>
      <c r="AA26" s="801" t="s">
        <v>394</v>
      </c>
      <c r="AB26" s="802"/>
      <c r="AC26" s="802"/>
      <c r="AD26" s="802"/>
      <c r="AE26" s="802"/>
      <c r="AF26" s="896" t="s">
        <v>395</v>
      </c>
      <c r="AG26" s="897"/>
      <c r="AH26" s="897"/>
      <c r="AI26" s="897"/>
      <c r="AJ26" s="898"/>
      <c r="AK26" s="802" t="s">
        <v>396</v>
      </c>
      <c r="AL26" s="802"/>
      <c r="AM26" s="802"/>
      <c r="AN26" s="802"/>
      <c r="AO26" s="803"/>
      <c r="AP26" s="801" t="s">
        <v>397</v>
      </c>
      <c r="AQ26" s="802"/>
      <c r="AR26" s="802"/>
      <c r="AS26" s="802"/>
      <c r="AT26" s="803"/>
      <c r="AU26" s="801" t="s">
        <v>398</v>
      </c>
      <c r="AV26" s="802"/>
      <c r="AW26" s="802"/>
      <c r="AX26" s="802"/>
      <c r="AY26" s="803"/>
      <c r="AZ26" s="801" t="s">
        <v>399</v>
      </c>
      <c r="BA26" s="802"/>
      <c r="BB26" s="802"/>
      <c r="BC26" s="802"/>
      <c r="BD26" s="803"/>
      <c r="BE26" s="801" t="s">
        <v>375</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400</v>
      </c>
      <c r="C28" s="816"/>
      <c r="D28" s="816"/>
      <c r="E28" s="816"/>
      <c r="F28" s="816"/>
      <c r="G28" s="816"/>
      <c r="H28" s="816"/>
      <c r="I28" s="816"/>
      <c r="J28" s="816"/>
      <c r="K28" s="816"/>
      <c r="L28" s="816"/>
      <c r="M28" s="816"/>
      <c r="N28" s="816"/>
      <c r="O28" s="816"/>
      <c r="P28" s="817"/>
      <c r="Q28" s="906">
        <v>12682</v>
      </c>
      <c r="R28" s="907"/>
      <c r="S28" s="907"/>
      <c r="T28" s="907"/>
      <c r="U28" s="907"/>
      <c r="V28" s="907">
        <v>12573</v>
      </c>
      <c r="W28" s="907"/>
      <c r="X28" s="907"/>
      <c r="Y28" s="907"/>
      <c r="Z28" s="907"/>
      <c r="AA28" s="907">
        <v>109</v>
      </c>
      <c r="AB28" s="907"/>
      <c r="AC28" s="907"/>
      <c r="AD28" s="907"/>
      <c r="AE28" s="908"/>
      <c r="AF28" s="909">
        <v>109</v>
      </c>
      <c r="AG28" s="907"/>
      <c r="AH28" s="907"/>
      <c r="AI28" s="907"/>
      <c r="AJ28" s="910"/>
      <c r="AK28" s="911">
        <v>875</v>
      </c>
      <c r="AL28" s="902"/>
      <c r="AM28" s="902"/>
      <c r="AN28" s="902"/>
      <c r="AO28" s="902"/>
      <c r="AP28" s="902" t="s">
        <v>579</v>
      </c>
      <c r="AQ28" s="902"/>
      <c r="AR28" s="902"/>
      <c r="AS28" s="902"/>
      <c r="AT28" s="902"/>
      <c r="AU28" s="902" t="s">
        <v>579</v>
      </c>
      <c r="AV28" s="902"/>
      <c r="AW28" s="902"/>
      <c r="AX28" s="902"/>
      <c r="AY28" s="902"/>
      <c r="AZ28" s="903" t="s">
        <v>579</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401</v>
      </c>
      <c r="C29" s="840"/>
      <c r="D29" s="840"/>
      <c r="E29" s="840"/>
      <c r="F29" s="840"/>
      <c r="G29" s="840"/>
      <c r="H29" s="840"/>
      <c r="I29" s="840"/>
      <c r="J29" s="840"/>
      <c r="K29" s="840"/>
      <c r="L29" s="840"/>
      <c r="M29" s="840"/>
      <c r="N29" s="840"/>
      <c r="O29" s="840"/>
      <c r="P29" s="841"/>
      <c r="Q29" s="842">
        <v>10110</v>
      </c>
      <c r="R29" s="843"/>
      <c r="S29" s="843"/>
      <c r="T29" s="843"/>
      <c r="U29" s="843"/>
      <c r="V29" s="843">
        <v>9961</v>
      </c>
      <c r="W29" s="843"/>
      <c r="X29" s="843"/>
      <c r="Y29" s="843"/>
      <c r="Z29" s="843"/>
      <c r="AA29" s="843">
        <v>148</v>
      </c>
      <c r="AB29" s="843"/>
      <c r="AC29" s="843"/>
      <c r="AD29" s="843"/>
      <c r="AE29" s="844"/>
      <c r="AF29" s="845">
        <v>148</v>
      </c>
      <c r="AG29" s="846"/>
      <c r="AH29" s="846"/>
      <c r="AI29" s="846"/>
      <c r="AJ29" s="847"/>
      <c r="AK29" s="914">
        <v>1493</v>
      </c>
      <c r="AL29" s="915"/>
      <c r="AM29" s="915"/>
      <c r="AN29" s="915"/>
      <c r="AO29" s="915"/>
      <c r="AP29" s="915" t="s">
        <v>579</v>
      </c>
      <c r="AQ29" s="915"/>
      <c r="AR29" s="915"/>
      <c r="AS29" s="915"/>
      <c r="AT29" s="915"/>
      <c r="AU29" s="915" t="s">
        <v>579</v>
      </c>
      <c r="AV29" s="915"/>
      <c r="AW29" s="915"/>
      <c r="AX29" s="915"/>
      <c r="AY29" s="915"/>
      <c r="AZ29" s="916" t="s">
        <v>579</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402</v>
      </c>
      <c r="C30" s="840"/>
      <c r="D30" s="840"/>
      <c r="E30" s="840"/>
      <c r="F30" s="840"/>
      <c r="G30" s="840"/>
      <c r="H30" s="840"/>
      <c r="I30" s="840"/>
      <c r="J30" s="840"/>
      <c r="K30" s="840"/>
      <c r="L30" s="840"/>
      <c r="M30" s="840"/>
      <c r="N30" s="840"/>
      <c r="O30" s="840"/>
      <c r="P30" s="841"/>
      <c r="Q30" s="842">
        <v>1532</v>
      </c>
      <c r="R30" s="843"/>
      <c r="S30" s="843"/>
      <c r="T30" s="843"/>
      <c r="U30" s="843"/>
      <c r="V30" s="843">
        <v>1531</v>
      </c>
      <c r="W30" s="843"/>
      <c r="X30" s="843"/>
      <c r="Y30" s="843"/>
      <c r="Z30" s="843"/>
      <c r="AA30" s="843">
        <v>1</v>
      </c>
      <c r="AB30" s="843"/>
      <c r="AC30" s="843"/>
      <c r="AD30" s="843"/>
      <c r="AE30" s="844"/>
      <c r="AF30" s="845">
        <v>1</v>
      </c>
      <c r="AG30" s="846"/>
      <c r="AH30" s="846"/>
      <c r="AI30" s="846"/>
      <c r="AJ30" s="847"/>
      <c r="AK30" s="914">
        <v>311</v>
      </c>
      <c r="AL30" s="915"/>
      <c r="AM30" s="915"/>
      <c r="AN30" s="915"/>
      <c r="AO30" s="915"/>
      <c r="AP30" s="915" t="s">
        <v>579</v>
      </c>
      <c r="AQ30" s="915"/>
      <c r="AR30" s="915"/>
      <c r="AS30" s="915"/>
      <c r="AT30" s="915"/>
      <c r="AU30" s="915" t="s">
        <v>579</v>
      </c>
      <c r="AV30" s="915"/>
      <c r="AW30" s="915"/>
      <c r="AX30" s="915"/>
      <c r="AY30" s="915"/>
      <c r="AZ30" s="916" t="s">
        <v>579</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403</v>
      </c>
      <c r="C31" s="840"/>
      <c r="D31" s="840"/>
      <c r="E31" s="840"/>
      <c r="F31" s="840"/>
      <c r="G31" s="840"/>
      <c r="H31" s="840"/>
      <c r="I31" s="840"/>
      <c r="J31" s="840"/>
      <c r="K31" s="840"/>
      <c r="L31" s="840"/>
      <c r="M31" s="840"/>
      <c r="N31" s="840"/>
      <c r="O31" s="840"/>
      <c r="P31" s="841"/>
      <c r="Q31" s="842">
        <v>4082</v>
      </c>
      <c r="R31" s="843"/>
      <c r="S31" s="843"/>
      <c r="T31" s="843"/>
      <c r="U31" s="843"/>
      <c r="V31" s="843">
        <v>3732</v>
      </c>
      <c r="W31" s="843"/>
      <c r="X31" s="843"/>
      <c r="Y31" s="843"/>
      <c r="Z31" s="843"/>
      <c r="AA31" s="843">
        <v>350</v>
      </c>
      <c r="AB31" s="843"/>
      <c r="AC31" s="843"/>
      <c r="AD31" s="843"/>
      <c r="AE31" s="844"/>
      <c r="AF31" s="845">
        <v>332</v>
      </c>
      <c r="AG31" s="846"/>
      <c r="AH31" s="846"/>
      <c r="AI31" s="846"/>
      <c r="AJ31" s="847"/>
      <c r="AK31" s="914">
        <v>1213</v>
      </c>
      <c r="AL31" s="915"/>
      <c r="AM31" s="915"/>
      <c r="AN31" s="915"/>
      <c r="AO31" s="915"/>
      <c r="AP31" s="915">
        <v>22194</v>
      </c>
      <c r="AQ31" s="915"/>
      <c r="AR31" s="915"/>
      <c r="AS31" s="915"/>
      <c r="AT31" s="915"/>
      <c r="AU31" s="915">
        <v>12241</v>
      </c>
      <c r="AV31" s="915"/>
      <c r="AW31" s="915"/>
      <c r="AX31" s="915"/>
      <c r="AY31" s="915"/>
      <c r="AZ31" s="916" t="s">
        <v>579</v>
      </c>
      <c r="BA31" s="916"/>
      <c r="BB31" s="916"/>
      <c r="BC31" s="916"/>
      <c r="BD31" s="916"/>
      <c r="BE31" s="912" t="s">
        <v>404</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405</v>
      </c>
      <c r="C32" s="840"/>
      <c r="D32" s="840"/>
      <c r="E32" s="840"/>
      <c r="F32" s="840"/>
      <c r="G32" s="840"/>
      <c r="H32" s="840"/>
      <c r="I32" s="840"/>
      <c r="J32" s="840"/>
      <c r="K32" s="840"/>
      <c r="L32" s="840"/>
      <c r="M32" s="840"/>
      <c r="N32" s="840"/>
      <c r="O32" s="840"/>
      <c r="P32" s="841"/>
      <c r="Q32" s="842">
        <v>71</v>
      </c>
      <c r="R32" s="843"/>
      <c r="S32" s="843"/>
      <c r="T32" s="843"/>
      <c r="U32" s="843"/>
      <c r="V32" s="843">
        <v>71</v>
      </c>
      <c r="W32" s="843"/>
      <c r="X32" s="843"/>
      <c r="Y32" s="843"/>
      <c r="Z32" s="843"/>
      <c r="AA32" s="843" t="s">
        <v>579</v>
      </c>
      <c r="AB32" s="843"/>
      <c r="AC32" s="843"/>
      <c r="AD32" s="843"/>
      <c r="AE32" s="844"/>
      <c r="AF32" s="845" t="s">
        <v>406</v>
      </c>
      <c r="AG32" s="846"/>
      <c r="AH32" s="846"/>
      <c r="AI32" s="846"/>
      <c r="AJ32" s="847"/>
      <c r="AK32" s="914">
        <v>19</v>
      </c>
      <c r="AL32" s="915"/>
      <c r="AM32" s="915"/>
      <c r="AN32" s="915"/>
      <c r="AO32" s="915"/>
      <c r="AP32" s="915" t="s">
        <v>579</v>
      </c>
      <c r="AQ32" s="915"/>
      <c r="AR32" s="915"/>
      <c r="AS32" s="915"/>
      <c r="AT32" s="915"/>
      <c r="AU32" s="915" t="s">
        <v>579</v>
      </c>
      <c r="AV32" s="915"/>
      <c r="AW32" s="915"/>
      <c r="AX32" s="915"/>
      <c r="AY32" s="915"/>
      <c r="AZ32" s="916" t="s">
        <v>579</v>
      </c>
      <c r="BA32" s="916"/>
      <c r="BB32" s="916"/>
      <c r="BC32" s="916"/>
      <c r="BD32" s="916"/>
      <c r="BE32" s="912" t="s">
        <v>407</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408</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387</v>
      </c>
      <c r="B63" s="874" t="s">
        <v>409</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590</v>
      </c>
      <c r="AG63" s="926"/>
      <c r="AH63" s="926"/>
      <c r="AI63" s="926"/>
      <c r="AJ63" s="927"/>
      <c r="AK63" s="928"/>
      <c r="AL63" s="923"/>
      <c r="AM63" s="923"/>
      <c r="AN63" s="923"/>
      <c r="AO63" s="923"/>
      <c r="AP63" s="926">
        <v>22194</v>
      </c>
      <c r="AQ63" s="926"/>
      <c r="AR63" s="926"/>
      <c r="AS63" s="926"/>
      <c r="AT63" s="926"/>
      <c r="AU63" s="926">
        <v>12241</v>
      </c>
      <c r="AV63" s="926"/>
      <c r="AW63" s="926"/>
      <c r="AX63" s="926"/>
      <c r="AY63" s="926"/>
      <c r="AZ63" s="930"/>
      <c r="BA63" s="930"/>
      <c r="BB63" s="930"/>
      <c r="BC63" s="930"/>
      <c r="BD63" s="930"/>
      <c r="BE63" s="931"/>
      <c r="BF63" s="931"/>
      <c r="BG63" s="931"/>
      <c r="BH63" s="931"/>
      <c r="BI63" s="932"/>
      <c r="BJ63" s="933" t="s">
        <v>410</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412</v>
      </c>
      <c r="B66" s="825"/>
      <c r="C66" s="825"/>
      <c r="D66" s="825"/>
      <c r="E66" s="825"/>
      <c r="F66" s="825"/>
      <c r="G66" s="825"/>
      <c r="H66" s="825"/>
      <c r="I66" s="825"/>
      <c r="J66" s="825"/>
      <c r="K66" s="825"/>
      <c r="L66" s="825"/>
      <c r="M66" s="825"/>
      <c r="N66" s="825"/>
      <c r="O66" s="825"/>
      <c r="P66" s="826"/>
      <c r="Q66" s="801" t="s">
        <v>413</v>
      </c>
      <c r="R66" s="802"/>
      <c r="S66" s="802"/>
      <c r="T66" s="802"/>
      <c r="U66" s="803"/>
      <c r="V66" s="801" t="s">
        <v>393</v>
      </c>
      <c r="W66" s="802"/>
      <c r="X66" s="802"/>
      <c r="Y66" s="802"/>
      <c r="Z66" s="803"/>
      <c r="AA66" s="801" t="s">
        <v>414</v>
      </c>
      <c r="AB66" s="802"/>
      <c r="AC66" s="802"/>
      <c r="AD66" s="802"/>
      <c r="AE66" s="803"/>
      <c r="AF66" s="936" t="s">
        <v>415</v>
      </c>
      <c r="AG66" s="897"/>
      <c r="AH66" s="897"/>
      <c r="AI66" s="897"/>
      <c r="AJ66" s="937"/>
      <c r="AK66" s="801" t="s">
        <v>416</v>
      </c>
      <c r="AL66" s="825"/>
      <c r="AM66" s="825"/>
      <c r="AN66" s="825"/>
      <c r="AO66" s="826"/>
      <c r="AP66" s="801" t="s">
        <v>417</v>
      </c>
      <c r="AQ66" s="802"/>
      <c r="AR66" s="802"/>
      <c r="AS66" s="802"/>
      <c r="AT66" s="803"/>
      <c r="AU66" s="801" t="s">
        <v>418</v>
      </c>
      <c r="AV66" s="802"/>
      <c r="AW66" s="802"/>
      <c r="AX66" s="802"/>
      <c r="AY66" s="803"/>
      <c r="AZ66" s="801" t="s">
        <v>375</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580</v>
      </c>
      <c r="C68" s="954"/>
      <c r="D68" s="954"/>
      <c r="E68" s="954"/>
      <c r="F68" s="954"/>
      <c r="G68" s="954"/>
      <c r="H68" s="954"/>
      <c r="I68" s="954"/>
      <c r="J68" s="954"/>
      <c r="K68" s="954"/>
      <c r="L68" s="954"/>
      <c r="M68" s="954"/>
      <c r="N68" s="954"/>
      <c r="O68" s="954"/>
      <c r="P68" s="955"/>
      <c r="Q68" s="956">
        <v>22428</v>
      </c>
      <c r="R68" s="950"/>
      <c r="S68" s="950"/>
      <c r="T68" s="950"/>
      <c r="U68" s="950"/>
      <c r="V68" s="950">
        <v>21660</v>
      </c>
      <c r="W68" s="950"/>
      <c r="X68" s="950"/>
      <c r="Y68" s="950"/>
      <c r="Z68" s="950"/>
      <c r="AA68" s="950">
        <v>768</v>
      </c>
      <c r="AB68" s="950"/>
      <c r="AC68" s="950"/>
      <c r="AD68" s="950"/>
      <c r="AE68" s="950"/>
      <c r="AF68" s="950">
        <v>768</v>
      </c>
      <c r="AG68" s="950"/>
      <c r="AH68" s="950"/>
      <c r="AI68" s="950"/>
      <c r="AJ68" s="950"/>
      <c r="AK68" s="950">
        <v>28</v>
      </c>
      <c r="AL68" s="950"/>
      <c r="AM68" s="950"/>
      <c r="AN68" s="950"/>
      <c r="AO68" s="950"/>
      <c r="AP68" s="950" t="s">
        <v>579</v>
      </c>
      <c r="AQ68" s="950"/>
      <c r="AR68" s="950"/>
      <c r="AS68" s="950"/>
      <c r="AT68" s="950"/>
      <c r="AU68" s="950" t="s">
        <v>579</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581</v>
      </c>
      <c r="C69" s="958"/>
      <c r="D69" s="958"/>
      <c r="E69" s="958"/>
      <c r="F69" s="958"/>
      <c r="G69" s="958"/>
      <c r="H69" s="958"/>
      <c r="I69" s="958"/>
      <c r="J69" s="958"/>
      <c r="K69" s="958"/>
      <c r="L69" s="958"/>
      <c r="M69" s="958"/>
      <c r="N69" s="958"/>
      <c r="O69" s="958"/>
      <c r="P69" s="959"/>
      <c r="Q69" s="960">
        <v>193</v>
      </c>
      <c r="R69" s="915"/>
      <c r="S69" s="915"/>
      <c r="T69" s="915"/>
      <c r="U69" s="915"/>
      <c r="V69" s="915">
        <v>137</v>
      </c>
      <c r="W69" s="915"/>
      <c r="X69" s="915"/>
      <c r="Y69" s="915"/>
      <c r="Z69" s="915"/>
      <c r="AA69" s="915">
        <v>56</v>
      </c>
      <c r="AB69" s="915"/>
      <c r="AC69" s="915"/>
      <c r="AD69" s="915"/>
      <c r="AE69" s="915"/>
      <c r="AF69" s="915">
        <v>56</v>
      </c>
      <c r="AG69" s="915"/>
      <c r="AH69" s="915"/>
      <c r="AI69" s="915"/>
      <c r="AJ69" s="915"/>
      <c r="AK69" s="915" t="s">
        <v>579</v>
      </c>
      <c r="AL69" s="915"/>
      <c r="AM69" s="915"/>
      <c r="AN69" s="915"/>
      <c r="AO69" s="915"/>
      <c r="AP69" s="915" t="s">
        <v>579</v>
      </c>
      <c r="AQ69" s="915"/>
      <c r="AR69" s="915"/>
      <c r="AS69" s="915"/>
      <c r="AT69" s="915"/>
      <c r="AU69" s="915" t="s">
        <v>579</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595</v>
      </c>
      <c r="C70" s="958"/>
      <c r="D70" s="958"/>
      <c r="E70" s="958"/>
      <c r="F70" s="958"/>
      <c r="G70" s="958"/>
      <c r="H70" s="958"/>
      <c r="I70" s="958"/>
      <c r="J70" s="958"/>
      <c r="K70" s="958"/>
      <c r="L70" s="958"/>
      <c r="M70" s="958"/>
      <c r="N70" s="958"/>
      <c r="O70" s="958"/>
      <c r="P70" s="959"/>
      <c r="Q70" s="960">
        <v>102</v>
      </c>
      <c r="R70" s="915"/>
      <c r="S70" s="915"/>
      <c r="T70" s="915"/>
      <c r="U70" s="915"/>
      <c r="V70" s="915">
        <v>95</v>
      </c>
      <c r="W70" s="915"/>
      <c r="X70" s="915"/>
      <c r="Y70" s="915"/>
      <c r="Z70" s="915"/>
      <c r="AA70" s="915">
        <v>7</v>
      </c>
      <c r="AB70" s="915"/>
      <c r="AC70" s="915"/>
      <c r="AD70" s="915"/>
      <c r="AE70" s="915"/>
      <c r="AF70" s="915">
        <v>7</v>
      </c>
      <c r="AG70" s="915"/>
      <c r="AH70" s="915"/>
      <c r="AI70" s="915"/>
      <c r="AJ70" s="915"/>
      <c r="AK70" s="915">
        <v>1</v>
      </c>
      <c r="AL70" s="915"/>
      <c r="AM70" s="915"/>
      <c r="AN70" s="915"/>
      <c r="AO70" s="915"/>
      <c r="AP70" s="915" t="s">
        <v>579</v>
      </c>
      <c r="AQ70" s="915"/>
      <c r="AR70" s="915"/>
      <c r="AS70" s="915"/>
      <c r="AT70" s="915"/>
      <c r="AU70" s="915" t="s">
        <v>579</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582</v>
      </c>
      <c r="C71" s="958"/>
      <c r="D71" s="958"/>
      <c r="E71" s="958"/>
      <c r="F71" s="958"/>
      <c r="G71" s="958"/>
      <c r="H71" s="958"/>
      <c r="I71" s="958"/>
      <c r="J71" s="958"/>
      <c r="K71" s="958"/>
      <c r="L71" s="958"/>
      <c r="M71" s="958"/>
      <c r="N71" s="958"/>
      <c r="O71" s="958"/>
      <c r="P71" s="959"/>
      <c r="Q71" s="960">
        <v>108</v>
      </c>
      <c r="R71" s="915"/>
      <c r="S71" s="915"/>
      <c r="T71" s="915"/>
      <c r="U71" s="915"/>
      <c r="V71" s="915">
        <v>74</v>
      </c>
      <c r="W71" s="915"/>
      <c r="X71" s="915"/>
      <c r="Y71" s="915"/>
      <c r="Z71" s="915"/>
      <c r="AA71" s="915">
        <v>34</v>
      </c>
      <c r="AB71" s="915"/>
      <c r="AC71" s="915"/>
      <c r="AD71" s="915"/>
      <c r="AE71" s="915"/>
      <c r="AF71" s="915">
        <v>34</v>
      </c>
      <c r="AG71" s="915"/>
      <c r="AH71" s="915"/>
      <c r="AI71" s="915"/>
      <c r="AJ71" s="915"/>
      <c r="AK71" s="915" t="s">
        <v>579</v>
      </c>
      <c r="AL71" s="915"/>
      <c r="AM71" s="915"/>
      <c r="AN71" s="915"/>
      <c r="AO71" s="915"/>
      <c r="AP71" s="915" t="s">
        <v>579</v>
      </c>
      <c r="AQ71" s="915"/>
      <c r="AR71" s="915"/>
      <c r="AS71" s="915"/>
      <c r="AT71" s="915"/>
      <c r="AU71" s="915" t="s">
        <v>579</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583</v>
      </c>
      <c r="C72" s="958"/>
      <c r="D72" s="958"/>
      <c r="E72" s="958"/>
      <c r="F72" s="958"/>
      <c r="G72" s="958"/>
      <c r="H72" s="958"/>
      <c r="I72" s="958"/>
      <c r="J72" s="958"/>
      <c r="K72" s="958"/>
      <c r="L72" s="958"/>
      <c r="M72" s="958"/>
      <c r="N72" s="958"/>
      <c r="O72" s="958"/>
      <c r="P72" s="959"/>
      <c r="Q72" s="960">
        <v>796</v>
      </c>
      <c r="R72" s="915"/>
      <c r="S72" s="915"/>
      <c r="T72" s="915"/>
      <c r="U72" s="915"/>
      <c r="V72" s="915">
        <v>723</v>
      </c>
      <c r="W72" s="915"/>
      <c r="X72" s="915"/>
      <c r="Y72" s="915"/>
      <c r="Z72" s="915"/>
      <c r="AA72" s="915">
        <v>73</v>
      </c>
      <c r="AB72" s="915"/>
      <c r="AC72" s="915"/>
      <c r="AD72" s="915"/>
      <c r="AE72" s="915"/>
      <c r="AF72" s="915">
        <v>73</v>
      </c>
      <c r="AG72" s="915"/>
      <c r="AH72" s="915"/>
      <c r="AI72" s="915"/>
      <c r="AJ72" s="915"/>
      <c r="AK72" s="915" t="s">
        <v>579</v>
      </c>
      <c r="AL72" s="915"/>
      <c r="AM72" s="915"/>
      <c r="AN72" s="915"/>
      <c r="AO72" s="915"/>
      <c r="AP72" s="915" t="s">
        <v>579</v>
      </c>
      <c r="AQ72" s="915"/>
      <c r="AR72" s="915"/>
      <c r="AS72" s="915"/>
      <c r="AT72" s="915"/>
      <c r="AU72" s="915" t="s">
        <v>579</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584</v>
      </c>
      <c r="C73" s="958"/>
      <c r="D73" s="958"/>
      <c r="E73" s="958"/>
      <c r="F73" s="958"/>
      <c r="G73" s="958"/>
      <c r="H73" s="958"/>
      <c r="I73" s="958"/>
      <c r="J73" s="958"/>
      <c r="K73" s="958"/>
      <c r="L73" s="958"/>
      <c r="M73" s="958"/>
      <c r="N73" s="958"/>
      <c r="O73" s="958"/>
      <c r="P73" s="959"/>
      <c r="Q73" s="960">
        <v>22908</v>
      </c>
      <c r="R73" s="915"/>
      <c r="S73" s="915"/>
      <c r="T73" s="915"/>
      <c r="U73" s="915"/>
      <c r="V73" s="915">
        <v>23583</v>
      </c>
      <c r="W73" s="915"/>
      <c r="X73" s="915"/>
      <c r="Y73" s="915"/>
      <c r="Z73" s="915"/>
      <c r="AA73" s="915">
        <v>-675</v>
      </c>
      <c r="AB73" s="915"/>
      <c r="AC73" s="915"/>
      <c r="AD73" s="915"/>
      <c r="AE73" s="915"/>
      <c r="AF73" s="915">
        <v>3750</v>
      </c>
      <c r="AG73" s="915"/>
      <c r="AH73" s="915"/>
      <c r="AI73" s="915"/>
      <c r="AJ73" s="915"/>
      <c r="AK73" s="915">
        <v>1500</v>
      </c>
      <c r="AL73" s="915"/>
      <c r="AM73" s="915"/>
      <c r="AN73" s="915"/>
      <c r="AO73" s="915"/>
      <c r="AP73" s="915">
        <v>15195</v>
      </c>
      <c r="AQ73" s="915"/>
      <c r="AR73" s="915"/>
      <c r="AS73" s="915"/>
      <c r="AT73" s="915"/>
      <c r="AU73" s="915">
        <v>3844</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585</v>
      </c>
      <c r="C74" s="958"/>
      <c r="D74" s="958"/>
      <c r="E74" s="958"/>
      <c r="F74" s="958"/>
      <c r="G74" s="958"/>
      <c r="H74" s="958"/>
      <c r="I74" s="958"/>
      <c r="J74" s="958"/>
      <c r="K74" s="958"/>
      <c r="L74" s="958"/>
      <c r="M74" s="958"/>
      <c r="N74" s="958"/>
      <c r="O74" s="958"/>
      <c r="P74" s="959"/>
      <c r="Q74" s="960">
        <v>9900</v>
      </c>
      <c r="R74" s="915"/>
      <c r="S74" s="915"/>
      <c r="T74" s="915"/>
      <c r="U74" s="915"/>
      <c r="V74" s="915">
        <v>8915</v>
      </c>
      <c r="W74" s="915"/>
      <c r="X74" s="915"/>
      <c r="Y74" s="915"/>
      <c r="Z74" s="915"/>
      <c r="AA74" s="915">
        <v>985</v>
      </c>
      <c r="AB74" s="915"/>
      <c r="AC74" s="915"/>
      <c r="AD74" s="915"/>
      <c r="AE74" s="915"/>
      <c r="AF74" s="915">
        <v>5466</v>
      </c>
      <c r="AG74" s="915"/>
      <c r="AH74" s="915"/>
      <c r="AI74" s="915"/>
      <c r="AJ74" s="915"/>
      <c r="AK74" s="915">
        <v>709</v>
      </c>
      <c r="AL74" s="915"/>
      <c r="AM74" s="915"/>
      <c r="AN74" s="915"/>
      <c r="AO74" s="915"/>
      <c r="AP74" s="915">
        <v>26381</v>
      </c>
      <c r="AQ74" s="915"/>
      <c r="AR74" s="915"/>
      <c r="AS74" s="915"/>
      <c r="AT74" s="915"/>
      <c r="AU74" s="915">
        <v>414</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586</v>
      </c>
      <c r="C75" s="958"/>
      <c r="D75" s="958"/>
      <c r="E75" s="958"/>
      <c r="F75" s="958"/>
      <c r="G75" s="958"/>
      <c r="H75" s="958"/>
      <c r="I75" s="958"/>
      <c r="J75" s="958"/>
      <c r="K75" s="958"/>
      <c r="L75" s="958"/>
      <c r="M75" s="958"/>
      <c r="N75" s="958"/>
      <c r="O75" s="958"/>
      <c r="P75" s="959"/>
      <c r="Q75" s="963">
        <v>6287</v>
      </c>
      <c r="R75" s="964"/>
      <c r="S75" s="964"/>
      <c r="T75" s="964"/>
      <c r="U75" s="914"/>
      <c r="V75" s="965">
        <v>5232</v>
      </c>
      <c r="W75" s="964"/>
      <c r="X75" s="964"/>
      <c r="Y75" s="964"/>
      <c r="Z75" s="914"/>
      <c r="AA75" s="965">
        <v>1055</v>
      </c>
      <c r="AB75" s="964"/>
      <c r="AC75" s="964"/>
      <c r="AD75" s="964"/>
      <c r="AE75" s="914"/>
      <c r="AF75" s="965">
        <v>6062</v>
      </c>
      <c r="AG75" s="964"/>
      <c r="AH75" s="964"/>
      <c r="AI75" s="964"/>
      <c r="AJ75" s="914"/>
      <c r="AK75" s="965">
        <v>16</v>
      </c>
      <c r="AL75" s="964"/>
      <c r="AM75" s="964"/>
      <c r="AN75" s="964"/>
      <c r="AO75" s="914"/>
      <c r="AP75" s="965">
        <v>7221</v>
      </c>
      <c r="AQ75" s="964"/>
      <c r="AR75" s="964"/>
      <c r="AS75" s="964"/>
      <c r="AT75" s="914"/>
      <c r="AU75" s="965" t="s">
        <v>579</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587</v>
      </c>
      <c r="C76" s="958"/>
      <c r="D76" s="958"/>
      <c r="E76" s="958"/>
      <c r="F76" s="958"/>
      <c r="G76" s="958"/>
      <c r="H76" s="958"/>
      <c r="I76" s="958"/>
      <c r="J76" s="958"/>
      <c r="K76" s="958"/>
      <c r="L76" s="958"/>
      <c r="M76" s="958"/>
      <c r="N76" s="958"/>
      <c r="O76" s="958"/>
      <c r="P76" s="959"/>
      <c r="Q76" s="963">
        <v>2588</v>
      </c>
      <c r="R76" s="964"/>
      <c r="S76" s="964"/>
      <c r="T76" s="964"/>
      <c r="U76" s="914"/>
      <c r="V76" s="965">
        <v>2314</v>
      </c>
      <c r="W76" s="964"/>
      <c r="X76" s="964"/>
      <c r="Y76" s="964"/>
      <c r="Z76" s="914"/>
      <c r="AA76" s="965">
        <v>274</v>
      </c>
      <c r="AB76" s="964"/>
      <c r="AC76" s="964"/>
      <c r="AD76" s="964"/>
      <c r="AE76" s="914"/>
      <c r="AF76" s="965">
        <v>274</v>
      </c>
      <c r="AG76" s="964"/>
      <c r="AH76" s="964"/>
      <c r="AI76" s="964"/>
      <c r="AJ76" s="914"/>
      <c r="AK76" s="965">
        <v>117</v>
      </c>
      <c r="AL76" s="964"/>
      <c r="AM76" s="964"/>
      <c r="AN76" s="964"/>
      <c r="AO76" s="914"/>
      <c r="AP76" s="965" t="s">
        <v>579</v>
      </c>
      <c r="AQ76" s="964"/>
      <c r="AR76" s="964"/>
      <c r="AS76" s="964"/>
      <c r="AT76" s="914"/>
      <c r="AU76" s="965" t="s">
        <v>579</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588</v>
      </c>
      <c r="C77" s="958"/>
      <c r="D77" s="958"/>
      <c r="E77" s="958"/>
      <c r="F77" s="958"/>
      <c r="G77" s="958"/>
      <c r="H77" s="958"/>
      <c r="I77" s="958"/>
      <c r="J77" s="958"/>
      <c r="K77" s="958"/>
      <c r="L77" s="958"/>
      <c r="M77" s="958"/>
      <c r="N77" s="958"/>
      <c r="O77" s="958"/>
      <c r="P77" s="959"/>
      <c r="Q77" s="963">
        <v>657281</v>
      </c>
      <c r="R77" s="964"/>
      <c r="S77" s="964"/>
      <c r="T77" s="964"/>
      <c r="U77" s="914"/>
      <c r="V77" s="965">
        <v>647955</v>
      </c>
      <c r="W77" s="964"/>
      <c r="X77" s="964"/>
      <c r="Y77" s="964"/>
      <c r="Z77" s="914"/>
      <c r="AA77" s="965">
        <v>9326</v>
      </c>
      <c r="AB77" s="964"/>
      <c r="AC77" s="964"/>
      <c r="AD77" s="964"/>
      <c r="AE77" s="914"/>
      <c r="AF77" s="965">
        <v>9326</v>
      </c>
      <c r="AG77" s="964"/>
      <c r="AH77" s="964"/>
      <c r="AI77" s="964"/>
      <c r="AJ77" s="914"/>
      <c r="AK77" s="965">
        <v>3989</v>
      </c>
      <c r="AL77" s="964"/>
      <c r="AM77" s="964"/>
      <c r="AN77" s="964"/>
      <c r="AO77" s="914"/>
      <c r="AP77" s="965" t="s">
        <v>579</v>
      </c>
      <c r="AQ77" s="964"/>
      <c r="AR77" s="964"/>
      <c r="AS77" s="964"/>
      <c r="AT77" s="914"/>
      <c r="AU77" s="965" t="s">
        <v>579</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387</v>
      </c>
      <c r="B88" s="874" t="s">
        <v>419</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25816</v>
      </c>
      <c r="AG88" s="926"/>
      <c r="AH88" s="926"/>
      <c r="AI88" s="926"/>
      <c r="AJ88" s="926"/>
      <c r="AK88" s="923"/>
      <c r="AL88" s="923"/>
      <c r="AM88" s="923"/>
      <c r="AN88" s="923"/>
      <c r="AO88" s="923"/>
      <c r="AP88" s="926">
        <v>48797</v>
      </c>
      <c r="AQ88" s="926"/>
      <c r="AR88" s="926"/>
      <c r="AS88" s="926"/>
      <c r="AT88" s="926"/>
      <c r="AU88" s="926">
        <v>4258</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874" t="s">
        <v>420</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5</v>
      </c>
      <c r="CS102" s="934"/>
      <c r="CT102" s="934"/>
      <c r="CU102" s="934"/>
      <c r="CV102" s="977"/>
      <c r="CW102" s="976">
        <v>7</v>
      </c>
      <c r="CX102" s="934"/>
      <c r="CY102" s="934"/>
      <c r="CZ102" s="934"/>
      <c r="DA102" s="977"/>
      <c r="DB102" s="976" t="s">
        <v>579</v>
      </c>
      <c r="DC102" s="934"/>
      <c r="DD102" s="934"/>
      <c r="DE102" s="934"/>
      <c r="DF102" s="977"/>
      <c r="DG102" s="976">
        <v>1465</v>
      </c>
      <c r="DH102" s="934"/>
      <c r="DI102" s="934"/>
      <c r="DJ102" s="934"/>
      <c r="DK102" s="977"/>
      <c r="DL102" s="976" t="s">
        <v>579</v>
      </c>
      <c r="DM102" s="934"/>
      <c r="DN102" s="934"/>
      <c r="DO102" s="934"/>
      <c r="DP102" s="977"/>
      <c r="DQ102" s="976" t="s">
        <v>579</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421</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422</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425</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426</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427</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428</v>
      </c>
      <c r="AB109" s="979"/>
      <c r="AC109" s="979"/>
      <c r="AD109" s="979"/>
      <c r="AE109" s="980"/>
      <c r="AF109" s="978" t="s">
        <v>305</v>
      </c>
      <c r="AG109" s="979"/>
      <c r="AH109" s="979"/>
      <c r="AI109" s="979"/>
      <c r="AJ109" s="980"/>
      <c r="AK109" s="978" t="s">
        <v>304</v>
      </c>
      <c r="AL109" s="979"/>
      <c r="AM109" s="979"/>
      <c r="AN109" s="979"/>
      <c r="AO109" s="980"/>
      <c r="AP109" s="978" t="s">
        <v>429</v>
      </c>
      <c r="AQ109" s="979"/>
      <c r="AR109" s="979"/>
      <c r="AS109" s="979"/>
      <c r="AT109" s="981"/>
      <c r="AU109" s="998" t="s">
        <v>427</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428</v>
      </c>
      <c r="BR109" s="979"/>
      <c r="BS109" s="979"/>
      <c r="BT109" s="979"/>
      <c r="BU109" s="980"/>
      <c r="BV109" s="978" t="s">
        <v>305</v>
      </c>
      <c r="BW109" s="979"/>
      <c r="BX109" s="979"/>
      <c r="BY109" s="979"/>
      <c r="BZ109" s="980"/>
      <c r="CA109" s="978" t="s">
        <v>304</v>
      </c>
      <c r="CB109" s="979"/>
      <c r="CC109" s="979"/>
      <c r="CD109" s="979"/>
      <c r="CE109" s="980"/>
      <c r="CF109" s="999" t="s">
        <v>429</v>
      </c>
      <c r="CG109" s="999"/>
      <c r="CH109" s="999"/>
      <c r="CI109" s="999"/>
      <c r="CJ109" s="999"/>
      <c r="CK109" s="978" t="s">
        <v>430</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428</v>
      </c>
      <c r="DH109" s="979"/>
      <c r="DI109" s="979"/>
      <c r="DJ109" s="979"/>
      <c r="DK109" s="980"/>
      <c r="DL109" s="978" t="s">
        <v>305</v>
      </c>
      <c r="DM109" s="979"/>
      <c r="DN109" s="979"/>
      <c r="DO109" s="979"/>
      <c r="DP109" s="980"/>
      <c r="DQ109" s="978" t="s">
        <v>304</v>
      </c>
      <c r="DR109" s="979"/>
      <c r="DS109" s="979"/>
      <c r="DT109" s="979"/>
      <c r="DU109" s="980"/>
      <c r="DV109" s="978" t="s">
        <v>429</v>
      </c>
      <c r="DW109" s="979"/>
      <c r="DX109" s="979"/>
      <c r="DY109" s="979"/>
      <c r="DZ109" s="981"/>
    </row>
    <row r="110" spans="1:131" s="247" customFormat="1" ht="26.25" customHeight="1" x14ac:dyDescent="0.15">
      <c r="A110" s="982" t="s">
        <v>431</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3049475</v>
      </c>
      <c r="AB110" s="986"/>
      <c r="AC110" s="986"/>
      <c r="AD110" s="986"/>
      <c r="AE110" s="987"/>
      <c r="AF110" s="988">
        <v>3085063</v>
      </c>
      <c r="AG110" s="986"/>
      <c r="AH110" s="986"/>
      <c r="AI110" s="986"/>
      <c r="AJ110" s="987"/>
      <c r="AK110" s="988">
        <v>3119147</v>
      </c>
      <c r="AL110" s="986"/>
      <c r="AM110" s="986"/>
      <c r="AN110" s="986"/>
      <c r="AO110" s="987"/>
      <c r="AP110" s="989">
        <v>13.6</v>
      </c>
      <c r="AQ110" s="990"/>
      <c r="AR110" s="990"/>
      <c r="AS110" s="990"/>
      <c r="AT110" s="991"/>
      <c r="AU110" s="992" t="s">
        <v>73</v>
      </c>
      <c r="AV110" s="993"/>
      <c r="AW110" s="993"/>
      <c r="AX110" s="993"/>
      <c r="AY110" s="993"/>
      <c r="AZ110" s="1034" t="s">
        <v>432</v>
      </c>
      <c r="BA110" s="983"/>
      <c r="BB110" s="983"/>
      <c r="BC110" s="983"/>
      <c r="BD110" s="983"/>
      <c r="BE110" s="983"/>
      <c r="BF110" s="983"/>
      <c r="BG110" s="983"/>
      <c r="BH110" s="983"/>
      <c r="BI110" s="983"/>
      <c r="BJ110" s="983"/>
      <c r="BK110" s="983"/>
      <c r="BL110" s="983"/>
      <c r="BM110" s="983"/>
      <c r="BN110" s="983"/>
      <c r="BO110" s="983"/>
      <c r="BP110" s="984"/>
      <c r="BQ110" s="1020">
        <v>32557531</v>
      </c>
      <c r="BR110" s="1021"/>
      <c r="BS110" s="1021"/>
      <c r="BT110" s="1021"/>
      <c r="BU110" s="1021"/>
      <c r="BV110" s="1021">
        <v>32685567</v>
      </c>
      <c r="BW110" s="1021"/>
      <c r="BX110" s="1021"/>
      <c r="BY110" s="1021"/>
      <c r="BZ110" s="1021"/>
      <c r="CA110" s="1021">
        <v>33585737</v>
      </c>
      <c r="CB110" s="1021"/>
      <c r="CC110" s="1021"/>
      <c r="CD110" s="1021"/>
      <c r="CE110" s="1021"/>
      <c r="CF110" s="1035">
        <v>146.19999999999999</v>
      </c>
      <c r="CG110" s="1036"/>
      <c r="CH110" s="1036"/>
      <c r="CI110" s="1036"/>
      <c r="CJ110" s="1036"/>
      <c r="CK110" s="1037" t="s">
        <v>433</v>
      </c>
      <c r="CL110" s="1038"/>
      <c r="CM110" s="1017" t="s">
        <v>434</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v>286230</v>
      </c>
      <c r="DH110" s="1021"/>
      <c r="DI110" s="1021"/>
      <c r="DJ110" s="1021"/>
      <c r="DK110" s="1021"/>
      <c r="DL110" s="1021">
        <v>238649</v>
      </c>
      <c r="DM110" s="1021"/>
      <c r="DN110" s="1021"/>
      <c r="DO110" s="1021"/>
      <c r="DP110" s="1021"/>
      <c r="DQ110" s="1021">
        <v>1939109</v>
      </c>
      <c r="DR110" s="1021"/>
      <c r="DS110" s="1021"/>
      <c r="DT110" s="1021"/>
      <c r="DU110" s="1021"/>
      <c r="DV110" s="1022">
        <v>8.4</v>
      </c>
      <c r="DW110" s="1022"/>
      <c r="DX110" s="1022"/>
      <c r="DY110" s="1022"/>
      <c r="DZ110" s="1023"/>
    </row>
    <row r="111" spans="1:131" s="247" customFormat="1" ht="26.25" customHeight="1" x14ac:dyDescent="0.15">
      <c r="A111" s="1024" t="s">
        <v>435</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436</v>
      </c>
      <c r="AB111" s="1028"/>
      <c r="AC111" s="1028"/>
      <c r="AD111" s="1028"/>
      <c r="AE111" s="1029"/>
      <c r="AF111" s="1030" t="s">
        <v>389</v>
      </c>
      <c r="AG111" s="1028"/>
      <c r="AH111" s="1028"/>
      <c r="AI111" s="1028"/>
      <c r="AJ111" s="1029"/>
      <c r="AK111" s="1030" t="s">
        <v>389</v>
      </c>
      <c r="AL111" s="1028"/>
      <c r="AM111" s="1028"/>
      <c r="AN111" s="1028"/>
      <c r="AO111" s="1029"/>
      <c r="AP111" s="1031" t="s">
        <v>389</v>
      </c>
      <c r="AQ111" s="1032"/>
      <c r="AR111" s="1032"/>
      <c r="AS111" s="1032"/>
      <c r="AT111" s="1033"/>
      <c r="AU111" s="994"/>
      <c r="AV111" s="995"/>
      <c r="AW111" s="995"/>
      <c r="AX111" s="995"/>
      <c r="AY111" s="995"/>
      <c r="AZ111" s="1043" t="s">
        <v>437</v>
      </c>
      <c r="BA111" s="1044"/>
      <c r="BB111" s="1044"/>
      <c r="BC111" s="1044"/>
      <c r="BD111" s="1044"/>
      <c r="BE111" s="1044"/>
      <c r="BF111" s="1044"/>
      <c r="BG111" s="1044"/>
      <c r="BH111" s="1044"/>
      <c r="BI111" s="1044"/>
      <c r="BJ111" s="1044"/>
      <c r="BK111" s="1044"/>
      <c r="BL111" s="1044"/>
      <c r="BM111" s="1044"/>
      <c r="BN111" s="1044"/>
      <c r="BO111" s="1044"/>
      <c r="BP111" s="1045"/>
      <c r="BQ111" s="1013">
        <v>2871712</v>
      </c>
      <c r="BR111" s="1014"/>
      <c r="BS111" s="1014"/>
      <c r="BT111" s="1014"/>
      <c r="BU111" s="1014"/>
      <c r="BV111" s="1014">
        <v>2625361</v>
      </c>
      <c r="BW111" s="1014"/>
      <c r="BX111" s="1014"/>
      <c r="BY111" s="1014"/>
      <c r="BZ111" s="1014"/>
      <c r="CA111" s="1014">
        <v>4127079</v>
      </c>
      <c r="CB111" s="1014"/>
      <c r="CC111" s="1014"/>
      <c r="CD111" s="1014"/>
      <c r="CE111" s="1014"/>
      <c r="CF111" s="1008">
        <v>18</v>
      </c>
      <c r="CG111" s="1009"/>
      <c r="CH111" s="1009"/>
      <c r="CI111" s="1009"/>
      <c r="CJ111" s="1009"/>
      <c r="CK111" s="1039"/>
      <c r="CL111" s="1040"/>
      <c r="CM111" s="1010" t="s">
        <v>438</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439</v>
      </c>
      <c r="DH111" s="1014"/>
      <c r="DI111" s="1014"/>
      <c r="DJ111" s="1014"/>
      <c r="DK111" s="1014"/>
      <c r="DL111" s="1014" t="s">
        <v>440</v>
      </c>
      <c r="DM111" s="1014"/>
      <c r="DN111" s="1014"/>
      <c r="DO111" s="1014"/>
      <c r="DP111" s="1014"/>
      <c r="DQ111" s="1014" t="s">
        <v>389</v>
      </c>
      <c r="DR111" s="1014"/>
      <c r="DS111" s="1014"/>
      <c r="DT111" s="1014"/>
      <c r="DU111" s="1014"/>
      <c r="DV111" s="1015" t="s">
        <v>389</v>
      </c>
      <c r="DW111" s="1015"/>
      <c r="DX111" s="1015"/>
      <c r="DY111" s="1015"/>
      <c r="DZ111" s="1016"/>
    </row>
    <row r="112" spans="1:131" s="247" customFormat="1" ht="26.25" customHeight="1" x14ac:dyDescent="0.15">
      <c r="A112" s="1046" t="s">
        <v>441</v>
      </c>
      <c r="B112" s="1047"/>
      <c r="C112" s="1044" t="s">
        <v>442</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389</v>
      </c>
      <c r="AB112" s="1053"/>
      <c r="AC112" s="1053"/>
      <c r="AD112" s="1053"/>
      <c r="AE112" s="1054"/>
      <c r="AF112" s="1055" t="s">
        <v>389</v>
      </c>
      <c r="AG112" s="1053"/>
      <c r="AH112" s="1053"/>
      <c r="AI112" s="1053"/>
      <c r="AJ112" s="1054"/>
      <c r="AK112" s="1055" t="s">
        <v>389</v>
      </c>
      <c r="AL112" s="1053"/>
      <c r="AM112" s="1053"/>
      <c r="AN112" s="1053"/>
      <c r="AO112" s="1054"/>
      <c r="AP112" s="1056" t="s">
        <v>389</v>
      </c>
      <c r="AQ112" s="1057"/>
      <c r="AR112" s="1057"/>
      <c r="AS112" s="1057"/>
      <c r="AT112" s="1058"/>
      <c r="AU112" s="994"/>
      <c r="AV112" s="995"/>
      <c r="AW112" s="995"/>
      <c r="AX112" s="995"/>
      <c r="AY112" s="995"/>
      <c r="AZ112" s="1043" t="s">
        <v>443</v>
      </c>
      <c r="BA112" s="1044"/>
      <c r="BB112" s="1044"/>
      <c r="BC112" s="1044"/>
      <c r="BD112" s="1044"/>
      <c r="BE112" s="1044"/>
      <c r="BF112" s="1044"/>
      <c r="BG112" s="1044"/>
      <c r="BH112" s="1044"/>
      <c r="BI112" s="1044"/>
      <c r="BJ112" s="1044"/>
      <c r="BK112" s="1044"/>
      <c r="BL112" s="1044"/>
      <c r="BM112" s="1044"/>
      <c r="BN112" s="1044"/>
      <c r="BO112" s="1044"/>
      <c r="BP112" s="1045"/>
      <c r="BQ112" s="1013">
        <v>14882769</v>
      </c>
      <c r="BR112" s="1014"/>
      <c r="BS112" s="1014"/>
      <c r="BT112" s="1014"/>
      <c r="BU112" s="1014"/>
      <c r="BV112" s="1014">
        <v>14917984</v>
      </c>
      <c r="BW112" s="1014"/>
      <c r="BX112" s="1014"/>
      <c r="BY112" s="1014"/>
      <c r="BZ112" s="1014"/>
      <c r="CA112" s="1014">
        <v>12240992</v>
      </c>
      <c r="CB112" s="1014"/>
      <c r="CC112" s="1014"/>
      <c r="CD112" s="1014"/>
      <c r="CE112" s="1014"/>
      <c r="CF112" s="1008">
        <v>53.3</v>
      </c>
      <c r="CG112" s="1009"/>
      <c r="CH112" s="1009"/>
      <c r="CI112" s="1009"/>
      <c r="CJ112" s="1009"/>
      <c r="CK112" s="1039"/>
      <c r="CL112" s="1040"/>
      <c r="CM112" s="1010" t="s">
        <v>444</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389</v>
      </c>
      <c r="DH112" s="1014"/>
      <c r="DI112" s="1014"/>
      <c r="DJ112" s="1014"/>
      <c r="DK112" s="1014"/>
      <c r="DL112" s="1014" t="s">
        <v>389</v>
      </c>
      <c r="DM112" s="1014"/>
      <c r="DN112" s="1014"/>
      <c r="DO112" s="1014"/>
      <c r="DP112" s="1014"/>
      <c r="DQ112" s="1014" t="s">
        <v>445</v>
      </c>
      <c r="DR112" s="1014"/>
      <c r="DS112" s="1014"/>
      <c r="DT112" s="1014"/>
      <c r="DU112" s="1014"/>
      <c r="DV112" s="1015" t="s">
        <v>389</v>
      </c>
      <c r="DW112" s="1015"/>
      <c r="DX112" s="1015"/>
      <c r="DY112" s="1015"/>
      <c r="DZ112" s="1016"/>
    </row>
    <row r="113" spans="1:130" s="247" customFormat="1" ht="26.25" customHeight="1" x14ac:dyDescent="0.15">
      <c r="A113" s="1048"/>
      <c r="B113" s="1049"/>
      <c r="C113" s="1044" t="s">
        <v>446</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956976</v>
      </c>
      <c r="AB113" s="1028"/>
      <c r="AC113" s="1028"/>
      <c r="AD113" s="1028"/>
      <c r="AE113" s="1029"/>
      <c r="AF113" s="1030">
        <v>974019</v>
      </c>
      <c r="AG113" s="1028"/>
      <c r="AH113" s="1028"/>
      <c r="AI113" s="1028"/>
      <c r="AJ113" s="1029"/>
      <c r="AK113" s="1030">
        <v>1062514</v>
      </c>
      <c r="AL113" s="1028"/>
      <c r="AM113" s="1028"/>
      <c r="AN113" s="1028"/>
      <c r="AO113" s="1029"/>
      <c r="AP113" s="1031">
        <v>4.5999999999999996</v>
      </c>
      <c r="AQ113" s="1032"/>
      <c r="AR113" s="1032"/>
      <c r="AS113" s="1032"/>
      <c r="AT113" s="1033"/>
      <c r="AU113" s="994"/>
      <c r="AV113" s="995"/>
      <c r="AW113" s="995"/>
      <c r="AX113" s="995"/>
      <c r="AY113" s="995"/>
      <c r="AZ113" s="1043" t="s">
        <v>447</v>
      </c>
      <c r="BA113" s="1044"/>
      <c r="BB113" s="1044"/>
      <c r="BC113" s="1044"/>
      <c r="BD113" s="1044"/>
      <c r="BE113" s="1044"/>
      <c r="BF113" s="1044"/>
      <c r="BG113" s="1044"/>
      <c r="BH113" s="1044"/>
      <c r="BI113" s="1044"/>
      <c r="BJ113" s="1044"/>
      <c r="BK113" s="1044"/>
      <c r="BL113" s="1044"/>
      <c r="BM113" s="1044"/>
      <c r="BN113" s="1044"/>
      <c r="BO113" s="1044"/>
      <c r="BP113" s="1045"/>
      <c r="BQ113" s="1013">
        <v>4474565</v>
      </c>
      <c r="BR113" s="1014"/>
      <c r="BS113" s="1014"/>
      <c r="BT113" s="1014"/>
      <c r="BU113" s="1014"/>
      <c r="BV113" s="1014">
        <v>4123959</v>
      </c>
      <c r="BW113" s="1014"/>
      <c r="BX113" s="1014"/>
      <c r="BY113" s="1014"/>
      <c r="BZ113" s="1014"/>
      <c r="CA113" s="1014">
        <v>4258211</v>
      </c>
      <c r="CB113" s="1014"/>
      <c r="CC113" s="1014"/>
      <c r="CD113" s="1014"/>
      <c r="CE113" s="1014"/>
      <c r="CF113" s="1008">
        <v>18.5</v>
      </c>
      <c r="CG113" s="1009"/>
      <c r="CH113" s="1009"/>
      <c r="CI113" s="1009"/>
      <c r="CJ113" s="1009"/>
      <c r="CK113" s="1039"/>
      <c r="CL113" s="1040"/>
      <c r="CM113" s="1010" t="s">
        <v>448</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389</v>
      </c>
      <c r="DH113" s="1053"/>
      <c r="DI113" s="1053"/>
      <c r="DJ113" s="1053"/>
      <c r="DK113" s="1054"/>
      <c r="DL113" s="1055" t="s">
        <v>389</v>
      </c>
      <c r="DM113" s="1053"/>
      <c r="DN113" s="1053"/>
      <c r="DO113" s="1053"/>
      <c r="DP113" s="1054"/>
      <c r="DQ113" s="1055" t="s">
        <v>389</v>
      </c>
      <c r="DR113" s="1053"/>
      <c r="DS113" s="1053"/>
      <c r="DT113" s="1053"/>
      <c r="DU113" s="1054"/>
      <c r="DV113" s="1056" t="s">
        <v>389</v>
      </c>
      <c r="DW113" s="1057"/>
      <c r="DX113" s="1057"/>
      <c r="DY113" s="1057"/>
      <c r="DZ113" s="1058"/>
    </row>
    <row r="114" spans="1:130" s="247" customFormat="1" ht="26.25" customHeight="1" x14ac:dyDescent="0.15">
      <c r="A114" s="1048"/>
      <c r="B114" s="1049"/>
      <c r="C114" s="1044" t="s">
        <v>449</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372198</v>
      </c>
      <c r="AB114" s="1053"/>
      <c r="AC114" s="1053"/>
      <c r="AD114" s="1053"/>
      <c r="AE114" s="1054"/>
      <c r="AF114" s="1055">
        <v>354538</v>
      </c>
      <c r="AG114" s="1053"/>
      <c r="AH114" s="1053"/>
      <c r="AI114" s="1053"/>
      <c r="AJ114" s="1054"/>
      <c r="AK114" s="1055">
        <v>418985</v>
      </c>
      <c r="AL114" s="1053"/>
      <c r="AM114" s="1053"/>
      <c r="AN114" s="1053"/>
      <c r="AO114" s="1054"/>
      <c r="AP114" s="1056">
        <v>1.8</v>
      </c>
      <c r="AQ114" s="1057"/>
      <c r="AR114" s="1057"/>
      <c r="AS114" s="1057"/>
      <c r="AT114" s="1058"/>
      <c r="AU114" s="994"/>
      <c r="AV114" s="995"/>
      <c r="AW114" s="995"/>
      <c r="AX114" s="995"/>
      <c r="AY114" s="995"/>
      <c r="AZ114" s="1043" t="s">
        <v>450</v>
      </c>
      <c r="BA114" s="1044"/>
      <c r="BB114" s="1044"/>
      <c r="BC114" s="1044"/>
      <c r="BD114" s="1044"/>
      <c r="BE114" s="1044"/>
      <c r="BF114" s="1044"/>
      <c r="BG114" s="1044"/>
      <c r="BH114" s="1044"/>
      <c r="BI114" s="1044"/>
      <c r="BJ114" s="1044"/>
      <c r="BK114" s="1044"/>
      <c r="BL114" s="1044"/>
      <c r="BM114" s="1044"/>
      <c r="BN114" s="1044"/>
      <c r="BO114" s="1044"/>
      <c r="BP114" s="1045"/>
      <c r="BQ114" s="1013">
        <v>8327425</v>
      </c>
      <c r="BR114" s="1014"/>
      <c r="BS114" s="1014"/>
      <c r="BT114" s="1014"/>
      <c r="BU114" s="1014"/>
      <c r="BV114" s="1014">
        <v>7508527</v>
      </c>
      <c r="BW114" s="1014"/>
      <c r="BX114" s="1014"/>
      <c r="BY114" s="1014"/>
      <c r="BZ114" s="1014"/>
      <c r="CA114" s="1014">
        <v>7427234</v>
      </c>
      <c r="CB114" s="1014"/>
      <c r="CC114" s="1014"/>
      <c r="CD114" s="1014"/>
      <c r="CE114" s="1014"/>
      <c r="CF114" s="1008">
        <v>32.299999999999997</v>
      </c>
      <c r="CG114" s="1009"/>
      <c r="CH114" s="1009"/>
      <c r="CI114" s="1009"/>
      <c r="CJ114" s="1009"/>
      <c r="CK114" s="1039"/>
      <c r="CL114" s="1040"/>
      <c r="CM114" s="1010" t="s">
        <v>451</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389</v>
      </c>
      <c r="DH114" s="1053"/>
      <c r="DI114" s="1053"/>
      <c r="DJ114" s="1053"/>
      <c r="DK114" s="1054"/>
      <c r="DL114" s="1055" t="s">
        <v>389</v>
      </c>
      <c r="DM114" s="1053"/>
      <c r="DN114" s="1053"/>
      <c r="DO114" s="1053"/>
      <c r="DP114" s="1054"/>
      <c r="DQ114" s="1055" t="s">
        <v>389</v>
      </c>
      <c r="DR114" s="1053"/>
      <c r="DS114" s="1053"/>
      <c r="DT114" s="1053"/>
      <c r="DU114" s="1054"/>
      <c r="DV114" s="1056" t="s">
        <v>389</v>
      </c>
      <c r="DW114" s="1057"/>
      <c r="DX114" s="1057"/>
      <c r="DY114" s="1057"/>
      <c r="DZ114" s="1058"/>
    </row>
    <row r="115" spans="1:130" s="247" customFormat="1" ht="26.25" customHeight="1" x14ac:dyDescent="0.15">
      <c r="A115" s="1048"/>
      <c r="B115" s="1049"/>
      <c r="C115" s="1044" t="s">
        <v>452</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425897</v>
      </c>
      <c r="AB115" s="1028"/>
      <c r="AC115" s="1028"/>
      <c r="AD115" s="1028"/>
      <c r="AE115" s="1029"/>
      <c r="AF115" s="1030">
        <v>288155</v>
      </c>
      <c r="AG115" s="1028"/>
      <c r="AH115" s="1028"/>
      <c r="AI115" s="1028"/>
      <c r="AJ115" s="1029"/>
      <c r="AK115" s="1030">
        <v>274477</v>
      </c>
      <c r="AL115" s="1028"/>
      <c r="AM115" s="1028"/>
      <c r="AN115" s="1028"/>
      <c r="AO115" s="1029"/>
      <c r="AP115" s="1031">
        <v>1.2</v>
      </c>
      <c r="AQ115" s="1032"/>
      <c r="AR115" s="1032"/>
      <c r="AS115" s="1032"/>
      <c r="AT115" s="1033"/>
      <c r="AU115" s="994"/>
      <c r="AV115" s="995"/>
      <c r="AW115" s="995"/>
      <c r="AX115" s="995"/>
      <c r="AY115" s="995"/>
      <c r="AZ115" s="1043" t="s">
        <v>453</v>
      </c>
      <c r="BA115" s="1044"/>
      <c r="BB115" s="1044"/>
      <c r="BC115" s="1044"/>
      <c r="BD115" s="1044"/>
      <c r="BE115" s="1044"/>
      <c r="BF115" s="1044"/>
      <c r="BG115" s="1044"/>
      <c r="BH115" s="1044"/>
      <c r="BI115" s="1044"/>
      <c r="BJ115" s="1044"/>
      <c r="BK115" s="1044"/>
      <c r="BL115" s="1044"/>
      <c r="BM115" s="1044"/>
      <c r="BN115" s="1044"/>
      <c r="BO115" s="1044"/>
      <c r="BP115" s="1045"/>
      <c r="BQ115" s="1013" t="s">
        <v>389</v>
      </c>
      <c r="BR115" s="1014"/>
      <c r="BS115" s="1014"/>
      <c r="BT115" s="1014"/>
      <c r="BU115" s="1014"/>
      <c r="BV115" s="1014" t="s">
        <v>389</v>
      </c>
      <c r="BW115" s="1014"/>
      <c r="BX115" s="1014"/>
      <c r="BY115" s="1014"/>
      <c r="BZ115" s="1014"/>
      <c r="CA115" s="1014">
        <v>9391</v>
      </c>
      <c r="CB115" s="1014"/>
      <c r="CC115" s="1014"/>
      <c r="CD115" s="1014"/>
      <c r="CE115" s="1014"/>
      <c r="CF115" s="1008">
        <v>0</v>
      </c>
      <c r="CG115" s="1009"/>
      <c r="CH115" s="1009"/>
      <c r="CI115" s="1009"/>
      <c r="CJ115" s="1009"/>
      <c r="CK115" s="1039"/>
      <c r="CL115" s="1040"/>
      <c r="CM115" s="1043" t="s">
        <v>454</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v>2585482</v>
      </c>
      <c r="DH115" s="1053"/>
      <c r="DI115" s="1053"/>
      <c r="DJ115" s="1053"/>
      <c r="DK115" s="1054"/>
      <c r="DL115" s="1055">
        <v>2386712</v>
      </c>
      <c r="DM115" s="1053"/>
      <c r="DN115" s="1053"/>
      <c r="DO115" s="1053"/>
      <c r="DP115" s="1054"/>
      <c r="DQ115" s="1055">
        <v>2187970</v>
      </c>
      <c r="DR115" s="1053"/>
      <c r="DS115" s="1053"/>
      <c r="DT115" s="1053"/>
      <c r="DU115" s="1054"/>
      <c r="DV115" s="1056">
        <v>9.5</v>
      </c>
      <c r="DW115" s="1057"/>
      <c r="DX115" s="1057"/>
      <c r="DY115" s="1057"/>
      <c r="DZ115" s="1058"/>
    </row>
    <row r="116" spans="1:130" s="247" customFormat="1" ht="26.25" customHeight="1" x14ac:dyDescent="0.15">
      <c r="A116" s="1050"/>
      <c r="B116" s="1051"/>
      <c r="C116" s="1059" t="s">
        <v>455</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389</v>
      </c>
      <c r="AB116" s="1053"/>
      <c r="AC116" s="1053"/>
      <c r="AD116" s="1053"/>
      <c r="AE116" s="1054"/>
      <c r="AF116" s="1055" t="s">
        <v>389</v>
      </c>
      <c r="AG116" s="1053"/>
      <c r="AH116" s="1053"/>
      <c r="AI116" s="1053"/>
      <c r="AJ116" s="1054"/>
      <c r="AK116" s="1055" t="s">
        <v>389</v>
      </c>
      <c r="AL116" s="1053"/>
      <c r="AM116" s="1053"/>
      <c r="AN116" s="1053"/>
      <c r="AO116" s="1054"/>
      <c r="AP116" s="1056" t="s">
        <v>389</v>
      </c>
      <c r="AQ116" s="1057"/>
      <c r="AR116" s="1057"/>
      <c r="AS116" s="1057"/>
      <c r="AT116" s="1058"/>
      <c r="AU116" s="994"/>
      <c r="AV116" s="995"/>
      <c r="AW116" s="995"/>
      <c r="AX116" s="995"/>
      <c r="AY116" s="995"/>
      <c r="AZ116" s="1061" t="s">
        <v>456</v>
      </c>
      <c r="BA116" s="1062"/>
      <c r="BB116" s="1062"/>
      <c r="BC116" s="1062"/>
      <c r="BD116" s="1062"/>
      <c r="BE116" s="1062"/>
      <c r="BF116" s="1062"/>
      <c r="BG116" s="1062"/>
      <c r="BH116" s="1062"/>
      <c r="BI116" s="1062"/>
      <c r="BJ116" s="1062"/>
      <c r="BK116" s="1062"/>
      <c r="BL116" s="1062"/>
      <c r="BM116" s="1062"/>
      <c r="BN116" s="1062"/>
      <c r="BO116" s="1062"/>
      <c r="BP116" s="1063"/>
      <c r="BQ116" s="1013" t="s">
        <v>389</v>
      </c>
      <c r="BR116" s="1014"/>
      <c r="BS116" s="1014"/>
      <c r="BT116" s="1014"/>
      <c r="BU116" s="1014"/>
      <c r="BV116" s="1014" t="s">
        <v>389</v>
      </c>
      <c r="BW116" s="1014"/>
      <c r="BX116" s="1014"/>
      <c r="BY116" s="1014"/>
      <c r="BZ116" s="1014"/>
      <c r="CA116" s="1014" t="s">
        <v>389</v>
      </c>
      <c r="CB116" s="1014"/>
      <c r="CC116" s="1014"/>
      <c r="CD116" s="1014"/>
      <c r="CE116" s="1014"/>
      <c r="CF116" s="1008" t="s">
        <v>389</v>
      </c>
      <c r="CG116" s="1009"/>
      <c r="CH116" s="1009"/>
      <c r="CI116" s="1009"/>
      <c r="CJ116" s="1009"/>
      <c r="CK116" s="1039"/>
      <c r="CL116" s="1040"/>
      <c r="CM116" s="1010" t="s">
        <v>457</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389</v>
      </c>
      <c r="DH116" s="1053"/>
      <c r="DI116" s="1053"/>
      <c r="DJ116" s="1053"/>
      <c r="DK116" s="1054"/>
      <c r="DL116" s="1055" t="s">
        <v>445</v>
      </c>
      <c r="DM116" s="1053"/>
      <c r="DN116" s="1053"/>
      <c r="DO116" s="1053"/>
      <c r="DP116" s="1054"/>
      <c r="DQ116" s="1055" t="s">
        <v>445</v>
      </c>
      <c r="DR116" s="1053"/>
      <c r="DS116" s="1053"/>
      <c r="DT116" s="1053"/>
      <c r="DU116" s="1054"/>
      <c r="DV116" s="1056" t="s">
        <v>389</v>
      </c>
      <c r="DW116" s="1057"/>
      <c r="DX116" s="1057"/>
      <c r="DY116" s="1057"/>
      <c r="DZ116" s="1058"/>
    </row>
    <row r="117" spans="1:130" s="247" customFormat="1" ht="26.25" customHeight="1" x14ac:dyDescent="0.15">
      <c r="A117" s="998" t="s">
        <v>182</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458</v>
      </c>
      <c r="Z117" s="980"/>
      <c r="AA117" s="1070">
        <v>4804546</v>
      </c>
      <c r="AB117" s="1071"/>
      <c r="AC117" s="1071"/>
      <c r="AD117" s="1071"/>
      <c r="AE117" s="1072"/>
      <c r="AF117" s="1073">
        <v>4701775</v>
      </c>
      <c r="AG117" s="1071"/>
      <c r="AH117" s="1071"/>
      <c r="AI117" s="1071"/>
      <c r="AJ117" s="1072"/>
      <c r="AK117" s="1073">
        <v>4875123</v>
      </c>
      <c r="AL117" s="1071"/>
      <c r="AM117" s="1071"/>
      <c r="AN117" s="1071"/>
      <c r="AO117" s="1072"/>
      <c r="AP117" s="1074"/>
      <c r="AQ117" s="1075"/>
      <c r="AR117" s="1075"/>
      <c r="AS117" s="1075"/>
      <c r="AT117" s="1076"/>
      <c r="AU117" s="994"/>
      <c r="AV117" s="995"/>
      <c r="AW117" s="995"/>
      <c r="AX117" s="995"/>
      <c r="AY117" s="995"/>
      <c r="AZ117" s="1061" t="s">
        <v>459</v>
      </c>
      <c r="BA117" s="1062"/>
      <c r="BB117" s="1062"/>
      <c r="BC117" s="1062"/>
      <c r="BD117" s="1062"/>
      <c r="BE117" s="1062"/>
      <c r="BF117" s="1062"/>
      <c r="BG117" s="1062"/>
      <c r="BH117" s="1062"/>
      <c r="BI117" s="1062"/>
      <c r="BJ117" s="1062"/>
      <c r="BK117" s="1062"/>
      <c r="BL117" s="1062"/>
      <c r="BM117" s="1062"/>
      <c r="BN117" s="1062"/>
      <c r="BO117" s="1062"/>
      <c r="BP117" s="1063"/>
      <c r="BQ117" s="1013" t="s">
        <v>389</v>
      </c>
      <c r="BR117" s="1014"/>
      <c r="BS117" s="1014"/>
      <c r="BT117" s="1014"/>
      <c r="BU117" s="1014"/>
      <c r="BV117" s="1014" t="s">
        <v>389</v>
      </c>
      <c r="BW117" s="1014"/>
      <c r="BX117" s="1014"/>
      <c r="BY117" s="1014"/>
      <c r="BZ117" s="1014"/>
      <c r="CA117" s="1014" t="s">
        <v>389</v>
      </c>
      <c r="CB117" s="1014"/>
      <c r="CC117" s="1014"/>
      <c r="CD117" s="1014"/>
      <c r="CE117" s="1014"/>
      <c r="CF117" s="1008" t="s">
        <v>445</v>
      </c>
      <c r="CG117" s="1009"/>
      <c r="CH117" s="1009"/>
      <c r="CI117" s="1009"/>
      <c r="CJ117" s="1009"/>
      <c r="CK117" s="1039"/>
      <c r="CL117" s="1040"/>
      <c r="CM117" s="1010" t="s">
        <v>460</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389</v>
      </c>
      <c r="DH117" s="1053"/>
      <c r="DI117" s="1053"/>
      <c r="DJ117" s="1053"/>
      <c r="DK117" s="1054"/>
      <c r="DL117" s="1055" t="s">
        <v>389</v>
      </c>
      <c r="DM117" s="1053"/>
      <c r="DN117" s="1053"/>
      <c r="DO117" s="1053"/>
      <c r="DP117" s="1054"/>
      <c r="DQ117" s="1055" t="s">
        <v>389</v>
      </c>
      <c r="DR117" s="1053"/>
      <c r="DS117" s="1053"/>
      <c r="DT117" s="1053"/>
      <c r="DU117" s="1054"/>
      <c r="DV117" s="1056" t="s">
        <v>445</v>
      </c>
      <c r="DW117" s="1057"/>
      <c r="DX117" s="1057"/>
      <c r="DY117" s="1057"/>
      <c r="DZ117" s="1058"/>
    </row>
    <row r="118" spans="1:130" s="247" customFormat="1" ht="26.25" customHeight="1" x14ac:dyDescent="0.15">
      <c r="A118" s="998" t="s">
        <v>430</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428</v>
      </c>
      <c r="AB118" s="979"/>
      <c r="AC118" s="979"/>
      <c r="AD118" s="979"/>
      <c r="AE118" s="980"/>
      <c r="AF118" s="978" t="s">
        <v>305</v>
      </c>
      <c r="AG118" s="979"/>
      <c r="AH118" s="979"/>
      <c r="AI118" s="979"/>
      <c r="AJ118" s="980"/>
      <c r="AK118" s="978" t="s">
        <v>304</v>
      </c>
      <c r="AL118" s="979"/>
      <c r="AM118" s="979"/>
      <c r="AN118" s="979"/>
      <c r="AO118" s="980"/>
      <c r="AP118" s="1065" t="s">
        <v>429</v>
      </c>
      <c r="AQ118" s="1066"/>
      <c r="AR118" s="1066"/>
      <c r="AS118" s="1066"/>
      <c r="AT118" s="1067"/>
      <c r="AU118" s="994"/>
      <c r="AV118" s="995"/>
      <c r="AW118" s="995"/>
      <c r="AX118" s="995"/>
      <c r="AY118" s="995"/>
      <c r="AZ118" s="1068" t="s">
        <v>461</v>
      </c>
      <c r="BA118" s="1059"/>
      <c r="BB118" s="1059"/>
      <c r="BC118" s="1059"/>
      <c r="BD118" s="1059"/>
      <c r="BE118" s="1059"/>
      <c r="BF118" s="1059"/>
      <c r="BG118" s="1059"/>
      <c r="BH118" s="1059"/>
      <c r="BI118" s="1059"/>
      <c r="BJ118" s="1059"/>
      <c r="BK118" s="1059"/>
      <c r="BL118" s="1059"/>
      <c r="BM118" s="1059"/>
      <c r="BN118" s="1059"/>
      <c r="BO118" s="1059"/>
      <c r="BP118" s="1060"/>
      <c r="BQ118" s="1091" t="s">
        <v>389</v>
      </c>
      <c r="BR118" s="1092"/>
      <c r="BS118" s="1092"/>
      <c r="BT118" s="1092"/>
      <c r="BU118" s="1092"/>
      <c r="BV118" s="1092" t="s">
        <v>389</v>
      </c>
      <c r="BW118" s="1092"/>
      <c r="BX118" s="1092"/>
      <c r="BY118" s="1092"/>
      <c r="BZ118" s="1092"/>
      <c r="CA118" s="1092" t="s">
        <v>389</v>
      </c>
      <c r="CB118" s="1092"/>
      <c r="CC118" s="1092"/>
      <c r="CD118" s="1092"/>
      <c r="CE118" s="1092"/>
      <c r="CF118" s="1008" t="s">
        <v>389</v>
      </c>
      <c r="CG118" s="1009"/>
      <c r="CH118" s="1009"/>
      <c r="CI118" s="1009"/>
      <c r="CJ118" s="1009"/>
      <c r="CK118" s="1039"/>
      <c r="CL118" s="1040"/>
      <c r="CM118" s="1010" t="s">
        <v>462</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389</v>
      </c>
      <c r="DH118" s="1053"/>
      <c r="DI118" s="1053"/>
      <c r="DJ118" s="1053"/>
      <c r="DK118" s="1054"/>
      <c r="DL118" s="1055" t="s">
        <v>127</v>
      </c>
      <c r="DM118" s="1053"/>
      <c r="DN118" s="1053"/>
      <c r="DO118" s="1053"/>
      <c r="DP118" s="1054"/>
      <c r="DQ118" s="1055" t="s">
        <v>445</v>
      </c>
      <c r="DR118" s="1053"/>
      <c r="DS118" s="1053"/>
      <c r="DT118" s="1053"/>
      <c r="DU118" s="1054"/>
      <c r="DV118" s="1056" t="s">
        <v>445</v>
      </c>
      <c r="DW118" s="1057"/>
      <c r="DX118" s="1057"/>
      <c r="DY118" s="1057"/>
      <c r="DZ118" s="1058"/>
    </row>
    <row r="119" spans="1:130" s="247" customFormat="1" ht="26.25" customHeight="1" x14ac:dyDescent="0.15">
      <c r="A119" s="1152" t="s">
        <v>433</v>
      </c>
      <c r="B119" s="1038"/>
      <c r="C119" s="1017" t="s">
        <v>434</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v>47535</v>
      </c>
      <c r="AB119" s="986"/>
      <c r="AC119" s="986"/>
      <c r="AD119" s="986"/>
      <c r="AE119" s="987"/>
      <c r="AF119" s="988">
        <v>47582</v>
      </c>
      <c r="AG119" s="986"/>
      <c r="AH119" s="986"/>
      <c r="AI119" s="986"/>
      <c r="AJ119" s="987"/>
      <c r="AK119" s="988">
        <v>47629</v>
      </c>
      <c r="AL119" s="986"/>
      <c r="AM119" s="986"/>
      <c r="AN119" s="986"/>
      <c r="AO119" s="987"/>
      <c r="AP119" s="989">
        <v>0.2</v>
      </c>
      <c r="AQ119" s="990"/>
      <c r="AR119" s="990"/>
      <c r="AS119" s="990"/>
      <c r="AT119" s="991"/>
      <c r="AU119" s="996"/>
      <c r="AV119" s="997"/>
      <c r="AW119" s="997"/>
      <c r="AX119" s="997"/>
      <c r="AY119" s="997"/>
      <c r="AZ119" s="278" t="s">
        <v>182</v>
      </c>
      <c r="BA119" s="278"/>
      <c r="BB119" s="278"/>
      <c r="BC119" s="278"/>
      <c r="BD119" s="278"/>
      <c r="BE119" s="278"/>
      <c r="BF119" s="278"/>
      <c r="BG119" s="278"/>
      <c r="BH119" s="278"/>
      <c r="BI119" s="278"/>
      <c r="BJ119" s="278"/>
      <c r="BK119" s="278"/>
      <c r="BL119" s="278"/>
      <c r="BM119" s="278"/>
      <c r="BN119" s="278"/>
      <c r="BO119" s="1069" t="s">
        <v>463</v>
      </c>
      <c r="BP119" s="1100"/>
      <c r="BQ119" s="1091">
        <v>63114002</v>
      </c>
      <c r="BR119" s="1092"/>
      <c r="BS119" s="1092"/>
      <c r="BT119" s="1092"/>
      <c r="BU119" s="1092"/>
      <c r="BV119" s="1092">
        <v>61861398</v>
      </c>
      <c r="BW119" s="1092"/>
      <c r="BX119" s="1092"/>
      <c r="BY119" s="1092"/>
      <c r="BZ119" s="1092"/>
      <c r="CA119" s="1092">
        <v>61648644</v>
      </c>
      <c r="CB119" s="1092"/>
      <c r="CC119" s="1092"/>
      <c r="CD119" s="1092"/>
      <c r="CE119" s="1092"/>
      <c r="CF119" s="1093"/>
      <c r="CG119" s="1094"/>
      <c r="CH119" s="1094"/>
      <c r="CI119" s="1094"/>
      <c r="CJ119" s="1095"/>
      <c r="CK119" s="1041"/>
      <c r="CL119" s="1042"/>
      <c r="CM119" s="1096" t="s">
        <v>464</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389</v>
      </c>
      <c r="DH119" s="1078"/>
      <c r="DI119" s="1078"/>
      <c r="DJ119" s="1078"/>
      <c r="DK119" s="1079"/>
      <c r="DL119" s="1077" t="s">
        <v>389</v>
      </c>
      <c r="DM119" s="1078"/>
      <c r="DN119" s="1078"/>
      <c r="DO119" s="1078"/>
      <c r="DP119" s="1079"/>
      <c r="DQ119" s="1077" t="s">
        <v>389</v>
      </c>
      <c r="DR119" s="1078"/>
      <c r="DS119" s="1078"/>
      <c r="DT119" s="1078"/>
      <c r="DU119" s="1079"/>
      <c r="DV119" s="1080" t="s">
        <v>439</v>
      </c>
      <c r="DW119" s="1081"/>
      <c r="DX119" s="1081"/>
      <c r="DY119" s="1081"/>
      <c r="DZ119" s="1082"/>
    </row>
    <row r="120" spans="1:130" s="247" customFormat="1" ht="26.25" customHeight="1" x14ac:dyDescent="0.15">
      <c r="A120" s="1153"/>
      <c r="B120" s="1040"/>
      <c r="C120" s="1010" t="s">
        <v>438</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389</v>
      </c>
      <c r="AB120" s="1053"/>
      <c r="AC120" s="1053"/>
      <c r="AD120" s="1053"/>
      <c r="AE120" s="1054"/>
      <c r="AF120" s="1055" t="s">
        <v>389</v>
      </c>
      <c r="AG120" s="1053"/>
      <c r="AH120" s="1053"/>
      <c r="AI120" s="1053"/>
      <c r="AJ120" s="1054"/>
      <c r="AK120" s="1055" t="s">
        <v>389</v>
      </c>
      <c r="AL120" s="1053"/>
      <c r="AM120" s="1053"/>
      <c r="AN120" s="1053"/>
      <c r="AO120" s="1054"/>
      <c r="AP120" s="1056" t="s">
        <v>389</v>
      </c>
      <c r="AQ120" s="1057"/>
      <c r="AR120" s="1057"/>
      <c r="AS120" s="1057"/>
      <c r="AT120" s="1058"/>
      <c r="AU120" s="1083" t="s">
        <v>465</v>
      </c>
      <c r="AV120" s="1084"/>
      <c r="AW120" s="1084"/>
      <c r="AX120" s="1084"/>
      <c r="AY120" s="1085"/>
      <c r="AZ120" s="1034" t="s">
        <v>466</v>
      </c>
      <c r="BA120" s="983"/>
      <c r="BB120" s="983"/>
      <c r="BC120" s="983"/>
      <c r="BD120" s="983"/>
      <c r="BE120" s="983"/>
      <c r="BF120" s="983"/>
      <c r="BG120" s="983"/>
      <c r="BH120" s="983"/>
      <c r="BI120" s="983"/>
      <c r="BJ120" s="983"/>
      <c r="BK120" s="983"/>
      <c r="BL120" s="983"/>
      <c r="BM120" s="983"/>
      <c r="BN120" s="983"/>
      <c r="BO120" s="983"/>
      <c r="BP120" s="984"/>
      <c r="BQ120" s="1020">
        <v>8505219</v>
      </c>
      <c r="BR120" s="1021"/>
      <c r="BS120" s="1021"/>
      <c r="BT120" s="1021"/>
      <c r="BU120" s="1021"/>
      <c r="BV120" s="1021">
        <v>9115681</v>
      </c>
      <c r="BW120" s="1021"/>
      <c r="BX120" s="1021"/>
      <c r="BY120" s="1021"/>
      <c r="BZ120" s="1021"/>
      <c r="CA120" s="1021">
        <v>8998514</v>
      </c>
      <c r="CB120" s="1021"/>
      <c r="CC120" s="1021"/>
      <c r="CD120" s="1021"/>
      <c r="CE120" s="1021"/>
      <c r="CF120" s="1035">
        <v>39.200000000000003</v>
      </c>
      <c r="CG120" s="1036"/>
      <c r="CH120" s="1036"/>
      <c r="CI120" s="1036"/>
      <c r="CJ120" s="1036"/>
      <c r="CK120" s="1101" t="s">
        <v>467</v>
      </c>
      <c r="CL120" s="1102"/>
      <c r="CM120" s="1102"/>
      <c r="CN120" s="1102"/>
      <c r="CO120" s="1103"/>
      <c r="CP120" s="1109" t="s">
        <v>468</v>
      </c>
      <c r="CQ120" s="1110"/>
      <c r="CR120" s="1110"/>
      <c r="CS120" s="1110"/>
      <c r="CT120" s="1110"/>
      <c r="CU120" s="1110"/>
      <c r="CV120" s="1110"/>
      <c r="CW120" s="1110"/>
      <c r="CX120" s="1110"/>
      <c r="CY120" s="1110"/>
      <c r="CZ120" s="1110"/>
      <c r="DA120" s="1110"/>
      <c r="DB120" s="1110"/>
      <c r="DC120" s="1110"/>
      <c r="DD120" s="1110"/>
      <c r="DE120" s="1110"/>
      <c r="DF120" s="1111"/>
      <c r="DG120" s="1020">
        <v>14880374</v>
      </c>
      <c r="DH120" s="1021"/>
      <c r="DI120" s="1021"/>
      <c r="DJ120" s="1021"/>
      <c r="DK120" s="1021"/>
      <c r="DL120" s="1021">
        <v>14917314</v>
      </c>
      <c r="DM120" s="1021"/>
      <c r="DN120" s="1021"/>
      <c r="DO120" s="1021"/>
      <c r="DP120" s="1021"/>
      <c r="DQ120" s="1021">
        <v>12240992</v>
      </c>
      <c r="DR120" s="1021"/>
      <c r="DS120" s="1021"/>
      <c r="DT120" s="1021"/>
      <c r="DU120" s="1021"/>
      <c r="DV120" s="1022">
        <v>53.3</v>
      </c>
      <c r="DW120" s="1022"/>
      <c r="DX120" s="1022"/>
      <c r="DY120" s="1022"/>
      <c r="DZ120" s="1023"/>
    </row>
    <row r="121" spans="1:130" s="247" customFormat="1" ht="26.25" customHeight="1" x14ac:dyDescent="0.15">
      <c r="A121" s="1153"/>
      <c r="B121" s="1040"/>
      <c r="C121" s="1061" t="s">
        <v>469</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389</v>
      </c>
      <c r="AB121" s="1053"/>
      <c r="AC121" s="1053"/>
      <c r="AD121" s="1053"/>
      <c r="AE121" s="1054"/>
      <c r="AF121" s="1055" t="s">
        <v>389</v>
      </c>
      <c r="AG121" s="1053"/>
      <c r="AH121" s="1053"/>
      <c r="AI121" s="1053"/>
      <c r="AJ121" s="1054"/>
      <c r="AK121" s="1055" t="s">
        <v>389</v>
      </c>
      <c r="AL121" s="1053"/>
      <c r="AM121" s="1053"/>
      <c r="AN121" s="1053"/>
      <c r="AO121" s="1054"/>
      <c r="AP121" s="1056" t="s">
        <v>389</v>
      </c>
      <c r="AQ121" s="1057"/>
      <c r="AR121" s="1057"/>
      <c r="AS121" s="1057"/>
      <c r="AT121" s="1058"/>
      <c r="AU121" s="1086"/>
      <c r="AV121" s="1087"/>
      <c r="AW121" s="1087"/>
      <c r="AX121" s="1087"/>
      <c r="AY121" s="1088"/>
      <c r="AZ121" s="1043" t="s">
        <v>470</v>
      </c>
      <c r="BA121" s="1044"/>
      <c r="BB121" s="1044"/>
      <c r="BC121" s="1044"/>
      <c r="BD121" s="1044"/>
      <c r="BE121" s="1044"/>
      <c r="BF121" s="1044"/>
      <c r="BG121" s="1044"/>
      <c r="BH121" s="1044"/>
      <c r="BI121" s="1044"/>
      <c r="BJ121" s="1044"/>
      <c r="BK121" s="1044"/>
      <c r="BL121" s="1044"/>
      <c r="BM121" s="1044"/>
      <c r="BN121" s="1044"/>
      <c r="BO121" s="1044"/>
      <c r="BP121" s="1045"/>
      <c r="BQ121" s="1013">
        <v>11588057</v>
      </c>
      <c r="BR121" s="1014"/>
      <c r="BS121" s="1014"/>
      <c r="BT121" s="1014"/>
      <c r="BU121" s="1014"/>
      <c r="BV121" s="1014">
        <v>11953195</v>
      </c>
      <c r="BW121" s="1014"/>
      <c r="BX121" s="1014"/>
      <c r="BY121" s="1014"/>
      <c r="BZ121" s="1014"/>
      <c r="CA121" s="1014">
        <v>12016052</v>
      </c>
      <c r="CB121" s="1014"/>
      <c r="CC121" s="1014"/>
      <c r="CD121" s="1014"/>
      <c r="CE121" s="1014"/>
      <c r="CF121" s="1008">
        <v>52.3</v>
      </c>
      <c r="CG121" s="1009"/>
      <c r="CH121" s="1009"/>
      <c r="CI121" s="1009"/>
      <c r="CJ121" s="1009"/>
      <c r="CK121" s="1104"/>
      <c r="CL121" s="1105"/>
      <c r="CM121" s="1105"/>
      <c r="CN121" s="1105"/>
      <c r="CO121" s="1106"/>
      <c r="CP121" s="1114" t="s">
        <v>471</v>
      </c>
      <c r="CQ121" s="1115"/>
      <c r="CR121" s="1115"/>
      <c r="CS121" s="1115"/>
      <c r="CT121" s="1115"/>
      <c r="CU121" s="1115"/>
      <c r="CV121" s="1115"/>
      <c r="CW121" s="1115"/>
      <c r="CX121" s="1115"/>
      <c r="CY121" s="1115"/>
      <c r="CZ121" s="1115"/>
      <c r="DA121" s="1115"/>
      <c r="DB121" s="1115"/>
      <c r="DC121" s="1115"/>
      <c r="DD121" s="1115"/>
      <c r="DE121" s="1115"/>
      <c r="DF121" s="1116"/>
      <c r="DG121" s="1013" t="s">
        <v>389</v>
      </c>
      <c r="DH121" s="1014"/>
      <c r="DI121" s="1014"/>
      <c r="DJ121" s="1014"/>
      <c r="DK121" s="1014"/>
      <c r="DL121" s="1014" t="s">
        <v>389</v>
      </c>
      <c r="DM121" s="1014"/>
      <c r="DN121" s="1014"/>
      <c r="DO121" s="1014"/>
      <c r="DP121" s="1014"/>
      <c r="DQ121" s="1014" t="s">
        <v>389</v>
      </c>
      <c r="DR121" s="1014"/>
      <c r="DS121" s="1014"/>
      <c r="DT121" s="1014"/>
      <c r="DU121" s="1014"/>
      <c r="DV121" s="1015" t="s">
        <v>389</v>
      </c>
      <c r="DW121" s="1015"/>
      <c r="DX121" s="1015"/>
      <c r="DY121" s="1015"/>
      <c r="DZ121" s="1016"/>
    </row>
    <row r="122" spans="1:130" s="247" customFormat="1" ht="26.25" customHeight="1" x14ac:dyDescent="0.15">
      <c r="A122" s="1153"/>
      <c r="B122" s="1040"/>
      <c r="C122" s="1010" t="s">
        <v>451</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389</v>
      </c>
      <c r="AB122" s="1053"/>
      <c r="AC122" s="1053"/>
      <c r="AD122" s="1053"/>
      <c r="AE122" s="1054"/>
      <c r="AF122" s="1055" t="s">
        <v>389</v>
      </c>
      <c r="AG122" s="1053"/>
      <c r="AH122" s="1053"/>
      <c r="AI122" s="1053"/>
      <c r="AJ122" s="1054"/>
      <c r="AK122" s="1055" t="s">
        <v>389</v>
      </c>
      <c r="AL122" s="1053"/>
      <c r="AM122" s="1053"/>
      <c r="AN122" s="1053"/>
      <c r="AO122" s="1054"/>
      <c r="AP122" s="1056" t="s">
        <v>389</v>
      </c>
      <c r="AQ122" s="1057"/>
      <c r="AR122" s="1057"/>
      <c r="AS122" s="1057"/>
      <c r="AT122" s="1058"/>
      <c r="AU122" s="1086"/>
      <c r="AV122" s="1087"/>
      <c r="AW122" s="1087"/>
      <c r="AX122" s="1087"/>
      <c r="AY122" s="1088"/>
      <c r="AZ122" s="1068" t="s">
        <v>472</v>
      </c>
      <c r="BA122" s="1059"/>
      <c r="BB122" s="1059"/>
      <c r="BC122" s="1059"/>
      <c r="BD122" s="1059"/>
      <c r="BE122" s="1059"/>
      <c r="BF122" s="1059"/>
      <c r="BG122" s="1059"/>
      <c r="BH122" s="1059"/>
      <c r="BI122" s="1059"/>
      <c r="BJ122" s="1059"/>
      <c r="BK122" s="1059"/>
      <c r="BL122" s="1059"/>
      <c r="BM122" s="1059"/>
      <c r="BN122" s="1059"/>
      <c r="BO122" s="1059"/>
      <c r="BP122" s="1060"/>
      <c r="BQ122" s="1091">
        <v>38754105</v>
      </c>
      <c r="BR122" s="1092"/>
      <c r="BS122" s="1092"/>
      <c r="BT122" s="1092"/>
      <c r="BU122" s="1092"/>
      <c r="BV122" s="1092">
        <v>38811047</v>
      </c>
      <c r="BW122" s="1092"/>
      <c r="BX122" s="1092"/>
      <c r="BY122" s="1092"/>
      <c r="BZ122" s="1092"/>
      <c r="CA122" s="1092">
        <v>38137404</v>
      </c>
      <c r="CB122" s="1092"/>
      <c r="CC122" s="1092"/>
      <c r="CD122" s="1092"/>
      <c r="CE122" s="1092"/>
      <c r="CF122" s="1112">
        <v>166</v>
      </c>
      <c r="CG122" s="1113"/>
      <c r="CH122" s="1113"/>
      <c r="CI122" s="1113"/>
      <c r="CJ122" s="1113"/>
      <c r="CK122" s="1104"/>
      <c r="CL122" s="1105"/>
      <c r="CM122" s="1105"/>
      <c r="CN122" s="1105"/>
      <c r="CO122" s="1106"/>
      <c r="CP122" s="1114" t="s">
        <v>473</v>
      </c>
      <c r="CQ122" s="1115"/>
      <c r="CR122" s="1115"/>
      <c r="CS122" s="1115"/>
      <c r="CT122" s="1115"/>
      <c r="CU122" s="1115"/>
      <c r="CV122" s="1115"/>
      <c r="CW122" s="1115"/>
      <c r="CX122" s="1115"/>
      <c r="CY122" s="1115"/>
      <c r="CZ122" s="1115"/>
      <c r="DA122" s="1115"/>
      <c r="DB122" s="1115"/>
      <c r="DC122" s="1115"/>
      <c r="DD122" s="1115"/>
      <c r="DE122" s="1115"/>
      <c r="DF122" s="1116"/>
      <c r="DG122" s="1013" t="s">
        <v>389</v>
      </c>
      <c r="DH122" s="1014"/>
      <c r="DI122" s="1014"/>
      <c r="DJ122" s="1014"/>
      <c r="DK122" s="1014"/>
      <c r="DL122" s="1014" t="s">
        <v>389</v>
      </c>
      <c r="DM122" s="1014"/>
      <c r="DN122" s="1014"/>
      <c r="DO122" s="1014"/>
      <c r="DP122" s="1014"/>
      <c r="DQ122" s="1014" t="s">
        <v>389</v>
      </c>
      <c r="DR122" s="1014"/>
      <c r="DS122" s="1014"/>
      <c r="DT122" s="1014"/>
      <c r="DU122" s="1014"/>
      <c r="DV122" s="1015" t="s">
        <v>389</v>
      </c>
      <c r="DW122" s="1015"/>
      <c r="DX122" s="1015"/>
      <c r="DY122" s="1015"/>
      <c r="DZ122" s="1016"/>
    </row>
    <row r="123" spans="1:130" s="247" customFormat="1" ht="26.25" customHeight="1" x14ac:dyDescent="0.15">
      <c r="A123" s="1153"/>
      <c r="B123" s="1040"/>
      <c r="C123" s="1010" t="s">
        <v>457</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389</v>
      </c>
      <c r="AB123" s="1053"/>
      <c r="AC123" s="1053"/>
      <c r="AD123" s="1053"/>
      <c r="AE123" s="1054"/>
      <c r="AF123" s="1055" t="s">
        <v>389</v>
      </c>
      <c r="AG123" s="1053"/>
      <c r="AH123" s="1053"/>
      <c r="AI123" s="1053"/>
      <c r="AJ123" s="1054"/>
      <c r="AK123" s="1055" t="s">
        <v>389</v>
      </c>
      <c r="AL123" s="1053"/>
      <c r="AM123" s="1053"/>
      <c r="AN123" s="1053"/>
      <c r="AO123" s="1054"/>
      <c r="AP123" s="1056" t="s">
        <v>389</v>
      </c>
      <c r="AQ123" s="1057"/>
      <c r="AR123" s="1057"/>
      <c r="AS123" s="1057"/>
      <c r="AT123" s="1058"/>
      <c r="AU123" s="1089"/>
      <c r="AV123" s="1090"/>
      <c r="AW123" s="1090"/>
      <c r="AX123" s="1090"/>
      <c r="AY123" s="1090"/>
      <c r="AZ123" s="278" t="s">
        <v>182</v>
      </c>
      <c r="BA123" s="278"/>
      <c r="BB123" s="278"/>
      <c r="BC123" s="278"/>
      <c r="BD123" s="278"/>
      <c r="BE123" s="278"/>
      <c r="BF123" s="278"/>
      <c r="BG123" s="278"/>
      <c r="BH123" s="278"/>
      <c r="BI123" s="278"/>
      <c r="BJ123" s="278"/>
      <c r="BK123" s="278"/>
      <c r="BL123" s="278"/>
      <c r="BM123" s="278"/>
      <c r="BN123" s="278"/>
      <c r="BO123" s="1069" t="s">
        <v>474</v>
      </c>
      <c r="BP123" s="1100"/>
      <c r="BQ123" s="1159">
        <v>58847381</v>
      </c>
      <c r="BR123" s="1160"/>
      <c r="BS123" s="1160"/>
      <c r="BT123" s="1160"/>
      <c r="BU123" s="1160"/>
      <c r="BV123" s="1160">
        <v>59879923</v>
      </c>
      <c r="BW123" s="1160"/>
      <c r="BX123" s="1160"/>
      <c r="BY123" s="1160"/>
      <c r="BZ123" s="1160"/>
      <c r="CA123" s="1160">
        <v>59151970</v>
      </c>
      <c r="CB123" s="1160"/>
      <c r="CC123" s="1160"/>
      <c r="CD123" s="1160"/>
      <c r="CE123" s="1160"/>
      <c r="CF123" s="1093"/>
      <c r="CG123" s="1094"/>
      <c r="CH123" s="1094"/>
      <c r="CI123" s="1094"/>
      <c r="CJ123" s="1095"/>
      <c r="CK123" s="1104"/>
      <c r="CL123" s="1105"/>
      <c r="CM123" s="1105"/>
      <c r="CN123" s="1105"/>
      <c r="CO123" s="1106"/>
      <c r="CP123" s="1114" t="s">
        <v>475</v>
      </c>
      <c r="CQ123" s="1115"/>
      <c r="CR123" s="1115"/>
      <c r="CS123" s="1115"/>
      <c r="CT123" s="1115"/>
      <c r="CU123" s="1115"/>
      <c r="CV123" s="1115"/>
      <c r="CW123" s="1115"/>
      <c r="CX123" s="1115"/>
      <c r="CY123" s="1115"/>
      <c r="CZ123" s="1115"/>
      <c r="DA123" s="1115"/>
      <c r="DB123" s="1115"/>
      <c r="DC123" s="1115"/>
      <c r="DD123" s="1115"/>
      <c r="DE123" s="1115"/>
      <c r="DF123" s="1116"/>
      <c r="DG123" s="1052">
        <v>2395</v>
      </c>
      <c r="DH123" s="1053"/>
      <c r="DI123" s="1053"/>
      <c r="DJ123" s="1053"/>
      <c r="DK123" s="1054"/>
      <c r="DL123" s="1055">
        <v>670</v>
      </c>
      <c r="DM123" s="1053"/>
      <c r="DN123" s="1053"/>
      <c r="DO123" s="1053"/>
      <c r="DP123" s="1054"/>
      <c r="DQ123" s="1055" t="s">
        <v>389</v>
      </c>
      <c r="DR123" s="1053"/>
      <c r="DS123" s="1053"/>
      <c r="DT123" s="1053"/>
      <c r="DU123" s="1054"/>
      <c r="DV123" s="1056" t="s">
        <v>389</v>
      </c>
      <c r="DW123" s="1057"/>
      <c r="DX123" s="1057"/>
      <c r="DY123" s="1057"/>
      <c r="DZ123" s="1058"/>
    </row>
    <row r="124" spans="1:130" s="247" customFormat="1" ht="26.25" customHeight="1" thickBot="1" x14ac:dyDescent="0.2">
      <c r="A124" s="1153"/>
      <c r="B124" s="1040"/>
      <c r="C124" s="1010" t="s">
        <v>460</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389</v>
      </c>
      <c r="AB124" s="1053"/>
      <c r="AC124" s="1053"/>
      <c r="AD124" s="1053"/>
      <c r="AE124" s="1054"/>
      <c r="AF124" s="1055" t="s">
        <v>389</v>
      </c>
      <c r="AG124" s="1053"/>
      <c r="AH124" s="1053"/>
      <c r="AI124" s="1053"/>
      <c r="AJ124" s="1054"/>
      <c r="AK124" s="1055" t="s">
        <v>389</v>
      </c>
      <c r="AL124" s="1053"/>
      <c r="AM124" s="1053"/>
      <c r="AN124" s="1053"/>
      <c r="AO124" s="1054"/>
      <c r="AP124" s="1056" t="s">
        <v>389</v>
      </c>
      <c r="AQ124" s="1057"/>
      <c r="AR124" s="1057"/>
      <c r="AS124" s="1057"/>
      <c r="AT124" s="1058"/>
      <c r="AU124" s="1155" t="s">
        <v>476</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19.100000000000001</v>
      </c>
      <c r="BR124" s="1122"/>
      <c r="BS124" s="1122"/>
      <c r="BT124" s="1122"/>
      <c r="BU124" s="1122"/>
      <c r="BV124" s="1122">
        <v>8.6</v>
      </c>
      <c r="BW124" s="1122"/>
      <c r="BX124" s="1122"/>
      <c r="BY124" s="1122"/>
      <c r="BZ124" s="1122"/>
      <c r="CA124" s="1122">
        <v>10.8</v>
      </c>
      <c r="CB124" s="1122"/>
      <c r="CC124" s="1122"/>
      <c r="CD124" s="1122"/>
      <c r="CE124" s="1122"/>
      <c r="CF124" s="1123"/>
      <c r="CG124" s="1124"/>
      <c r="CH124" s="1124"/>
      <c r="CI124" s="1124"/>
      <c r="CJ124" s="1125"/>
      <c r="CK124" s="1107"/>
      <c r="CL124" s="1107"/>
      <c r="CM124" s="1107"/>
      <c r="CN124" s="1107"/>
      <c r="CO124" s="1108"/>
      <c r="CP124" s="1114" t="s">
        <v>477</v>
      </c>
      <c r="CQ124" s="1115"/>
      <c r="CR124" s="1115"/>
      <c r="CS124" s="1115"/>
      <c r="CT124" s="1115"/>
      <c r="CU124" s="1115"/>
      <c r="CV124" s="1115"/>
      <c r="CW124" s="1115"/>
      <c r="CX124" s="1115"/>
      <c r="CY124" s="1115"/>
      <c r="CZ124" s="1115"/>
      <c r="DA124" s="1115"/>
      <c r="DB124" s="1115"/>
      <c r="DC124" s="1115"/>
      <c r="DD124" s="1115"/>
      <c r="DE124" s="1115"/>
      <c r="DF124" s="1116"/>
      <c r="DG124" s="1099" t="s">
        <v>389</v>
      </c>
      <c r="DH124" s="1078"/>
      <c r="DI124" s="1078"/>
      <c r="DJ124" s="1078"/>
      <c r="DK124" s="1079"/>
      <c r="DL124" s="1077" t="s">
        <v>389</v>
      </c>
      <c r="DM124" s="1078"/>
      <c r="DN124" s="1078"/>
      <c r="DO124" s="1078"/>
      <c r="DP124" s="1079"/>
      <c r="DQ124" s="1077" t="s">
        <v>389</v>
      </c>
      <c r="DR124" s="1078"/>
      <c r="DS124" s="1078"/>
      <c r="DT124" s="1078"/>
      <c r="DU124" s="1079"/>
      <c r="DV124" s="1080" t="s">
        <v>389</v>
      </c>
      <c r="DW124" s="1081"/>
      <c r="DX124" s="1081"/>
      <c r="DY124" s="1081"/>
      <c r="DZ124" s="1082"/>
    </row>
    <row r="125" spans="1:130" s="247" customFormat="1" ht="26.25" customHeight="1" x14ac:dyDescent="0.15">
      <c r="A125" s="1153"/>
      <c r="B125" s="1040"/>
      <c r="C125" s="1010" t="s">
        <v>462</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389</v>
      </c>
      <c r="AB125" s="1053"/>
      <c r="AC125" s="1053"/>
      <c r="AD125" s="1053"/>
      <c r="AE125" s="1054"/>
      <c r="AF125" s="1055" t="s">
        <v>389</v>
      </c>
      <c r="AG125" s="1053"/>
      <c r="AH125" s="1053"/>
      <c r="AI125" s="1053"/>
      <c r="AJ125" s="1054"/>
      <c r="AK125" s="1055" t="s">
        <v>389</v>
      </c>
      <c r="AL125" s="1053"/>
      <c r="AM125" s="1053"/>
      <c r="AN125" s="1053"/>
      <c r="AO125" s="1054"/>
      <c r="AP125" s="1056" t="s">
        <v>389</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478</v>
      </c>
      <c r="CL125" s="1102"/>
      <c r="CM125" s="1102"/>
      <c r="CN125" s="1102"/>
      <c r="CO125" s="1103"/>
      <c r="CP125" s="1034" t="s">
        <v>479</v>
      </c>
      <c r="CQ125" s="983"/>
      <c r="CR125" s="983"/>
      <c r="CS125" s="983"/>
      <c r="CT125" s="983"/>
      <c r="CU125" s="983"/>
      <c r="CV125" s="983"/>
      <c r="CW125" s="983"/>
      <c r="CX125" s="983"/>
      <c r="CY125" s="983"/>
      <c r="CZ125" s="983"/>
      <c r="DA125" s="983"/>
      <c r="DB125" s="983"/>
      <c r="DC125" s="983"/>
      <c r="DD125" s="983"/>
      <c r="DE125" s="983"/>
      <c r="DF125" s="984"/>
      <c r="DG125" s="1020" t="s">
        <v>389</v>
      </c>
      <c r="DH125" s="1021"/>
      <c r="DI125" s="1021"/>
      <c r="DJ125" s="1021"/>
      <c r="DK125" s="1021"/>
      <c r="DL125" s="1021" t="s">
        <v>389</v>
      </c>
      <c r="DM125" s="1021"/>
      <c r="DN125" s="1021"/>
      <c r="DO125" s="1021"/>
      <c r="DP125" s="1021"/>
      <c r="DQ125" s="1021" t="s">
        <v>389</v>
      </c>
      <c r="DR125" s="1021"/>
      <c r="DS125" s="1021"/>
      <c r="DT125" s="1021"/>
      <c r="DU125" s="1021"/>
      <c r="DV125" s="1022" t="s">
        <v>389</v>
      </c>
      <c r="DW125" s="1022"/>
      <c r="DX125" s="1022"/>
      <c r="DY125" s="1022"/>
      <c r="DZ125" s="1023"/>
    </row>
    <row r="126" spans="1:130" s="247" customFormat="1" ht="26.25" customHeight="1" thickBot="1" x14ac:dyDescent="0.2">
      <c r="A126" s="1153"/>
      <c r="B126" s="1040"/>
      <c r="C126" s="1010" t="s">
        <v>464</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337786</v>
      </c>
      <c r="AB126" s="1053"/>
      <c r="AC126" s="1053"/>
      <c r="AD126" s="1053"/>
      <c r="AE126" s="1054"/>
      <c r="AF126" s="1055">
        <v>199998</v>
      </c>
      <c r="AG126" s="1053"/>
      <c r="AH126" s="1053"/>
      <c r="AI126" s="1053"/>
      <c r="AJ126" s="1054"/>
      <c r="AK126" s="1055">
        <v>186273</v>
      </c>
      <c r="AL126" s="1053"/>
      <c r="AM126" s="1053"/>
      <c r="AN126" s="1053"/>
      <c r="AO126" s="1054"/>
      <c r="AP126" s="1056">
        <v>0.8</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480</v>
      </c>
      <c r="CQ126" s="1044"/>
      <c r="CR126" s="1044"/>
      <c r="CS126" s="1044"/>
      <c r="CT126" s="1044"/>
      <c r="CU126" s="1044"/>
      <c r="CV126" s="1044"/>
      <c r="CW126" s="1044"/>
      <c r="CX126" s="1044"/>
      <c r="CY126" s="1044"/>
      <c r="CZ126" s="1044"/>
      <c r="DA126" s="1044"/>
      <c r="DB126" s="1044"/>
      <c r="DC126" s="1044"/>
      <c r="DD126" s="1044"/>
      <c r="DE126" s="1044"/>
      <c r="DF126" s="1045"/>
      <c r="DG126" s="1013" t="s">
        <v>389</v>
      </c>
      <c r="DH126" s="1014"/>
      <c r="DI126" s="1014"/>
      <c r="DJ126" s="1014"/>
      <c r="DK126" s="1014"/>
      <c r="DL126" s="1014" t="s">
        <v>389</v>
      </c>
      <c r="DM126" s="1014"/>
      <c r="DN126" s="1014"/>
      <c r="DO126" s="1014"/>
      <c r="DP126" s="1014"/>
      <c r="DQ126" s="1014" t="s">
        <v>389</v>
      </c>
      <c r="DR126" s="1014"/>
      <c r="DS126" s="1014"/>
      <c r="DT126" s="1014"/>
      <c r="DU126" s="1014"/>
      <c r="DV126" s="1015" t="s">
        <v>389</v>
      </c>
      <c r="DW126" s="1015"/>
      <c r="DX126" s="1015"/>
      <c r="DY126" s="1015"/>
      <c r="DZ126" s="1016"/>
    </row>
    <row r="127" spans="1:130" s="247" customFormat="1" ht="26.25" customHeight="1" x14ac:dyDescent="0.15">
      <c r="A127" s="1154"/>
      <c r="B127" s="1042"/>
      <c r="C127" s="1096" t="s">
        <v>481</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40576</v>
      </c>
      <c r="AB127" s="1053"/>
      <c r="AC127" s="1053"/>
      <c r="AD127" s="1053"/>
      <c r="AE127" s="1054"/>
      <c r="AF127" s="1055">
        <v>40575</v>
      </c>
      <c r="AG127" s="1053"/>
      <c r="AH127" s="1053"/>
      <c r="AI127" s="1053"/>
      <c r="AJ127" s="1054"/>
      <c r="AK127" s="1055">
        <v>40575</v>
      </c>
      <c r="AL127" s="1053"/>
      <c r="AM127" s="1053"/>
      <c r="AN127" s="1053"/>
      <c r="AO127" s="1054"/>
      <c r="AP127" s="1056">
        <v>0.2</v>
      </c>
      <c r="AQ127" s="1057"/>
      <c r="AR127" s="1057"/>
      <c r="AS127" s="1057"/>
      <c r="AT127" s="1058"/>
      <c r="AU127" s="283"/>
      <c r="AV127" s="283"/>
      <c r="AW127" s="283"/>
      <c r="AX127" s="1126" t="s">
        <v>482</v>
      </c>
      <c r="AY127" s="1127"/>
      <c r="AZ127" s="1127"/>
      <c r="BA127" s="1127"/>
      <c r="BB127" s="1127"/>
      <c r="BC127" s="1127"/>
      <c r="BD127" s="1127"/>
      <c r="BE127" s="1128"/>
      <c r="BF127" s="1129" t="s">
        <v>483</v>
      </c>
      <c r="BG127" s="1127"/>
      <c r="BH127" s="1127"/>
      <c r="BI127" s="1127"/>
      <c r="BJ127" s="1127"/>
      <c r="BK127" s="1127"/>
      <c r="BL127" s="1128"/>
      <c r="BM127" s="1129" t="s">
        <v>484</v>
      </c>
      <c r="BN127" s="1127"/>
      <c r="BO127" s="1127"/>
      <c r="BP127" s="1127"/>
      <c r="BQ127" s="1127"/>
      <c r="BR127" s="1127"/>
      <c r="BS127" s="1128"/>
      <c r="BT127" s="1129" t="s">
        <v>485</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486</v>
      </c>
      <c r="CQ127" s="1044"/>
      <c r="CR127" s="1044"/>
      <c r="CS127" s="1044"/>
      <c r="CT127" s="1044"/>
      <c r="CU127" s="1044"/>
      <c r="CV127" s="1044"/>
      <c r="CW127" s="1044"/>
      <c r="CX127" s="1044"/>
      <c r="CY127" s="1044"/>
      <c r="CZ127" s="1044"/>
      <c r="DA127" s="1044"/>
      <c r="DB127" s="1044"/>
      <c r="DC127" s="1044"/>
      <c r="DD127" s="1044"/>
      <c r="DE127" s="1044"/>
      <c r="DF127" s="1045"/>
      <c r="DG127" s="1013" t="s">
        <v>389</v>
      </c>
      <c r="DH127" s="1014"/>
      <c r="DI127" s="1014"/>
      <c r="DJ127" s="1014"/>
      <c r="DK127" s="1014"/>
      <c r="DL127" s="1014" t="s">
        <v>389</v>
      </c>
      <c r="DM127" s="1014"/>
      <c r="DN127" s="1014"/>
      <c r="DO127" s="1014"/>
      <c r="DP127" s="1014"/>
      <c r="DQ127" s="1014" t="s">
        <v>389</v>
      </c>
      <c r="DR127" s="1014"/>
      <c r="DS127" s="1014"/>
      <c r="DT127" s="1014"/>
      <c r="DU127" s="1014"/>
      <c r="DV127" s="1015" t="s">
        <v>389</v>
      </c>
      <c r="DW127" s="1015"/>
      <c r="DX127" s="1015"/>
      <c r="DY127" s="1015"/>
      <c r="DZ127" s="1016"/>
    </row>
    <row r="128" spans="1:130" s="247" customFormat="1" ht="26.25" customHeight="1" thickBot="1" x14ac:dyDescent="0.2">
      <c r="A128" s="1137" t="s">
        <v>487</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488</v>
      </c>
      <c r="X128" s="1139"/>
      <c r="Y128" s="1139"/>
      <c r="Z128" s="1140"/>
      <c r="AA128" s="1141">
        <v>861661</v>
      </c>
      <c r="AB128" s="1142"/>
      <c r="AC128" s="1142"/>
      <c r="AD128" s="1142"/>
      <c r="AE128" s="1143"/>
      <c r="AF128" s="1144">
        <v>972105</v>
      </c>
      <c r="AG128" s="1142"/>
      <c r="AH128" s="1142"/>
      <c r="AI128" s="1142"/>
      <c r="AJ128" s="1143"/>
      <c r="AK128" s="1144">
        <v>1038776</v>
      </c>
      <c r="AL128" s="1142"/>
      <c r="AM128" s="1142"/>
      <c r="AN128" s="1142"/>
      <c r="AO128" s="1143"/>
      <c r="AP128" s="1145"/>
      <c r="AQ128" s="1146"/>
      <c r="AR128" s="1146"/>
      <c r="AS128" s="1146"/>
      <c r="AT128" s="1147"/>
      <c r="AU128" s="283"/>
      <c r="AV128" s="283"/>
      <c r="AW128" s="283"/>
      <c r="AX128" s="982" t="s">
        <v>489</v>
      </c>
      <c r="AY128" s="983"/>
      <c r="AZ128" s="983"/>
      <c r="BA128" s="983"/>
      <c r="BB128" s="983"/>
      <c r="BC128" s="983"/>
      <c r="BD128" s="983"/>
      <c r="BE128" s="984"/>
      <c r="BF128" s="1148" t="s">
        <v>389</v>
      </c>
      <c r="BG128" s="1149"/>
      <c r="BH128" s="1149"/>
      <c r="BI128" s="1149"/>
      <c r="BJ128" s="1149"/>
      <c r="BK128" s="1149"/>
      <c r="BL128" s="1150"/>
      <c r="BM128" s="1148">
        <v>12.02</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490</v>
      </c>
      <c r="CQ128" s="1131"/>
      <c r="CR128" s="1131"/>
      <c r="CS128" s="1131"/>
      <c r="CT128" s="1131"/>
      <c r="CU128" s="1131"/>
      <c r="CV128" s="1131"/>
      <c r="CW128" s="1131"/>
      <c r="CX128" s="1131"/>
      <c r="CY128" s="1131"/>
      <c r="CZ128" s="1131"/>
      <c r="DA128" s="1131"/>
      <c r="DB128" s="1131"/>
      <c r="DC128" s="1131"/>
      <c r="DD128" s="1131"/>
      <c r="DE128" s="1131"/>
      <c r="DF128" s="1132"/>
      <c r="DG128" s="1133" t="s">
        <v>127</v>
      </c>
      <c r="DH128" s="1134"/>
      <c r="DI128" s="1134"/>
      <c r="DJ128" s="1134"/>
      <c r="DK128" s="1134"/>
      <c r="DL128" s="1134" t="s">
        <v>389</v>
      </c>
      <c r="DM128" s="1134"/>
      <c r="DN128" s="1134"/>
      <c r="DO128" s="1134"/>
      <c r="DP128" s="1134"/>
      <c r="DQ128" s="1134">
        <v>9391</v>
      </c>
      <c r="DR128" s="1134"/>
      <c r="DS128" s="1134"/>
      <c r="DT128" s="1134"/>
      <c r="DU128" s="1134"/>
      <c r="DV128" s="1135">
        <v>0</v>
      </c>
      <c r="DW128" s="1135"/>
      <c r="DX128" s="1135"/>
      <c r="DY128" s="1135"/>
      <c r="DZ128" s="1136"/>
    </row>
    <row r="129" spans="1:131" s="247" customFormat="1" ht="26.25" customHeight="1" x14ac:dyDescent="0.15">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491</v>
      </c>
      <c r="X129" s="1168"/>
      <c r="Y129" s="1168"/>
      <c r="Z129" s="1169"/>
      <c r="AA129" s="1052">
        <v>25227482</v>
      </c>
      <c r="AB129" s="1053"/>
      <c r="AC129" s="1053"/>
      <c r="AD129" s="1053"/>
      <c r="AE129" s="1054"/>
      <c r="AF129" s="1055">
        <v>25836319</v>
      </c>
      <c r="AG129" s="1053"/>
      <c r="AH129" s="1053"/>
      <c r="AI129" s="1053"/>
      <c r="AJ129" s="1054"/>
      <c r="AK129" s="1055">
        <v>26038818</v>
      </c>
      <c r="AL129" s="1053"/>
      <c r="AM129" s="1053"/>
      <c r="AN129" s="1053"/>
      <c r="AO129" s="1054"/>
      <c r="AP129" s="1170"/>
      <c r="AQ129" s="1171"/>
      <c r="AR129" s="1171"/>
      <c r="AS129" s="1171"/>
      <c r="AT129" s="1172"/>
      <c r="AU129" s="285"/>
      <c r="AV129" s="285"/>
      <c r="AW129" s="285"/>
      <c r="AX129" s="1161" t="s">
        <v>492</v>
      </c>
      <c r="AY129" s="1044"/>
      <c r="AZ129" s="1044"/>
      <c r="BA129" s="1044"/>
      <c r="BB129" s="1044"/>
      <c r="BC129" s="1044"/>
      <c r="BD129" s="1044"/>
      <c r="BE129" s="1045"/>
      <c r="BF129" s="1162" t="s">
        <v>127</v>
      </c>
      <c r="BG129" s="1163"/>
      <c r="BH129" s="1163"/>
      <c r="BI129" s="1163"/>
      <c r="BJ129" s="1163"/>
      <c r="BK129" s="1163"/>
      <c r="BL129" s="1164"/>
      <c r="BM129" s="1162">
        <v>17.02</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493</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494</v>
      </c>
      <c r="X130" s="1168"/>
      <c r="Y130" s="1168"/>
      <c r="Z130" s="1169"/>
      <c r="AA130" s="1052">
        <v>2976669</v>
      </c>
      <c r="AB130" s="1053"/>
      <c r="AC130" s="1053"/>
      <c r="AD130" s="1053"/>
      <c r="AE130" s="1054"/>
      <c r="AF130" s="1055">
        <v>3053173</v>
      </c>
      <c r="AG130" s="1053"/>
      <c r="AH130" s="1053"/>
      <c r="AI130" s="1053"/>
      <c r="AJ130" s="1054"/>
      <c r="AK130" s="1055">
        <v>3070681</v>
      </c>
      <c r="AL130" s="1053"/>
      <c r="AM130" s="1053"/>
      <c r="AN130" s="1053"/>
      <c r="AO130" s="1054"/>
      <c r="AP130" s="1170"/>
      <c r="AQ130" s="1171"/>
      <c r="AR130" s="1171"/>
      <c r="AS130" s="1171"/>
      <c r="AT130" s="1172"/>
      <c r="AU130" s="285"/>
      <c r="AV130" s="285"/>
      <c r="AW130" s="285"/>
      <c r="AX130" s="1161" t="s">
        <v>495</v>
      </c>
      <c r="AY130" s="1044"/>
      <c r="AZ130" s="1044"/>
      <c r="BA130" s="1044"/>
      <c r="BB130" s="1044"/>
      <c r="BC130" s="1044"/>
      <c r="BD130" s="1044"/>
      <c r="BE130" s="1045"/>
      <c r="BF130" s="1198">
        <v>3.5</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496</v>
      </c>
      <c r="X131" s="1206"/>
      <c r="Y131" s="1206"/>
      <c r="Z131" s="1207"/>
      <c r="AA131" s="1099">
        <v>22250813</v>
      </c>
      <c r="AB131" s="1078"/>
      <c r="AC131" s="1078"/>
      <c r="AD131" s="1078"/>
      <c r="AE131" s="1079"/>
      <c r="AF131" s="1077">
        <v>22783146</v>
      </c>
      <c r="AG131" s="1078"/>
      <c r="AH131" s="1078"/>
      <c r="AI131" s="1078"/>
      <c r="AJ131" s="1079"/>
      <c r="AK131" s="1077">
        <v>22968137</v>
      </c>
      <c r="AL131" s="1078"/>
      <c r="AM131" s="1078"/>
      <c r="AN131" s="1078"/>
      <c r="AO131" s="1079"/>
      <c r="AP131" s="1208"/>
      <c r="AQ131" s="1209"/>
      <c r="AR131" s="1209"/>
      <c r="AS131" s="1209"/>
      <c r="AT131" s="1210"/>
      <c r="AU131" s="285"/>
      <c r="AV131" s="285"/>
      <c r="AW131" s="285"/>
      <c r="AX131" s="1180" t="s">
        <v>497</v>
      </c>
      <c r="AY131" s="1131"/>
      <c r="AZ131" s="1131"/>
      <c r="BA131" s="1131"/>
      <c r="BB131" s="1131"/>
      <c r="BC131" s="1131"/>
      <c r="BD131" s="1131"/>
      <c r="BE131" s="1132"/>
      <c r="BF131" s="1181">
        <v>10.8</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498</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499</v>
      </c>
      <c r="W132" s="1191"/>
      <c r="X132" s="1191"/>
      <c r="Y132" s="1191"/>
      <c r="Z132" s="1192"/>
      <c r="AA132" s="1193">
        <v>4.3423841110000003</v>
      </c>
      <c r="AB132" s="1194"/>
      <c r="AC132" s="1194"/>
      <c r="AD132" s="1194"/>
      <c r="AE132" s="1195"/>
      <c r="AF132" s="1196">
        <v>2.9692863799999998</v>
      </c>
      <c r="AG132" s="1194"/>
      <c r="AH132" s="1194"/>
      <c r="AI132" s="1194"/>
      <c r="AJ132" s="1195"/>
      <c r="AK132" s="1196">
        <v>3.3336005260000001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500</v>
      </c>
      <c r="W133" s="1174"/>
      <c r="X133" s="1174"/>
      <c r="Y133" s="1174"/>
      <c r="Z133" s="1175"/>
      <c r="AA133" s="1176">
        <v>2.9</v>
      </c>
      <c r="AB133" s="1177"/>
      <c r="AC133" s="1177"/>
      <c r="AD133" s="1177"/>
      <c r="AE133" s="1178"/>
      <c r="AF133" s="1176">
        <v>3.3</v>
      </c>
      <c r="AG133" s="1177"/>
      <c r="AH133" s="1177"/>
      <c r="AI133" s="1177"/>
      <c r="AJ133" s="1178"/>
      <c r="AK133" s="1176">
        <v>3.5</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hp5TCMXnIzojPYfl3+vyepdAwDIAUUF/qi7wqyfo7S9daHFZuVCoGbLbIkM0NfmJUqY90lTYrQSYP9mhE2+veQ==" saltValue="vLc6aTYJNxJ+Mi1A5ybhE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PFY+odmA5ccJHq3w0NIiP8lKAPHNTPq0nElWktbsQNIRGWGBkvhUa4HsD/QgB+pK24plmOFDKfcVS8UmfNxqeA==" saltValue="J9gncKRMcVlfCu5QxXOMz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uubRWU/HFwLlZ4FYCguL8xa1wGljPps3m9MQD5OWU/hJjqfQE2N7bZ20y5SDz+f0r7XIH2mkEbLy6R/jumTpQ==" saltValue="VxIjoMHKoE7H/RnU9A/q3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504</v>
      </c>
      <c r="AP7" s="304"/>
      <c r="AQ7" s="305" t="s">
        <v>505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506</v>
      </c>
      <c r="AQ8" s="311" t="s">
        <v>507</v>
      </c>
      <c r="AR8" s="312" t="s">
        <v>508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509</v>
      </c>
      <c r="AL9" s="1217"/>
      <c r="AM9" s="1217"/>
      <c r="AN9" s="1218"/>
      <c r="AO9" s="313">
        <v>8092870</v>
      </c>
      <c r="AP9" s="313">
        <v>59674</v>
      </c>
      <c r="AQ9" s="314">
        <v>56868</v>
      </c>
      <c r="AR9" s="315">
        <v>4.9000000000000004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510</v>
      </c>
      <c r="AL10" s="1217"/>
      <c r="AM10" s="1217"/>
      <c r="AN10" s="1218"/>
      <c r="AO10" s="316">
        <v>215995</v>
      </c>
      <c r="AP10" s="316">
        <v>1593</v>
      </c>
      <c r="AQ10" s="317">
        <v>3674</v>
      </c>
      <c r="AR10" s="318">
        <v>-56.6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511</v>
      </c>
      <c r="AL11" s="1217"/>
      <c r="AM11" s="1217"/>
      <c r="AN11" s="1218"/>
      <c r="AO11" s="316">
        <v>93200</v>
      </c>
      <c r="AP11" s="316">
        <v>687</v>
      </c>
      <c r="AQ11" s="317">
        <v>3477</v>
      </c>
      <c r="AR11" s="318">
        <v>-80.2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512</v>
      </c>
      <c r="AL12" s="1217"/>
      <c r="AM12" s="1217"/>
      <c r="AN12" s="1218"/>
      <c r="AO12" s="316" t="s">
        <v>513</v>
      </c>
      <c r="AP12" s="316" t="s">
        <v>513</v>
      </c>
      <c r="AQ12" s="317">
        <v>579</v>
      </c>
      <c r="AR12" s="318" t="s">
        <v>513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514</v>
      </c>
      <c r="AL13" s="1217"/>
      <c r="AM13" s="1217"/>
      <c r="AN13" s="1218"/>
      <c r="AO13" s="316" t="s">
        <v>513</v>
      </c>
      <c r="AP13" s="316" t="s">
        <v>513</v>
      </c>
      <c r="AQ13" s="317">
        <v>11</v>
      </c>
      <c r="AR13" s="318" t="s">
        <v>513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515</v>
      </c>
      <c r="AL14" s="1217"/>
      <c r="AM14" s="1217"/>
      <c r="AN14" s="1218"/>
      <c r="AO14" s="316">
        <v>301888</v>
      </c>
      <c r="AP14" s="316">
        <v>2226</v>
      </c>
      <c r="AQ14" s="317">
        <v>2399</v>
      </c>
      <c r="AR14" s="318">
        <v>-7.2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516</v>
      </c>
      <c r="AL15" s="1217"/>
      <c r="AM15" s="1217"/>
      <c r="AN15" s="1218"/>
      <c r="AO15" s="316">
        <v>253184</v>
      </c>
      <c r="AP15" s="316">
        <v>1867</v>
      </c>
      <c r="AQ15" s="317">
        <v>1114</v>
      </c>
      <c r="AR15" s="318">
        <v>67.599999999999994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517</v>
      </c>
      <c r="AL16" s="1220"/>
      <c r="AM16" s="1220"/>
      <c r="AN16" s="1221"/>
      <c r="AO16" s="316">
        <v>-958541</v>
      </c>
      <c r="AP16" s="316">
        <v>-7068</v>
      </c>
      <c r="AQ16" s="317">
        <v>-4418</v>
      </c>
      <c r="AR16" s="318">
        <v>60</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182</v>
      </c>
      <c r="AL17" s="1220"/>
      <c r="AM17" s="1220"/>
      <c r="AN17" s="1221"/>
      <c r="AO17" s="316">
        <v>7998596</v>
      </c>
      <c r="AP17" s="316">
        <v>58979</v>
      </c>
      <c r="AQ17" s="317">
        <v>63704</v>
      </c>
      <c r="AR17" s="318">
        <v>-7.4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519</v>
      </c>
      <c r="AP20" s="324" t="s">
        <v>520</v>
      </c>
      <c r="AQ20" s="325" t="s">
        <v>521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522</v>
      </c>
      <c r="AL21" s="1212"/>
      <c r="AM21" s="1212"/>
      <c r="AN21" s="1213"/>
      <c r="AO21" s="328">
        <v>6.98</v>
      </c>
      <c r="AP21" s="329">
        <v>6.05</v>
      </c>
      <c r="AQ21" s="330">
        <v>0.93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523</v>
      </c>
      <c r="AL22" s="1212"/>
      <c r="AM22" s="1212"/>
      <c r="AN22" s="1213"/>
      <c r="AO22" s="333">
        <v>102.3</v>
      </c>
      <c r="AP22" s="334">
        <v>99.6</v>
      </c>
      <c r="AQ22" s="335">
        <v>2.7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504</v>
      </c>
      <c r="AP30" s="304"/>
      <c r="AQ30" s="305" t="s">
        <v>505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506</v>
      </c>
      <c r="AQ31" s="311" t="s">
        <v>507</v>
      </c>
      <c r="AR31" s="312" t="s">
        <v>508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527</v>
      </c>
      <c r="AL32" s="1228"/>
      <c r="AM32" s="1228"/>
      <c r="AN32" s="1229"/>
      <c r="AO32" s="343">
        <v>3119147</v>
      </c>
      <c r="AP32" s="343">
        <v>23000</v>
      </c>
      <c r="AQ32" s="344">
        <v>31767</v>
      </c>
      <c r="AR32" s="345">
        <v>-27.6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528</v>
      </c>
      <c r="AL33" s="1228"/>
      <c r="AM33" s="1228"/>
      <c r="AN33" s="1229"/>
      <c r="AO33" s="343" t="s">
        <v>513</v>
      </c>
      <c r="AP33" s="343" t="s">
        <v>513</v>
      </c>
      <c r="AQ33" s="344">
        <v>4</v>
      </c>
      <c r="AR33" s="345" t="s">
        <v>513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529</v>
      </c>
      <c r="AL34" s="1228"/>
      <c r="AM34" s="1228"/>
      <c r="AN34" s="1229"/>
      <c r="AO34" s="343" t="s">
        <v>513</v>
      </c>
      <c r="AP34" s="343" t="s">
        <v>513</v>
      </c>
      <c r="AQ34" s="344">
        <v>33</v>
      </c>
      <c r="AR34" s="345" t="s">
        <v>513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530</v>
      </c>
      <c r="AL35" s="1228"/>
      <c r="AM35" s="1228"/>
      <c r="AN35" s="1229"/>
      <c r="AO35" s="343">
        <v>1062514</v>
      </c>
      <c r="AP35" s="343">
        <v>7835</v>
      </c>
      <c r="AQ35" s="344">
        <v>6427</v>
      </c>
      <c r="AR35" s="345">
        <v>21.9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531</v>
      </c>
      <c r="AL36" s="1228"/>
      <c r="AM36" s="1228"/>
      <c r="AN36" s="1229"/>
      <c r="AO36" s="343">
        <v>418985</v>
      </c>
      <c r="AP36" s="343">
        <v>3089</v>
      </c>
      <c r="AQ36" s="344">
        <v>1122</v>
      </c>
      <c r="AR36" s="345">
        <v>175.3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532</v>
      </c>
      <c r="AL37" s="1228"/>
      <c r="AM37" s="1228"/>
      <c r="AN37" s="1229"/>
      <c r="AO37" s="343">
        <v>274477</v>
      </c>
      <c r="AP37" s="343">
        <v>2024</v>
      </c>
      <c r="AQ37" s="344">
        <v>1023</v>
      </c>
      <c r="AR37" s="345">
        <v>97.8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533</v>
      </c>
      <c r="AL38" s="1231"/>
      <c r="AM38" s="1231"/>
      <c r="AN38" s="1232"/>
      <c r="AO38" s="346" t="s">
        <v>513</v>
      </c>
      <c r="AP38" s="346" t="s">
        <v>513</v>
      </c>
      <c r="AQ38" s="347">
        <v>2</v>
      </c>
      <c r="AR38" s="335" t="s">
        <v>513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534</v>
      </c>
      <c r="AL39" s="1231"/>
      <c r="AM39" s="1231"/>
      <c r="AN39" s="1232"/>
      <c r="AO39" s="343">
        <v>-1038776</v>
      </c>
      <c r="AP39" s="343">
        <v>-7660</v>
      </c>
      <c r="AQ39" s="344">
        <v>-6864</v>
      </c>
      <c r="AR39" s="345">
        <v>11.6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535</v>
      </c>
      <c r="AL40" s="1228"/>
      <c r="AM40" s="1228"/>
      <c r="AN40" s="1229"/>
      <c r="AO40" s="343">
        <v>-3070681</v>
      </c>
      <c r="AP40" s="343">
        <v>-22642</v>
      </c>
      <c r="AQ40" s="344">
        <v>-26034</v>
      </c>
      <c r="AR40" s="345">
        <v>-13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296</v>
      </c>
      <c r="AL41" s="1234"/>
      <c r="AM41" s="1234"/>
      <c r="AN41" s="1235"/>
      <c r="AO41" s="343">
        <v>765666</v>
      </c>
      <c r="AP41" s="343">
        <v>5646</v>
      </c>
      <c r="AQ41" s="344">
        <v>7479</v>
      </c>
      <c r="AR41" s="345">
        <v>-24.5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504</v>
      </c>
      <c r="AN49" s="1224" t="s">
        <v>539</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540</v>
      </c>
      <c r="AO50" s="360" t="s">
        <v>541</v>
      </c>
      <c r="AP50" s="361" t="s">
        <v>542</v>
      </c>
      <c r="AQ50" s="362" t="s">
        <v>543</v>
      </c>
      <c r="AR50" s="363" t="s">
        <v>544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545</v>
      </c>
      <c r="AL51" s="356"/>
      <c r="AM51" s="364">
        <v>4540997</v>
      </c>
      <c r="AN51" s="365">
        <v>33888</v>
      </c>
      <c r="AO51" s="366">
        <v>-18.5</v>
      </c>
      <c r="AP51" s="367">
        <v>44267</v>
      </c>
      <c r="AQ51" s="368">
        <v>-17.399999999999999</v>
      </c>
      <c r="AR51" s="369">
        <v>-1.1000000000000001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546</v>
      </c>
      <c r="AM52" s="372">
        <v>1840454</v>
      </c>
      <c r="AN52" s="373">
        <v>13735</v>
      </c>
      <c r="AO52" s="374">
        <v>-11.2</v>
      </c>
      <c r="AP52" s="375">
        <v>26161</v>
      </c>
      <c r="AQ52" s="376">
        <v>-7.7</v>
      </c>
      <c r="AR52" s="377">
        <v>-3.5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547</v>
      </c>
      <c r="AL53" s="356"/>
      <c r="AM53" s="364">
        <v>2338519</v>
      </c>
      <c r="AN53" s="365">
        <v>17368</v>
      </c>
      <c r="AO53" s="366">
        <v>-48.7</v>
      </c>
      <c r="AP53" s="367">
        <v>40879</v>
      </c>
      <c r="AQ53" s="368">
        <v>-7.7</v>
      </c>
      <c r="AR53" s="369">
        <v>-41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546</v>
      </c>
      <c r="AM54" s="372">
        <v>1262924</v>
      </c>
      <c r="AN54" s="373">
        <v>9380</v>
      </c>
      <c r="AO54" s="374">
        <v>-31.7</v>
      </c>
      <c r="AP54" s="375">
        <v>24087</v>
      </c>
      <c r="AQ54" s="376">
        <v>-7.9</v>
      </c>
      <c r="AR54" s="377">
        <v>-23.8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548</v>
      </c>
      <c r="AL55" s="356"/>
      <c r="AM55" s="364">
        <v>4204314</v>
      </c>
      <c r="AN55" s="365">
        <v>31103</v>
      </c>
      <c r="AO55" s="366">
        <v>79.099999999999994</v>
      </c>
      <c r="AP55" s="367">
        <v>42651</v>
      </c>
      <c r="AQ55" s="368">
        <v>4.3</v>
      </c>
      <c r="AR55" s="369">
        <v>74.8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546</v>
      </c>
      <c r="AM56" s="372">
        <v>1986714</v>
      </c>
      <c r="AN56" s="373">
        <v>14697</v>
      </c>
      <c r="AO56" s="374">
        <v>56.7</v>
      </c>
      <c r="AP56" s="375">
        <v>22675</v>
      </c>
      <c r="AQ56" s="376">
        <v>-5.9</v>
      </c>
      <c r="AR56" s="377">
        <v>62.6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549</v>
      </c>
      <c r="AL57" s="356"/>
      <c r="AM57" s="364">
        <v>5178766</v>
      </c>
      <c r="AN57" s="365">
        <v>38271</v>
      </c>
      <c r="AO57" s="366">
        <v>23</v>
      </c>
      <c r="AP57" s="367">
        <v>43226</v>
      </c>
      <c r="AQ57" s="368">
        <v>1.3</v>
      </c>
      <c r="AR57" s="369">
        <v>21.7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546</v>
      </c>
      <c r="AM58" s="372">
        <v>2219803</v>
      </c>
      <c r="AN58" s="373">
        <v>16404</v>
      </c>
      <c r="AO58" s="374">
        <v>11.6</v>
      </c>
      <c r="AP58" s="375">
        <v>22622</v>
      </c>
      <c r="AQ58" s="376">
        <v>-0.2</v>
      </c>
      <c r="AR58" s="377">
        <v>11.8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550</v>
      </c>
      <c r="AL59" s="356"/>
      <c r="AM59" s="364">
        <v>6141298</v>
      </c>
      <c r="AN59" s="365">
        <v>45284</v>
      </c>
      <c r="AO59" s="366">
        <v>18.3</v>
      </c>
      <c r="AP59" s="367">
        <v>42836</v>
      </c>
      <c r="AQ59" s="368">
        <v>-0.9</v>
      </c>
      <c r="AR59" s="369">
        <v>19.2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546</v>
      </c>
      <c r="AM60" s="372">
        <v>2138235</v>
      </c>
      <c r="AN60" s="373">
        <v>15767</v>
      </c>
      <c r="AO60" s="374">
        <v>-3.9</v>
      </c>
      <c r="AP60" s="375">
        <v>22936</v>
      </c>
      <c r="AQ60" s="376">
        <v>1.4</v>
      </c>
      <c r="AR60" s="377">
        <v>-5.3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551</v>
      </c>
      <c r="AL61" s="378"/>
      <c r="AM61" s="379">
        <v>4480779</v>
      </c>
      <c r="AN61" s="380">
        <v>33183</v>
      </c>
      <c r="AO61" s="381">
        <v>10.6</v>
      </c>
      <c r="AP61" s="382">
        <v>42772</v>
      </c>
      <c r="AQ61" s="383">
        <v>-4.0999999999999996</v>
      </c>
      <c r="AR61" s="369">
        <v>14.7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546</v>
      </c>
      <c r="AM62" s="372">
        <v>1889626</v>
      </c>
      <c r="AN62" s="373">
        <v>13997</v>
      </c>
      <c r="AO62" s="374">
        <v>4.3</v>
      </c>
      <c r="AP62" s="375">
        <v>23696</v>
      </c>
      <c r="AQ62" s="376">
        <v>-4.0999999999999996</v>
      </c>
      <c r="AR62" s="377">
        <v>8.4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dupUsDsSldbEEFSV3Glb4XjKcRycSP0eoAe+t0rFeq6HAYkuFsWp+FQ7NqAbGbeiZZzmVBRkb33slPoLcFVEIA==" saltValue="5WFHbvHidQ7k4rSyLZHlq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20" spans="125:125" ht="13.5" hidden="1" customHeight="1" x14ac:dyDescent="0.15"/>
    <row r="121" spans="125:125" ht="13.5" hidden="1" customHeight="1" x14ac:dyDescent="0.15">
      <c r="DU121" s="291"/>
    </row>
  </sheetData>
  <sheetProtection algorithmName="SHA-512" hashValue="pXz44z7PsXB0n91hw+v8Ee9GYpBy7UUXDCnB2ZzAN3tHXw+Ap1HGCjaSlJDEy1gIIcBd3+elVSZyWgYTGgr46A==" saltValue="NsF7Iqh4/Yr6bOvPD3ymj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sheetData>
  <sheetProtection algorithmName="SHA-512" hashValue="+G1j4ubEH9in8dVV9e7D4CbD3xlQIHPzCFcn58bMFM+YEJlJPmcwL9BB1mSE7UO0DYAszRlRreCz+5knrY46NQ==" saltValue="pp2JRzSJGOoI9WlVOW3bP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6" t="s">
        <v>3</v>
      </c>
      <c r="D47" s="1236"/>
      <c r="E47" s="1237"/>
      <c r="F47" s="11">
        <v>14.95</v>
      </c>
      <c r="G47" s="12">
        <v>17.84</v>
      </c>
      <c r="H47" s="12">
        <v>15.79</v>
      </c>
      <c r="I47" s="12">
        <v>17.18</v>
      </c>
      <c r="J47" s="13">
        <v>13.79</v>
      </c>
    </row>
    <row r="48" spans="2:10" ht="57.75" customHeight="1" x14ac:dyDescent="0.15">
      <c r="B48" s="14"/>
      <c r="C48" s="1238" t="s">
        <v>4</v>
      </c>
      <c r="D48" s="1238"/>
      <c r="E48" s="1239"/>
      <c r="F48" s="15">
        <v>6.57</v>
      </c>
      <c r="G48" s="16">
        <v>6.39</v>
      </c>
      <c r="H48" s="16">
        <v>7.17</v>
      </c>
      <c r="I48" s="16">
        <v>3.09</v>
      </c>
      <c r="J48" s="17">
        <v>5.87</v>
      </c>
    </row>
    <row r="49" spans="2:10" ht="57.75" customHeight="1" thickBot="1" x14ac:dyDescent="0.2">
      <c r="B49" s="18"/>
      <c r="C49" s="1240" t="s">
        <v>5</v>
      </c>
      <c r="D49" s="1240"/>
      <c r="E49" s="1241"/>
      <c r="F49" s="19" t="s">
        <v>560</v>
      </c>
      <c r="G49" s="20" t="s">
        <v>561</v>
      </c>
      <c r="H49" s="20" t="s">
        <v>562</v>
      </c>
      <c r="I49" s="20" t="s">
        <v>563</v>
      </c>
      <c r="J49" s="21" t="s">
        <v>564</v>
      </c>
    </row>
    <row r="50" spans="2:10" ht="13.5" customHeight="1" x14ac:dyDescent="0.15"/>
  </sheetData>
  <sheetProtection algorithmName="SHA-512" hashValue="IAvxDIcPdNyjER+XfXdTTghAAr7nzLCVZTFs1HTMHTzLBo3h9/mirghMXlR0RudgxOlKQOdSVGHp0egEPiarfQ==" saltValue="0rN552vFkuM/zZ/gL/XiI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2021-03-22T07:44:27Z</cp:lastPrinted>
  <dcterms:created xsi:type="dcterms:W3CDTF">2021-02-05T01:49:52Z</dcterms:created>
  <dcterms:modified xsi:type="dcterms:W3CDTF">2021-11-08T06:42:23Z</dcterms:modified>
  <cp:category/>
</cp:coreProperties>
</file>