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G102" i="12"/>
  <c r="DB102" i="12"/>
  <c r="CW102" i="12"/>
  <c r="CR102" i="12"/>
  <c r="AP23" i="12"/>
  <c r="AA23" i="12"/>
  <c r="V23" i="12"/>
  <c r="Q23" i="12"/>
  <c r="AU88" i="12"/>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U34" i="10" s="1"/>
  <c r="CO36" i="10"/>
  <c r="BE36" i="10"/>
  <c r="AM36" i="10"/>
  <c r="C36" i="10"/>
  <c r="AM35" i="10"/>
  <c r="C35" i="10"/>
  <c r="C34" i="10"/>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<sst xmlns="http://schemas.openxmlformats.org/spreadsheetml/2006/main" count="1066" uniqueCount="593">
  <si>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</si>
  <si>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</si>
  <si>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</si>
  <si>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</si>
  <si>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</si>
  <si>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</si>
  <si>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</si>
  <si>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</si>
  <si>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</si>
  <si>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</si>
  <si>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</si>
  <si>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</si>
  <si>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</si>
  <si>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</si>
  <si>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</si>
  <si>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</si>
  <si>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</si>
  <si>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</si>
  <si>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</si>
  <si>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</si>
  <si>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</si>
  <si>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</si>
  <si>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</si>
  <si>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</si>
  <si>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</si>
  <si>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</si>
  <si>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</si>
  <si>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</si>
  <si>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</si>
  <si>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</si>
  <si>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</si>
  <si>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</si>
  <si>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</si>
  <si>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</si>
  <si>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</si>
  <si>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</si>
  <si>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</si>
  <si>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</si>
  <si>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</si>
  <si>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</si>
  <si>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</si>
  <si>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</si>
  <si>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</si>
  <si>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</si>
  <si>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</si>
  <si>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</si>
  <si>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</si>
  <si>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</si>
  <si>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</si>
  <si>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</si>
  <si>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</si>
  <si>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</si>
  <si>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</si>
  <si>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</si>
  <si>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</si>
  <si>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</si>
  <si>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</si>
  <si>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</si>
  <si>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</si>
  <si>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</si>
  <si>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</si>
  <si>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</si>
  <si>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</si>
  <si>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</si>
  <si>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</si>
  <si>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</si>
  <si>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</si>
  <si>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</si>
  <si>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</si>
  <si>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</si>
  <si>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</si>
  <si>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</si>
  <si>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</si>
  <si>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</si>
  <si>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</si>
  <si>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</si>
  <si>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</si>
  <si>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</si>
  <si>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</si>
  <si>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</si>
  <si>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</si>
  <si>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</si>
  <si>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</si>
  <si>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</si>
  <si>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</si>
  <si>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</si>
  <si>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</si>
  <si>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</si>
  <si>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</si>
  <si>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</si>
  <si>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</si>
  <si>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</si>
  <si>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</si>
  <si>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</si>
  <si>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</si>
  <si>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</si>
  <si>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</si>
  <si>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</si>
  <si>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</si>
  <si>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</si>
  <si>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</si>
  <si>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</si>
  <si>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</si>
  <si>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</si>
  <si>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</si>
  <si>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</si>
  <si>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</si>
  <si>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</si>
  <si>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</si>
  <si>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</si>
  <si>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</si>
  <si>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</si>
  <si>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</si>
  <si>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</si>
  <si>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</si>
  <si>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</si>
  <si>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</si>
  <si>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</si>
  <si>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</si>
  <si>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</si>
  <si>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</si>
  <si>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</si>
  <si>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</si>
  <si>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</si>
  <si>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</si>
  <si>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</si>
  <si>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</si>
  <si>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</si>
  <si>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</si>
  <si>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</si>
  <si>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</si>
  <si>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</si>
  <si>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</si>
  <si>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</si>
  <si>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</si>
  <si>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</si>
  <si>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</si>
  <si>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</si>
  <si>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</si>
  <si>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</si>
  <si>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</si>
  <si>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</si>
  <si>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</si>
  <si>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</si>
  <si>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</si>
  <si>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</si>
  <si>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</si>
  <si>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</si>
  <si>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</si>
  <si>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</si>
  <si>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</si>
  <si>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</si>
  <si>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</si>
  <si>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</si>
  <si>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</si>
  <si>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</si>
  <si>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</si>
  <si>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</si>
  <si>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</si>
  <si>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</si>
  <si>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</si>
  <si>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</si>
  <si>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</si>
  <si>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</si>
  <si>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</si>
  <si>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</si>
  <si>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</si>
  <si>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</si>
  <si>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</si>
  <si>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</si>
  <si>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</si>
  <si>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</si>
  <si>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</si>
  <si>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</si>
  <si>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</si>
  <si>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</si>
  <si>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</si>
  <si>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</si>
  <si>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</si>
  <si>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</si>
  <si>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</si>
  <si>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</si>
  <si>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</si>
  <si>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</si>
  <si>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</si>
  <si>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</si>
  <si>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</si>
  <si>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</si>
  <si>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</si>
  <si>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</si>
  <si>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</si>
  <si>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</si>
  <si>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</si>
  <si>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</si>
  <si>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</si>
  <si>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</si>
  <si>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</si>
  <si>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</si>
  <si>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</si>
  <si>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</si>
  <si>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</si>
  <si>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</si>
  <si>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</si>
  <si>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</si>
  <si>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</si>
  <si>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千葉県木更津市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</si>
  <si>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</si>
  <si>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</si>
  <si>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</si>
  <si>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</si>
  <si>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</si>
  <si>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</si>
  <si>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</si>
  <si>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</si>
  <si>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</si>
  <si>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</si>
  <si>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</si>
  <si>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</si>
  <si>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</si>
  <si>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</si>
  <si>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</si>
  <si>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</si>
  <si>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</si>
  <si>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</si>
  <si>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</si>
  <si>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</si>
  <si>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</si>
  <si>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</si>
  <si>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</si>
  <si>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</si>
  <si>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</si>
  <si>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</si>
  <si>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</si>
  <si>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</si>
  <si>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</si>
  <si>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</si>
  <si>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</si>
  <si>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</si>
  <si>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</si>
  <si>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</si>
  <si>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</si>
  <si>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</si>
  <si>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</si>
  <si>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</si>
  <si>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</si>
  <si>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</si>
  <si>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</si>
  <si>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</si>
  <si>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</si>
  <si>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</si>
  <si>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</si>
  <si>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</si>
  <si>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</si>
  <si>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</si>
  <si>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</si>
  <si>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</si>
  <si>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</si>
  <si>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</si>
  <si>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</si>
  <si>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</si>
  <si>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</si>
  <si>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</si>
  <si>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</si>
  <si>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</si>
  <si>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</si>
  <si>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</si>
  <si>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</si>
  <si>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</si>
  <si>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</si>
  <si>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</si>
  <si>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</si>
  <si>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</si>
  <si>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</si>
  <si>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</si>
  <si>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</si>
  <si>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</si>
  <si>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</si>
  <si>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</si>
  <si>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</si>
  <si>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</si>
  <si>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</si>
  <si>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</si>
  <si>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</si>
  <si>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</si>
  <si>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</si>
  <si>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</si>
  <si>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</si>
  <si>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</si>
  <si>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</si>
  <si>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</si>
  <si>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</si>
  <si>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</si>
  <si>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</si>
  <si>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</si>
  <si>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</si>
  <si>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</si>
  <si>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</si>
  <si>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</si>
  <si>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</si>
  <si>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</si>
  <si>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</si>
  <si>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</si>
  <si>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</si>
  <si>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</si>
  <si>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</si>
  <si>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</si>
  <si>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</si>
  <si>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</si>
  <si>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</si>
  <si>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</si>
  <si>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</si>
  <si>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</si>
  <si>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</si>
  <si>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</si>
  <si>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</si>
  <si>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</si>
  <si>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</si>
  <si>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</si>
  <si>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</si>
  <si>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</si>
  <si>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</si>
  <si>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</si>
  <si>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</si>
  <si>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</si>
  <si>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</si>
  <si>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</si>
  <si>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</si>
  <si>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</si>
  <si>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</si>
  <si>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</si>
  <si>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</si>
  <si>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</si>
  <si>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</si>
  <si>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</si>
  <si>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</si>
  <si>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</si>
  <si>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</si>
  <si>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</si>
  <si>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</si>
  <si>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</si>
  <si>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</si>
  <si>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</si>
  <si>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</si>
  <si>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</si>
  <si>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</si>
  <si>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</si>
  <si>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</si>
  <si>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</si>
  <si>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</si>
  <si>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</si>
  <si>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</si>
  <si>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</si>
  <si>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</si>
  <si>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</si>
  <si>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</si>
  <si>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千葉県木更津市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</si>
  <si>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</si>
  <si>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</si>
  <si>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</si>
  <si>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</si>
  <si>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</si>
  <si>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</si>
  <si>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</si>
  <si>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</si>
  <si>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</si>
  <si>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</si>
  <si>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</si>
  <si>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</si>
  <si>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</si>
  <si>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</si>
  <si>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</si>
  <si>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</si>
  <si>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</si>
  <si>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</si>
  <si>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</si>
  <si>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</si>
  <si>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</si>
  <si>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</si>
  <si>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</si>
  <si>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</si>
  <si>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</si>
  <si>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</si>
  <si>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</si>
  <si>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</si>
  <si>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</si>
  <si>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</si>
  <si>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</si>
  <si>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</si>
  <si>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</si>
  <si>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</si>
  <si>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</si>
  <si>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</si>
  <si>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</si>
  <si>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</si>
  <si>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公設地方卸売市場特別会計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</si>
  <si>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</si>
  <si>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</si>
  <si>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</si>
  <si>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</si>
  <si>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</si>
  <si>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</si>
  <si>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</si>
  <si>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</si>
  <si>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</si>
  <si>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</si>
  <si>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</si>
  <si>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</si>
  <si>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</si>
  <si>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</si>
  <si>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</si>
  <si>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</si>
  <si>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</si>
  <si>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</si>
  <si>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</si>
  <si>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</si>
  <si>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</si>
  <si>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</si>
  <si>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</si>
  <si>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</si>
  <si>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</si>
  <si>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</si>
  <si>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</si>
  <si>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</si>
  <si>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</si>
  <si>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</si>
  <si>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</si>
  <si>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</si>
  <si>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</si>
  <si>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</si>
  <si>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</si>
  <si>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</si>
  <si>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</si>
  <si>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</si>
  <si>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</si>
  <si>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</si>
  <si>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</si>
  <si>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</si>
  <si>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</si>
  <si>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</si>
  <si>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</si>
  <si>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</si>
  <si>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</si>
  <si>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</si>
  <si>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</si>
  <si>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</si>
  <si>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</si>
  <si>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</si>
  <si>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</si>
  <si>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</si>
  <si>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</si>
  <si>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</si>
  <si>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</si>
  <si>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</si>
  <si>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</si>
  <si>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</si>
  <si>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</si>
  <si>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</si>
  <si>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</si>
  <si>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公設地方卸売市場特別会計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</si>
  <si>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</si>
  <si>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</si>
  <si>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</si>
  <si>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</si>
  <si>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</si>
  <si>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</si>
  <si>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</si>
  <si>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</si>
  <si>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</si>
  <si>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</si>
  <si>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</si>
  <si>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</si>
  <si>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</si>
  <si>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</si>
  <si>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</si>
  <si>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</si>
  <si>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</si>
  <si>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</si>
  <si>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</si>
  <si>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</si>
  <si>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</si>
  <si>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</si>
  <si>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</si>
  <si>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</si>
  <si>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</si>
  <si>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</si>
  <si>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</si>
  <si>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</si>
  <si>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</si>
  <si>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</si>
  <si>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</si>
  <si>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</si>
  <si>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</si>
  <si>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</si>
  <si>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</si>
  <si>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</si>
  <si>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</si>
  <si>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</si>
  <si>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</si>
  <si>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</si>
  <si>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</si>
  <si>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</si>
  <si>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</si>
  <si>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</si>
  <si>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</si>
  <si>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</si>
  <si>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</si>
  <si>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</si>
  <si>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</si>
  <si>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</si>
  <si>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</si>
  <si>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</si>
  <si>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</si>
  <si>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</si>
  <si>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</si>
  <si>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</si>
  <si>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</si>
  <si>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</si>
  <si>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</si>
  <si>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</si>
  <si>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</si>
  <si>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</si>
  <si>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</si>
  <si>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</si>
  <si>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</si>
  <si>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</si>
  <si>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</si>
  <si>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</si>
  <si>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</si>
  <si>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</si>
  <si>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</si>
  <si>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</si>
  <si>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</si>
  <si>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</si>
  <si>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</si>
  <si>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</si>
  <si>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</si>
  <si>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</si>
  <si>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</si>
  <si>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</si>
  <si>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</si>
  <si>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</si>
  <si>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</si>
  <si>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</si>
  <si>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</si>
  <si>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</si>
  <si>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</si>
  <si>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</si>
  <si>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2.84</t>
  </si>
  <si>
    <t>▲ 4.86</t>
  </si>
  <si>
    <t>▲ 3.68</t>
  </si>
  <si>
    <t>▲ 2.21</t>
  </si>
  <si>
    <t>▲ 6.44</t>
  </si>
  <si>
    <t>水道事業会計</t>
  </si>
  <si>
    <t>一般会計</t>
  </si>
  <si>
    <t>国民健康保険特別会計</t>
  </si>
  <si>
    <t>介護保険特別会計</t>
  </si>
  <si>
    <t>後期高齢者医療特別会計</t>
  </si>
  <si>
    <t>公共下水道事業特別会計</t>
  </si>
  <si>
    <t>公設地方卸売市場特別会計</t>
  </si>
  <si>
    <t>その他会計（赤字）</t>
  </si>
  <si>
    <t>その他会計（黒字）</t>
  </si>
  <si>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</si>
  <si>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</si>
  <si>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</si>
  <si>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</si>
  <si>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</si>
  <si>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</si>
  <si>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</si>
  <si>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</si>
  <si>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木更津市土地開発公社</t>
    <rPh sb="0" eb="4">
      <t>キ</t>
    </rPh>
    <rPh sb="4" eb="6">
      <t>トチ</t>
    </rPh>
    <rPh sb="6" eb="8">
      <t>カイハツ</t>
    </rPh>
    <rPh sb="8" eb="10">
      <t>コウシャ</t>
    </rPh>
    <phoneticPr fontId="2"/>
  </si>
  <si>
    <t>-</t>
    <phoneticPr fontId="2"/>
  </si>
  <si>
    <t>君津広域水道企業団（水道用水供給事業会計）</t>
    <rPh sb="0" eb="2">
      <t>キミツ</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</si>
  <si>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t>
    <phoneticPr fontId="2"/>
  </si>
  <si>
    <t>-</t>
    <phoneticPr fontId="2"/>
  </si>
  <si>
    <t>-</t>
    <phoneticPr fontId="2"/>
  </si>
  <si>
    <t>木更津市庁舎建設基金</t>
    <rPh sb="0" eb="4">
      <t>キ</t>
    </rPh>
    <rPh sb="4" eb="6">
      <t>チョウシャ</t>
    </rPh>
    <rPh sb="6" eb="8">
      <t>ケンセツ</t>
    </rPh>
    <rPh sb="8" eb="10">
      <t>キキン</t>
    </rPh>
    <phoneticPr fontId="2"/>
  </si>
  <si>
    <t>公共施設整備基金</t>
    <rPh sb="0" eb="2">
      <t>コウキョウ</t>
    </rPh>
    <rPh sb="2" eb="4">
      <t>シセツ</t>
    </rPh>
    <rPh sb="4" eb="6">
      <t>セイビ</t>
    </rPh>
    <rPh sb="6" eb="8">
      <t>キキン</t>
    </rPh>
    <phoneticPr fontId="2"/>
  </si>
  <si>
    <t>特定防衛施設整備周辺整備基金</t>
    <rPh sb="0" eb="2">
      <t>トクテイ</t>
    </rPh>
    <rPh sb="2" eb="4">
      <t>ボウエイ</t>
    </rPh>
    <rPh sb="4" eb="6">
      <t>シセツ</t>
    </rPh>
    <rPh sb="6" eb="8">
      <t>セイビ</t>
    </rPh>
    <rPh sb="8" eb="10">
      <t>シュウヘン</t>
    </rPh>
    <rPh sb="10" eb="12">
      <t>セイビ</t>
    </rPh>
    <rPh sb="12" eb="14">
      <t>キキン</t>
    </rPh>
    <phoneticPr fontId="2"/>
  </si>
  <si>
    <t>霊園基金</t>
    <rPh sb="0" eb="2">
      <t>レイエン</t>
    </rPh>
    <rPh sb="2" eb="4">
      <t>キキン</t>
    </rPh>
    <phoneticPr fontId="2"/>
  </si>
  <si>
    <t>産業振興基金</t>
    <rPh sb="0" eb="2">
      <t>サンギョウ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</si>
  <si>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</si>
  <si>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</si>
  <si>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</si>
  <si>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各比率とも類似団体平均を上回っている状況であり、将来負担比率は近年減少傾向が続いているものの、今後の老朽化施設対策を進めていく中で、増加傾向へと転じる可能性が十分に考えられる。
　そのため、施設の老朽化対策にあたっては、単に施設の更新を行うのではなく、廃止や統合、既存施設の活用など財政負担が抑えながら行っていく必要があり、公共施設再配置計画に基づいて老朽化の著しい施設への対応を行っていき、各比率の改善を図っていくように努める。</t>
    <rPh sb="1" eb="2">
      <t>カク</t>
    </rPh>
    <rPh sb="2" eb="4">
      <t>ヒリツ</t>
    </rPh>
    <rPh sb="6" eb="8">
      <t>ルイジ</t>
    </rPh>
    <rPh sb="8" eb="10">
      <t>ダンタイ</t>
    </rPh>
    <rPh sb="10" eb="12">
      <t>ヘイキン</t>
    </rPh>
    <rPh sb="13" eb="15">
      <t>ウワマワ</t>
    </rPh>
    <rPh sb="19" eb="21">
      <t>ジョウキョウ</t>
    </rPh>
    <rPh sb="25" eb="27">
      <t>ショウライ</t>
    </rPh>
    <rPh sb="27" eb="29">
      <t>フタン</t>
    </rPh>
    <rPh sb="29" eb="31">
      <t>ヒリツ</t>
    </rPh>
    <rPh sb="32" eb="34">
      <t>キンネン</t>
    </rPh>
    <rPh sb="34" eb="36">
      <t>ゲンショウ</t>
    </rPh>
    <rPh sb="36" eb="38">
      <t>ケイコウ</t>
    </rPh>
    <rPh sb="39" eb="40">
      <t>ツヅ</t>
    </rPh>
    <rPh sb="48" eb="50">
      <t>コンゴ</t>
    </rPh>
    <rPh sb="51" eb="54">
      <t>ロウキュウカ</t>
    </rPh>
    <rPh sb="54" eb="56">
      <t>シセツ</t>
    </rPh>
    <rPh sb="56" eb="58">
      <t>タイサク</t>
    </rPh>
    <rPh sb="59" eb="60">
      <t>スス</t>
    </rPh>
    <rPh sb="64" eb="65">
      <t>ナカ</t>
    </rPh>
    <rPh sb="67" eb="69">
      <t>ゾウカ</t>
    </rPh>
    <rPh sb="69" eb="71">
      <t>ケイコウ</t>
    </rPh>
    <rPh sb="73" eb="74">
      <t>テン</t>
    </rPh>
    <rPh sb="76" eb="79">
      <t>カノウセイ</t>
    </rPh>
    <rPh sb="80" eb="82">
      <t>ジュウブン</t>
    </rPh>
    <rPh sb="83" eb="84">
      <t>カンガ</t>
    </rPh>
    <rPh sb="96" eb="98">
      <t>シセツ</t>
    </rPh>
    <rPh sb="99" eb="102">
      <t>ロウキュウカ</t>
    </rPh>
    <rPh sb="102" eb="104">
      <t>タイサク</t>
    </rPh>
    <rPh sb="111" eb="112">
      <t>タン</t>
    </rPh>
    <rPh sb="113" eb="115">
      <t>シセツ</t>
    </rPh>
    <rPh sb="116" eb="118">
      <t>コウシン</t>
    </rPh>
    <rPh sb="119" eb="120">
      <t>オコナ</t>
    </rPh>
    <rPh sb="127" eb="129">
      <t>ハイシ</t>
    </rPh>
    <rPh sb="130" eb="132">
      <t>トウゴウ</t>
    </rPh>
    <rPh sb="133" eb="135">
      <t>キゾン</t>
    </rPh>
    <rPh sb="135" eb="137">
      <t>シセツ</t>
    </rPh>
    <rPh sb="138" eb="140">
      <t>カツヨウ</t>
    </rPh>
    <rPh sb="142" eb="144">
      <t>ザイセイ</t>
    </rPh>
    <rPh sb="144" eb="146">
      <t>フタン</t>
    </rPh>
    <rPh sb="147" eb="148">
      <t>オサ</t>
    </rPh>
    <rPh sb="152" eb="153">
      <t>オコナ</t>
    </rPh>
    <rPh sb="157" eb="159">
      <t>ヒツヨウ</t>
    </rPh>
    <rPh sb="163" eb="165">
      <t>コウキョウ</t>
    </rPh>
    <rPh sb="165" eb="167">
      <t>シセツ</t>
    </rPh>
    <rPh sb="167" eb="170">
      <t>サイハイチ</t>
    </rPh>
    <rPh sb="170" eb="172">
      <t>ケイカク</t>
    </rPh>
    <rPh sb="173" eb="174">
      <t>モト</t>
    </rPh>
    <rPh sb="177" eb="180">
      <t>ロウキュウカ</t>
    </rPh>
    <rPh sb="181" eb="182">
      <t>イチジル</t>
    </rPh>
    <rPh sb="184" eb="186">
      <t>シセツ</t>
    </rPh>
    <rPh sb="188" eb="190">
      <t>タイオウ</t>
    </rPh>
    <rPh sb="191" eb="192">
      <t>オコナ</t>
    </rPh>
    <rPh sb="197" eb="198">
      <t>カク</t>
    </rPh>
    <rPh sb="198" eb="200">
      <t>ヒリツ</t>
    </rPh>
    <rPh sb="201" eb="203">
      <t>カイゼン</t>
    </rPh>
    <rPh sb="204" eb="205">
      <t>ハカ</t>
    </rPh>
    <rPh sb="212" eb="21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</si>
  <si>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</si>
  <si>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</si>
  <si>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</si>
  <si>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</si>
  <si>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</si>
  <si>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</si>
  <si>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</si>
  <si>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</si>
  <si>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減少傾向が続いているものの、実質公債費比率は学校等教育施設の耐震化事業の実施に伴い借り入れた地方債の元金償還が開始したことにより、上昇傾向へと転じている。今後についても、当面の間公債費の増加傾向が続いていくことに伴い、実質公債費比率も増加傾向が続くことが考えられるが、平成３０年度に策定した中期財政計画に基づき、令和元年度から令和４年度までの市債発行額を年平均２８億円に抑えることにより、比率を改善するように努めるとともに、将来負担比率においても、公共施設等総合管理計画及び公共施設再配置計画に基づき老朽化の進んでいる公共施設を適正に管理することにより、減少傾向を維持できるように努めることで各比率の改善に一層努めていく。</t>
    <rPh sb="1" eb="3">
      <t>ショウライ</t>
    </rPh>
    <rPh sb="3" eb="5">
      <t>フタン</t>
    </rPh>
    <rPh sb="5" eb="7">
      <t>ヒリツ</t>
    </rPh>
    <rPh sb="8" eb="10">
      <t>ゲンショウ</t>
    </rPh>
    <rPh sb="10" eb="12">
      <t>ケイコウ</t>
    </rPh>
    <rPh sb="13" eb="14">
      <t>ツヅ</t>
    </rPh>
    <rPh sb="22" eb="24">
      <t>ジッシツ</t>
    </rPh>
    <rPh sb="24" eb="27">
      <t>コウサイヒ</t>
    </rPh>
    <rPh sb="27" eb="29">
      <t>ヒリツ</t>
    </rPh>
    <rPh sb="30" eb="32">
      <t>ガッコウ</t>
    </rPh>
    <rPh sb="32" eb="33">
      <t>トウ</t>
    </rPh>
    <rPh sb="33" eb="35">
      <t>キョウイク</t>
    </rPh>
    <rPh sb="35" eb="37">
      <t>シセツ</t>
    </rPh>
    <rPh sb="38" eb="41">
      <t>タイシンカ</t>
    </rPh>
    <rPh sb="41" eb="43">
      <t>ジギョウ</t>
    </rPh>
    <rPh sb="44" eb="46">
      <t>ジッシ</t>
    </rPh>
    <rPh sb="47" eb="48">
      <t>トモナ</t>
    </rPh>
    <rPh sb="49" eb="50">
      <t>カ</t>
    </rPh>
    <rPh sb="51" eb="52">
      <t>イ</t>
    </rPh>
    <rPh sb="54" eb="57">
      <t>チホウサイ</t>
    </rPh>
    <rPh sb="58" eb="60">
      <t>ガンキン</t>
    </rPh>
    <rPh sb="60" eb="62">
      <t>ショウカン</t>
    </rPh>
    <rPh sb="63" eb="65">
      <t>カイシ</t>
    </rPh>
    <rPh sb="73" eb="75">
      <t>ジョウショウ</t>
    </rPh>
    <rPh sb="75" eb="77">
      <t>ケイコウ</t>
    </rPh>
    <rPh sb="79" eb="80">
      <t>テン</t>
    </rPh>
    <rPh sb="85" eb="87">
      <t>コンゴ</t>
    </rPh>
    <rPh sb="93" eb="95">
      <t>トウメン</t>
    </rPh>
    <rPh sb="96" eb="97">
      <t>アイダ</t>
    </rPh>
    <rPh sb="97" eb="99">
      <t>コウサイ</t>
    </rPh>
    <rPh sb="99" eb="100">
      <t>ヒ</t>
    </rPh>
    <rPh sb="101" eb="103">
      <t>ゾウカ</t>
    </rPh>
    <rPh sb="103" eb="105">
      <t>ケイコウ</t>
    </rPh>
    <rPh sb="106" eb="107">
      <t>ツヅ</t>
    </rPh>
    <rPh sb="114" eb="115">
      <t>トモナ</t>
    </rPh>
    <rPh sb="117" eb="119">
      <t>ジッシツ</t>
    </rPh>
    <rPh sb="119" eb="122">
      <t>コウサイヒ</t>
    </rPh>
    <rPh sb="122" eb="124">
      <t>ヒリツ</t>
    </rPh>
    <rPh sb="125" eb="127">
      <t>ゾウカ</t>
    </rPh>
    <rPh sb="127" eb="129">
      <t>ケイコウ</t>
    </rPh>
    <rPh sb="130" eb="131">
      <t>ツヅ</t>
    </rPh>
    <rPh sb="135" eb="136">
      <t>カンガ</t>
    </rPh>
    <rPh sb="142" eb="144">
      <t>ヘイセイ</t>
    </rPh>
    <rPh sb="146" eb="147">
      <t>ネン</t>
    </rPh>
    <rPh sb="147" eb="148">
      <t>ド</t>
    </rPh>
    <rPh sb="149" eb="151">
      <t>サクテイ</t>
    </rPh>
    <rPh sb="153" eb="155">
      <t>チュウキ</t>
    </rPh>
    <rPh sb="155" eb="157">
      <t>ザイセイ</t>
    </rPh>
    <rPh sb="157" eb="159">
      <t>ケイカク</t>
    </rPh>
    <rPh sb="160" eb="161">
      <t>モト</t>
    </rPh>
    <rPh sb="164" eb="166">
      <t>レイワ</t>
    </rPh>
    <rPh sb="166" eb="168">
      <t>ガンネン</t>
    </rPh>
    <rPh sb="168" eb="169">
      <t>ド</t>
    </rPh>
    <rPh sb="171" eb="173">
      <t>レイワ</t>
    </rPh>
    <rPh sb="174" eb="176">
      <t>ネンド</t>
    </rPh>
    <rPh sb="179" eb="181">
      <t>シサイ</t>
    </rPh>
    <rPh sb="181" eb="184">
      <t>ハッコウガク</t>
    </rPh>
    <rPh sb="185" eb="188">
      <t>ネンヘイキン</t>
    </rPh>
    <rPh sb="190" eb="192">
      <t>オクエン</t>
    </rPh>
    <rPh sb="193" eb="194">
      <t>オサ</t>
    </rPh>
    <rPh sb="202" eb="204">
      <t>ヒリツ</t>
    </rPh>
    <rPh sb="205" eb="207">
      <t>カイゼン</t>
    </rPh>
    <rPh sb="212" eb="213">
      <t>ツト</t>
    </rPh>
    <rPh sb="220" eb="222">
      <t>ショウライ</t>
    </rPh>
    <rPh sb="222" eb="224">
      <t>フタン</t>
    </rPh>
    <rPh sb="224" eb="226">
      <t>ヒリツ</t>
    </rPh>
    <rPh sb="232" eb="234">
      <t>コウキョウ</t>
    </rPh>
    <rPh sb="234" eb="236">
      <t>シセツ</t>
    </rPh>
    <rPh sb="236" eb="237">
      <t>トウ</t>
    </rPh>
    <rPh sb="237" eb="239">
      <t>ソウゴウ</t>
    </rPh>
    <rPh sb="239" eb="241">
      <t>カンリ</t>
    </rPh>
    <rPh sb="241" eb="243">
      <t>ケイカク</t>
    </rPh>
    <rPh sb="243" eb="244">
      <t>オヨ</t>
    </rPh>
    <rPh sb="245" eb="247">
      <t>コウキョウ</t>
    </rPh>
    <rPh sb="247" eb="249">
      <t>シセツ</t>
    </rPh>
    <rPh sb="249" eb="252">
      <t>サイハイチ</t>
    </rPh>
    <rPh sb="252" eb="254">
      <t>ケイカク</t>
    </rPh>
    <rPh sb="255" eb="256">
      <t>モト</t>
    </rPh>
    <rPh sb="258" eb="261">
      <t>ロウキュウカ</t>
    </rPh>
    <rPh sb="262" eb="263">
      <t>スス</t>
    </rPh>
    <rPh sb="267" eb="269">
      <t>コウキョウ</t>
    </rPh>
    <rPh sb="269" eb="271">
      <t>シセツ</t>
    </rPh>
    <rPh sb="272" eb="274">
      <t>テキセイ</t>
    </rPh>
    <rPh sb="275" eb="277">
      <t>カンリ</t>
    </rPh>
    <rPh sb="285" eb="287">
      <t>ゲンショウ</t>
    </rPh>
    <rPh sb="287" eb="289">
      <t>ケイコウ</t>
    </rPh>
    <rPh sb="290" eb="292">
      <t>イジ</t>
    </rPh>
    <rPh sb="298" eb="299">
      <t>ツト</t>
    </rPh>
    <rPh sb="304" eb="305">
      <t>カク</t>
    </rPh>
    <rPh sb="305" eb="307">
      <t>ヒリツ</t>
    </rPh>
    <rPh sb="308" eb="310">
      <t>カイゼン</t>
    </rPh>
    <rPh sb="311" eb="313">
      <t>イッソウ</t>
    </rPh>
    <rPh sb="313" eb="31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</si>
</sst>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667A-4F49-93EE-E868E22499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58127</c:v>
                </c:pt>
                <c:pt idx="1">
                  <c:v>41559</c:v>
                </c:pt>
                <c:pt idx="2">
                  <c:v>33888</c:v>
                </c:pt>
                <c:pt idx="3">
                  <c:v>17368</c:v>
                </c:pt>
                <c:pt idx="4">
                  <c:v>31103</c:v>
                </c:pt>
              </c:numCache>
            </c:numRef>
          </c:val>
          <c:smooth val="0"/>
          <c:extLst>
            <c:ext xmlns:c16="http://schemas.microsoft.com/office/drawing/2014/chart" uri="{C3380CC4-5D6E-409C-BE32-E72D297353CC}">
              <c16:uniqueId val="{00000001-667A-4F49-93EE-E868E224995B}"/>
            </c:ext>
          </c:extLst>
        </c:ser>
        <c:dLbls>
          <c:showLegendKey val="0"/>
          <c:showVal val="0"/>
          <c:showCatName val="0"/>
          <c:showSerName val="0"/>
          <c:showPercent val="0"/>
          <c:showBubbleSize val="0"/>
        </c:dLbls>
        <c:marker val="1"/>
        <c:smooth val="0"/>
        <c:axId val="350902648"/>
        <c:axId val="350903032"/>
      </c:lineChart>
      <c:catAx>
        <c:axId val="350902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903032"/>
        <c:crosses val="autoZero"/>
        <c:auto val="1"/>
        <c:lblAlgn val="ctr"/>
        <c:lblOffset val="100"/>
        <c:tickLblSkip val="1"/>
        <c:tickMarkSkip val="1"/>
        <c:noMultiLvlLbl val="0"/>
      </c:catAx>
      <c:valAx>
        <c:axId val="350903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902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7.56</c:v>
                </c:pt>
                <c:pt idx="1">
                  <c:v>7.56</c:v>
                </c:pt>
                <c:pt idx="2">
                  <c:v>6.57</c:v>
                </c:pt>
                <c:pt idx="3">
                  <c:v>6.39</c:v>
                </c:pt>
                <c:pt idx="4">
                  <c:v>7.17</c:v>
                </c:pt>
              </c:numCache>
            </c:numRef>
          </c:val>
          <c:extLst>
            <c:ext xmlns:c16="http://schemas.microsoft.com/office/drawing/2014/chart" uri="{C3380CC4-5D6E-409C-BE32-E72D297353CC}">
              <c16:uniqueId val="{00000000-8594-42EA-96D8-CD1FF45C9B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10.51</c:v>
                </c:pt>
                <c:pt idx="1">
                  <c:v>11.77</c:v>
                </c:pt>
                <c:pt idx="2">
                  <c:v>14.95</c:v>
                </c:pt>
                <c:pt idx="3">
                  <c:v>17.84</c:v>
                </c:pt>
                <c:pt idx="4">
                  <c:v>15.79</c:v>
                </c:pt>
              </c:numCache>
            </c:numRef>
          </c:val>
          <c:extLst>
            <c:ext xmlns:c16="http://schemas.microsoft.com/office/drawing/2014/chart" uri="{C3380CC4-5D6E-409C-BE32-E72D297353CC}">
              <c16:uniqueId val="{00000001-8594-42EA-96D8-CD1FF45C9B83}"/>
            </c:ext>
          </c:extLst>
        </c:ser>
        <c:dLbls>
          <c:showLegendKey val="0"/>
          <c:showVal val="0"/>
          <c:showCatName val="0"/>
          <c:showSerName val="0"/>
          <c:showPercent val="0"/>
          <c:showBubbleSize val="0"/>
        </c:dLbls>
        <c:gapWidth val="250"/>
        <c:overlap val="100"/>
        <c:axId val="354754000"/>
        <c:axId val="354754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-2.84</c:v>
                </c:pt>
                <c:pt idx="1">
                  <c:v>-4.8600000000000003</c:v>
                </c:pt>
                <c:pt idx="2">
                  <c:v>-3.68</c:v>
                </c:pt>
                <c:pt idx="3">
                  <c:v>-2.21</c:v>
                </c:pt>
                <c:pt idx="4">
                  <c:v>-6.44</c:v>
                </c:pt>
              </c:numCache>
            </c:numRef>
          </c:val>
          <c:smooth val="0"/>
          <c:extLst>
            <c:ext xmlns:c16="http://schemas.microsoft.com/office/drawing/2014/chart" uri="{C3380CC4-5D6E-409C-BE32-E72D297353CC}">
              <c16:uniqueId val="{00000002-8594-42EA-96D8-CD1FF45C9B83}"/>
            </c:ext>
          </c:extLst>
        </c:ser>
        <c:dLbls>
          <c:showLegendKey val="0"/>
          <c:showVal val="0"/>
          <c:showCatName val="0"/>
          <c:showSerName val="0"/>
          <c:showPercent val="0"/>
          <c:showBubbleSize val="0"/>
        </c:dLbls>
        <c:marker val="1"/>
        <c:smooth val="0"/>
        <c:axId val="354754000"/>
        <c:axId val="354754392"/>
      </c:lineChart>
      <c:catAx>
        <c:axId val="35475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754392"/>
        <c:crosses val="autoZero"/>
        <c:auto val="1"/>
        <c:lblAlgn val="ctr"/>
        <c:lblOffset val="100"/>
        <c:tickLblSkip val="1"/>
        <c:tickMarkSkip val="1"/>
        <c:noMultiLvlLbl val="0"/>
      </c:catAx>
      <c:valAx>
        <c:axId val="35475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5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A8-4EC2-A6CF-DFF341F9FD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A8-4EC2-A6CF-DFF341F9FD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A8-4EC2-A6CF-DFF341F9FD66}"/>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A8-4EC2-A6CF-DFF341F9FD6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A8-4EC2-A6CF-DFF341F9FD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5-DDA8-4EC2-A6CF-DFF341F9FD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0.24</c:v>
                </c:pt>
                <c:pt idx="4">
                  <c:v>#N/A</c:v>
                </c:pt>
                <c:pt idx="5">
                  <c:v>0.42</c:v>
                </c:pt>
                <c:pt idx="6">
                  <c:v>#N/A</c:v>
                </c:pt>
                <c:pt idx="7">
                  <c:v>0.51</c:v>
                </c:pt>
                <c:pt idx="8">
                  <c:v>#N/A</c:v>
                </c:pt>
                <c:pt idx="9">
                  <c:v>0.27</c:v>
                </c:pt>
              </c:numCache>
            </c:numRef>
          </c:val>
          <c:extLst>
            <c:ext xmlns:c16="http://schemas.microsoft.com/office/drawing/2014/chart" uri="{C3380CC4-5D6E-409C-BE32-E72D297353CC}">
              <c16:uniqueId val="{00000006-DDA8-4EC2-A6CF-DFF341F9FD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0</c:v>
                </c:pt>
                <c:pt idx="6">
                  <c:v>#N/A</c:v>
                </c:pt>
                <c:pt idx="7">
                  <c:v>0</c:v>
                </c:pt>
                <c:pt idx="8">
                  <c:v>#N/A</c:v>
                </c:pt>
                <c:pt idx="9">
                  <c:v>0.79</c:v>
                </c:pt>
              </c:numCache>
            </c:numRef>
          </c:val>
          <c:extLst>
            <c:ext xmlns:c16="http://schemas.microsoft.com/office/drawing/2014/chart" uri="{C3380CC4-5D6E-409C-BE32-E72D297353CC}">
              <c16:uniqueId val="{00000007-DDA8-4EC2-A6CF-DFF341F9FD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7.55</c:v>
                </c:pt>
                <c:pt idx="2">
                  <c:v>#N/A</c:v>
                </c:pt>
                <c:pt idx="3">
                  <c:v>7.56</c:v>
                </c:pt>
                <c:pt idx="4">
                  <c:v>#N/A</c:v>
                </c:pt>
                <c:pt idx="5">
                  <c:v>6.57</c:v>
                </c:pt>
                <c:pt idx="6">
                  <c:v>#N/A</c:v>
                </c:pt>
                <c:pt idx="7">
                  <c:v>6.39</c:v>
                </c:pt>
                <c:pt idx="8">
                  <c:v>#N/A</c:v>
                </c:pt>
                <c:pt idx="9">
                  <c:v>7.17</c:v>
                </c:pt>
              </c:numCache>
            </c:numRef>
          </c:val>
          <c:extLst>
            <c:ext xmlns:c16="http://schemas.microsoft.com/office/drawing/2014/chart" uri="{C3380CC4-5D6E-409C-BE32-E72D297353CC}">
              <c16:uniqueId val="{00000008-DDA8-4EC2-A6CF-DFF341F9FD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7.08</c:v>
                </c:pt>
                <c:pt idx="2">
                  <c:v>#N/A</c:v>
                </c:pt>
                <c:pt idx="3">
                  <c:v>5.19</c:v>
                </c:pt>
                <c:pt idx="4">
                  <c:v>#N/A</c:v>
                </c:pt>
                <c:pt idx="5">
                  <c:v>8.01</c:v>
                </c:pt>
                <c:pt idx="6">
                  <c:v>#N/A</c:v>
                </c:pt>
                <c:pt idx="7">
                  <c:v>8.3699999999999992</c:v>
                </c:pt>
                <c:pt idx="8">
                  <c:v>#N/A</c:v>
                </c:pt>
                <c:pt idx="9">
                  <c:v>8.26</c:v>
                </c:pt>
              </c:numCache>
            </c:numRef>
          </c:val>
          <c:extLst>
            <c:ext xmlns:c16="http://schemas.microsoft.com/office/drawing/2014/chart" uri="{C3380CC4-5D6E-409C-BE32-E72D297353CC}">
              <c16:uniqueId val="{00000009-DDA8-4EC2-A6CF-DFF341F9FD66}"/>
            </c:ext>
          </c:extLst>
        </c:ser>
        <c:dLbls>
          <c:showLegendKey val="0"/>
          <c:showVal val="0"/>
          <c:showCatName val="0"/>
          <c:showSerName val="0"/>
          <c:showPercent val="0"/>
          <c:showBubbleSize val="0"/>
        </c:dLbls>
        <c:gapWidth val="150"/>
        <c:overlap val="100"/>
        <c:axId val="354755176"/>
        <c:axId val="354755568"/>
      </c:barChart>
      <c:catAx>
        <c:axId val="35475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755568"/>
        <c:crosses val="autoZero"/>
        <c:auto val="1"/>
        <c:lblAlgn val="ctr"/>
        <c:lblOffset val="100"/>
        <c:tickLblSkip val="1"/>
        <c:tickMarkSkip val="1"/>
        <c:noMultiLvlLbl val="0"/>
      </c:catAx>
      <c:valAx>
        <c:axId val="35475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55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3866</c:v>
                </c:pt>
                <c:pt idx="5">
                  <c:v>3856</c:v>
                </c:pt>
                <c:pt idx="8">
                  <c:v>3807</c:v>
                </c:pt>
                <c:pt idx="11">
                  <c:v>3931</c:v>
                </c:pt>
                <c:pt idx="14">
                  <c:v>3839</c:v>
                </c:pt>
              </c:numCache>
            </c:numRef>
          </c:val>
          <c:extLst>
            <c:ext xmlns:c16="http://schemas.microsoft.com/office/drawing/2014/chart" uri="{C3380CC4-5D6E-409C-BE32-E72D297353CC}">
              <c16:uniqueId val="{00000000-BA81-4FF6-9D65-7FE2532874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1-BA81-4FF6-9D65-7FE2532874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158</c:v>
                </c:pt>
                <c:pt idx="3">
                  <c:v>275</c:v>
                </c:pt>
                <c:pt idx="6">
                  <c:v>287</c:v>
                </c:pt>
                <c:pt idx="9">
                  <c:v>289</c:v>
                </c:pt>
                <c:pt idx="12">
                  <c:v>426</c:v>
                </c:pt>
              </c:numCache>
            </c:numRef>
          </c:val>
          <c:extLst>
            <c:ext xmlns:c16="http://schemas.microsoft.com/office/drawing/2014/chart" uri="{C3380CC4-5D6E-409C-BE32-E72D297353CC}">
              <c16:uniqueId val="{00000002-BA81-4FF6-9D65-7FE2532874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394</c:v>
                </c:pt>
                <c:pt idx="3">
                  <c:v>377</c:v>
                </c:pt>
                <c:pt idx="6">
                  <c:v>379</c:v>
                </c:pt>
                <c:pt idx="9">
                  <c:v>374</c:v>
                </c:pt>
                <c:pt idx="12">
                  <c:v>372</c:v>
                </c:pt>
              </c:numCache>
            </c:numRef>
          </c:val>
          <c:extLst>
            <c:ext xmlns:c16="http://schemas.microsoft.com/office/drawing/2014/chart" uri="{C3380CC4-5D6E-409C-BE32-E72D297353CC}">
              <c16:uniqueId val="{00000003-BA81-4FF6-9D65-7FE2532874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951</c:v>
                </c:pt>
                <c:pt idx="3">
                  <c:v>954</c:v>
                </c:pt>
                <c:pt idx="6">
                  <c:v>979</c:v>
                </c:pt>
                <c:pt idx="9">
                  <c:v>952</c:v>
                </c:pt>
                <c:pt idx="12">
                  <c:v>957</c:v>
                </c:pt>
              </c:numCache>
            </c:numRef>
          </c:val>
          <c:extLst>
            <c:ext xmlns:c16="http://schemas.microsoft.com/office/drawing/2014/chart" uri="{C3380CC4-5D6E-409C-BE32-E72D297353CC}">
              <c16:uniqueId val="{00000004-BA81-4FF6-9D65-7FE2532874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81-4FF6-9D65-7FE2532874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1-4FF6-9D65-7FE2532874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2744</c:v>
                </c:pt>
                <c:pt idx="3">
                  <c:v>2766</c:v>
                </c:pt>
                <c:pt idx="6">
                  <c:v>2519</c:v>
                </c:pt>
                <c:pt idx="9">
                  <c:v>2947</c:v>
                </c:pt>
                <c:pt idx="12">
                  <c:v>3049</c:v>
                </c:pt>
              </c:numCache>
            </c:numRef>
          </c:val>
          <c:extLst>
            <c:ext xmlns:c16="http://schemas.microsoft.com/office/drawing/2014/chart" uri="{C3380CC4-5D6E-409C-BE32-E72D297353CC}">
              <c16:uniqueId val="{00000007-BA81-4FF6-9D65-7FE2532874C1}"/>
            </c:ext>
          </c:extLst>
        </c:ser>
        <c:dLbls>
          <c:showLegendKey val="0"/>
          <c:showVal val="0"/>
          <c:showCatName val="0"/>
          <c:showSerName val="0"/>
          <c:showPercent val="0"/>
          <c:showBubbleSize val="0"/>
        </c:dLbls>
        <c:gapWidth val="100"/>
        <c:overlap val="100"/>
        <c:axId val="354756352"/>
        <c:axId val="354756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381</c:v>
                </c:pt>
                <c:pt idx="2">
                  <c:v>#N/A</c:v>
                </c:pt>
                <c:pt idx="3">
                  <c:v>#N/A</c:v>
                </c:pt>
                <c:pt idx="4">
                  <c:v>516</c:v>
                </c:pt>
                <c:pt idx="5">
                  <c:v>#N/A</c:v>
                </c:pt>
                <c:pt idx="6">
                  <c:v>#N/A</c:v>
                </c:pt>
                <c:pt idx="7">
                  <c:v>361</c:v>
                </c:pt>
                <c:pt idx="8">
                  <c:v>#N/A</c:v>
                </c:pt>
                <c:pt idx="9">
                  <c:v>#N/A</c:v>
                </c:pt>
                <c:pt idx="10">
                  <c:v>631</c:v>
                </c:pt>
                <c:pt idx="11">
                  <c:v>#N/A</c:v>
                </c:pt>
                <c:pt idx="12">
                  <c:v>#N/A</c:v>
                </c:pt>
                <c:pt idx="13">
                  <c:v>965</c:v>
                </c:pt>
                <c:pt idx="14">
                  <c:v>#N/A</c:v>
                </c:pt>
              </c:numCache>
            </c:numRef>
          </c:val>
          <c:smooth val="0"/>
          <c:extLst>
            <c:ext xmlns:c16="http://schemas.microsoft.com/office/drawing/2014/chart" uri="{C3380CC4-5D6E-409C-BE32-E72D297353CC}">
              <c16:uniqueId val="{00000008-BA81-4FF6-9D65-7FE2532874C1}"/>
            </c:ext>
          </c:extLst>
        </c:ser>
        <c:dLbls>
          <c:showLegendKey val="0"/>
          <c:showVal val="0"/>
          <c:showCatName val="0"/>
          <c:showSerName val="0"/>
          <c:showPercent val="0"/>
          <c:showBubbleSize val="0"/>
        </c:dLbls>
        <c:marker val="1"/>
        <c:smooth val="0"/>
        <c:axId val="354756352"/>
        <c:axId val="354756744"/>
      </c:lineChart>
      <c:catAx>
        <c:axId val="3547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756744"/>
        <c:crosses val="autoZero"/>
        <c:auto val="1"/>
        <c:lblAlgn val="ctr"/>
        <c:lblOffset val="100"/>
        <c:tickLblSkip val="1"/>
        <c:tickMarkSkip val="1"/>
        <c:noMultiLvlLbl val="0"/>
      </c:catAx>
      <c:valAx>
        <c:axId val="35475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37502</c:v>
                </c:pt>
                <c:pt idx="5">
                  <c:v>38422</c:v>
                </c:pt>
                <c:pt idx="8">
                  <c:v>39265</c:v>
                </c:pt>
                <c:pt idx="11">
                  <c:v>38750</c:v>
                </c:pt>
                <c:pt idx="14">
                  <c:v>38754</c:v>
                </c:pt>
              </c:numCache>
            </c:numRef>
          </c:val>
          <c:extLst>
            <c:ext xmlns:c16="http://schemas.microsoft.com/office/drawing/2014/chart" uri="{C3380CC4-5D6E-409C-BE32-E72D297353CC}">
              <c16:uniqueId val="{00000000-B9E7-4AF3-A0F8-36D8FAD1A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10257</c:v>
                </c:pt>
                <c:pt idx="5">
                  <c:v>10321</c:v>
                </c:pt>
                <c:pt idx="8">
                  <c:v>10625</c:v>
                </c:pt>
                <c:pt idx="11">
                  <c:v>11010</c:v>
                </c:pt>
                <c:pt idx="14">
                  <c:v>11588</c:v>
                </c:pt>
              </c:numCache>
            </c:numRef>
          </c:val>
          <c:extLst>
            <c:ext xmlns:c16="http://schemas.microsoft.com/office/drawing/2014/chart" uri="{C3380CC4-5D6E-409C-BE32-E72D297353CC}">
              <c16:uniqueId val="{00000001-B9E7-4AF3-A0F8-36D8FAD1A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5582</c:v>
                </c:pt>
                <c:pt idx="5">
                  <c:v>6240</c:v>
                </c:pt>
                <c:pt idx="8">
                  <c:v>7275</c:v>
                </c:pt>
                <c:pt idx="11">
                  <c:v>8333</c:v>
                </c:pt>
                <c:pt idx="14">
                  <c:v>8505</c:v>
                </c:pt>
              </c:numCache>
            </c:numRef>
          </c:val>
          <c:extLst>
            <c:ext xmlns:c16="http://schemas.microsoft.com/office/drawing/2014/chart" uri="{C3380CC4-5D6E-409C-BE32-E72D297353CC}">
              <c16:uniqueId val="{00000002-B9E7-4AF3-A0F8-36D8FAD1A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7-4AF3-A0F8-36D8FAD1A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7-4AF3-A0F8-36D8FAD1A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28</c:v>
                </c:pt>
                <c:pt idx="9">
                  <c:v>0</c:v>
                </c:pt>
                <c:pt idx="12">
                  <c:v>0</c:v>
                </c:pt>
              </c:numCache>
            </c:numRef>
          </c:val>
          <c:extLst>
            <c:ext xmlns:c16="http://schemas.microsoft.com/office/drawing/2014/chart" uri="{C3380CC4-5D6E-409C-BE32-E72D297353CC}">
              <c16:uniqueId val="{00000005-B9E7-4AF3-A0F8-36D8FAD1A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10223</c:v>
                </c:pt>
                <c:pt idx="3">
                  <c:v>8829</c:v>
                </c:pt>
                <c:pt idx="6">
                  <c:v>8928</c:v>
                </c:pt>
                <c:pt idx="9">
                  <c:v>8295</c:v>
                </c:pt>
                <c:pt idx="12">
                  <c:v>8327</c:v>
                </c:pt>
              </c:numCache>
            </c:numRef>
          </c:val>
          <c:extLst>
            <c:ext xmlns:c16="http://schemas.microsoft.com/office/drawing/2014/chart" uri="{C3380CC4-5D6E-409C-BE32-E72D297353CC}">
              <c16:uniqueId val="{00000006-B9E7-4AF3-A0F8-36D8FAD1A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5493</c:v>
                </c:pt>
                <c:pt idx="3">
                  <c:v>5224</c:v>
                </c:pt>
                <c:pt idx="6">
                  <c:v>5133</c:v>
                </c:pt>
                <c:pt idx="9">
                  <c:v>4759</c:v>
                </c:pt>
                <c:pt idx="12">
                  <c:v>4475</c:v>
                </c:pt>
              </c:numCache>
            </c:numRef>
          </c:val>
          <c:extLst>
            <c:ext xmlns:c16="http://schemas.microsoft.com/office/drawing/2014/chart" uri="{C3380CC4-5D6E-409C-BE32-E72D297353CC}">
              <c16:uniqueId val="{00000007-B9E7-4AF3-A0F8-36D8FAD1A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14563</c:v>
                </c:pt>
                <c:pt idx="3">
                  <c:v>14407</c:v>
                </c:pt>
                <c:pt idx="6">
                  <c:v>14283</c:v>
                </c:pt>
                <c:pt idx="9">
                  <c:v>14491</c:v>
                </c:pt>
                <c:pt idx="12">
                  <c:v>14883</c:v>
                </c:pt>
              </c:numCache>
            </c:numRef>
          </c:val>
          <c:extLst>
            <c:ext xmlns:c16="http://schemas.microsoft.com/office/drawing/2014/chart" uri="{C3380CC4-5D6E-409C-BE32-E72D297353CC}">
              <c16:uniqueId val="{00000008-B9E7-4AF3-A0F8-36D8FAD1A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4008</c:v>
                </c:pt>
                <c:pt idx="3">
                  <c:v>3748</c:v>
                </c:pt>
                <c:pt idx="6">
                  <c:v>3502</c:v>
                </c:pt>
                <c:pt idx="9">
                  <c:v>3255</c:v>
                </c:pt>
                <c:pt idx="12">
                  <c:v>2872</c:v>
                </c:pt>
              </c:numCache>
            </c:numRef>
          </c:val>
          <c:extLst>
            <c:ext xmlns:c16="http://schemas.microsoft.com/office/drawing/2014/chart" uri="{C3380CC4-5D6E-409C-BE32-E72D297353CC}">
              <c16:uniqueId val="{00000009-B9E7-4AF3-A0F8-36D8FAD1A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30941</c:v>
                </c:pt>
                <c:pt idx="3">
                  <c:v>32671</c:v>
                </c:pt>
                <c:pt idx="6">
                  <c:v>33855</c:v>
                </c:pt>
                <c:pt idx="9">
                  <c:v>33165</c:v>
                </c:pt>
                <c:pt idx="12">
                  <c:v>32558</c:v>
                </c:pt>
              </c:numCache>
            </c:numRef>
          </c:val>
          <c:extLst>
            <c:ext xmlns:c16="http://schemas.microsoft.com/office/drawing/2014/chart" uri="{C3380CC4-5D6E-409C-BE32-E72D297353CC}">
              <c16:uniqueId val="{0000000A-B9E7-4AF3-A0F8-36D8FAD1A593}"/>
            </c:ext>
          </c:extLst>
        </c:ser>
        <c:dLbls>
          <c:showLegendKey val="0"/>
          <c:showVal val="0"/>
          <c:showCatName val="0"/>
          <c:showSerName val="0"/>
          <c:showPercent val="0"/>
          <c:showBubbleSize val="0"/>
        </c:dLbls>
        <c:gapWidth val="100"/>
        <c:overlap val="100"/>
        <c:axId val="356295920"/>
        <c:axId val="356296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11888</c:v>
                </c:pt>
                <c:pt idx="2">
                  <c:v>#N/A</c:v>
                </c:pt>
                <c:pt idx="3">
                  <c:v>#N/A</c:v>
                </c:pt>
                <c:pt idx="4">
                  <c:v>9898</c:v>
                </c:pt>
                <c:pt idx="5">
                  <c:v>#N/A</c:v>
                </c:pt>
                <c:pt idx="6">
                  <c:v>#N/A</c:v>
                </c:pt>
                <c:pt idx="7">
                  <c:v>8563</c:v>
                </c:pt>
                <c:pt idx="8">
                  <c:v>#N/A</c:v>
                </c:pt>
                <c:pt idx="9">
                  <c:v>#N/A</c:v>
                </c:pt>
                <c:pt idx="10">
                  <c:v>5873</c:v>
                </c:pt>
                <c:pt idx="11">
                  <c:v>#N/A</c:v>
                </c:pt>
                <c:pt idx="12">
                  <c:v>#N/A</c:v>
                </c:pt>
                <c:pt idx="13">
                  <c:v>4267</c:v>
                </c:pt>
                <c:pt idx="14">
                  <c:v>#N/A</c:v>
                </c:pt>
              </c:numCache>
            </c:numRef>
          </c:val>
          <c:smooth val="0"/>
          <c:extLst>
            <c:ext xmlns:c16="http://schemas.microsoft.com/office/drawing/2014/chart" uri="{C3380CC4-5D6E-409C-BE32-E72D297353CC}">
              <c16:uniqueId val="{0000000B-B9E7-4AF3-A0F8-36D8FAD1A593}"/>
            </c:ext>
          </c:extLst>
        </c:ser>
        <c:dLbls>
          <c:showLegendKey val="0"/>
          <c:showVal val="0"/>
          <c:showCatName val="0"/>
          <c:showSerName val="0"/>
          <c:showPercent val="0"/>
          <c:showBubbleSize val="0"/>
        </c:dLbls>
        <c:marker val="1"/>
        <c:smooth val="0"/>
        <c:axId val="356295920"/>
        <c:axId val="356296312"/>
      </c:lineChart>
      <c:catAx>
        <c:axId val="35629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296312"/>
        <c:crosses val="autoZero"/>
        <c:auto val="1"/>
        <c:lblAlgn val="ctr"/>
        <c:lblOffset val="100"/>
        <c:tickLblSkip val="1"/>
        <c:tickMarkSkip val="1"/>
        <c:noMultiLvlLbl val="0"/>
      </c:catAx>
      <c:valAx>
        <c:axId val="35629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29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3707</c:v>
                </c:pt>
                <c:pt idx="1">
                  <c:v>4497</c:v>
                </c:pt>
                <c:pt idx="2">
                  <c:v>3984</c:v>
                </c:pt>
              </c:numCache>
            </c:numRef>
          </c:val>
          <c:extLst>
            <c:ext xmlns:c16="http://schemas.microsoft.com/office/drawing/2014/chart" uri="{C3380CC4-5D6E-409C-BE32-E72D297353CC}">
              <c16:uniqueId val="{00000000-D21E-44E4-9170-53BCB8F7AE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493</c:v>
                </c:pt>
                <c:pt idx="1">
                  <c:v>494</c:v>
                </c:pt>
                <c:pt idx="2">
                  <c:v>494</c:v>
                </c:pt>
              </c:numCache>
            </c:numRef>
          </c:val>
          <c:extLst>
            <c:ext xmlns:c16="http://schemas.microsoft.com/office/drawing/2014/chart" uri="{C3380CC4-5D6E-409C-BE32-E72D297353CC}">
              <c16:uniqueId val="{00000001-D21E-44E4-9170-53BCB8F7AE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2576</c:v>
                </c:pt>
                <c:pt idx="1">
                  <c:v>2818</c:v>
                </c:pt>
                <c:pt idx="2">
                  <c:v>3475</c:v>
                </c:pt>
              </c:numCache>
            </c:numRef>
          </c:val>
          <c:extLst>
            <c:ext xmlns:c16="http://schemas.microsoft.com/office/drawing/2014/chart" uri="{C3380CC4-5D6E-409C-BE32-E72D297353CC}">
              <c16:uniqueId val="{00000002-D21E-44E4-9170-53BCB8F7AEBA}"/>
            </c:ext>
          </c:extLst>
        </c:ser>
        <c:dLbls>
          <c:showLegendKey val="0"/>
          <c:showVal val="0"/>
          <c:showCatName val="0"/>
          <c:showSerName val="0"/>
          <c:showPercent val="0"/>
          <c:showBubbleSize val="0"/>
        </c:dLbls>
        <c:gapWidth val="120"/>
        <c:overlap val="100"/>
        <c:axId val="356299056"/>
        <c:axId val="356147776"/>
      </c:barChart>
      <c:catAx>
        <c:axId val="35629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6147776"/>
        <c:crosses val="autoZero"/>
        <c:auto val="1"/>
        <c:lblAlgn val="ctr"/>
        <c:lblOffset val="100"/>
        <c:tickLblSkip val="1"/>
        <c:tickMarkSkip val="1"/>
        <c:noMultiLvlLbl val="0"/>
      </c:catAx>
      <c:valAx>
        <c:axId val="356147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629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{9CF6E008-3063-4398-B8D1-5AF3BEE3DF9D}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34F-4540-BFF3-6B8C910420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{94EA16F6-7C77-4300-AF55-2D584BFEBBF6}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4F-4540-BFF3-6B8C910420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{BE976121-DA09-4E5D-A8F9-FBF436700288}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4F-4540-BFF3-6B8C910420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{5E6A726E-1AE4-4BAD-914A-CB5A4A6B5A3B}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4F-4540-BFF3-6B8C910420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{26859B29-8D2A-4560-8BFD-0DC90BCC6E00}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4F-4540-BFF3-6B8C9104208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{4BEB0294-2E3C-4CFB-B5D9-875F450AC7A7}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34F-4540-BFF3-6B8C9104208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{F7FF6AEC-4E2E-41B9-8D71-5792EF8D060C}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34F-4540-BFF3-6B8C9104208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{F7409405-6932-43DF-B76D-DBA66F8F0DC3}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34F-4540-BFF3-6B8C9104208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{537CA112-DA87-440A-B064-100D425A57B6}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34F-4540-BFF3-6B8C910420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c:v>
                </c:pt>
              </c:numCache>
            </c:numRef>
          </c:xVal>
          <c:yVal>
            <c:numRef>
              <c:f>公会計指標分析・財政指標組合せ分析表!$BP$51:$DC$51</c:f>
              <c:numCache>
                <c:formatCode>#,##0.0;"▲ "#,##0.0</c:formatCode>
                <c:ptCount val="40"/>
                <c:pt idx="24">
                  <c:v>26.4</c:v>
                </c:pt>
              </c:numCache>
            </c:numRef>
          </c:yVal>
          <c:smooth val="0"/>
          <c:extLst>
            <c:ext xmlns:c16="http://schemas.microsoft.com/office/drawing/2014/chart" uri="{C3380CC4-5D6E-409C-BE32-E72D297353CC}">
              <c16:uniqueId val="{00000009-434F-4540-BFF3-6B8C910420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{C9EE6757-60C1-412B-9D3E-8A94720BE319}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34F-4540-BFF3-6B8C910420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{74C86358-9E54-4667-AECF-FF4AB6F77C03}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4F-4540-BFF3-6B8C910420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{F9C7957E-C5DF-4EB5-8389-F109B9677329}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4F-4540-BFF3-6B8C910420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{2D0B5EF3-0720-41F2-81CB-6CBDA24F6E18}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4F-4540-BFF3-6B8C910420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{9171CEB6-8F23-4750-B769-F1BB7C76EBBC}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4F-4540-BFF3-6B8C9104208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{9828006E-48B8-4232-8FF8-984F8FB2647F}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34F-4540-BFF3-6B8C9104208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{AE15C4F4-8BFA-4119-8AA2-DDAA7E84FED2}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34F-4540-BFF3-6B8C9104208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{D951961D-6A2B-4A11-941C-E1049925196D}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34F-4540-BFF3-6B8C9104208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{6A1419DF-1F14-49EC-B3EA-3AFAF4871F3A}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34F-4540-BFF3-6B8C910420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c:ext xmlns:c16="http://schemas.microsoft.com/office/drawing/2014/chart" uri="{C3380CC4-5D6E-409C-BE32-E72D297353CC}">
              <c16:uniqueId val="{00000013-434F-4540-BFF3-6B8C9104208D}"/>
            </c:ext>
          </c:extLst>
        </c:ser>
        <c:dLbls>
          <c:showLegendKey val="0"/>
          <c:showVal val="1"/>
          <c:showCatName val="0"/>
          <c:showSerName val="0"/>
          <c:showPercent val="0"/>
          <c:showBubbleSize val="0"/>
        </c:dLbls>
        <c:axId val="356148560"/>
        <c:axId val="356148952"/>
      </c:scatterChart>
      <c:valAx>
        <c:axId val="356148560"/>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148952"/>
        <c:crosses val="autoZero"/>
        <c:crossBetween val="midCat"/>
      </c:valAx>
      <c:valAx>
        <c:axId val="356148952"/>
        <c:scaling>
          <c:orientation val="minMax"/>
          <c:max val="29"/>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14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{14AB687C-3EA8-4126-95B7-68DA0742007D}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F9-4E4B-823B-A224F5135D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{D7A71995-BA46-4330-A3E3-2B8809163C87}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9-4E4B-823B-A224F5135D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{1F8A9E8E-AB54-4015-8BAB-915200CA4B38}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9-4E4B-823B-A224F5135D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{3873173D-E034-427B-B20F-841C2EDD06E3}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9-4E4B-823B-A224F5135D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{FEE5E3E5-16DC-49FF-BCEC-377CC22AA72A}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9-4E4B-823B-A224F5135D0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{5A95A682-44E9-4CD9-BD16-60B123AD5B87}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F9-4E4B-823B-A224F5135D0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{44D5B688-A5AC-4192-A3C7-7F62FA8FB57E}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F9-4E4B-823B-A224F5135D0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{E63A9CCB-658C-4714-AB39-050DDD43CC6C}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F9-4E4B-823B-A224F5135D0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{08C457AF-1C51-4889-A350-C4AA49149894}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F9-4E4B-823B-A224F5135D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c:v>
                </c:pt>
                <c:pt idx="16">
                  <c:v>1.9</c:v>
                </c:pt>
                <c:pt idx="24">
                  <c:v>2.2999999999999998</c:v>
                </c:pt>
                <c:pt idx="32">
                  <c:v>2.9</c:v>
                </c:pt>
              </c:numCache>
            </c:numRef>
          </c:xVal>
          <c:yVal>
            <c:numRef>
              <c:f>公会計指標分析・財政指標組合せ分析表!$BP$73:$DC$73</c:f>
              <c:numCache>
                <c:formatCode>#,##0.0;"▲ "#,##0.0</c:formatCode>
                <c:ptCount val="40"/>
                <c:pt idx="0">
                  <c:v>56</c:v>
                </c:pt>
                <c:pt idx="8">
                  <c:v>46.4</c:v>
                </c:pt>
                <c:pt idx="16">
                  <c:v>39.1</c:v>
                </c:pt>
                <c:pt idx="24">
                  <c:v>26.4</c:v>
                </c:pt>
                <c:pt idx="32">
                  <c:v>19.100000000000001</c:v>
                </c:pt>
              </c:numCache>
            </c:numRef>
          </c:yVal>
          <c:smooth val="0"/>
          <c:extLst>
            <c:ext xmlns:c16="http://schemas.microsoft.com/office/drawing/2014/chart" uri="{C3380CC4-5D6E-409C-BE32-E72D297353CC}">
              <c16:uniqueId val="{00000009-4AF9-4E4B-823B-A224F5135D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{9B8C81F8-070A-4329-9290-9F58CB9F96AF}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F9-4E4B-823B-A224F5135D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{C5A10F5B-09C5-4BF4-9BF4-D954A5CCF98B}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9-4E4B-823B-A224F5135D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{914E4B9F-EA6F-45A5-A792-6CA92C9DCE53}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9-4E4B-823B-A224F5135D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{0629F5D0-269F-41F8-8824-2D6C621CC960}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9-4E4B-823B-A224F5135D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{7C3F33C8-6278-44ED-9DB5-CFF104F053D9}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9-4E4B-823B-A224F5135D0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{8790C509-CA0B-428B-9EBD-8C1CA687D262}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F9-4E4B-823B-A224F5135D0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{A4CD8F73-072B-4384-A445-C8CD8154EC12}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F9-4E4B-823B-A224F5135D0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{12A5CD51-47FB-4484-82D3-0C6BFC3C47EB}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F9-4E4B-823B-A224F5135D0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{45CA0343-627E-4B96-9835-A4A589504595}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F9-4E4B-823B-A224F5135D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4AF9-4E4B-823B-A224F5135D07}"/>
            </c:ext>
          </c:extLst>
        </c:ser>
        <c:dLbls>
          <c:showLegendKey val="0"/>
          <c:showVal val="1"/>
          <c:showCatName val="0"/>
          <c:showSerName val="0"/>
          <c:showPercent val="0"/>
          <c:showBubbleSize val="0"/>
        </c:dLbls>
        <c:axId val="356149736"/>
        <c:axId val="356150128"/>
      </c:scatterChart>
      <c:valAx>
        <c:axId val="356149736"/>
        <c:scaling>
          <c:orientation val="minMax"/>
          <c:max val="8.4"/>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150128"/>
        <c:crosses val="autoZero"/>
        <c:crossBetween val="midCat"/>
      </c:valAx>
      <c:valAx>
        <c:axId val="35615012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149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近年、集中的に実施した小・中学校施設の耐震化事業や人口増に伴う新たな小学校建設事業における地方債の活用とともに、臨時財政対策債を毎年度活用していることなどに伴い、元利償還金は増加傾向にある。</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元利償還金が増加傾向にあること、土地開発公社に係る土地の買戻し額が増となったことに伴い、債務負担行為に基づく支出額が増加したことから、平成２９年度は増加となった。</a:t>
          </a:r>
        </a:p>
        <a:p>
          <a:r>
            <a:rPr kumimoji="1" lang="ja-JP" altLang="en-US" sz="1200">
              <a:latin typeface="ＭＳ ゴシック" pitchFamily="49" charset="-128"/>
              <a:ea typeface="ＭＳ ゴシック" pitchFamily="49" charset="-128"/>
            </a:rPr>
            <a:t>○今後の方針</a:t>
          </a:r>
        </a:p>
        <a:p>
          <a:r>
            <a:rPr kumimoji="1" lang="ja-JP" altLang="en-US" sz="1200">
              <a:latin typeface="ＭＳ ゴシック" pitchFamily="49" charset="-128"/>
              <a:ea typeface="ＭＳ ゴシック" pitchFamily="49" charset="-128"/>
            </a:rPr>
            <a:t>　早期健全化基準未満であるが、今後も市債の発行の抑制を基調として、比率の更なる改善に努める。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○債務負担行為に基づく支出予定額</a:t>
          </a:r>
        </a:p>
        <a:p>
          <a:r>
            <a:rPr kumimoji="1" lang="ja-JP" altLang="en-US" sz="1200">
              <a:latin typeface="ＭＳ ゴシック" pitchFamily="49" charset="-128"/>
              <a:ea typeface="ＭＳ ゴシック" pitchFamily="49" charset="-128"/>
            </a:rPr>
            <a:t>　土地開発公社に係る土地の買戻しについて、平成２０年度から平成２９年度までに約５０億円買い戻したことにより、減少傾向が続いている。</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債務負担行為に基づく支出予定額の減少が続いていることに加え、木更津市庁舎建設基金への積立てを平成２４年度から毎年度行っていること、後年度の公共建築物などの更新整備に備えるため、公共施設整備基金を平成２９年度に創設したことなどにより、充当可能基金が増加傾向にあることから、将来負担比率の分子は減少傾向が続い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早期健全化基準未満で推移しているが、土地開発公社に係る土地の買戻しを引き続き計画的に実施していくとともに、一般会計等に係る地方債の現在高を木更津市中期財政計画に基づき、今後４年間の市債発行額を年平均２８億円以内に抑えることで、プライマリーバランスの黒字化を図っていくことにより、比率の更なる改善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千葉県木更津市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普通建設事業の実施、社会保障施策に係る扶助費の増により「財政調整基金」を約５億円取り崩した一方、後年度の公共施設の老朽化対策に備えて「芸術文化施設整備基金」及び「学校教育施設整備金」を統合した上で、「公共施設整備基金」を新たに創設し、約６億円積み立てたこと、市役所本庁舎の建替えに備えて「木更津市庁舎建設基金」を約２億円積み立てたことなどにより、基金全体では約１億５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の社会情勢に対応するため、一定額の残高を確保できるように努めるとともに、各種特定目的基金については、基金の運用益やふるさと納税制度を活用した寄附金の受入れにより基金残高の増を図りながら、それぞれの目的に沿った事業の財源として積極的に活用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公共施設整備基金：既存の公共建築物やインフラの建替えや大規模改修などの更新への対応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　　：商業、工業、農業、漁業等の発展に資する施策の推進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：外国諸国との友好な関係を築くための各種国際施策の推進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：公共建築物やインフラの建替えや大規模改修に備えるため、２基金を統合した上で、約６億円を積み立てたことに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木更津市庁舎建設基金：後年度予定されている市役所本庁舎の建替えの財源として約２億円を積み立てたことにより増となった。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霊園基金　　　　　　：市営霊園の管理事務所の新設整備を実施などにより、約７千３百万円を取り崩したことにより減となった。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：毎年度の公共施設の更新整備費用の平準化を図るため、公共施設管理計画から推計した公共施設の整備更新に係る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一般財源所要額（７億３千万円）と、毎年度の公共施設の整備更新に掛かる費用を比較して、その差額を積み立て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る又は取り崩すこととしている。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木更津市庁舎建設基金：市役所本庁舎の建替えにあたっては多額の費用が必要となることから、引き続き基金への積立てを継続していく。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等交流拠点整備事業や旧庁舎解体事業、同報系無線デジタル化整備事業などの大規模な事業が重なったこと、少子高齢化の進展により各種社会保障施策に要する扶助費が増加したことなどに伴う財源不足に対応するための取崩しにより、約５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喫緊の事業を数多く抱えている一方で、今後の少子高齢化の更なる進展や将来の社会経済情勢の変動に備える必要があるため、木更津市中期財政計画において、４年後の残高を３０億円確保できるよう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基金の運用益を約１１万３千円受け入れたことにより増となった。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平成３５年度まで地方債の元利償還額が増加していく見込みのため、運用益による積立てを継続していく予定である。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平成２８年度の有形固定資産減価償却率は７２％と類似団体平均と比較して非常に高い水準となっており、既存施設の早急な老朽化対策が必要であることを示している。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老朽化対策については、公共施設等総合管理計画において、公共施設の延べ床面積を約２３％縮減する必要があると試算しており、公共施設再配置計画において、その数値を達成するため、老朽化の著しい施設の廃止、統合、更新等を進めていくよ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76" name="楕円 75"/>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28084</xdr:rowOff>
    </xdr:from>
    <xdr:ext cx="405111" cy="259045"/>
    <xdr:sp macro="" textlink="">
      <xdr:nvSpPr>
        <xdr:cNvPr id="77"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78"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79"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可能年数については、７．１年と類似団体平均より高い数値を示しており、主な要因として、学校等教育施設の耐震化及び老朽化対策事業の実施に伴い地方債残高が増加傾向にあること、また、扶助費や物件費の増加に伴い経常経費充当一般財源等が増加傾向にあることが挙げられる。今後については、中期財政計画に基づき地方債の発行を年平均２８億円に抑えることにより地方債残高や公債費の減少を図ること、物件費や補助費等の見直しによる経常経費充当一般財源の減少を図ることで、債務償還可能年数の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0" name="テキスト ボックス 9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2" name="テキスト ボックス 10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08" name="直線コネクタ 10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2" name="直線コネクタ 11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3"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4" name="フローチャート: 判断 11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103928</xdr:rowOff>
    </xdr:from>
    <xdr:to>
      <xdr:col>76</xdr:col>
      <xdr:colOff>73025</xdr:colOff>
      <xdr:row>32</xdr:row>
      <xdr:rowOff>34078</xdr:rowOff>
    </xdr:to>
    <xdr:sp macro="" textlink="">
      <xdr:nvSpPr>
        <xdr:cNvPr id="120" name="楕円 119"/>
        <xdr:cNvSpPr/>
      </xdr:nvSpPr>
      <xdr:spPr>
        <a:xfrm>
          <a:off x="14744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126805</xdr:rowOff>
    </xdr:from>
    <xdr:ext cx="340478" cy="259045"/>
    <xdr:sp macro="" textlink="">
      <xdr:nvSpPr>
        <xdr:cNvPr id="121" name="債務償還可能年数該当値テキスト"/>
        <xdr:cNvSpPr txBox="1"/>
      </xdr:nvSpPr>
      <xdr:spPr>
        <a:xfrm>
          <a:off x="14846300" y="6041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66548</xdr:rowOff>
    </xdr:from>
    <xdr:to>
      <xdr:col>20</xdr:col>
      <xdr:colOff>38100</xdr:colOff>
      <xdr:row>37</xdr:row>
      <xdr:rowOff>168148</xdr:rowOff>
    </xdr:to>
    <xdr:sp macro="" textlink="">
      <xdr:nvSpPr>
        <xdr:cNvPr id="68" name="楕円 67"/>
        <xdr:cNvSpPr/>
      </xdr:nvSpPr>
      <xdr:spPr>
        <a:xfrm>
          <a:off x="3746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31259</xdr:rowOff>
    </xdr:from>
    <xdr:ext cx="405111" cy="259045"/>
    <xdr:sp macro="" textlink="">
      <xdr:nvSpPr>
        <xdr:cNvPr id="69"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0"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13225</xdr:rowOff>
    </xdr:from>
    <xdr:ext cx="405111" cy="259045"/>
    <xdr:sp macro="" textlink="">
      <xdr:nvSpPr>
        <xdr:cNvPr id="71" name="n_1mainValue【道路】&#10;有形固定資産減価償却率"/>
        <xdr:cNvSpPr txBox="1"/>
      </xdr:nvSpPr>
      <xdr:spPr>
        <a:xfrm>
          <a:off x="35820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157165</xdr:rowOff>
    </xdr:from>
    <xdr:to>
      <xdr:col>50</xdr:col>
      <xdr:colOff>165100</xdr:colOff>
      <xdr:row>38</xdr:row>
      <xdr:rowOff>87316</xdr:rowOff>
    </xdr:to>
    <xdr:sp macro="" textlink="">
      <xdr:nvSpPr>
        <xdr:cNvPr id="107" name="楕円 106"/>
        <xdr:cNvSpPr/>
      </xdr:nvSpPr>
      <xdr:spPr>
        <a:xfrm>
          <a:off x="9588500" y="6500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11051</xdr:rowOff>
    </xdr:from>
    <xdr:ext cx="469744" cy="259045"/>
    <xdr:sp macro="" textlink="">
      <xdr:nvSpPr>
        <xdr:cNvPr id="108"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103842</xdr:rowOff>
    </xdr:from>
    <xdr:ext cx="469744" cy="259045"/>
    <xdr:sp macro="" textlink="">
      <xdr:nvSpPr>
        <xdr:cNvPr id="110" name="n_1mainValue【道路】&#10;一人当たり延長"/>
        <xdr:cNvSpPr txBox="1"/>
      </xdr:nvSpPr>
      <xdr:spPr>
        <a:xfrm>
          <a:off x="9391727" y="627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50" name="楕円 149"/>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43560</xdr:rowOff>
    </xdr:from>
    <xdr:ext cx="405111" cy="259045"/>
    <xdr:sp macro="" textlink="">
      <xdr:nvSpPr>
        <xdr:cNvPr id="151"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52"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53"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162830</xdr:rowOff>
    </xdr:from>
    <xdr:to>
      <xdr:col>50</xdr:col>
      <xdr:colOff>165100</xdr:colOff>
      <xdr:row>63</xdr:row>
      <xdr:rowOff>92980</xdr:rowOff>
    </xdr:to>
    <xdr:sp macro="" textlink="">
      <xdr:nvSpPr>
        <xdr:cNvPr id="191" name="楕円 190"/>
        <xdr:cNvSpPr/>
      </xdr:nvSpPr>
      <xdr:spPr>
        <a:xfrm>
          <a:off x="9588500" y="10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84107</xdr:rowOff>
    </xdr:from>
    <xdr:ext cx="534377" cy="259045"/>
    <xdr:sp macro="" textlink="">
      <xdr:nvSpPr>
        <xdr:cNvPr id="194" name="n_1mainValue【橋りょう・トンネル】&#10;一人当たり有形固定資産（償却資産）額"/>
        <xdr:cNvSpPr txBox="1"/>
      </xdr:nvSpPr>
      <xdr:spPr>
        <a:xfrm>
          <a:off x="9359411" y="108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133986</xdr:rowOff>
    </xdr:from>
    <xdr:to>
      <xdr:col>20</xdr:col>
      <xdr:colOff>38100</xdr:colOff>
      <xdr:row>78</xdr:row>
      <xdr:rowOff>64136</xdr:rowOff>
    </xdr:to>
    <xdr:sp macro="" textlink="">
      <xdr:nvSpPr>
        <xdr:cNvPr id="233" name="楕円 232"/>
        <xdr:cNvSpPr/>
      </xdr:nvSpPr>
      <xdr:spPr>
        <a:xfrm>
          <a:off x="3746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4"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5"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80663</xdr:rowOff>
    </xdr:from>
    <xdr:ext cx="405111" cy="259045"/>
    <xdr:sp macro="" textlink="">
      <xdr:nvSpPr>
        <xdr:cNvPr id="236" name="n_1mainValue【公営住宅】&#10;有形固定資産減価償却率"/>
        <xdr:cNvSpPr txBox="1"/>
      </xdr:nvSpPr>
      <xdr:spPr>
        <a:xfrm>
          <a:off x="35820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129603</xdr:rowOff>
    </xdr:from>
    <xdr:to>
      <xdr:col>50</xdr:col>
      <xdr:colOff>165100</xdr:colOff>
      <xdr:row>85</xdr:row>
      <xdr:rowOff>59753</xdr:rowOff>
    </xdr:to>
    <xdr:sp macro="" textlink="">
      <xdr:nvSpPr>
        <xdr:cNvPr id="270" name="楕円 269"/>
        <xdr:cNvSpPr/>
      </xdr:nvSpPr>
      <xdr:spPr>
        <a:xfrm>
          <a:off x="9588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72"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50880</xdr:rowOff>
    </xdr:from>
    <xdr:ext cx="469744" cy="259045"/>
    <xdr:sp macro="" textlink="">
      <xdr:nvSpPr>
        <xdr:cNvPr id="273" name="n_1mainValue【公営住宅】&#10;一人当たり面積"/>
        <xdr:cNvSpPr txBox="1"/>
      </xdr:nvSpPr>
      <xdr:spPr>
        <a:xfrm>
          <a:off x="93917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5" name="テキスト ボックス 28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3811</xdr:rowOff>
    </xdr:from>
    <xdr:to>
      <xdr:col>24</xdr:col>
      <xdr:colOff>62865</xdr:colOff>
      <xdr:row>107</xdr:row>
      <xdr:rowOff>85725</xdr:rowOff>
    </xdr:to>
    <xdr:cxnSp macro="">
      <xdr:nvCxnSpPr>
        <xdr:cNvPr id="297" name="直線コネクタ 296"/>
        <xdr:cNvCxnSpPr/>
      </xdr:nvCxnSpPr>
      <xdr:spPr>
        <a:xfrm flipV="1">
          <a:off x="4634865" y="171488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298"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299" name="直線コネクタ 298"/>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121938</xdr:rowOff>
    </xdr:from>
    <xdr:ext cx="405111" cy="259045"/>
    <xdr:sp macro="" textlink="">
      <xdr:nvSpPr>
        <xdr:cNvPr id="300" name="【港湾・漁港】&#10;有形固定資産減価償却率最大値テキスト"/>
        <xdr:cNvSpPr txBox="1"/>
      </xdr:nvSpPr>
      <xdr:spPr>
        <a:xfrm>
          <a:off x="4673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3811</xdr:rowOff>
    </xdr:from>
    <xdr:to>
      <xdr:col>24</xdr:col>
      <xdr:colOff>152400</xdr:colOff>
      <xdr:row>100</xdr:row>
      <xdr:rowOff>3811</xdr:rowOff>
    </xdr:to>
    <xdr:cxnSp macro="">
      <xdr:nvCxnSpPr>
        <xdr:cNvPr id="301" name="直線コネクタ 300"/>
        <xdr:cNvCxnSpPr/>
      </xdr:nvCxnSpPr>
      <xdr:spPr>
        <a:xfrm>
          <a:off x="4546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17163</xdr:rowOff>
    </xdr:from>
    <xdr:ext cx="405111" cy="259045"/>
    <xdr:sp macro="" textlink="">
      <xdr:nvSpPr>
        <xdr:cNvPr id="302" name="【港湾・漁港】&#10;有形固定資産減価償却率平均値テキスト"/>
        <xdr:cNvSpPr txBox="1"/>
      </xdr:nvSpPr>
      <xdr:spPr>
        <a:xfrm>
          <a:off x="4673600" y="1733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303" name="フローチャート: 判断 302"/>
        <xdr:cNvSpPr/>
      </xdr:nvSpPr>
      <xdr:spPr>
        <a:xfrm>
          <a:off x="4584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168275</xdr:rowOff>
    </xdr:from>
    <xdr:to>
      <xdr:col>20</xdr:col>
      <xdr:colOff>38100</xdr:colOff>
      <xdr:row>102</xdr:row>
      <xdr:rowOff>98425</xdr:rowOff>
    </xdr:to>
    <xdr:sp macro="" textlink="">
      <xdr:nvSpPr>
        <xdr:cNvPr id="304" name="フローチャート: 判断 303"/>
        <xdr:cNvSpPr/>
      </xdr:nvSpPr>
      <xdr:spPr>
        <a:xfrm>
          <a:off x="3746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46355</xdr:rowOff>
    </xdr:from>
    <xdr:to>
      <xdr:col>20</xdr:col>
      <xdr:colOff>38100</xdr:colOff>
      <xdr:row>104</xdr:row>
      <xdr:rowOff>147955</xdr:rowOff>
    </xdr:to>
    <xdr:sp macro="" textlink="">
      <xdr:nvSpPr>
        <xdr:cNvPr id="310" name="楕円 309"/>
        <xdr:cNvSpPr/>
      </xdr:nvSpPr>
      <xdr:spPr>
        <a:xfrm>
          <a:off x="3746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114952</xdr:rowOff>
    </xdr:from>
    <xdr:ext cx="405111" cy="259045"/>
    <xdr:sp macro="" textlink="">
      <xdr:nvSpPr>
        <xdr:cNvPr id="311" name="n_1aveValue【港湾・漁港】&#10;有形固定資産減価償却率"/>
        <xdr:cNvSpPr txBox="1"/>
      </xdr:nvSpPr>
      <xdr:spPr>
        <a:xfrm>
          <a:off x="3582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139082</xdr:rowOff>
    </xdr:from>
    <xdr:ext cx="405111" cy="259045"/>
    <xdr:sp macro="" textlink="">
      <xdr:nvSpPr>
        <xdr:cNvPr id="312" name="n_1mainValue【港湾・漁港】&#10;有形固定資産減価償却率"/>
        <xdr:cNvSpPr txBox="1"/>
      </xdr:nvSpPr>
      <xdr:spPr>
        <a:xfrm>
          <a:off x="3582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4" name="テキスト ボックス 32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26" name="テキスト ボックス 325"/>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28" name="テキスト ボックス 327"/>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30" name="テキスト ボックス 329"/>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32" name="テキスト ボックス 331"/>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4" name="テキスト ボックス 33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20059</xdr:rowOff>
    </xdr:from>
    <xdr:to>
      <xdr:col>54</xdr:col>
      <xdr:colOff>189865</xdr:colOff>
      <xdr:row>108</xdr:row>
      <xdr:rowOff>99670</xdr:rowOff>
    </xdr:to>
    <xdr:cxnSp macro="">
      <xdr:nvCxnSpPr>
        <xdr:cNvPr id="336" name="直線コネクタ 335"/>
        <xdr:cNvCxnSpPr/>
      </xdr:nvCxnSpPr>
      <xdr:spPr>
        <a:xfrm flipV="1">
          <a:off x="10476865" y="17165059"/>
          <a:ext cx="0" cy="145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103497</xdr:rowOff>
    </xdr:from>
    <xdr:ext cx="469744" cy="259045"/>
    <xdr:sp macro="" textlink="">
      <xdr:nvSpPr>
        <xdr:cNvPr id="337" name="【港湾・漁港】&#10;一人当たり有形固定資産（償却資産）額最小値テキスト"/>
        <xdr:cNvSpPr txBox="1"/>
      </xdr:nvSpPr>
      <xdr:spPr>
        <a:xfrm>
          <a:off x="10515600" y="186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99670</xdr:rowOff>
    </xdr:from>
    <xdr:to>
      <xdr:col>55</xdr:col>
      <xdr:colOff>88900</xdr:colOff>
      <xdr:row>108</xdr:row>
      <xdr:rowOff>99670</xdr:rowOff>
    </xdr:to>
    <xdr:cxnSp macro="">
      <xdr:nvCxnSpPr>
        <xdr:cNvPr id="338" name="直線コネクタ 337"/>
        <xdr:cNvCxnSpPr/>
      </xdr:nvCxnSpPr>
      <xdr:spPr>
        <a:xfrm>
          <a:off x="10388600" y="1861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138186</xdr:rowOff>
    </xdr:from>
    <xdr:ext cx="534377" cy="259045"/>
    <xdr:sp macro="" textlink="">
      <xdr:nvSpPr>
        <xdr:cNvPr id="339" name="【港湾・漁港】&#10;一人当たり有形固定資産（償却資産）額最大値テキスト"/>
        <xdr:cNvSpPr txBox="1"/>
      </xdr:nvSpPr>
      <xdr:spPr>
        <a:xfrm>
          <a:off x="10515600"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20059</xdr:rowOff>
    </xdr:from>
    <xdr:to>
      <xdr:col>55</xdr:col>
      <xdr:colOff>88900</xdr:colOff>
      <xdr:row>100</xdr:row>
      <xdr:rowOff>20059</xdr:rowOff>
    </xdr:to>
    <xdr:cxnSp macro="">
      <xdr:nvCxnSpPr>
        <xdr:cNvPr id="340" name="直線コネクタ 339"/>
        <xdr:cNvCxnSpPr/>
      </xdr:nvCxnSpPr>
      <xdr:spPr>
        <a:xfrm>
          <a:off x="10388600" y="171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141082</xdr:rowOff>
    </xdr:from>
    <xdr:ext cx="534377" cy="259045"/>
    <xdr:sp macro="" textlink="">
      <xdr:nvSpPr>
        <xdr:cNvPr id="341" name="【港湾・漁港】&#10;一人当たり有形固定資産（償却資産）額平均値テキスト"/>
        <xdr:cNvSpPr txBox="1"/>
      </xdr:nvSpPr>
      <xdr:spPr>
        <a:xfrm>
          <a:off x="10515600" y="1780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162655</xdr:rowOff>
    </xdr:from>
    <xdr:to>
      <xdr:col>55</xdr:col>
      <xdr:colOff>50800</xdr:colOff>
      <xdr:row>104</xdr:row>
      <xdr:rowOff>92805</xdr:rowOff>
    </xdr:to>
    <xdr:sp macro="" textlink="">
      <xdr:nvSpPr>
        <xdr:cNvPr id="342" name="フローチャート: 判断 341"/>
        <xdr:cNvSpPr/>
      </xdr:nvSpPr>
      <xdr:spPr>
        <a:xfrm>
          <a:off x="10426700" y="1782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149320</xdr:rowOff>
    </xdr:from>
    <xdr:to>
      <xdr:col>50</xdr:col>
      <xdr:colOff>165100</xdr:colOff>
      <xdr:row>103</xdr:row>
      <xdr:rowOff>79470</xdr:rowOff>
    </xdr:to>
    <xdr:sp macro="" textlink="">
      <xdr:nvSpPr>
        <xdr:cNvPr id="343" name="フローチャート: 判断 342"/>
        <xdr:cNvSpPr/>
      </xdr:nvSpPr>
      <xdr:spPr>
        <a:xfrm>
          <a:off x="9588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2826</xdr:rowOff>
    </xdr:from>
    <xdr:to>
      <xdr:col>50</xdr:col>
      <xdr:colOff>165100</xdr:colOff>
      <xdr:row>104</xdr:row>
      <xdr:rowOff>104426</xdr:rowOff>
    </xdr:to>
    <xdr:sp macro="" textlink="">
      <xdr:nvSpPr>
        <xdr:cNvPr id="349" name="楕円 348"/>
        <xdr:cNvSpPr/>
      </xdr:nvSpPr>
      <xdr:spPr>
        <a:xfrm>
          <a:off x="9588500" y="178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101</xdr:row>
      <xdr:rowOff>95997</xdr:rowOff>
    </xdr:from>
    <xdr:ext cx="534377" cy="259045"/>
    <xdr:sp macro="" textlink="">
      <xdr:nvSpPr>
        <xdr:cNvPr id="350" name="n_1aveValue【港湾・漁港】&#10;一人当たり有形固定資産（償却資産）額"/>
        <xdr:cNvSpPr txBox="1"/>
      </xdr:nvSpPr>
      <xdr:spPr>
        <a:xfrm>
          <a:off x="93594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95553</xdr:rowOff>
    </xdr:from>
    <xdr:ext cx="534377" cy="259045"/>
    <xdr:sp macro="" textlink="">
      <xdr:nvSpPr>
        <xdr:cNvPr id="351" name="n_1mainValue【港湾・漁港】&#10;一人当たり有形固定資産（償却資産）額"/>
        <xdr:cNvSpPr txBox="1"/>
      </xdr:nvSpPr>
      <xdr:spPr>
        <a:xfrm>
          <a:off x="9359411" y="179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76" name="直線コネクタ 375"/>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77"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78" name="直線コネクタ 37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79"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80" name="直線コネクタ 379"/>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81"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82" name="フローチャート: 判断 381"/>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83" name="フローチャート: 判断 382"/>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84" name="フローチャート: 判断 383"/>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390" name="楕円 389"/>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80027</xdr:rowOff>
    </xdr:from>
    <xdr:ext cx="405111" cy="259045"/>
    <xdr:sp macro="" textlink="">
      <xdr:nvSpPr>
        <xdr:cNvPr id="391"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92"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393" name="n_1mainValue【認定こども園・幼稚園・保育所】&#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5" name="テキスト ボックス 40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7" name="テキスト ボックス 40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9" name="テキスト ボックス 40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1" name="テキスト ボックス 41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415" name="直線コネクタ 41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7" name="直線コネクタ 41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41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419" name="直線コネクタ 41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20"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21" name="フローチャート: 判断 42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22" name="フローチャート: 判断 42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23" name="フローチャート: 判断 42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57404</xdr:rowOff>
    </xdr:from>
    <xdr:to>
      <xdr:col>112</xdr:col>
      <xdr:colOff>38100</xdr:colOff>
      <xdr:row>40</xdr:row>
      <xdr:rowOff>159004</xdr:rowOff>
    </xdr:to>
    <xdr:sp macro="" textlink="">
      <xdr:nvSpPr>
        <xdr:cNvPr id="429" name="楕円 428"/>
        <xdr:cNvSpPr/>
      </xdr:nvSpPr>
      <xdr:spPr>
        <a:xfrm>
          <a:off x="21272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79519</xdr:rowOff>
    </xdr:from>
    <xdr:ext cx="469744" cy="259045"/>
    <xdr:sp macro="" textlink="">
      <xdr:nvSpPr>
        <xdr:cNvPr id="430"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31"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150131</xdr:rowOff>
    </xdr:from>
    <xdr:ext cx="469744" cy="259045"/>
    <xdr:sp macro="" textlink="">
      <xdr:nvSpPr>
        <xdr:cNvPr id="432" name="n_1mainValue【認定こども園・幼稚園・保育所】&#10;一人当たり面積"/>
        <xdr:cNvSpPr txBox="1"/>
      </xdr:nvSpPr>
      <xdr:spPr>
        <a:xfrm>
          <a:off x="21075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4" name="直線コネクタ 4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5" name="テキスト ボックス 4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6" name="直線コネクタ 4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7" name="テキスト ボックス 4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8" name="直線コネクタ 4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9" name="テキスト ボックス 4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0" name="直線コネクタ 4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1" name="テキスト ボックス 4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2" name="直線コネクタ 4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3" name="テキスト ボックス 4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57" name="直線コネクタ 456"/>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58"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59" name="直線コネクタ 458"/>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6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61" name="直線コネクタ 46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62"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63" name="フローチャート: 判断 462"/>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64" name="フローチャート: 判断 463"/>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65" name="フローチャート: 判断 464"/>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471" name="楕円 470"/>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3827</xdr:rowOff>
    </xdr:from>
    <xdr:ext cx="405111" cy="259045"/>
    <xdr:sp macro="" textlink="">
      <xdr:nvSpPr>
        <xdr:cNvPr id="472"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73"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474" name="n_1mainValue【学校施設】&#10;有形固定資産減価償却率"/>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501" name="直線コネクタ 500"/>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502"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503" name="直線コネクタ 502"/>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04"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05" name="直線コネクタ 504"/>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06"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07" name="フローチャート: 判断 506"/>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8" name="フローチャート: 判断 50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9" name="フローチャート: 判断 508"/>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34109</xdr:rowOff>
    </xdr:from>
    <xdr:to>
      <xdr:col>112</xdr:col>
      <xdr:colOff>38100</xdr:colOff>
      <xdr:row>60</xdr:row>
      <xdr:rowOff>135709</xdr:rowOff>
    </xdr:to>
    <xdr:sp macro="" textlink="">
      <xdr:nvSpPr>
        <xdr:cNvPr id="515" name="楕円 514"/>
        <xdr:cNvSpPr/>
      </xdr:nvSpPr>
      <xdr:spPr>
        <a:xfrm>
          <a:off x="2127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16"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517"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126836</xdr:rowOff>
    </xdr:from>
    <xdr:ext cx="469744" cy="259045"/>
    <xdr:sp macro="" textlink="">
      <xdr:nvSpPr>
        <xdr:cNvPr id="518" name="n_1main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5" name="テキスト ボックス 54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46" name="直線コネクタ 545"/>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47" name="テキスト ボックス 546"/>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48" name="直線コネクタ 54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49" name="テキスト ボックス 54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50" name="直線コネクタ 549"/>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51" name="テキスト ボックス 550"/>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4" name="直線コネクタ 553"/>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55" name="テキスト ボックス 554"/>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56" name="直線コネクタ 555"/>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57" name="テキスト ボックス 556"/>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58" name="直線コネクタ 557"/>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59" name="テキスト ボックス 558"/>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3" name="直線コネクタ 562"/>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4"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65" name="直線コネクタ 564"/>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66"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67" name="直線コネクタ 566"/>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68"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69" name="フローチャート: 判断 568"/>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70" name="フローチャート: 判断 569"/>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1" name="フローチャート: 判断 570"/>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577" name="楕円 576"/>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92409</xdr:rowOff>
    </xdr:from>
    <xdr:ext cx="405111" cy="259045"/>
    <xdr:sp macro="" textlink="">
      <xdr:nvSpPr>
        <xdr:cNvPr id="578"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79"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580"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4" name="直線コネクタ 603"/>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05"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06" name="直線コネクタ 60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07"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08" name="直線コネクタ 607"/>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09"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0" name="フローチャート: 判断 60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1" name="フローチャート: 判断 610"/>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2" name="フローチャート: 判断 61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618" name="楕円 617"/>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3827</xdr:rowOff>
    </xdr:from>
    <xdr:ext cx="469744" cy="259045"/>
    <xdr:sp macro="" textlink="">
      <xdr:nvSpPr>
        <xdr:cNvPr id="619"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621" name="n_1mainValue【公民館】&#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類似団体平均を上回っている施設が多い中、公営住宅及び学校施設の有形固定資産減価償却率が特に高い状況にある。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公共施設再配置計画において、９団地のうち老朽化の著しい４団地を令和８年までに廃止することとしている。残る５団地については、平成３１年３月に改定した市営住宅長寿命化計画に基づいて必要な長寿命化対策を実施予定であるが、長期的（３０年）には廃止の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３０年度に富岡小学校及び中郷中学校をそれぞれ馬来田小学校と清川中学校に統合することとしている。また、今後の老朽化対策については、個別施設計画を策定した上で、長期的な管理を行っていくように努めるとともに、建替え等の際は、近隣の他の施設との積極的な複合化を行い、地域の拠点としての機能の充実を図ってまい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157661</xdr:rowOff>
    </xdr:from>
    <xdr:to>
      <xdr:col>20</xdr:col>
      <xdr:colOff>38100</xdr:colOff>
      <xdr:row>35</xdr:row>
      <xdr:rowOff>87811</xdr:rowOff>
    </xdr:to>
    <xdr:sp macro="" textlink="">
      <xdr:nvSpPr>
        <xdr:cNvPr id="73" name="楕円 72"/>
        <xdr:cNvSpPr/>
      </xdr:nvSpPr>
      <xdr:spPr>
        <a:xfrm>
          <a:off x="3746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104338</xdr:rowOff>
    </xdr:from>
    <xdr:ext cx="405111" cy="259045"/>
    <xdr:sp macro="" textlink="">
      <xdr:nvSpPr>
        <xdr:cNvPr id="74" name="n_1mainValue【図書館】&#10;有形固定資産減価償却率"/>
        <xdr:cNvSpPr txBox="1"/>
      </xdr:nvSpPr>
      <xdr:spPr>
        <a:xfrm>
          <a:off x="3582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60778</xdr:rowOff>
    </xdr:from>
    <xdr:to>
      <xdr:col>50</xdr:col>
      <xdr:colOff>165100</xdr:colOff>
      <xdr:row>41</xdr:row>
      <xdr:rowOff>162378</xdr:rowOff>
    </xdr:to>
    <xdr:sp macro="" textlink="">
      <xdr:nvSpPr>
        <xdr:cNvPr id="116" name="楕円 115"/>
        <xdr:cNvSpPr/>
      </xdr:nvSpPr>
      <xdr:spPr>
        <a:xfrm>
          <a:off x="9588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153505</xdr:rowOff>
    </xdr:from>
    <xdr:ext cx="469744" cy="259045"/>
    <xdr:sp macro="" textlink="">
      <xdr:nvSpPr>
        <xdr:cNvPr id="117" name="n_1mainValue【図書館】&#10;一人当たり面積"/>
        <xdr:cNvSpPr txBox="1"/>
      </xdr:nvSpPr>
      <xdr:spPr>
        <a:xfrm>
          <a:off x="93917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51"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71665</xdr:rowOff>
    </xdr:from>
    <xdr:to>
      <xdr:col>20</xdr:col>
      <xdr:colOff>38100</xdr:colOff>
      <xdr:row>58</xdr:row>
      <xdr:rowOff>1815</xdr:rowOff>
    </xdr:to>
    <xdr:sp macro="" textlink="">
      <xdr:nvSpPr>
        <xdr:cNvPr id="159" name="楕円 158"/>
        <xdr:cNvSpPr/>
      </xdr:nvSpPr>
      <xdr:spPr>
        <a:xfrm>
          <a:off x="3746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18342</xdr:rowOff>
    </xdr:from>
    <xdr:ext cx="405111" cy="259045"/>
    <xdr:sp macro="" textlink="">
      <xdr:nvSpPr>
        <xdr:cNvPr id="160" name="n_1mainValue【体育館・プール】&#10;有形固定資産減価償却率"/>
        <xdr:cNvSpPr txBox="1"/>
      </xdr:nvSpPr>
      <xdr:spPr>
        <a:xfrm>
          <a:off x="3582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192"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198" name="楕円 197"/>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39641</xdr:rowOff>
    </xdr:from>
    <xdr:ext cx="469744" cy="259045"/>
    <xdr:sp macro="" textlink="">
      <xdr:nvSpPr>
        <xdr:cNvPr id="199" name="n_1mainValue【体育館・プール】&#10;一人当たり面積"/>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34"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35" name="フローチャート: 判断 234"/>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36"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65677</xdr:rowOff>
    </xdr:from>
    <xdr:to>
      <xdr:col>20</xdr:col>
      <xdr:colOff>38100</xdr:colOff>
      <xdr:row>80</xdr:row>
      <xdr:rowOff>167277</xdr:rowOff>
    </xdr:to>
    <xdr:sp macro="" textlink="">
      <xdr:nvSpPr>
        <xdr:cNvPr id="242" name="楕円 241"/>
        <xdr:cNvSpPr/>
      </xdr:nvSpPr>
      <xdr:spPr>
        <a:xfrm>
          <a:off x="3746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12354</xdr:rowOff>
    </xdr:from>
    <xdr:ext cx="405111" cy="259045"/>
    <xdr:sp macro="" textlink="">
      <xdr:nvSpPr>
        <xdr:cNvPr id="243" name="n_1mainValue【福祉施設】&#10;有形固定資産減価償却率"/>
        <xdr:cNvSpPr txBox="1"/>
      </xdr:nvSpPr>
      <xdr:spPr>
        <a:xfrm>
          <a:off x="3582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77"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8" name="フローチャート: 判断 277"/>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9"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68943</xdr:rowOff>
    </xdr:from>
    <xdr:to>
      <xdr:col>50</xdr:col>
      <xdr:colOff>165100</xdr:colOff>
      <xdr:row>82</xdr:row>
      <xdr:rowOff>170543</xdr:rowOff>
    </xdr:to>
    <xdr:sp macro="" textlink="">
      <xdr:nvSpPr>
        <xdr:cNvPr id="285" name="楕円 284"/>
        <xdr:cNvSpPr/>
      </xdr:nvSpPr>
      <xdr:spPr>
        <a:xfrm>
          <a:off x="958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161670</xdr:rowOff>
    </xdr:from>
    <xdr:ext cx="469744" cy="259045"/>
    <xdr:sp macro="" textlink="">
      <xdr:nvSpPr>
        <xdr:cNvPr id="286" name="n_1mainValue【福祉施設】&#10;一人当たり面積"/>
        <xdr:cNvSpPr txBox="1"/>
      </xdr:nvSpPr>
      <xdr:spPr>
        <a:xfrm>
          <a:off x="9391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125730</xdr:rowOff>
    </xdr:from>
    <xdr:to>
      <xdr:col>24</xdr:col>
      <xdr:colOff>62865</xdr:colOff>
      <xdr:row>107</xdr:row>
      <xdr:rowOff>57150</xdr:rowOff>
    </xdr:to>
    <xdr:cxnSp macro="">
      <xdr:nvCxnSpPr>
        <xdr:cNvPr id="311" name="直線コネクタ 310"/>
        <xdr:cNvCxnSpPr/>
      </xdr:nvCxnSpPr>
      <xdr:spPr>
        <a:xfrm flipV="1">
          <a:off x="4634865" y="1744218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12"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13" name="直線コネクタ 31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72407</xdr:rowOff>
    </xdr:from>
    <xdr:ext cx="405111" cy="259045"/>
    <xdr:sp macro="" textlink="">
      <xdr:nvSpPr>
        <xdr:cNvPr id="314" name="【市民会館】&#10;有形固定資産減価償却率最大値テキスト"/>
        <xdr:cNvSpPr txBox="1"/>
      </xdr:nvSpPr>
      <xdr:spPr>
        <a:xfrm>
          <a:off x="4673600"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125730</xdr:rowOff>
    </xdr:from>
    <xdr:to>
      <xdr:col>24</xdr:col>
      <xdr:colOff>152400</xdr:colOff>
      <xdr:row>101</xdr:row>
      <xdr:rowOff>125730</xdr:rowOff>
    </xdr:to>
    <xdr:cxnSp macro="">
      <xdr:nvCxnSpPr>
        <xdr:cNvPr id="315" name="直線コネクタ 314"/>
        <xdr:cNvCxnSpPr/>
      </xdr:nvCxnSpPr>
      <xdr:spPr>
        <a:xfrm>
          <a:off x="4546600" y="1744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16"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17" name="フローチャート: 判断 316"/>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57786</xdr:rowOff>
    </xdr:from>
    <xdr:to>
      <xdr:col>20</xdr:col>
      <xdr:colOff>38100</xdr:colOff>
      <xdr:row>105</xdr:row>
      <xdr:rowOff>159386</xdr:rowOff>
    </xdr:to>
    <xdr:sp macro="" textlink="">
      <xdr:nvSpPr>
        <xdr:cNvPr id="318" name="フローチャート: 判断 317"/>
        <xdr:cNvSpPr/>
      </xdr:nvSpPr>
      <xdr:spPr>
        <a:xfrm>
          <a:off x="3746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150513</xdr:rowOff>
    </xdr:from>
    <xdr:ext cx="405111" cy="259045"/>
    <xdr:sp macro="" textlink="">
      <xdr:nvSpPr>
        <xdr:cNvPr id="319" name="n_1aveValue【市民会館】&#10;有形固定資産減価償却率"/>
        <xdr:cNvSpPr txBox="1"/>
      </xdr:nvSpPr>
      <xdr:spPr>
        <a:xfrm>
          <a:off x="3582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88264</xdr:rowOff>
    </xdr:from>
    <xdr:to>
      <xdr:col>15</xdr:col>
      <xdr:colOff>101600</xdr:colOff>
      <xdr:row>106</xdr:row>
      <xdr:rowOff>18414</xdr:rowOff>
    </xdr:to>
    <xdr:sp macro="" textlink="">
      <xdr:nvSpPr>
        <xdr:cNvPr id="320" name="フローチャート: 判断 319"/>
        <xdr:cNvSpPr/>
      </xdr:nvSpPr>
      <xdr:spPr>
        <a:xfrm>
          <a:off x="2857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34941</xdr:rowOff>
    </xdr:from>
    <xdr:ext cx="405111" cy="259045"/>
    <xdr:sp macro="" textlink="">
      <xdr:nvSpPr>
        <xdr:cNvPr id="321" name="n_2aveValue【市民会館】&#10;有形固定資産減価償却率"/>
        <xdr:cNvSpPr txBox="1"/>
      </xdr:nvSpPr>
      <xdr:spPr>
        <a:xfrm>
          <a:off x="2705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50164</xdr:rowOff>
    </xdr:from>
    <xdr:to>
      <xdr:col>20</xdr:col>
      <xdr:colOff>38100</xdr:colOff>
      <xdr:row>100</xdr:row>
      <xdr:rowOff>151764</xdr:rowOff>
    </xdr:to>
    <xdr:sp macro="" textlink="">
      <xdr:nvSpPr>
        <xdr:cNvPr id="327" name="楕円 326"/>
        <xdr:cNvSpPr/>
      </xdr:nvSpPr>
      <xdr:spPr>
        <a:xfrm>
          <a:off x="3746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168291</xdr:rowOff>
    </xdr:from>
    <xdr:ext cx="405111" cy="259045"/>
    <xdr:sp macro="" textlink="">
      <xdr:nvSpPr>
        <xdr:cNvPr id="328" name="n_1mainValue【市民会館】&#10;有形固定資産減価償却率"/>
        <xdr:cNvSpPr txBox="1"/>
      </xdr:nvSpPr>
      <xdr:spPr>
        <a:xfrm>
          <a:off x="35820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9" name="テキスト ボックス 33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40" name="直線コネクタ 3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1" name="テキスト ボックス 3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2" name="直線コネクタ 3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3" name="テキスト ボックス 3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4" name="直線コネクタ 3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5" name="テキスト ボックス 3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6" name="直線コネクタ 3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7" name="テキスト ボックス 3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8" name="直線コネクタ 3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9" name="テキスト ボックス 3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53" name="直線コネクタ 35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5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55" name="直線コネクタ 35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5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57" name="直線コネクタ 35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5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9" name="フローチャート: 判断 35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60" name="フローチャート: 判断 35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105427</xdr:rowOff>
    </xdr:from>
    <xdr:ext cx="469744" cy="259045"/>
    <xdr:sp macro="" textlink="">
      <xdr:nvSpPr>
        <xdr:cNvPr id="361"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62" name="フローチャート: 判断 361"/>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63"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93980</xdr:rowOff>
    </xdr:from>
    <xdr:to>
      <xdr:col>50</xdr:col>
      <xdr:colOff>165100</xdr:colOff>
      <xdr:row>109</xdr:row>
      <xdr:rowOff>24130</xdr:rowOff>
    </xdr:to>
    <xdr:sp macro="" textlink="">
      <xdr:nvSpPr>
        <xdr:cNvPr id="369" name="楕円 368"/>
        <xdr:cNvSpPr/>
      </xdr:nvSpPr>
      <xdr:spPr>
        <a:xfrm>
          <a:off x="9588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109</xdr:row>
      <xdr:rowOff>15257</xdr:rowOff>
    </xdr:from>
    <xdr:ext cx="469744" cy="259045"/>
    <xdr:sp macro="" textlink="">
      <xdr:nvSpPr>
        <xdr:cNvPr id="370" name="n_1mainValue【市民会館】&#10;一人当たり面積"/>
        <xdr:cNvSpPr txBox="1"/>
      </xdr:nvSpPr>
      <xdr:spPr>
        <a:xfrm>
          <a:off x="9391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3" name="テキスト ボックス 3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1" name="テキスト ボックス 3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95" name="直線コネクタ 394"/>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6"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7" name="直線コネクタ 396"/>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8"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9" name="直線コネクタ 398"/>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00"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01" name="フローチャート: 判断 400"/>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02" name="フローチャート: 判断 40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403"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04" name="フローチャート: 判断 403"/>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405"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411" name="楕円 410"/>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25417</xdr:rowOff>
    </xdr:from>
    <xdr:ext cx="405111" cy="259045"/>
    <xdr:sp macro="" textlink="">
      <xdr:nvSpPr>
        <xdr:cNvPr id="412" name="n_1mainValue【一般廃棄物処理施設】&#10;有形固定資産減価償却率"/>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4" name="テキスト ボックス 4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6" name="テキスト ボックス 42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0" name="テキスト ボックス 4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2" name="テキスト ボックス 4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6" name="直線コネクタ 435"/>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7"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8" name="直線コネクタ 437"/>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9"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40" name="直線コネクタ 439"/>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41"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42" name="フローチャート: 判断 441"/>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43" name="フローチャート: 判断 442"/>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44"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45" name="フローチャート: 判断 444"/>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6"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22306</xdr:rowOff>
    </xdr:from>
    <xdr:to>
      <xdr:col>112</xdr:col>
      <xdr:colOff>38100</xdr:colOff>
      <xdr:row>41</xdr:row>
      <xdr:rowOff>123906</xdr:rowOff>
    </xdr:to>
    <xdr:sp macro="" textlink="">
      <xdr:nvSpPr>
        <xdr:cNvPr id="452" name="楕円 451"/>
        <xdr:cNvSpPr/>
      </xdr:nvSpPr>
      <xdr:spPr>
        <a:xfrm>
          <a:off x="21272500" y="70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115033</xdr:rowOff>
    </xdr:from>
    <xdr:ext cx="534377" cy="259045"/>
    <xdr:sp macro="" textlink="">
      <xdr:nvSpPr>
        <xdr:cNvPr id="453" name="n_1mainValue【一般廃棄物処理施設】&#10;一人当たり有形固定資産（償却資産）額"/>
        <xdr:cNvSpPr txBox="1"/>
      </xdr:nvSpPr>
      <xdr:spPr>
        <a:xfrm>
          <a:off x="21043411" y="71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5" name="テキスト ボックス 4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5" name="テキスト ボックス 4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9" name="直線コネクタ 478"/>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8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81" name="直線コネクタ 48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82"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83" name="直線コネクタ 482"/>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84"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85" name="フローチャート: 判断 484"/>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6" name="フローチャート: 判断 485"/>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131734</xdr:rowOff>
    </xdr:from>
    <xdr:ext cx="405111" cy="259045"/>
    <xdr:sp macro="" textlink="">
      <xdr:nvSpPr>
        <xdr:cNvPr id="487"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8" name="フローチャート: 判断 487"/>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9"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495" name="楕円 494"/>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157134</xdr:rowOff>
    </xdr:from>
    <xdr:ext cx="405111" cy="259045"/>
    <xdr:sp macro="" textlink="">
      <xdr:nvSpPr>
        <xdr:cNvPr id="496" name="n_1mainValue【保健センター・保健所】&#10;有形固定資産減価償却率"/>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8" name="直線コネクタ 51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20" name="直線コネクタ 51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2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22" name="直線コネクタ 52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23"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24" name="フローチャート: 判断 52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25" name="フローチャート: 判断 52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26"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27" name="フローチャート: 判断 526"/>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28"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34" name="楕円 533"/>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167657</xdr:rowOff>
    </xdr:from>
    <xdr:ext cx="469744" cy="259045"/>
    <xdr:sp macro="" textlink="">
      <xdr:nvSpPr>
        <xdr:cNvPr id="535"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6" name="テキスト ボックス 5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8" name="テキスト ボックス 5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6" name="テキスト ボックス 5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60" name="直線コネクタ 55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6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62" name="直線コネクタ 56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6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64" name="直線コネクタ 56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5"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6" name="フローチャート: 判断 56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67" name="フローチャート: 判断 56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53357</xdr:rowOff>
    </xdr:from>
    <xdr:ext cx="405111" cy="259045"/>
    <xdr:sp macro="" textlink="">
      <xdr:nvSpPr>
        <xdr:cNvPr id="568"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69" name="フローチャート: 判断 568"/>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70"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153036</xdr:rowOff>
    </xdr:from>
    <xdr:to>
      <xdr:col>81</xdr:col>
      <xdr:colOff>101600</xdr:colOff>
      <xdr:row>80</xdr:row>
      <xdr:rowOff>83186</xdr:rowOff>
    </xdr:to>
    <xdr:sp macro="" textlink="">
      <xdr:nvSpPr>
        <xdr:cNvPr id="576" name="楕円 575"/>
        <xdr:cNvSpPr/>
      </xdr:nvSpPr>
      <xdr:spPr>
        <a:xfrm>
          <a:off x="15430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99713</xdr:rowOff>
    </xdr:from>
    <xdr:ext cx="405111" cy="259045"/>
    <xdr:sp macro="" textlink="">
      <xdr:nvSpPr>
        <xdr:cNvPr id="577" name="n_1mainValue【消防施設】&#10;有形固定資産減価償却率"/>
        <xdr:cNvSpPr txBox="1"/>
      </xdr:nvSpPr>
      <xdr:spPr>
        <a:xfrm>
          <a:off x="15266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01" name="直線コネクタ 600"/>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02"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03" name="直線コネクタ 602"/>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04"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05" name="直線コネクタ 604"/>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6"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7" name="フローチャート: 判断 606"/>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8" name="フローチャート: 判断 607"/>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110507</xdr:rowOff>
    </xdr:from>
    <xdr:ext cx="469744" cy="259045"/>
    <xdr:sp macro="" textlink="">
      <xdr:nvSpPr>
        <xdr:cNvPr id="609"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10" name="フローチャート: 判断 60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11"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7" name="楕円 616"/>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10177</xdr:rowOff>
    </xdr:from>
    <xdr:ext cx="469744" cy="259045"/>
    <xdr:sp macro="" textlink="">
      <xdr:nvSpPr>
        <xdr:cNvPr id="618" name="n_1main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3" name="直線コネクタ 642"/>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4"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5" name="直線コネクタ 64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6"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7" name="直線コネクタ 646"/>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8"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9" name="フローチャート: 判断 648"/>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50" name="フローチャート: 判断 649"/>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51"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52" name="フローチャート: 判断 651"/>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653"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xdr:rowOff>
    </xdr:from>
    <xdr:to>
      <xdr:col>81</xdr:col>
      <xdr:colOff>101600</xdr:colOff>
      <xdr:row>101</xdr:row>
      <xdr:rowOff>107950</xdr:rowOff>
    </xdr:to>
    <xdr:sp macro="" textlink="">
      <xdr:nvSpPr>
        <xdr:cNvPr id="659" name="楕円 658"/>
        <xdr:cNvSpPr/>
      </xdr:nvSpPr>
      <xdr:spPr>
        <a:xfrm>
          <a:off x="15430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124477</xdr:rowOff>
    </xdr:from>
    <xdr:ext cx="405111" cy="259045"/>
    <xdr:sp macro="" textlink="">
      <xdr:nvSpPr>
        <xdr:cNvPr id="660" name="n_1mainValue【庁舎】&#10;有形固定資産減価償却率"/>
        <xdr:cNvSpPr txBox="1"/>
      </xdr:nvSpPr>
      <xdr:spPr>
        <a:xfrm>
          <a:off x="152660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2" name="直線コネクタ 681"/>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3"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4" name="直線コネクタ 683"/>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5"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6" name="直線コネクタ 685"/>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87"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88" name="フローチャート: 判断 687"/>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89" name="フローチャート: 判断 688"/>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90"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91" name="フローチャート: 判断 690"/>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692"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146558</xdr:rowOff>
    </xdr:from>
    <xdr:to>
      <xdr:col>112</xdr:col>
      <xdr:colOff>38100</xdr:colOff>
      <xdr:row>106</xdr:row>
      <xdr:rowOff>76708</xdr:rowOff>
    </xdr:to>
    <xdr:sp macro="" textlink="">
      <xdr:nvSpPr>
        <xdr:cNvPr id="698" name="楕円 697"/>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67835</xdr:rowOff>
    </xdr:from>
    <xdr:ext cx="469744" cy="259045"/>
    <xdr:sp macro="" textlink="">
      <xdr:nvSpPr>
        <xdr:cNvPr id="699" name="n_1mainValue【庁舎】&#10;一人当たり面積"/>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において、有形固定資産減価償却率が類似団体平均を大きく上回っており、早急な対応が求められている中、消防施設においては、令和元年度の供用開始を目指して平成２９年度から建替え工事を実施した。富来田分署についても、公共施設再配置計画において令和３年度に建替えを実施す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は、６市１町の共同による建替えを実施することで、施設の更なる広域化を図っていくほか、公共施設等総合管理計画や公共施設再配置計画、各個別施設計画に基づいて老朽化の著しい施設の中長期的な廃止や民営化、統廃合を進めていき、公共施設の適正な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また、平成２９年度に設置した公共施設整備基金を計画的に積み立てることで、今後増大すると見込まれる公共施設の建替え費用の平準化を図っていく。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おいては、類似団体平均０．０７ポイント上回る、０．８５となっており、平成２９年度においては前年度に比べて０．０１ポイント増加している。要因については、税収や交付金収入の増により、基準財政収入額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経常収支比率は、前年度比１．１％上昇し、９４．３％と類似団体平均を上回っている。経常収支比率が上昇した原因としては、分母となる経常一般財源は、地方税や地方消費税交付金の増収により、前年度比０．５％増加しているものの、分子となる経常経費充当一般財源については、扶助費や公債費の増加により、１．６％増加している。　人口増が続いている本市において、市税の収入は増加傾向にあるものの、少子高齢化の進展に伴う社会保障費などの行政需要も増加の一途をたどっている。今後、更なる徴収体制の強化により、市税収入を増加させると共に、歳出においても、事業の必要性を鑑み、経常経費充当一般財源を削減し、適正な経常収支比率を保て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62</xdr:row>
      <xdr:rowOff>131318</xdr:rowOff>
    </xdr:to>
    <xdr:cxnSp macro="">
      <xdr:nvCxnSpPr>
        <xdr:cNvPr id="130" name="直線コネクタ 129"/>
        <xdr:cNvCxnSpPr/>
      </xdr:nvCxnSpPr>
      <xdr:spPr>
        <a:xfrm>
          <a:off x="4114800" y="107081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62</xdr:row>
      <xdr:rowOff>78232</xdr:rowOff>
    </xdr:to>
    <xdr:cxnSp macro="">
      <xdr:nvCxnSpPr>
        <xdr:cNvPr id="133" name="直線コネクタ 132"/>
        <xdr:cNvCxnSpPr/>
      </xdr:nvCxnSpPr>
      <xdr:spPr>
        <a:xfrm>
          <a:off x="3225800" y="1051991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29972</xdr:rowOff>
    </xdr:to>
    <xdr:cxnSp macro="">
      <xdr:nvCxnSpPr>
        <xdr:cNvPr id="136" name="直線コネクタ 135"/>
        <xdr:cNvCxnSpPr/>
      </xdr:nvCxnSpPr>
      <xdr:spPr>
        <a:xfrm flipV="1">
          <a:off x="2336800" y="1051991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62</xdr:row>
      <xdr:rowOff>29972</xdr:rowOff>
    </xdr:to>
    <xdr:cxnSp macro="">
      <xdr:nvCxnSpPr>
        <xdr:cNvPr id="139" name="直線コネクタ 138"/>
        <xdr:cNvCxnSpPr/>
      </xdr:nvCxnSpPr>
      <xdr:spPr>
        <a:xfrm>
          <a:off x="1447800" y="10515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3" name="楕円 152"/>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54" name="テキスト ボックス 153"/>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人件費については、独自の人件費抑制策として、期末勤勉手当の基礎額に算入される役職加算額の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％削減措置を実施しているところである。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今後とも給与の抑制措置、適切な定員管理に取り組み、人件費の抑制を図るものとする。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2760</xdr:rowOff>
    </xdr:from>
    <xdr:to>
      <xdr:col>23</xdr:col>
      <xdr:colOff>133350</xdr:colOff>
      <xdr:row>85</xdr:row>
      <xdr:rowOff>7707</xdr:rowOff>
    </xdr:to>
    <xdr:cxnSp macro="">
      <xdr:nvCxnSpPr>
        <xdr:cNvPr id="195" name="直線コネクタ 194"/>
        <xdr:cNvCxnSpPr/>
      </xdr:nvCxnSpPr>
      <xdr:spPr>
        <a:xfrm flipV="1">
          <a:off x="4114800" y="14576010"/>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7707</xdr:rowOff>
    </xdr:from>
    <xdr:to>
      <xdr:col>19</xdr:col>
      <xdr:colOff>133350</xdr:colOff>
      <xdr:row>85</xdr:row>
      <xdr:rowOff>28941</xdr:rowOff>
    </xdr:to>
    <xdr:cxnSp macro="">
      <xdr:nvCxnSpPr>
        <xdr:cNvPr id="198" name="直線コネクタ 197"/>
        <xdr:cNvCxnSpPr/>
      </xdr:nvCxnSpPr>
      <xdr:spPr>
        <a:xfrm flipV="1">
          <a:off x="3225800" y="1458095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2156</xdr:rowOff>
    </xdr:from>
    <xdr:to>
      <xdr:col>15</xdr:col>
      <xdr:colOff>82550</xdr:colOff>
      <xdr:row>85</xdr:row>
      <xdr:rowOff>28941</xdr:rowOff>
    </xdr:to>
    <xdr:cxnSp macro="">
      <xdr:nvCxnSpPr>
        <xdr:cNvPr id="201" name="直線コネクタ 200"/>
        <xdr:cNvCxnSpPr/>
      </xdr:nvCxnSpPr>
      <xdr:spPr>
        <a:xfrm>
          <a:off x="2336800" y="14575406"/>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123295</xdr:rowOff>
    </xdr:from>
    <xdr:to>
      <xdr:col>11</xdr:col>
      <xdr:colOff>31750</xdr:colOff>
      <xdr:row>85</xdr:row>
      <xdr:rowOff>2156</xdr:rowOff>
    </xdr:to>
    <xdr:cxnSp macro="">
      <xdr:nvCxnSpPr>
        <xdr:cNvPr id="204" name="直線コネクタ 203"/>
        <xdr:cNvCxnSpPr/>
      </xdr:nvCxnSpPr>
      <xdr:spPr>
        <a:xfrm>
          <a:off x="1447800" y="14525095"/>
          <a:ext cx="889000" cy="5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123410</xdr:rowOff>
    </xdr:from>
    <xdr:to>
      <xdr:col>23</xdr:col>
      <xdr:colOff>184150</xdr:colOff>
      <xdr:row>85</xdr:row>
      <xdr:rowOff>53560</xdr:rowOff>
    </xdr:to>
    <xdr:sp macro="" textlink="">
      <xdr:nvSpPr>
        <xdr:cNvPr id="214" name="楕円 213"/>
        <xdr:cNvSpPr/>
      </xdr:nvSpPr>
      <xdr:spPr>
        <a:xfrm>
          <a:off x="4902200" y="145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139937</xdr:rowOff>
    </xdr:from>
    <xdr:ext cx="762000" cy="259045"/>
    <xdr:sp macro="" textlink="">
      <xdr:nvSpPr>
        <xdr:cNvPr id="215" name="人件費・物件費等の状況該当値テキスト"/>
        <xdr:cNvSpPr txBox="1"/>
      </xdr:nvSpPr>
      <xdr:spPr>
        <a:xfrm>
          <a:off x="5041900" y="1437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128357</xdr:rowOff>
    </xdr:from>
    <xdr:to>
      <xdr:col>19</xdr:col>
      <xdr:colOff>184150</xdr:colOff>
      <xdr:row>85</xdr:row>
      <xdr:rowOff>58507</xdr:rowOff>
    </xdr:to>
    <xdr:sp macro="" textlink="">
      <xdr:nvSpPr>
        <xdr:cNvPr id="216" name="楕円 215"/>
        <xdr:cNvSpPr/>
      </xdr:nvSpPr>
      <xdr:spPr>
        <a:xfrm>
          <a:off x="4064000" y="145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43284</xdr:rowOff>
    </xdr:from>
    <xdr:ext cx="736600" cy="259045"/>
    <xdr:sp macro="" textlink="">
      <xdr:nvSpPr>
        <xdr:cNvPr id="217" name="テキスト ボックス 216"/>
        <xdr:cNvSpPr txBox="1"/>
      </xdr:nvSpPr>
      <xdr:spPr>
        <a:xfrm>
          <a:off x="3733800" y="1461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149591</xdr:rowOff>
    </xdr:from>
    <xdr:to>
      <xdr:col>15</xdr:col>
      <xdr:colOff>133350</xdr:colOff>
      <xdr:row>85</xdr:row>
      <xdr:rowOff>79741</xdr:rowOff>
    </xdr:to>
    <xdr:sp macro="" textlink="">
      <xdr:nvSpPr>
        <xdr:cNvPr id="218" name="楕円 217"/>
        <xdr:cNvSpPr/>
      </xdr:nvSpPr>
      <xdr:spPr>
        <a:xfrm>
          <a:off x="3175000" y="145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64518</xdr:rowOff>
    </xdr:from>
    <xdr:ext cx="762000" cy="259045"/>
    <xdr:sp macro="" textlink="">
      <xdr:nvSpPr>
        <xdr:cNvPr id="219" name="テキスト ボックス 218"/>
        <xdr:cNvSpPr txBox="1"/>
      </xdr:nvSpPr>
      <xdr:spPr>
        <a:xfrm>
          <a:off x="2844800" y="146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122806</xdr:rowOff>
    </xdr:from>
    <xdr:to>
      <xdr:col>11</xdr:col>
      <xdr:colOff>82550</xdr:colOff>
      <xdr:row>85</xdr:row>
      <xdr:rowOff>52956</xdr:rowOff>
    </xdr:to>
    <xdr:sp macro="" textlink="">
      <xdr:nvSpPr>
        <xdr:cNvPr id="220" name="楕円 219"/>
        <xdr:cNvSpPr/>
      </xdr:nvSpPr>
      <xdr:spPr>
        <a:xfrm>
          <a:off x="2286000" y="145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63133</xdr:rowOff>
    </xdr:from>
    <xdr:ext cx="762000" cy="259045"/>
    <xdr:sp macro="" textlink="">
      <xdr:nvSpPr>
        <xdr:cNvPr id="221" name="テキスト ボックス 220"/>
        <xdr:cNvSpPr txBox="1"/>
      </xdr:nvSpPr>
      <xdr:spPr>
        <a:xfrm>
          <a:off x="1955800" y="142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72495</xdr:rowOff>
    </xdr:from>
    <xdr:to>
      <xdr:col>7</xdr:col>
      <xdr:colOff>31750</xdr:colOff>
      <xdr:row>85</xdr:row>
      <xdr:rowOff>2645</xdr:rowOff>
    </xdr:to>
    <xdr:sp macro="" textlink="">
      <xdr:nvSpPr>
        <xdr:cNvPr id="222" name="楕円 221"/>
        <xdr:cNvSpPr/>
      </xdr:nvSpPr>
      <xdr:spPr>
        <a:xfrm>
          <a:off x="1397000" y="144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158872</xdr:rowOff>
    </xdr:from>
    <xdr:ext cx="762000" cy="259045"/>
    <xdr:sp macro="" textlink="">
      <xdr:nvSpPr>
        <xdr:cNvPr id="223" name="テキスト ボックス 222"/>
        <xdr:cNvSpPr txBox="1"/>
      </xdr:nvSpPr>
      <xdr:spPr>
        <a:xfrm>
          <a:off x="1066800" y="1456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ラスパイレス指数は類似団体平均を上回っている状況であり、これは国と比較して、初任給基準が高いこと、高齢層職員の給与水準が高いこと等が挙げられる。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本市においては従来から高齢層職員の給与抑制に努めているところであるが、今後とも国の制度や基準に合わせ適正な水準を目指していく。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34471</xdr:rowOff>
    </xdr:to>
    <xdr:cxnSp macro="">
      <xdr:nvCxnSpPr>
        <xdr:cNvPr id="262" name="直線コネクタ 261"/>
        <xdr:cNvCxnSpPr/>
      </xdr:nvCxnSpPr>
      <xdr:spPr>
        <a:xfrm>
          <a:off x="15290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148468</xdr:rowOff>
    </xdr:to>
    <xdr:cxnSp macro="">
      <xdr:nvCxnSpPr>
        <xdr:cNvPr id="265" name="直線コネクタ 264"/>
        <xdr:cNvCxnSpPr/>
      </xdr:nvCxnSpPr>
      <xdr:spPr>
        <a:xfrm>
          <a:off x="14401800" y="149726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159959</xdr:rowOff>
    </xdr:to>
    <xdr:cxnSp macro="">
      <xdr:nvCxnSpPr>
        <xdr:cNvPr id="268" name="直線コネクタ 267"/>
        <xdr:cNvCxnSpPr/>
      </xdr:nvCxnSpPr>
      <xdr:spPr>
        <a:xfrm flipV="1">
          <a:off x="13512800" y="149726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2" name="楕円 281"/>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3" name="テキスト ボックス 282"/>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4" name="楕円 283"/>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5" name="テキスト ボックス 284"/>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6" name="楕円 285"/>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7" name="テキスト ボックス 286"/>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類似団体平均を上回っている主な理由は、消防職員の充実によるものである。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今後は、人口増加を背景に、少子高齢化に伴う社会保障の充実など行政需要が増加している状況であるが、ＩＣＴの活用など業務の省力化に努め、定員管理計画に基づき、適正な定員管理を図る。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63</xdr:row>
      <xdr:rowOff>158538</xdr:rowOff>
    </xdr:to>
    <xdr:cxnSp macro="">
      <xdr:nvCxnSpPr>
        <xdr:cNvPr id="322" name="直線コネクタ 321"/>
        <xdr:cNvCxnSpPr/>
      </xdr:nvCxnSpPr>
      <xdr:spPr>
        <a:xfrm flipV="1">
          <a:off x="16179800" y="1095385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132397</xdr:rowOff>
    </xdr:from>
    <xdr:to>
      <xdr:col>77</xdr:col>
      <xdr:colOff>44450</xdr:colOff>
      <xdr:row>63</xdr:row>
      <xdr:rowOff>158538</xdr:rowOff>
    </xdr:to>
    <xdr:cxnSp macro="">
      <xdr:nvCxnSpPr>
        <xdr:cNvPr id="325" name="直線コネクタ 324"/>
        <xdr:cNvCxnSpPr/>
      </xdr:nvCxnSpPr>
      <xdr:spPr>
        <a:xfrm>
          <a:off x="15290800" y="1093374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126365</xdr:rowOff>
    </xdr:from>
    <xdr:to>
      <xdr:col>72</xdr:col>
      <xdr:colOff>203200</xdr:colOff>
      <xdr:row>63</xdr:row>
      <xdr:rowOff>132397</xdr:rowOff>
    </xdr:to>
    <xdr:cxnSp macro="">
      <xdr:nvCxnSpPr>
        <xdr:cNvPr id="328" name="直線コネクタ 327"/>
        <xdr:cNvCxnSpPr/>
      </xdr:nvCxnSpPr>
      <xdr:spPr>
        <a:xfrm>
          <a:off x="14401800" y="109277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126365</xdr:rowOff>
    </xdr:from>
    <xdr:to>
      <xdr:col>68</xdr:col>
      <xdr:colOff>152400</xdr:colOff>
      <xdr:row>63</xdr:row>
      <xdr:rowOff>126365</xdr:rowOff>
    </xdr:to>
    <xdr:cxnSp macro="">
      <xdr:nvCxnSpPr>
        <xdr:cNvPr id="331" name="直線コネクタ 330"/>
        <xdr:cNvCxnSpPr/>
      </xdr:nvCxnSpPr>
      <xdr:spPr>
        <a:xfrm>
          <a:off x="13512800" y="1092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101706</xdr:rowOff>
    </xdr:from>
    <xdr:to>
      <xdr:col>81</xdr:col>
      <xdr:colOff>95250</xdr:colOff>
      <xdr:row>64</xdr:row>
      <xdr:rowOff>31856</xdr:rowOff>
    </xdr:to>
    <xdr:sp macro="" textlink="">
      <xdr:nvSpPr>
        <xdr:cNvPr id="341" name="楕円 340"/>
        <xdr:cNvSpPr/>
      </xdr:nvSpPr>
      <xdr:spPr>
        <a:xfrm>
          <a:off x="169672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73783</xdr:rowOff>
    </xdr:from>
    <xdr:ext cx="762000" cy="259045"/>
    <xdr:sp macro="" textlink="">
      <xdr:nvSpPr>
        <xdr:cNvPr id="342" name="定員管理の状況該当値テキスト"/>
        <xdr:cNvSpPr txBox="1"/>
      </xdr:nvSpPr>
      <xdr:spPr>
        <a:xfrm>
          <a:off x="17106900" y="1087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107738</xdr:rowOff>
    </xdr:from>
    <xdr:to>
      <xdr:col>77</xdr:col>
      <xdr:colOff>95250</xdr:colOff>
      <xdr:row>64</xdr:row>
      <xdr:rowOff>37888</xdr:rowOff>
    </xdr:to>
    <xdr:sp macro="" textlink="">
      <xdr:nvSpPr>
        <xdr:cNvPr id="343" name="楕円 342"/>
        <xdr:cNvSpPr/>
      </xdr:nvSpPr>
      <xdr:spPr>
        <a:xfrm>
          <a:off x="16129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22665</xdr:rowOff>
    </xdr:from>
    <xdr:ext cx="736600" cy="259045"/>
    <xdr:sp macro="" textlink="">
      <xdr:nvSpPr>
        <xdr:cNvPr id="344" name="テキスト ボックス 343"/>
        <xdr:cNvSpPr txBox="1"/>
      </xdr:nvSpPr>
      <xdr:spPr>
        <a:xfrm>
          <a:off x="15798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81597</xdr:rowOff>
    </xdr:from>
    <xdr:to>
      <xdr:col>73</xdr:col>
      <xdr:colOff>44450</xdr:colOff>
      <xdr:row>64</xdr:row>
      <xdr:rowOff>11747</xdr:rowOff>
    </xdr:to>
    <xdr:sp macro="" textlink="">
      <xdr:nvSpPr>
        <xdr:cNvPr id="345" name="楕円 344"/>
        <xdr:cNvSpPr/>
      </xdr:nvSpPr>
      <xdr:spPr>
        <a:xfrm>
          <a:off x="15240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167974</xdr:rowOff>
    </xdr:from>
    <xdr:ext cx="762000" cy="259045"/>
    <xdr:sp macro="" textlink="">
      <xdr:nvSpPr>
        <xdr:cNvPr id="346" name="テキスト ボックス 345"/>
        <xdr:cNvSpPr txBox="1"/>
      </xdr:nvSpPr>
      <xdr:spPr>
        <a:xfrm>
          <a:off x="14909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75565</xdr:rowOff>
    </xdr:from>
    <xdr:to>
      <xdr:col>68</xdr:col>
      <xdr:colOff>203200</xdr:colOff>
      <xdr:row>64</xdr:row>
      <xdr:rowOff>5715</xdr:rowOff>
    </xdr:to>
    <xdr:sp macro="" textlink="">
      <xdr:nvSpPr>
        <xdr:cNvPr id="347" name="楕円 346"/>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161942</xdr:rowOff>
    </xdr:from>
    <xdr:ext cx="762000" cy="259045"/>
    <xdr:sp macro="" textlink="">
      <xdr:nvSpPr>
        <xdr:cNvPr id="348" name="テキスト ボックス 347"/>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75565</xdr:rowOff>
    </xdr:from>
    <xdr:to>
      <xdr:col>64</xdr:col>
      <xdr:colOff>152400</xdr:colOff>
      <xdr:row>64</xdr:row>
      <xdr:rowOff>5715</xdr:rowOff>
    </xdr:to>
    <xdr:sp macro="" textlink="">
      <xdr:nvSpPr>
        <xdr:cNvPr id="349" name="楕円 348"/>
        <xdr:cNvSpPr/>
      </xdr:nvSpPr>
      <xdr:spPr>
        <a:xfrm>
          <a:off x="13462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161942</xdr:rowOff>
    </xdr:from>
    <xdr:ext cx="762000" cy="259045"/>
    <xdr:sp macro="" textlink="">
      <xdr:nvSpPr>
        <xdr:cNvPr id="350" name="テキスト ボックス 349"/>
        <xdr:cNvSpPr txBox="1"/>
      </xdr:nvSpPr>
      <xdr:spPr>
        <a:xfrm>
          <a:off x="13131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平成２９年度の実質公債費比率については、類似団体平均値を１．９％下回る２．９％であるが、前年度と比較すると０．６％増加している。原因としては、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小・中学校の耐震対策及び老朽化対策事業の財源として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平成２６年度に借り入れた全国防災事業債及び緊急防災・減災事業債の元金の償還が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開始されたためである。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今後についても、持続可能な財政運営を念頭に、地方債に大きく依存することのない、健全な財政運営に努める。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5397</xdr:rowOff>
    </xdr:from>
    <xdr:to>
      <xdr:col>81</xdr:col>
      <xdr:colOff>44450</xdr:colOff>
      <xdr:row>38</xdr:row>
      <xdr:rowOff>41593</xdr:rowOff>
    </xdr:to>
    <xdr:cxnSp macro="">
      <xdr:nvCxnSpPr>
        <xdr:cNvPr id="380" name="直線コネクタ 379"/>
        <xdr:cNvCxnSpPr/>
      </xdr:nvCxnSpPr>
      <xdr:spPr>
        <a:xfrm>
          <a:off x="16179800" y="652049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152717</xdr:rowOff>
    </xdr:from>
    <xdr:to>
      <xdr:col>77</xdr:col>
      <xdr:colOff>44450</xdr:colOff>
      <xdr:row>38</xdr:row>
      <xdr:rowOff>5397</xdr:rowOff>
    </xdr:to>
    <xdr:cxnSp macro="">
      <xdr:nvCxnSpPr>
        <xdr:cNvPr id="383" name="直線コネクタ 382"/>
        <xdr:cNvCxnSpPr/>
      </xdr:nvCxnSpPr>
      <xdr:spPr>
        <a:xfrm>
          <a:off x="15290800" y="64963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152717</xdr:rowOff>
    </xdr:from>
    <xdr:to>
      <xdr:col>72</xdr:col>
      <xdr:colOff>203200</xdr:colOff>
      <xdr:row>38</xdr:row>
      <xdr:rowOff>47625</xdr:rowOff>
    </xdr:to>
    <xdr:cxnSp macro="">
      <xdr:nvCxnSpPr>
        <xdr:cNvPr id="386" name="直線コネクタ 385"/>
        <xdr:cNvCxnSpPr/>
      </xdr:nvCxnSpPr>
      <xdr:spPr>
        <a:xfrm flipV="1">
          <a:off x="14401800" y="649636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47625</xdr:rowOff>
    </xdr:from>
    <xdr:to>
      <xdr:col>68</xdr:col>
      <xdr:colOff>152400</xdr:colOff>
      <xdr:row>38</xdr:row>
      <xdr:rowOff>162243</xdr:rowOff>
    </xdr:to>
    <xdr:cxnSp macro="">
      <xdr:nvCxnSpPr>
        <xdr:cNvPr id="389" name="直線コネクタ 388"/>
        <xdr:cNvCxnSpPr/>
      </xdr:nvCxnSpPr>
      <xdr:spPr>
        <a:xfrm flipV="1">
          <a:off x="13512800" y="65627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162243</xdr:rowOff>
    </xdr:from>
    <xdr:to>
      <xdr:col>81</xdr:col>
      <xdr:colOff>95250</xdr:colOff>
      <xdr:row>38</xdr:row>
      <xdr:rowOff>92393</xdr:rowOff>
    </xdr:to>
    <xdr:sp macro="" textlink="">
      <xdr:nvSpPr>
        <xdr:cNvPr id="399" name="楕円 398"/>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7319</xdr:rowOff>
    </xdr:from>
    <xdr:ext cx="762000" cy="259045"/>
    <xdr:sp macro="" textlink="">
      <xdr:nvSpPr>
        <xdr:cNvPr id="400"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126047</xdr:rowOff>
    </xdr:from>
    <xdr:to>
      <xdr:col>77</xdr:col>
      <xdr:colOff>95250</xdr:colOff>
      <xdr:row>38</xdr:row>
      <xdr:rowOff>56197</xdr:rowOff>
    </xdr:to>
    <xdr:sp macro="" textlink="">
      <xdr:nvSpPr>
        <xdr:cNvPr id="401" name="楕円 400"/>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66374</xdr:rowOff>
    </xdr:from>
    <xdr:ext cx="736600" cy="259045"/>
    <xdr:sp macro="" textlink="">
      <xdr:nvSpPr>
        <xdr:cNvPr id="402" name="テキスト ボックス 401"/>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101917</xdr:rowOff>
    </xdr:from>
    <xdr:to>
      <xdr:col>73</xdr:col>
      <xdr:colOff>44450</xdr:colOff>
      <xdr:row>38</xdr:row>
      <xdr:rowOff>32068</xdr:rowOff>
    </xdr:to>
    <xdr:sp macro="" textlink="">
      <xdr:nvSpPr>
        <xdr:cNvPr id="403" name="楕円 402"/>
        <xdr:cNvSpPr/>
      </xdr:nvSpPr>
      <xdr:spPr>
        <a:xfrm>
          <a:off x="15240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42244</xdr:rowOff>
    </xdr:from>
    <xdr:ext cx="762000" cy="259045"/>
    <xdr:sp macro="" textlink="">
      <xdr:nvSpPr>
        <xdr:cNvPr id="404" name="テキスト ボックス 403"/>
        <xdr:cNvSpPr txBox="1"/>
      </xdr:nvSpPr>
      <xdr:spPr>
        <a:xfrm>
          <a:off x="14909800" y="621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05" name="楕円 404"/>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108602</xdr:rowOff>
    </xdr:from>
    <xdr:ext cx="762000" cy="259045"/>
    <xdr:sp macro="" textlink="">
      <xdr:nvSpPr>
        <xdr:cNvPr id="406" name="テキスト ボックス 405"/>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111443</xdr:rowOff>
    </xdr:from>
    <xdr:to>
      <xdr:col>64</xdr:col>
      <xdr:colOff>152400</xdr:colOff>
      <xdr:row>39</xdr:row>
      <xdr:rowOff>41593</xdr:rowOff>
    </xdr:to>
    <xdr:sp macro="" textlink="">
      <xdr:nvSpPr>
        <xdr:cNvPr id="407" name="楕円 40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51769</xdr:rowOff>
    </xdr:from>
    <xdr:ext cx="762000" cy="259045"/>
    <xdr:sp macro="" textlink="">
      <xdr:nvSpPr>
        <xdr:cNvPr id="408" name="テキスト ボックス 40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決算時の将来負担比率については、類似団体平均値を６．９％上回る１９．１％であるが、平成２８年度決算時の数値と比較して７．３％減少している。要因としては、基準財政需要額は減少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起債残高においても微少ながら減少して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おり、基金においても</a:t>
          </a:r>
          <a:r>
            <a:rPr kumimoji="1" lang="ja-JP" altLang="en-US" sz="1100">
              <a:latin typeface="ＭＳ Ｐゴシック" panose="020B0600070205080204" pitchFamily="50" charset="-128"/>
              <a:ea typeface="ＭＳ Ｐゴシック" panose="020B0600070205080204" pitchFamily="50" charset="-128"/>
            </a:rPr>
            <a:t>庁舎建設基金や平成２９年度に設置した公共施設整備基金の積立などにより、基金の総額が増加しており、将来負担額に対する充当可能額が増えていることがあげられる。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土地開発公社の経営健全化計画に基づき、土地の買戻しを行うことにより、将来への負担を極力減らすよう勤めると共に、特定目的金の計画的な活用や、一般会計財政調整基金の残高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132382</xdr:rowOff>
    </xdr:from>
    <xdr:to>
      <xdr:col>81</xdr:col>
      <xdr:colOff>44450</xdr:colOff>
      <xdr:row>15</xdr:row>
      <xdr:rowOff>44813</xdr:rowOff>
    </xdr:to>
    <xdr:cxnSp macro="">
      <xdr:nvCxnSpPr>
        <xdr:cNvPr id="444" name="直線コネクタ 443"/>
        <xdr:cNvCxnSpPr/>
      </xdr:nvCxnSpPr>
      <xdr:spPr>
        <a:xfrm flipV="1">
          <a:off x="16179800" y="2532682"/>
          <a:ext cx="8382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44813</xdr:rowOff>
    </xdr:from>
    <xdr:to>
      <xdr:col>77</xdr:col>
      <xdr:colOff>44450</xdr:colOff>
      <xdr:row>16</xdr:row>
      <xdr:rowOff>19292</xdr:rowOff>
    </xdr:to>
    <xdr:cxnSp macro="">
      <xdr:nvCxnSpPr>
        <xdr:cNvPr id="447" name="直線コネクタ 446"/>
        <xdr:cNvCxnSpPr/>
      </xdr:nvCxnSpPr>
      <xdr:spPr>
        <a:xfrm flipV="1">
          <a:off x="15290800" y="2616563"/>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19292</xdr:rowOff>
    </xdr:from>
    <xdr:to>
      <xdr:col>72</xdr:col>
      <xdr:colOff>203200</xdr:colOff>
      <xdr:row>16</xdr:row>
      <xdr:rowOff>103172</xdr:rowOff>
    </xdr:to>
    <xdr:cxnSp macro="">
      <xdr:nvCxnSpPr>
        <xdr:cNvPr id="450" name="直線コネクタ 449"/>
        <xdr:cNvCxnSpPr/>
      </xdr:nvCxnSpPr>
      <xdr:spPr>
        <a:xfrm flipV="1">
          <a:off x="14401800" y="2762492"/>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103172</xdr:rowOff>
    </xdr:from>
    <xdr:to>
      <xdr:col>68</xdr:col>
      <xdr:colOff>152400</xdr:colOff>
      <xdr:row>17</xdr:row>
      <xdr:rowOff>42031</xdr:rowOff>
    </xdr:to>
    <xdr:cxnSp macro="">
      <xdr:nvCxnSpPr>
        <xdr:cNvPr id="453" name="直線コネクタ 452"/>
        <xdr:cNvCxnSpPr/>
      </xdr:nvCxnSpPr>
      <xdr:spPr>
        <a:xfrm flipV="1">
          <a:off x="13512800" y="284637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81582</xdr:rowOff>
    </xdr:from>
    <xdr:to>
      <xdr:col>81</xdr:col>
      <xdr:colOff>95250</xdr:colOff>
      <xdr:row>15</xdr:row>
      <xdr:rowOff>11732</xdr:rowOff>
    </xdr:to>
    <xdr:sp macro="" textlink="">
      <xdr:nvSpPr>
        <xdr:cNvPr id="463" name="楕円 462"/>
        <xdr:cNvSpPr/>
      </xdr:nvSpPr>
      <xdr:spPr>
        <a:xfrm>
          <a:off x="16967200" y="2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53659</xdr:rowOff>
    </xdr:from>
    <xdr:ext cx="762000" cy="259045"/>
    <xdr:sp macro="" textlink="">
      <xdr:nvSpPr>
        <xdr:cNvPr id="464" name="将来負担の状況該当値テキスト"/>
        <xdr:cNvSpPr txBox="1"/>
      </xdr:nvSpPr>
      <xdr:spPr>
        <a:xfrm>
          <a:off x="17106900" y="245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165463</xdr:rowOff>
    </xdr:from>
    <xdr:to>
      <xdr:col>77</xdr:col>
      <xdr:colOff>95250</xdr:colOff>
      <xdr:row>15</xdr:row>
      <xdr:rowOff>95613</xdr:rowOff>
    </xdr:to>
    <xdr:sp macro="" textlink="">
      <xdr:nvSpPr>
        <xdr:cNvPr id="465" name="楕円 464"/>
        <xdr:cNvSpPr/>
      </xdr:nvSpPr>
      <xdr:spPr>
        <a:xfrm>
          <a:off x="16129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80390</xdr:rowOff>
    </xdr:from>
    <xdr:ext cx="736600" cy="259045"/>
    <xdr:sp macro="" textlink="">
      <xdr:nvSpPr>
        <xdr:cNvPr id="466" name="テキスト ボックス 465"/>
        <xdr:cNvSpPr txBox="1"/>
      </xdr:nvSpPr>
      <xdr:spPr>
        <a:xfrm>
          <a:off x="15798800" y="265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139942</xdr:rowOff>
    </xdr:from>
    <xdr:to>
      <xdr:col>73</xdr:col>
      <xdr:colOff>44450</xdr:colOff>
      <xdr:row>16</xdr:row>
      <xdr:rowOff>70092</xdr:rowOff>
    </xdr:to>
    <xdr:sp macro="" textlink="">
      <xdr:nvSpPr>
        <xdr:cNvPr id="467" name="楕円 466"/>
        <xdr:cNvSpPr/>
      </xdr:nvSpPr>
      <xdr:spPr>
        <a:xfrm>
          <a:off x="15240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54869</xdr:rowOff>
    </xdr:from>
    <xdr:ext cx="762000" cy="259045"/>
    <xdr:sp macro="" textlink="">
      <xdr:nvSpPr>
        <xdr:cNvPr id="468" name="テキスト ボックス 467"/>
        <xdr:cNvSpPr txBox="1"/>
      </xdr:nvSpPr>
      <xdr:spPr>
        <a:xfrm>
          <a:off x="14909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52372</xdr:rowOff>
    </xdr:from>
    <xdr:to>
      <xdr:col>68</xdr:col>
      <xdr:colOff>203200</xdr:colOff>
      <xdr:row>16</xdr:row>
      <xdr:rowOff>153972</xdr:rowOff>
    </xdr:to>
    <xdr:sp macro="" textlink="">
      <xdr:nvSpPr>
        <xdr:cNvPr id="469" name="楕円 468"/>
        <xdr:cNvSpPr/>
      </xdr:nvSpPr>
      <xdr:spPr>
        <a:xfrm>
          <a:off x="14351000" y="27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138749</xdr:rowOff>
    </xdr:from>
    <xdr:ext cx="762000" cy="259045"/>
    <xdr:sp macro="" textlink="">
      <xdr:nvSpPr>
        <xdr:cNvPr id="470" name="テキスト ボックス 469"/>
        <xdr:cNvSpPr txBox="1"/>
      </xdr:nvSpPr>
      <xdr:spPr>
        <a:xfrm>
          <a:off x="14020800" y="28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162681</xdr:rowOff>
    </xdr:from>
    <xdr:to>
      <xdr:col>64</xdr:col>
      <xdr:colOff>152400</xdr:colOff>
      <xdr:row>17</xdr:row>
      <xdr:rowOff>92831</xdr:rowOff>
    </xdr:to>
    <xdr:sp macro="" textlink="">
      <xdr:nvSpPr>
        <xdr:cNvPr id="471" name="楕円 470"/>
        <xdr:cNvSpPr/>
      </xdr:nvSpPr>
      <xdr:spPr>
        <a:xfrm>
          <a:off x="13462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77608</xdr:rowOff>
    </xdr:from>
    <xdr:ext cx="762000" cy="259045"/>
    <xdr:sp macro="" textlink="">
      <xdr:nvSpPr>
        <xdr:cNvPr id="472" name="テキスト ボックス 471"/>
        <xdr:cNvSpPr txBox="1"/>
      </xdr:nvSpPr>
      <xdr:spPr>
        <a:xfrm>
          <a:off x="13131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９．５％と類似団体平均を上回っているが、これは、消防業務を直営で行っていることが主な要因と考えられる。昨年度と比較すると、０．７％増加しているため、引き続き各種手当て等の自主的な給与適正化を推進し、人件費増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69850</xdr:rowOff>
    </xdr:to>
    <xdr:cxnSp macro="">
      <xdr:nvCxnSpPr>
        <xdr:cNvPr id="66" name="直線コネクタ 65"/>
        <xdr:cNvCxnSpPr/>
      </xdr:nvCxnSpPr>
      <xdr:spPr>
        <a:xfrm>
          <a:off x="3987800" y="6703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16510</xdr:rowOff>
    </xdr:to>
    <xdr:cxnSp macro="">
      <xdr:nvCxnSpPr>
        <xdr:cNvPr id="69" name="直線コネクタ 68"/>
        <xdr:cNvCxnSpPr/>
      </xdr:nvCxnSpPr>
      <xdr:spPr>
        <a:xfrm>
          <a:off x="3098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92710</xdr:rowOff>
    </xdr:to>
    <xdr:cxnSp macro="">
      <xdr:nvCxnSpPr>
        <xdr:cNvPr id="72" name="直線コネクタ 71"/>
        <xdr:cNvCxnSpPr/>
      </xdr:nvCxnSpPr>
      <xdr:spPr>
        <a:xfrm flipV="1">
          <a:off x="2209800" y="6657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92710</xdr:rowOff>
    </xdr:to>
    <xdr:cxnSp macro="">
      <xdr:nvCxnSpPr>
        <xdr:cNvPr id="75" name="直線コネクタ 74"/>
        <xdr:cNvCxnSpPr/>
      </xdr:nvCxnSpPr>
      <xdr:spPr>
        <a:xfrm>
          <a:off x="1320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と比べ０．５％減少してはいるものの、類似団体平均と比較し、高止まりしている。これは、一部事務組合により共同で行う業務が少ないことが要因としてあげられる。本市では、直営や委託で行う業務が多いため、人件費や物件費が高くなっていると考えられ、補助費等に係る経常収支比率が大幅に低いことにも現れている。今後においては、民間活力を導入することにより、事業の効率化を図ると共に、義務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99568</xdr:rowOff>
    </xdr:to>
    <xdr:cxnSp macro="">
      <xdr:nvCxnSpPr>
        <xdr:cNvPr id="125" name="直線コネクタ 124"/>
        <xdr:cNvCxnSpPr/>
      </xdr:nvCxnSpPr>
      <xdr:spPr>
        <a:xfrm flipV="1">
          <a:off x="15671800" y="3139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18</xdr:row>
      <xdr:rowOff>99568</xdr:rowOff>
    </xdr:to>
    <xdr:cxnSp macro="">
      <xdr:nvCxnSpPr>
        <xdr:cNvPr id="128" name="直線コネクタ 127"/>
        <xdr:cNvCxnSpPr/>
      </xdr:nvCxnSpPr>
      <xdr:spPr>
        <a:xfrm>
          <a:off x="14782800" y="3176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127000</xdr:rowOff>
    </xdr:to>
    <xdr:cxnSp macro="">
      <xdr:nvCxnSpPr>
        <xdr:cNvPr id="131" name="直線コネクタ 130"/>
        <xdr:cNvCxnSpPr/>
      </xdr:nvCxnSpPr>
      <xdr:spPr>
        <a:xfrm flipV="1">
          <a:off x="13893800" y="3176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127000</xdr:rowOff>
    </xdr:to>
    <xdr:cxnSp macro="">
      <xdr:nvCxnSpPr>
        <xdr:cNvPr id="134" name="直線コネクタ 133"/>
        <xdr:cNvCxnSpPr/>
      </xdr:nvCxnSpPr>
      <xdr:spPr>
        <a:xfrm>
          <a:off x="13004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8" name="楕円 147"/>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9" name="テキスト ボックス 148"/>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扶助費に係る経常収支比率は１２．４％と類似団体平均を下回っているものの、前年度と比較して０．１％増加となっている。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近年人口増が続いている本市において、子育て支援や介護など、今後も扶助費の増加が見込まれる。年々増加する財政需要に対応するため、市全体として事務の効率化を図り、より経費の削減に努める。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137885</xdr:rowOff>
    </xdr:to>
    <xdr:cxnSp macro="">
      <xdr:nvCxnSpPr>
        <xdr:cNvPr id="188" name="直線コネクタ 187"/>
        <xdr:cNvCxnSpPr/>
      </xdr:nvCxnSpPr>
      <xdr:spPr>
        <a:xfrm>
          <a:off x="3987800" y="9385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127000</xdr:rowOff>
    </xdr:to>
    <xdr:cxnSp macro="">
      <xdr:nvCxnSpPr>
        <xdr:cNvPr id="191" name="直線コネクタ 190"/>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4" name="直線コネクタ 193"/>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54</xdr:row>
      <xdr:rowOff>29028</xdr:rowOff>
    </xdr:to>
    <xdr:cxnSp macro="">
      <xdr:nvCxnSpPr>
        <xdr:cNvPr id="197" name="直線コネクタ 196"/>
        <xdr:cNvCxnSpPr/>
      </xdr:nvCxnSpPr>
      <xdr:spPr>
        <a:xfrm>
          <a:off x="1320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7" name="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5" name="楕円 214"/>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16" name="テキスト ボックス 215"/>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その他に分類される歳出の経常収支比率は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、近年増加傾向にあったが、平成２９年度決算時は前年度と比較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減少している。これは、国民健康保険特別会計などに対しての繰出金の減少が主な要因となっているが、本市においては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平成２２年度以降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繰出先となる各特別会計の一層の健全運営を推進し、比率改善に努める。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19050</xdr:rowOff>
    </xdr:to>
    <xdr:cxnSp macro="">
      <xdr:nvCxnSpPr>
        <xdr:cNvPr id="249" name="直線コネクタ 248"/>
        <xdr:cNvCxnSpPr/>
      </xdr:nvCxnSpPr>
      <xdr:spPr>
        <a:xfrm flipV="1">
          <a:off x="156718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76200</xdr:rowOff>
    </xdr:from>
    <xdr:to>
      <xdr:col>78</xdr:col>
      <xdr:colOff>69850</xdr:colOff>
      <xdr:row>59</xdr:row>
      <xdr:rowOff>19050</xdr:rowOff>
    </xdr:to>
    <xdr:cxnSp macro="">
      <xdr:nvCxnSpPr>
        <xdr:cNvPr id="252" name="直線コネクタ 251"/>
        <xdr:cNvCxnSpPr/>
      </xdr:nvCxnSpPr>
      <xdr:spPr>
        <a:xfrm>
          <a:off x="14782800" y="1002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76200</xdr:rowOff>
    </xdr:to>
    <xdr:cxnSp macro="">
      <xdr:nvCxnSpPr>
        <xdr:cNvPr id="255" name="直線コネクタ 254"/>
        <xdr:cNvCxnSpPr/>
      </xdr:nvCxnSpPr>
      <xdr:spPr>
        <a:xfrm>
          <a:off x="13893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63500</xdr:rowOff>
    </xdr:to>
    <xdr:cxnSp macro="">
      <xdr:nvCxnSpPr>
        <xdr:cNvPr id="258" name="直線コネクタ 257"/>
        <xdr:cNvCxnSpPr/>
      </xdr:nvCxnSpPr>
      <xdr:spPr>
        <a:xfrm>
          <a:off x="13004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8" name="楕円 267"/>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9"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1" name="テキスト ボックス 270"/>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2" name="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4" name="楕円 273"/>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5" name="テキスト ボックス 274"/>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6" name="楕円 275"/>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60977</xdr:rowOff>
    </xdr:from>
    <xdr:ext cx="762000" cy="259045"/>
    <xdr:sp macro="" textlink="">
      <xdr:nvSpPr>
        <xdr:cNvPr id="277" name="テキスト ボックス 276"/>
        <xdr:cNvSpPr txBox="1"/>
      </xdr:nvSpPr>
      <xdr:spPr>
        <a:xfrm>
          <a:off x="12623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年度決算時は前年度と比べ０．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低水準を維持しており、これは一部事務組合等による共同業務が少なく、負担金額が低いことが要因として考えられる。今後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見直し検討を推進し、低水準の維持に努める。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82550</xdr:rowOff>
    </xdr:from>
    <xdr:to>
      <xdr:col>82</xdr:col>
      <xdr:colOff>107950</xdr:colOff>
      <xdr:row>34</xdr:row>
      <xdr:rowOff>0</xdr:rowOff>
    </xdr:to>
    <xdr:cxnSp macro="">
      <xdr:nvCxnSpPr>
        <xdr:cNvPr id="310" name="直線コネクタ 309"/>
        <xdr:cNvCxnSpPr/>
      </xdr:nvCxnSpPr>
      <xdr:spPr>
        <a:xfrm>
          <a:off x="15671800" y="574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82550</xdr:rowOff>
    </xdr:from>
    <xdr:to>
      <xdr:col>78</xdr:col>
      <xdr:colOff>69850</xdr:colOff>
      <xdr:row>33</xdr:row>
      <xdr:rowOff>95250</xdr:rowOff>
    </xdr:to>
    <xdr:cxnSp macro="">
      <xdr:nvCxnSpPr>
        <xdr:cNvPr id="313" name="直線コネクタ 312"/>
        <xdr:cNvCxnSpPr/>
      </xdr:nvCxnSpPr>
      <xdr:spPr>
        <a:xfrm flipV="1">
          <a:off x="14782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95250</xdr:rowOff>
    </xdr:to>
    <xdr:cxnSp macro="">
      <xdr:nvCxnSpPr>
        <xdr:cNvPr id="316" name="直線コネクタ 315"/>
        <xdr:cNvCxnSpPr/>
      </xdr:nvCxnSpPr>
      <xdr:spPr>
        <a:xfrm>
          <a:off x="13893800" y="572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6350</xdr:rowOff>
    </xdr:from>
    <xdr:to>
      <xdr:col>69</xdr:col>
      <xdr:colOff>92075</xdr:colOff>
      <xdr:row>33</xdr:row>
      <xdr:rowOff>69850</xdr:rowOff>
    </xdr:to>
    <xdr:cxnSp macro="">
      <xdr:nvCxnSpPr>
        <xdr:cNvPr id="319" name="直線コネクタ 318"/>
        <xdr:cNvCxnSpPr/>
      </xdr:nvCxnSpPr>
      <xdr:spPr>
        <a:xfrm>
          <a:off x="13004800" y="566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120650</xdr:rowOff>
    </xdr:from>
    <xdr:to>
      <xdr:col>82</xdr:col>
      <xdr:colOff>158750</xdr:colOff>
      <xdr:row>34</xdr:row>
      <xdr:rowOff>50800</xdr:rowOff>
    </xdr:to>
    <xdr:sp macro="" textlink="">
      <xdr:nvSpPr>
        <xdr:cNvPr id="329" name="楕円 328"/>
        <xdr:cNvSpPr/>
      </xdr:nvSpPr>
      <xdr:spPr>
        <a:xfrm>
          <a:off x="164592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30"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31750</xdr:rowOff>
    </xdr:from>
    <xdr:to>
      <xdr:col>78</xdr:col>
      <xdr:colOff>120650</xdr:colOff>
      <xdr:row>33</xdr:row>
      <xdr:rowOff>133350</xdr:rowOff>
    </xdr:to>
    <xdr:sp macro="" textlink="">
      <xdr:nvSpPr>
        <xdr:cNvPr id="331" name="楕円 330"/>
        <xdr:cNvSpPr/>
      </xdr:nvSpPr>
      <xdr:spPr>
        <a:xfrm>
          <a:off x="15621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143527</xdr:rowOff>
    </xdr:from>
    <xdr:ext cx="736600" cy="259045"/>
    <xdr:sp macro="" textlink="">
      <xdr:nvSpPr>
        <xdr:cNvPr id="332" name="テキスト ボックス 331"/>
        <xdr:cNvSpPr txBox="1"/>
      </xdr:nvSpPr>
      <xdr:spPr>
        <a:xfrm>
          <a:off x="15290800" y="545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44450</xdr:rowOff>
    </xdr:from>
    <xdr:to>
      <xdr:col>74</xdr:col>
      <xdr:colOff>31750</xdr:colOff>
      <xdr:row>33</xdr:row>
      <xdr:rowOff>146050</xdr:rowOff>
    </xdr:to>
    <xdr:sp macro="" textlink="">
      <xdr:nvSpPr>
        <xdr:cNvPr id="333" name="楕円 332"/>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156227</xdr:rowOff>
    </xdr:from>
    <xdr:ext cx="762000" cy="259045"/>
    <xdr:sp macro="" textlink="">
      <xdr:nvSpPr>
        <xdr:cNvPr id="334" name="テキスト ボックス 333"/>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37" name="楕円 336"/>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38" name="テキスト ボックス 337"/>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地方債の活用については、中期財政計画において４年間の市債発行額を年平均２８億円以内とした上で、交付税参入率が高い地方債の活用すること、安易に長期の借入れを行わないことで利子の支払いを最小限に留めることなどにより、強い意を用いて計画的な運営に努めてきた。その結果、公債費に係る実質収支比率は類似団体平均を下回る数値で推移し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一方で、小・中学校の耐震化事業や新設・建替えに伴う建設事業において地方債を活用したことにより、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の公債費は増加傾向が見込まれていることから、引き続き中期財政計画に基づき市債管理を行うことで、持続可能な財政運営に取り組んでいくように努める。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94996</xdr:rowOff>
    </xdr:to>
    <xdr:cxnSp macro="">
      <xdr:nvCxnSpPr>
        <xdr:cNvPr id="368" name="直線コネクタ 367"/>
        <xdr:cNvCxnSpPr/>
      </xdr:nvCxnSpPr>
      <xdr:spPr>
        <a:xfrm>
          <a:off x="3987800" y="13106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76708</xdr:rowOff>
    </xdr:to>
    <xdr:cxnSp macro="">
      <xdr:nvCxnSpPr>
        <xdr:cNvPr id="371" name="直線コネクタ 370"/>
        <xdr:cNvCxnSpPr/>
      </xdr:nvCxnSpPr>
      <xdr:spPr>
        <a:xfrm>
          <a:off x="3098800" y="130246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62992</xdr:rowOff>
    </xdr:to>
    <xdr:cxnSp macro="">
      <xdr:nvCxnSpPr>
        <xdr:cNvPr id="374" name="直線コネクタ 373"/>
        <xdr:cNvCxnSpPr/>
      </xdr:nvCxnSpPr>
      <xdr:spPr>
        <a:xfrm flipV="1">
          <a:off x="2209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62992</xdr:rowOff>
    </xdr:to>
    <xdr:cxnSp macro="">
      <xdr:nvCxnSpPr>
        <xdr:cNvPr id="377" name="直線コネクタ 376"/>
        <xdr:cNvCxnSpPr/>
      </xdr:nvCxnSpPr>
      <xdr:spPr>
        <a:xfrm>
          <a:off x="1320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7" name="楕円 386"/>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8"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9" name="楕円 388"/>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0" name="テキスト ボックス 389"/>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91" name="楕円 390"/>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2" name="テキスト ボックス 391"/>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3" name="楕円 392"/>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4" name="テキスト ボックス 393"/>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5" name="楕円 394"/>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6" name="テキスト ボックス 395"/>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％増加しているが、増加要因となる性質別経費は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（０．７％増）、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％増）などである。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今後は、各経費の動向に注視しながら、更なる比率改善に努める。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69850</xdr:rowOff>
    </xdr:to>
    <xdr:cxnSp macro="">
      <xdr:nvCxnSpPr>
        <xdr:cNvPr id="427" name="直線コネクタ 426"/>
        <xdr:cNvCxnSpPr/>
      </xdr:nvCxnSpPr>
      <xdr:spPr>
        <a:xfrm>
          <a:off x="15671800" y="135823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37846</xdr:rowOff>
    </xdr:to>
    <xdr:cxnSp macro="">
      <xdr:nvCxnSpPr>
        <xdr:cNvPr id="430" name="直線コネクタ 429"/>
        <xdr:cNvCxnSpPr/>
      </xdr:nvCxnSpPr>
      <xdr:spPr>
        <a:xfrm>
          <a:off x="14782800" y="134863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5842</xdr:rowOff>
    </xdr:to>
    <xdr:cxnSp macro="">
      <xdr:nvCxnSpPr>
        <xdr:cNvPr id="433" name="直線コネクタ 432"/>
        <xdr:cNvCxnSpPr/>
      </xdr:nvCxnSpPr>
      <xdr:spPr>
        <a:xfrm flipV="1">
          <a:off x="13893800" y="134863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79</xdr:row>
      <xdr:rowOff>5842</xdr:rowOff>
    </xdr:to>
    <xdr:cxnSp macro="">
      <xdr:nvCxnSpPr>
        <xdr:cNvPr id="436" name="直線コネクタ 435"/>
        <xdr:cNvCxnSpPr/>
      </xdr:nvCxnSpPr>
      <xdr:spPr>
        <a:xfrm>
          <a:off x="13004800" y="134132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6" name="楕円 445"/>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7"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8" name="楕円 447"/>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9" name="テキスト ボックス 448"/>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0" name="楕円 449"/>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1" name="テキスト ボックス 450"/>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2" name="楕円 451"/>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3" name="テキスト ボックス 452"/>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4" name="楕円 453"/>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5" name="テキスト ボックス 454"/>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23031</xdr:rowOff>
    </xdr:from>
    <xdr:to>
      <xdr:col>29</xdr:col>
      <xdr:colOff>127000</xdr:colOff>
      <xdr:row>17</xdr:row>
      <xdr:rowOff>72473</xdr:rowOff>
    </xdr:to>
    <xdr:cxnSp macro="">
      <xdr:nvCxnSpPr>
        <xdr:cNvPr id="52" name="直線コネクタ 51"/>
        <xdr:cNvCxnSpPr/>
      </xdr:nvCxnSpPr>
      <xdr:spPr bwMode="auto">
        <a:xfrm flipV="1">
          <a:off x="5003800" y="2985306"/>
          <a:ext cx="647700" cy="49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72473</xdr:rowOff>
    </xdr:from>
    <xdr:to>
      <xdr:col>26</xdr:col>
      <xdr:colOff>50800</xdr:colOff>
      <xdr:row>17</xdr:row>
      <xdr:rowOff>74498</xdr:rowOff>
    </xdr:to>
    <xdr:cxnSp macro="">
      <xdr:nvCxnSpPr>
        <xdr:cNvPr id="55" name="直線コネクタ 54"/>
        <xdr:cNvCxnSpPr/>
      </xdr:nvCxnSpPr>
      <xdr:spPr bwMode="auto">
        <a:xfrm flipV="1">
          <a:off x="4305300" y="3034748"/>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55949</xdr:rowOff>
    </xdr:from>
    <xdr:to>
      <xdr:col>22</xdr:col>
      <xdr:colOff>114300</xdr:colOff>
      <xdr:row>17</xdr:row>
      <xdr:rowOff>74498</xdr:rowOff>
    </xdr:to>
    <xdr:cxnSp macro="">
      <xdr:nvCxnSpPr>
        <xdr:cNvPr id="58" name="直線コネクタ 57"/>
        <xdr:cNvCxnSpPr/>
      </xdr:nvCxnSpPr>
      <xdr:spPr bwMode="auto">
        <a:xfrm>
          <a:off x="3606800" y="3018224"/>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43800</xdr:rowOff>
    </xdr:from>
    <xdr:to>
      <xdr:col>18</xdr:col>
      <xdr:colOff>177800</xdr:colOff>
      <xdr:row>17</xdr:row>
      <xdr:rowOff>55949</xdr:rowOff>
    </xdr:to>
    <xdr:cxnSp macro="">
      <xdr:nvCxnSpPr>
        <xdr:cNvPr id="61" name="直線コネクタ 60"/>
        <xdr:cNvCxnSpPr/>
      </xdr:nvCxnSpPr>
      <xdr:spPr bwMode="auto">
        <a:xfrm>
          <a:off x="2908300" y="3006075"/>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143681</xdr:rowOff>
    </xdr:from>
    <xdr:to>
      <xdr:col>29</xdr:col>
      <xdr:colOff>177800</xdr:colOff>
      <xdr:row>17</xdr:row>
      <xdr:rowOff>73831</xdr:rowOff>
    </xdr:to>
    <xdr:sp macro="" textlink="">
      <xdr:nvSpPr>
        <xdr:cNvPr id="71" name="楕円 70"/>
        <xdr:cNvSpPr/>
      </xdr:nvSpPr>
      <xdr:spPr bwMode="auto">
        <a:xfrm>
          <a:off x="5600700" y="293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115758</xdr:rowOff>
    </xdr:from>
    <xdr:ext cx="762000" cy="259045"/>
    <xdr:sp macro="" textlink="">
      <xdr:nvSpPr>
        <xdr:cNvPr id="72" name="人口1人当たり決算額の推移該当値テキスト130"/>
        <xdr:cNvSpPr txBox="1"/>
      </xdr:nvSpPr>
      <xdr:spPr>
        <a:xfrm>
          <a:off x="5740400" y="29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21673</xdr:rowOff>
    </xdr:from>
    <xdr:to>
      <xdr:col>26</xdr:col>
      <xdr:colOff>101600</xdr:colOff>
      <xdr:row>17</xdr:row>
      <xdr:rowOff>123273</xdr:rowOff>
    </xdr:to>
    <xdr:sp macro="" textlink="">
      <xdr:nvSpPr>
        <xdr:cNvPr id="73" name="楕円 72"/>
        <xdr:cNvSpPr/>
      </xdr:nvSpPr>
      <xdr:spPr bwMode="auto">
        <a:xfrm>
          <a:off x="4953000" y="298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108050</xdr:rowOff>
    </xdr:from>
    <xdr:ext cx="736600" cy="259045"/>
    <xdr:sp macro="" textlink="">
      <xdr:nvSpPr>
        <xdr:cNvPr id="74" name="テキスト ボックス 73"/>
        <xdr:cNvSpPr txBox="1"/>
      </xdr:nvSpPr>
      <xdr:spPr>
        <a:xfrm>
          <a:off x="4622800" y="307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23698</xdr:rowOff>
    </xdr:from>
    <xdr:to>
      <xdr:col>22</xdr:col>
      <xdr:colOff>165100</xdr:colOff>
      <xdr:row>17</xdr:row>
      <xdr:rowOff>125298</xdr:rowOff>
    </xdr:to>
    <xdr:sp macro="" textlink="">
      <xdr:nvSpPr>
        <xdr:cNvPr id="75" name="楕円 74"/>
        <xdr:cNvSpPr/>
      </xdr:nvSpPr>
      <xdr:spPr bwMode="auto">
        <a:xfrm>
          <a:off x="4254500" y="298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110075</xdr:rowOff>
    </xdr:from>
    <xdr:ext cx="762000" cy="259045"/>
    <xdr:sp macro="" textlink="">
      <xdr:nvSpPr>
        <xdr:cNvPr id="76" name="テキスト ボックス 75"/>
        <xdr:cNvSpPr txBox="1"/>
      </xdr:nvSpPr>
      <xdr:spPr>
        <a:xfrm>
          <a:off x="3924300" y="30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5149</xdr:rowOff>
    </xdr:from>
    <xdr:to>
      <xdr:col>19</xdr:col>
      <xdr:colOff>38100</xdr:colOff>
      <xdr:row>17</xdr:row>
      <xdr:rowOff>106749</xdr:rowOff>
    </xdr:to>
    <xdr:sp macro="" textlink="">
      <xdr:nvSpPr>
        <xdr:cNvPr id="77" name="楕円 76"/>
        <xdr:cNvSpPr/>
      </xdr:nvSpPr>
      <xdr:spPr bwMode="auto">
        <a:xfrm>
          <a:off x="3556000" y="29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91526</xdr:rowOff>
    </xdr:from>
    <xdr:ext cx="762000" cy="259045"/>
    <xdr:sp macro="" textlink="">
      <xdr:nvSpPr>
        <xdr:cNvPr id="78" name="テキスト ボックス 77"/>
        <xdr:cNvSpPr txBox="1"/>
      </xdr:nvSpPr>
      <xdr:spPr>
        <a:xfrm>
          <a:off x="3225800" y="30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164450</xdr:rowOff>
    </xdr:from>
    <xdr:to>
      <xdr:col>15</xdr:col>
      <xdr:colOff>101600</xdr:colOff>
      <xdr:row>17</xdr:row>
      <xdr:rowOff>94600</xdr:rowOff>
    </xdr:to>
    <xdr:sp macro="" textlink="">
      <xdr:nvSpPr>
        <xdr:cNvPr id="79" name="楕円 78"/>
        <xdr:cNvSpPr/>
      </xdr:nvSpPr>
      <xdr:spPr bwMode="auto">
        <a:xfrm>
          <a:off x="2857500" y="2955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79377</xdr:rowOff>
    </xdr:from>
    <xdr:ext cx="762000" cy="259045"/>
    <xdr:sp macro="" textlink="">
      <xdr:nvSpPr>
        <xdr:cNvPr id="80" name="テキスト ボックス 79"/>
        <xdr:cNvSpPr txBox="1"/>
      </xdr:nvSpPr>
      <xdr:spPr>
        <a:xfrm>
          <a:off x="2527300" y="304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292812</xdr:rowOff>
    </xdr:from>
    <xdr:to>
      <xdr:col>29</xdr:col>
      <xdr:colOff>127000</xdr:colOff>
      <xdr:row>36</xdr:row>
      <xdr:rowOff>43523</xdr:rowOff>
    </xdr:to>
    <xdr:cxnSp macro="">
      <xdr:nvCxnSpPr>
        <xdr:cNvPr id="113" name="直線コネクタ 112"/>
        <xdr:cNvCxnSpPr/>
      </xdr:nvCxnSpPr>
      <xdr:spPr bwMode="auto">
        <a:xfrm flipV="1">
          <a:off x="5003800" y="6903162"/>
          <a:ext cx="647700" cy="9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43523</xdr:rowOff>
    </xdr:from>
    <xdr:to>
      <xdr:col>26</xdr:col>
      <xdr:colOff>50800</xdr:colOff>
      <xdr:row>36</xdr:row>
      <xdr:rowOff>119837</xdr:rowOff>
    </xdr:to>
    <xdr:cxnSp macro="">
      <xdr:nvCxnSpPr>
        <xdr:cNvPr id="116" name="直線コネクタ 115"/>
        <xdr:cNvCxnSpPr/>
      </xdr:nvCxnSpPr>
      <xdr:spPr bwMode="auto">
        <a:xfrm flipV="1">
          <a:off x="4305300" y="6996773"/>
          <a:ext cx="698500" cy="7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74841</xdr:rowOff>
    </xdr:from>
    <xdr:to>
      <xdr:col>22</xdr:col>
      <xdr:colOff>114300</xdr:colOff>
      <xdr:row>36</xdr:row>
      <xdr:rowOff>119837</xdr:rowOff>
    </xdr:to>
    <xdr:cxnSp macro="">
      <xdr:nvCxnSpPr>
        <xdr:cNvPr id="119" name="直線コネクタ 118"/>
        <xdr:cNvCxnSpPr/>
      </xdr:nvCxnSpPr>
      <xdr:spPr bwMode="auto">
        <a:xfrm>
          <a:off x="3606800" y="7028091"/>
          <a:ext cx="698500" cy="4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74841</xdr:rowOff>
    </xdr:from>
    <xdr:to>
      <xdr:col>18</xdr:col>
      <xdr:colOff>177800</xdr:colOff>
      <xdr:row>36</xdr:row>
      <xdr:rowOff>112599</xdr:rowOff>
    </xdr:to>
    <xdr:cxnSp macro="">
      <xdr:nvCxnSpPr>
        <xdr:cNvPr id="122" name="直線コネクタ 121"/>
        <xdr:cNvCxnSpPr/>
      </xdr:nvCxnSpPr>
      <xdr:spPr bwMode="auto">
        <a:xfrm flipV="1">
          <a:off x="2908300" y="7028091"/>
          <a:ext cx="698500" cy="3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242012</xdr:rowOff>
    </xdr:from>
    <xdr:to>
      <xdr:col>29</xdr:col>
      <xdr:colOff>177800</xdr:colOff>
      <xdr:row>36</xdr:row>
      <xdr:rowOff>712</xdr:rowOff>
    </xdr:to>
    <xdr:sp macro="" textlink="">
      <xdr:nvSpPr>
        <xdr:cNvPr id="132" name="楕円 131"/>
        <xdr:cNvSpPr/>
      </xdr:nvSpPr>
      <xdr:spPr bwMode="auto">
        <a:xfrm>
          <a:off x="5600700" y="68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214089</xdr:rowOff>
    </xdr:from>
    <xdr:ext cx="762000" cy="259045"/>
    <xdr:sp macro="" textlink="">
      <xdr:nvSpPr>
        <xdr:cNvPr id="133" name="人口1人当たり決算額の推移該当値テキスト445"/>
        <xdr:cNvSpPr txBox="1"/>
      </xdr:nvSpPr>
      <xdr:spPr>
        <a:xfrm>
          <a:off x="57404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335623</xdr:rowOff>
    </xdr:from>
    <xdr:to>
      <xdr:col>26</xdr:col>
      <xdr:colOff>101600</xdr:colOff>
      <xdr:row>36</xdr:row>
      <xdr:rowOff>94323</xdr:rowOff>
    </xdr:to>
    <xdr:sp macro="" textlink="">
      <xdr:nvSpPr>
        <xdr:cNvPr id="134" name="楕円 133"/>
        <xdr:cNvSpPr/>
      </xdr:nvSpPr>
      <xdr:spPr bwMode="auto">
        <a:xfrm>
          <a:off x="4953000" y="694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79100</xdr:rowOff>
    </xdr:from>
    <xdr:ext cx="736600" cy="259045"/>
    <xdr:sp macro="" textlink="">
      <xdr:nvSpPr>
        <xdr:cNvPr id="135" name="テキスト ボックス 134"/>
        <xdr:cNvSpPr txBox="1"/>
      </xdr:nvSpPr>
      <xdr:spPr>
        <a:xfrm>
          <a:off x="4622800" y="703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69037</xdr:rowOff>
    </xdr:from>
    <xdr:to>
      <xdr:col>22</xdr:col>
      <xdr:colOff>165100</xdr:colOff>
      <xdr:row>36</xdr:row>
      <xdr:rowOff>170637</xdr:rowOff>
    </xdr:to>
    <xdr:sp macro="" textlink="">
      <xdr:nvSpPr>
        <xdr:cNvPr id="136" name="楕円 135"/>
        <xdr:cNvSpPr/>
      </xdr:nvSpPr>
      <xdr:spPr bwMode="auto">
        <a:xfrm>
          <a:off x="4254500" y="702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155414</xdr:rowOff>
    </xdr:from>
    <xdr:ext cx="762000" cy="259045"/>
    <xdr:sp macro="" textlink="">
      <xdr:nvSpPr>
        <xdr:cNvPr id="137" name="テキスト ボックス 136"/>
        <xdr:cNvSpPr txBox="1"/>
      </xdr:nvSpPr>
      <xdr:spPr>
        <a:xfrm>
          <a:off x="3924300" y="710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24041</xdr:rowOff>
    </xdr:from>
    <xdr:to>
      <xdr:col>19</xdr:col>
      <xdr:colOff>38100</xdr:colOff>
      <xdr:row>36</xdr:row>
      <xdr:rowOff>125641</xdr:rowOff>
    </xdr:to>
    <xdr:sp macro="" textlink="">
      <xdr:nvSpPr>
        <xdr:cNvPr id="138" name="楕円 137"/>
        <xdr:cNvSpPr/>
      </xdr:nvSpPr>
      <xdr:spPr bwMode="auto">
        <a:xfrm>
          <a:off x="3556000" y="697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110418</xdr:rowOff>
    </xdr:from>
    <xdr:ext cx="762000" cy="259045"/>
    <xdr:sp macro="" textlink="">
      <xdr:nvSpPr>
        <xdr:cNvPr id="139" name="テキスト ボックス 138"/>
        <xdr:cNvSpPr txBox="1"/>
      </xdr:nvSpPr>
      <xdr:spPr>
        <a:xfrm>
          <a:off x="3225800" y="70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61799</xdr:rowOff>
    </xdr:from>
    <xdr:to>
      <xdr:col>15</xdr:col>
      <xdr:colOff>101600</xdr:colOff>
      <xdr:row>36</xdr:row>
      <xdr:rowOff>163399</xdr:rowOff>
    </xdr:to>
    <xdr:sp macro="" textlink="">
      <xdr:nvSpPr>
        <xdr:cNvPr id="140" name="楕円 139"/>
        <xdr:cNvSpPr/>
      </xdr:nvSpPr>
      <xdr:spPr bwMode="auto">
        <a:xfrm>
          <a:off x="2857500" y="701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148176</xdr:rowOff>
    </xdr:from>
    <xdr:ext cx="762000" cy="259045"/>
    <xdr:sp macro="" textlink="">
      <xdr:nvSpPr>
        <xdr:cNvPr id="141" name="テキスト ボックス 140"/>
        <xdr:cNvSpPr txBox="1"/>
      </xdr:nvSpPr>
      <xdr:spPr>
        <a:xfrm>
          <a:off x="2527300" y="71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xdr:rowOff>
    </xdr:from>
    <xdr:to>
      <xdr:col>24</xdr:col>
      <xdr:colOff>63500</xdr:colOff>
      <xdr:row>34</xdr:row>
      <xdr:rowOff>42545</xdr:rowOff>
    </xdr:to>
    <xdr:cxnSp macro="">
      <xdr:nvCxnSpPr>
        <xdr:cNvPr id="63" name="直線コネクタ 62"/>
        <xdr:cNvCxnSpPr/>
      </xdr:nvCxnSpPr>
      <xdr:spPr>
        <a:xfrm flipV="1">
          <a:off x="3797300" y="582939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39998</xdr:rowOff>
    </xdr:from>
    <xdr:to>
      <xdr:col>19</xdr:col>
      <xdr:colOff>177800</xdr:colOff>
      <xdr:row>34</xdr:row>
      <xdr:rowOff>42545</xdr:rowOff>
    </xdr:to>
    <xdr:cxnSp macro="">
      <xdr:nvCxnSpPr>
        <xdr:cNvPr id="66" name="直線コネクタ 65"/>
        <xdr:cNvCxnSpPr/>
      </xdr:nvCxnSpPr>
      <xdr:spPr>
        <a:xfrm>
          <a:off x="2908300" y="586929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13219</xdr:rowOff>
    </xdr:from>
    <xdr:to>
      <xdr:col>15</xdr:col>
      <xdr:colOff>50800</xdr:colOff>
      <xdr:row>34</xdr:row>
      <xdr:rowOff>39998</xdr:rowOff>
    </xdr:to>
    <xdr:cxnSp macro="">
      <xdr:nvCxnSpPr>
        <xdr:cNvPr id="69" name="直線コネクタ 68"/>
        <xdr:cNvCxnSpPr/>
      </xdr:nvCxnSpPr>
      <xdr:spPr>
        <a:xfrm>
          <a:off x="2019300" y="5842519"/>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168046</xdr:rowOff>
    </xdr:from>
    <xdr:to>
      <xdr:col>10</xdr:col>
      <xdr:colOff>114300</xdr:colOff>
      <xdr:row>34</xdr:row>
      <xdr:rowOff>13219</xdr:rowOff>
    </xdr:to>
    <xdr:cxnSp macro="">
      <xdr:nvCxnSpPr>
        <xdr:cNvPr id="72" name="直線コネクタ 71"/>
        <xdr:cNvCxnSpPr/>
      </xdr:nvCxnSpPr>
      <xdr:spPr>
        <a:xfrm>
          <a:off x="1130300" y="5825896"/>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120741</xdr:rowOff>
    </xdr:from>
    <xdr:to>
      <xdr:col>24</xdr:col>
      <xdr:colOff>114300</xdr:colOff>
      <xdr:row>34</xdr:row>
      <xdr:rowOff>50891</xdr:rowOff>
    </xdr:to>
    <xdr:sp macro="" textlink="">
      <xdr:nvSpPr>
        <xdr:cNvPr id="82" name="楕円 81"/>
        <xdr:cNvSpPr/>
      </xdr:nvSpPr>
      <xdr:spPr>
        <a:xfrm>
          <a:off x="4584700" y="5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143618</xdr:rowOff>
    </xdr:from>
    <xdr:ext cx="534377" cy="259045"/>
    <xdr:sp macro="" textlink="">
      <xdr:nvSpPr>
        <xdr:cNvPr id="83" name="人件費該当値テキスト"/>
        <xdr:cNvSpPr txBox="1"/>
      </xdr:nvSpPr>
      <xdr:spPr>
        <a:xfrm>
          <a:off x="4686300" y="5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163195</xdr:rowOff>
    </xdr:from>
    <xdr:to>
      <xdr:col>20</xdr:col>
      <xdr:colOff>38100</xdr:colOff>
      <xdr:row>34</xdr:row>
      <xdr:rowOff>93345</xdr:rowOff>
    </xdr:to>
    <xdr:sp macro="" textlink="">
      <xdr:nvSpPr>
        <xdr:cNvPr id="84" name="楕円 83"/>
        <xdr:cNvSpPr/>
      </xdr:nvSpPr>
      <xdr:spPr>
        <a:xfrm>
          <a:off x="3746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109872</xdr:rowOff>
    </xdr:from>
    <xdr:ext cx="534377" cy="259045"/>
    <xdr:sp macro="" textlink="">
      <xdr:nvSpPr>
        <xdr:cNvPr id="85" name="テキスト ボックス 84"/>
        <xdr:cNvSpPr txBox="1"/>
      </xdr:nvSpPr>
      <xdr:spPr>
        <a:xfrm>
          <a:off x="3530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160648</xdr:rowOff>
    </xdr:from>
    <xdr:to>
      <xdr:col>15</xdr:col>
      <xdr:colOff>101600</xdr:colOff>
      <xdr:row>34</xdr:row>
      <xdr:rowOff>90798</xdr:rowOff>
    </xdr:to>
    <xdr:sp macro="" textlink="">
      <xdr:nvSpPr>
        <xdr:cNvPr id="86" name="楕円 85"/>
        <xdr:cNvSpPr/>
      </xdr:nvSpPr>
      <xdr:spPr>
        <a:xfrm>
          <a:off x="2857500" y="58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107325</xdr:rowOff>
    </xdr:from>
    <xdr:ext cx="534377" cy="259045"/>
    <xdr:sp macro="" textlink="">
      <xdr:nvSpPr>
        <xdr:cNvPr id="87" name="テキスト ボックス 86"/>
        <xdr:cNvSpPr txBox="1"/>
      </xdr:nvSpPr>
      <xdr:spPr>
        <a:xfrm>
          <a:off x="2641111" y="55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133869</xdr:rowOff>
    </xdr:from>
    <xdr:to>
      <xdr:col>10</xdr:col>
      <xdr:colOff>165100</xdr:colOff>
      <xdr:row>34</xdr:row>
      <xdr:rowOff>64019</xdr:rowOff>
    </xdr:to>
    <xdr:sp macro="" textlink="">
      <xdr:nvSpPr>
        <xdr:cNvPr id="88" name="楕円 87"/>
        <xdr:cNvSpPr/>
      </xdr:nvSpPr>
      <xdr:spPr>
        <a:xfrm>
          <a:off x="1968500" y="5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55146</xdr:rowOff>
    </xdr:from>
    <xdr:ext cx="534377" cy="259045"/>
    <xdr:sp macro="" textlink="">
      <xdr:nvSpPr>
        <xdr:cNvPr id="89" name="テキスト ボックス 88"/>
        <xdr:cNvSpPr txBox="1"/>
      </xdr:nvSpPr>
      <xdr:spPr>
        <a:xfrm>
          <a:off x="1752111" y="5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117246</xdr:rowOff>
    </xdr:from>
    <xdr:to>
      <xdr:col>6</xdr:col>
      <xdr:colOff>38100</xdr:colOff>
      <xdr:row>34</xdr:row>
      <xdr:rowOff>47396</xdr:rowOff>
    </xdr:to>
    <xdr:sp macro="" textlink="">
      <xdr:nvSpPr>
        <xdr:cNvPr id="90" name="楕円 89"/>
        <xdr:cNvSpPr/>
      </xdr:nvSpPr>
      <xdr:spPr>
        <a:xfrm>
          <a:off x="1079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63923</xdr:rowOff>
    </xdr:from>
    <xdr:ext cx="534377" cy="259045"/>
    <xdr:sp macro="" textlink="">
      <xdr:nvSpPr>
        <xdr:cNvPr id="91" name="テキスト ボックス 90"/>
        <xdr:cNvSpPr txBox="1"/>
      </xdr:nvSpPr>
      <xdr:spPr>
        <a:xfrm>
          <a:off x="863111" y="55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26703</xdr:rowOff>
    </xdr:from>
    <xdr:to>
      <xdr:col>24</xdr:col>
      <xdr:colOff>63500</xdr:colOff>
      <xdr:row>57</xdr:row>
      <xdr:rowOff>65588</xdr:rowOff>
    </xdr:to>
    <xdr:cxnSp macro="">
      <xdr:nvCxnSpPr>
        <xdr:cNvPr id="119" name="直線コネクタ 118"/>
        <xdr:cNvCxnSpPr/>
      </xdr:nvCxnSpPr>
      <xdr:spPr>
        <a:xfrm>
          <a:off x="3797300" y="9799353"/>
          <a:ext cx="8382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1603</xdr:rowOff>
    </xdr:from>
    <xdr:to>
      <xdr:col>19</xdr:col>
      <xdr:colOff>177800</xdr:colOff>
      <xdr:row>57</xdr:row>
      <xdr:rowOff>26703</xdr:rowOff>
    </xdr:to>
    <xdr:cxnSp macro="">
      <xdr:nvCxnSpPr>
        <xdr:cNvPr id="122" name="直線コネクタ 121"/>
        <xdr:cNvCxnSpPr/>
      </xdr:nvCxnSpPr>
      <xdr:spPr>
        <a:xfrm>
          <a:off x="2908300" y="9774253"/>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1603</xdr:rowOff>
    </xdr:from>
    <xdr:to>
      <xdr:col>15</xdr:col>
      <xdr:colOff>50800</xdr:colOff>
      <xdr:row>57</xdr:row>
      <xdr:rowOff>57335</xdr:rowOff>
    </xdr:to>
    <xdr:cxnSp macro="">
      <xdr:nvCxnSpPr>
        <xdr:cNvPr id="125" name="直線コネクタ 124"/>
        <xdr:cNvCxnSpPr/>
      </xdr:nvCxnSpPr>
      <xdr:spPr>
        <a:xfrm flipV="1">
          <a:off x="2019300" y="9774253"/>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57335</xdr:rowOff>
    </xdr:from>
    <xdr:to>
      <xdr:col>10</xdr:col>
      <xdr:colOff>114300</xdr:colOff>
      <xdr:row>57</xdr:row>
      <xdr:rowOff>125367</xdr:rowOff>
    </xdr:to>
    <xdr:cxnSp macro="">
      <xdr:nvCxnSpPr>
        <xdr:cNvPr id="128" name="直線コネクタ 127"/>
        <xdr:cNvCxnSpPr/>
      </xdr:nvCxnSpPr>
      <xdr:spPr>
        <a:xfrm flipV="1">
          <a:off x="1130300" y="9829985"/>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14788</xdr:rowOff>
    </xdr:from>
    <xdr:to>
      <xdr:col>24</xdr:col>
      <xdr:colOff>114300</xdr:colOff>
      <xdr:row>57</xdr:row>
      <xdr:rowOff>116388</xdr:rowOff>
    </xdr:to>
    <xdr:sp macro="" textlink="">
      <xdr:nvSpPr>
        <xdr:cNvPr id="138" name="楕円 137"/>
        <xdr:cNvSpPr/>
      </xdr:nvSpPr>
      <xdr:spPr>
        <a:xfrm>
          <a:off x="45847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164665</xdr:rowOff>
    </xdr:from>
    <xdr:ext cx="534377" cy="259045"/>
    <xdr:sp macro="" textlink="">
      <xdr:nvSpPr>
        <xdr:cNvPr id="139" name="物件費該当値テキスト"/>
        <xdr:cNvSpPr txBox="1"/>
      </xdr:nvSpPr>
      <xdr:spPr>
        <a:xfrm>
          <a:off x="4686300" y="97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147353</xdr:rowOff>
    </xdr:from>
    <xdr:to>
      <xdr:col>20</xdr:col>
      <xdr:colOff>38100</xdr:colOff>
      <xdr:row>57</xdr:row>
      <xdr:rowOff>77503</xdr:rowOff>
    </xdr:to>
    <xdr:sp macro="" textlink="">
      <xdr:nvSpPr>
        <xdr:cNvPr id="140" name="楕円 139"/>
        <xdr:cNvSpPr/>
      </xdr:nvSpPr>
      <xdr:spPr>
        <a:xfrm>
          <a:off x="37465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94030</xdr:rowOff>
    </xdr:from>
    <xdr:ext cx="534377" cy="259045"/>
    <xdr:sp macro="" textlink="">
      <xdr:nvSpPr>
        <xdr:cNvPr id="141" name="テキスト ボックス 140"/>
        <xdr:cNvSpPr txBox="1"/>
      </xdr:nvSpPr>
      <xdr:spPr>
        <a:xfrm>
          <a:off x="3530111" y="95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122253</xdr:rowOff>
    </xdr:from>
    <xdr:to>
      <xdr:col>15</xdr:col>
      <xdr:colOff>101600</xdr:colOff>
      <xdr:row>57</xdr:row>
      <xdr:rowOff>52403</xdr:rowOff>
    </xdr:to>
    <xdr:sp macro="" textlink="">
      <xdr:nvSpPr>
        <xdr:cNvPr id="142" name="楕円 141"/>
        <xdr:cNvSpPr/>
      </xdr:nvSpPr>
      <xdr:spPr>
        <a:xfrm>
          <a:off x="2857500" y="97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68930</xdr:rowOff>
    </xdr:from>
    <xdr:ext cx="534377" cy="259045"/>
    <xdr:sp macro="" textlink="">
      <xdr:nvSpPr>
        <xdr:cNvPr id="143" name="テキスト ボックス 142"/>
        <xdr:cNvSpPr txBox="1"/>
      </xdr:nvSpPr>
      <xdr:spPr>
        <a:xfrm>
          <a:off x="2641111" y="94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6535</xdr:rowOff>
    </xdr:from>
    <xdr:to>
      <xdr:col>10</xdr:col>
      <xdr:colOff>165100</xdr:colOff>
      <xdr:row>57</xdr:row>
      <xdr:rowOff>108135</xdr:rowOff>
    </xdr:to>
    <xdr:sp macro="" textlink="">
      <xdr:nvSpPr>
        <xdr:cNvPr id="144" name="楕円 143"/>
        <xdr:cNvSpPr/>
      </xdr:nvSpPr>
      <xdr:spPr>
        <a:xfrm>
          <a:off x="1968500" y="97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124662</xdr:rowOff>
    </xdr:from>
    <xdr:ext cx="534377" cy="259045"/>
    <xdr:sp macro="" textlink="">
      <xdr:nvSpPr>
        <xdr:cNvPr id="145" name="テキスト ボックス 144"/>
        <xdr:cNvSpPr txBox="1"/>
      </xdr:nvSpPr>
      <xdr:spPr>
        <a:xfrm>
          <a:off x="1752111" y="95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74567</xdr:rowOff>
    </xdr:from>
    <xdr:to>
      <xdr:col>6</xdr:col>
      <xdr:colOff>38100</xdr:colOff>
      <xdr:row>58</xdr:row>
      <xdr:rowOff>4717</xdr:rowOff>
    </xdr:to>
    <xdr:sp macro="" textlink="">
      <xdr:nvSpPr>
        <xdr:cNvPr id="146" name="楕円 145"/>
        <xdr:cNvSpPr/>
      </xdr:nvSpPr>
      <xdr:spPr>
        <a:xfrm>
          <a:off x="1079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21244</xdr:rowOff>
    </xdr:from>
    <xdr:ext cx="534377" cy="259045"/>
    <xdr:sp macro="" textlink="">
      <xdr:nvSpPr>
        <xdr:cNvPr id="147" name="テキスト ボックス 146"/>
        <xdr:cNvSpPr txBox="1"/>
      </xdr:nvSpPr>
      <xdr:spPr>
        <a:xfrm>
          <a:off x="863111" y="96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65787</xdr:rowOff>
    </xdr:from>
    <xdr:to>
      <xdr:col>24</xdr:col>
      <xdr:colOff>63500</xdr:colOff>
      <xdr:row>76</xdr:row>
      <xdr:rowOff>67311</xdr:rowOff>
    </xdr:to>
    <xdr:cxnSp macro="">
      <xdr:nvCxnSpPr>
        <xdr:cNvPr id="176" name="直線コネクタ 175"/>
        <xdr:cNvCxnSpPr/>
      </xdr:nvCxnSpPr>
      <xdr:spPr>
        <a:xfrm>
          <a:off x="3797300" y="130959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65787</xdr:rowOff>
    </xdr:from>
    <xdr:to>
      <xdr:col>19</xdr:col>
      <xdr:colOff>177800</xdr:colOff>
      <xdr:row>76</xdr:row>
      <xdr:rowOff>72898</xdr:rowOff>
    </xdr:to>
    <xdr:cxnSp macro="">
      <xdr:nvCxnSpPr>
        <xdr:cNvPr id="179" name="直線コネクタ 178"/>
        <xdr:cNvCxnSpPr/>
      </xdr:nvCxnSpPr>
      <xdr:spPr>
        <a:xfrm flipV="1">
          <a:off x="2908300" y="13095987"/>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33782</xdr:rowOff>
    </xdr:from>
    <xdr:to>
      <xdr:col>15</xdr:col>
      <xdr:colOff>50800</xdr:colOff>
      <xdr:row>76</xdr:row>
      <xdr:rowOff>72898</xdr:rowOff>
    </xdr:to>
    <xdr:cxnSp macro="">
      <xdr:nvCxnSpPr>
        <xdr:cNvPr id="182" name="直線コネクタ 181"/>
        <xdr:cNvCxnSpPr/>
      </xdr:nvCxnSpPr>
      <xdr:spPr>
        <a:xfrm>
          <a:off x="2019300" y="1306398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33782</xdr:rowOff>
    </xdr:from>
    <xdr:to>
      <xdr:col>10</xdr:col>
      <xdr:colOff>114300</xdr:colOff>
      <xdr:row>76</xdr:row>
      <xdr:rowOff>74803</xdr:rowOff>
    </xdr:to>
    <xdr:cxnSp macro="">
      <xdr:nvCxnSpPr>
        <xdr:cNvPr id="185" name="直線コネクタ 184"/>
        <xdr:cNvCxnSpPr/>
      </xdr:nvCxnSpPr>
      <xdr:spPr>
        <a:xfrm flipV="1">
          <a:off x="1130300" y="1306398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7" name="テキスト ボックス 186"/>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16511</xdr:rowOff>
    </xdr:from>
    <xdr:to>
      <xdr:col>24</xdr:col>
      <xdr:colOff>114300</xdr:colOff>
      <xdr:row>76</xdr:row>
      <xdr:rowOff>118111</xdr:rowOff>
    </xdr:to>
    <xdr:sp macro="" textlink="">
      <xdr:nvSpPr>
        <xdr:cNvPr id="195" name="楕円 194"/>
        <xdr:cNvSpPr/>
      </xdr:nvSpPr>
      <xdr:spPr>
        <a:xfrm>
          <a:off x="45847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469744" cy="259045"/>
    <xdr:sp macro="" textlink="">
      <xdr:nvSpPr>
        <xdr:cNvPr id="196" name="維持補修費該当値テキスト"/>
        <xdr:cNvSpPr txBox="1"/>
      </xdr:nvSpPr>
      <xdr:spPr>
        <a:xfrm>
          <a:off x="4686300" y="128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14987</xdr:rowOff>
    </xdr:from>
    <xdr:to>
      <xdr:col>20</xdr:col>
      <xdr:colOff>38100</xdr:colOff>
      <xdr:row>76</xdr:row>
      <xdr:rowOff>116587</xdr:rowOff>
    </xdr:to>
    <xdr:sp macro="" textlink="">
      <xdr:nvSpPr>
        <xdr:cNvPr id="197" name="楕円 196"/>
        <xdr:cNvSpPr/>
      </xdr:nvSpPr>
      <xdr:spPr>
        <a:xfrm>
          <a:off x="37465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133113</xdr:rowOff>
    </xdr:from>
    <xdr:ext cx="469744" cy="259045"/>
    <xdr:sp macro="" textlink="">
      <xdr:nvSpPr>
        <xdr:cNvPr id="198" name="テキスト ボックス 197"/>
        <xdr:cNvSpPr txBox="1"/>
      </xdr:nvSpPr>
      <xdr:spPr>
        <a:xfrm>
          <a:off x="3562428" y="128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22098</xdr:rowOff>
    </xdr:from>
    <xdr:to>
      <xdr:col>15</xdr:col>
      <xdr:colOff>101600</xdr:colOff>
      <xdr:row>76</xdr:row>
      <xdr:rowOff>123698</xdr:rowOff>
    </xdr:to>
    <xdr:sp macro="" textlink="">
      <xdr:nvSpPr>
        <xdr:cNvPr id="199" name="楕円 198"/>
        <xdr:cNvSpPr/>
      </xdr:nvSpPr>
      <xdr:spPr>
        <a:xfrm>
          <a:off x="2857500" y="130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140225</xdr:rowOff>
    </xdr:from>
    <xdr:ext cx="469744" cy="259045"/>
    <xdr:sp macro="" textlink="">
      <xdr:nvSpPr>
        <xdr:cNvPr id="200" name="テキスト ボックス 199"/>
        <xdr:cNvSpPr txBox="1"/>
      </xdr:nvSpPr>
      <xdr:spPr>
        <a:xfrm>
          <a:off x="2673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154432</xdr:rowOff>
    </xdr:from>
    <xdr:to>
      <xdr:col>10</xdr:col>
      <xdr:colOff>165100</xdr:colOff>
      <xdr:row>76</xdr:row>
      <xdr:rowOff>84582</xdr:rowOff>
    </xdr:to>
    <xdr:sp macro="" textlink="">
      <xdr:nvSpPr>
        <xdr:cNvPr id="201" name="楕円 200"/>
        <xdr:cNvSpPr/>
      </xdr:nvSpPr>
      <xdr:spPr>
        <a:xfrm>
          <a:off x="1968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101109</xdr:rowOff>
    </xdr:from>
    <xdr:ext cx="469744" cy="259045"/>
    <xdr:sp macro="" textlink="">
      <xdr:nvSpPr>
        <xdr:cNvPr id="202" name="テキスト ボックス 201"/>
        <xdr:cNvSpPr txBox="1"/>
      </xdr:nvSpPr>
      <xdr:spPr>
        <a:xfrm>
          <a:off x="1784428" y="127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24003</xdr:rowOff>
    </xdr:from>
    <xdr:to>
      <xdr:col>6</xdr:col>
      <xdr:colOff>38100</xdr:colOff>
      <xdr:row>76</xdr:row>
      <xdr:rowOff>125603</xdr:rowOff>
    </xdr:to>
    <xdr:sp macro="" textlink="">
      <xdr:nvSpPr>
        <xdr:cNvPr id="203" name="楕円 202"/>
        <xdr:cNvSpPr/>
      </xdr:nvSpPr>
      <xdr:spPr>
        <a:xfrm>
          <a:off x="1079500" y="130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142130</xdr:rowOff>
    </xdr:from>
    <xdr:ext cx="469744" cy="259045"/>
    <xdr:sp macro="" textlink="">
      <xdr:nvSpPr>
        <xdr:cNvPr id="204" name="テキスト ボックス 203"/>
        <xdr:cNvSpPr txBox="1"/>
      </xdr:nvSpPr>
      <xdr:spPr>
        <a:xfrm>
          <a:off x="895428" y="128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83528</xdr:rowOff>
    </xdr:from>
    <xdr:to>
      <xdr:col>24</xdr:col>
      <xdr:colOff>63500</xdr:colOff>
      <xdr:row>97</xdr:row>
      <xdr:rowOff>119990</xdr:rowOff>
    </xdr:to>
    <xdr:cxnSp macro="">
      <xdr:nvCxnSpPr>
        <xdr:cNvPr id="234" name="直線コネクタ 233"/>
        <xdr:cNvCxnSpPr/>
      </xdr:nvCxnSpPr>
      <xdr:spPr>
        <a:xfrm flipV="1">
          <a:off x="3797300" y="16714178"/>
          <a:ext cx="8382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119990</xdr:rowOff>
    </xdr:from>
    <xdr:to>
      <xdr:col>19</xdr:col>
      <xdr:colOff>177800</xdr:colOff>
      <xdr:row>98</xdr:row>
      <xdr:rowOff>3823</xdr:rowOff>
    </xdr:to>
    <xdr:cxnSp macro="">
      <xdr:nvCxnSpPr>
        <xdr:cNvPr id="237" name="直線コネクタ 236"/>
        <xdr:cNvCxnSpPr/>
      </xdr:nvCxnSpPr>
      <xdr:spPr>
        <a:xfrm flipV="1">
          <a:off x="2908300" y="1675064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3823</xdr:rowOff>
    </xdr:from>
    <xdr:to>
      <xdr:col>15</xdr:col>
      <xdr:colOff>50800</xdr:colOff>
      <xdr:row>98</xdr:row>
      <xdr:rowOff>27191</xdr:rowOff>
    </xdr:to>
    <xdr:cxnSp macro="">
      <xdr:nvCxnSpPr>
        <xdr:cNvPr id="240" name="直線コネクタ 239"/>
        <xdr:cNvCxnSpPr/>
      </xdr:nvCxnSpPr>
      <xdr:spPr>
        <a:xfrm flipV="1">
          <a:off x="2019300" y="1680592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27191</xdr:rowOff>
    </xdr:from>
    <xdr:to>
      <xdr:col>10</xdr:col>
      <xdr:colOff>114300</xdr:colOff>
      <xdr:row>98</xdr:row>
      <xdr:rowOff>78487</xdr:rowOff>
    </xdr:to>
    <xdr:cxnSp macro="">
      <xdr:nvCxnSpPr>
        <xdr:cNvPr id="243" name="直線コネクタ 242"/>
        <xdr:cNvCxnSpPr/>
      </xdr:nvCxnSpPr>
      <xdr:spPr>
        <a:xfrm flipV="1">
          <a:off x="1130300" y="16829291"/>
          <a:ext cx="8890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32728</xdr:rowOff>
    </xdr:from>
    <xdr:to>
      <xdr:col>24</xdr:col>
      <xdr:colOff>114300</xdr:colOff>
      <xdr:row>97</xdr:row>
      <xdr:rowOff>134328</xdr:rowOff>
    </xdr:to>
    <xdr:sp macro="" textlink="">
      <xdr:nvSpPr>
        <xdr:cNvPr id="253" name="楕円 252"/>
        <xdr:cNvSpPr/>
      </xdr:nvSpPr>
      <xdr:spPr>
        <a:xfrm>
          <a:off x="4584700" y="166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11155</xdr:rowOff>
    </xdr:from>
    <xdr:ext cx="534377" cy="259045"/>
    <xdr:sp macro="" textlink="">
      <xdr:nvSpPr>
        <xdr:cNvPr id="254" name="扶助費該当値テキスト"/>
        <xdr:cNvSpPr txBox="1"/>
      </xdr:nvSpPr>
      <xdr:spPr>
        <a:xfrm>
          <a:off x="4686300" y="166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69190</xdr:rowOff>
    </xdr:from>
    <xdr:to>
      <xdr:col>20</xdr:col>
      <xdr:colOff>38100</xdr:colOff>
      <xdr:row>97</xdr:row>
      <xdr:rowOff>170790</xdr:rowOff>
    </xdr:to>
    <xdr:sp macro="" textlink="">
      <xdr:nvSpPr>
        <xdr:cNvPr id="255" name="楕円 254"/>
        <xdr:cNvSpPr/>
      </xdr:nvSpPr>
      <xdr:spPr>
        <a:xfrm>
          <a:off x="3746500" y="166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161917</xdr:rowOff>
    </xdr:from>
    <xdr:ext cx="534377" cy="259045"/>
    <xdr:sp macro="" textlink="">
      <xdr:nvSpPr>
        <xdr:cNvPr id="256" name="テキスト ボックス 255"/>
        <xdr:cNvSpPr txBox="1"/>
      </xdr:nvSpPr>
      <xdr:spPr>
        <a:xfrm>
          <a:off x="3530111" y="167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124473</xdr:rowOff>
    </xdr:from>
    <xdr:to>
      <xdr:col>15</xdr:col>
      <xdr:colOff>101600</xdr:colOff>
      <xdr:row>98</xdr:row>
      <xdr:rowOff>54623</xdr:rowOff>
    </xdr:to>
    <xdr:sp macro="" textlink="">
      <xdr:nvSpPr>
        <xdr:cNvPr id="257" name="楕円 256"/>
        <xdr:cNvSpPr/>
      </xdr:nvSpPr>
      <xdr:spPr>
        <a:xfrm>
          <a:off x="2857500" y="16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45750</xdr:rowOff>
    </xdr:from>
    <xdr:ext cx="534377" cy="259045"/>
    <xdr:sp macro="" textlink="">
      <xdr:nvSpPr>
        <xdr:cNvPr id="258" name="テキスト ボックス 257"/>
        <xdr:cNvSpPr txBox="1"/>
      </xdr:nvSpPr>
      <xdr:spPr>
        <a:xfrm>
          <a:off x="2641111" y="168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147841</xdr:rowOff>
    </xdr:from>
    <xdr:to>
      <xdr:col>10</xdr:col>
      <xdr:colOff>165100</xdr:colOff>
      <xdr:row>98</xdr:row>
      <xdr:rowOff>77991</xdr:rowOff>
    </xdr:to>
    <xdr:sp macro="" textlink="">
      <xdr:nvSpPr>
        <xdr:cNvPr id="259" name="楕円 258"/>
        <xdr:cNvSpPr/>
      </xdr:nvSpPr>
      <xdr:spPr>
        <a:xfrm>
          <a:off x="1968500" y="16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69118</xdr:rowOff>
    </xdr:from>
    <xdr:ext cx="534377" cy="259045"/>
    <xdr:sp macro="" textlink="">
      <xdr:nvSpPr>
        <xdr:cNvPr id="260" name="テキスト ボックス 259"/>
        <xdr:cNvSpPr txBox="1"/>
      </xdr:nvSpPr>
      <xdr:spPr>
        <a:xfrm>
          <a:off x="1752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27687</xdr:rowOff>
    </xdr:from>
    <xdr:to>
      <xdr:col>6</xdr:col>
      <xdr:colOff>38100</xdr:colOff>
      <xdr:row>98</xdr:row>
      <xdr:rowOff>129287</xdr:rowOff>
    </xdr:to>
    <xdr:sp macro="" textlink="">
      <xdr:nvSpPr>
        <xdr:cNvPr id="261" name="楕円 260"/>
        <xdr:cNvSpPr/>
      </xdr:nvSpPr>
      <xdr:spPr>
        <a:xfrm>
          <a:off x="1079500" y="16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120414</xdr:rowOff>
    </xdr:from>
    <xdr:ext cx="534377" cy="259045"/>
    <xdr:sp macro="" textlink="">
      <xdr:nvSpPr>
        <xdr:cNvPr id="262" name="テキスト ボックス 261"/>
        <xdr:cNvSpPr txBox="1"/>
      </xdr:nvSpPr>
      <xdr:spPr>
        <a:xfrm>
          <a:off x="863111" y="16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160465</xdr:rowOff>
    </xdr:from>
    <xdr:to>
      <xdr:col>55</xdr:col>
      <xdr:colOff>0</xdr:colOff>
      <xdr:row>38</xdr:row>
      <xdr:rowOff>2692</xdr:rowOff>
    </xdr:to>
    <xdr:cxnSp macro="">
      <xdr:nvCxnSpPr>
        <xdr:cNvPr id="291" name="直線コネクタ 290"/>
        <xdr:cNvCxnSpPr/>
      </xdr:nvCxnSpPr>
      <xdr:spPr>
        <a:xfrm flipV="1">
          <a:off x="9639300" y="6504115"/>
          <a:ext cx="8382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160807</xdr:rowOff>
    </xdr:from>
    <xdr:to>
      <xdr:col>50</xdr:col>
      <xdr:colOff>114300</xdr:colOff>
      <xdr:row>38</xdr:row>
      <xdr:rowOff>2692</xdr:rowOff>
    </xdr:to>
    <xdr:cxnSp macro="">
      <xdr:nvCxnSpPr>
        <xdr:cNvPr id="294" name="直線コネクタ 293"/>
        <xdr:cNvCxnSpPr/>
      </xdr:nvCxnSpPr>
      <xdr:spPr>
        <a:xfrm>
          <a:off x="8750300" y="65044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160807</xdr:rowOff>
    </xdr:from>
    <xdr:to>
      <xdr:col>45</xdr:col>
      <xdr:colOff>177800</xdr:colOff>
      <xdr:row>38</xdr:row>
      <xdr:rowOff>28219</xdr:rowOff>
    </xdr:to>
    <xdr:cxnSp macro="">
      <xdr:nvCxnSpPr>
        <xdr:cNvPr id="297" name="直線コネクタ 296"/>
        <xdr:cNvCxnSpPr/>
      </xdr:nvCxnSpPr>
      <xdr:spPr>
        <a:xfrm flipV="1">
          <a:off x="7861300" y="650445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28219</xdr:rowOff>
    </xdr:from>
    <xdr:to>
      <xdr:col>41</xdr:col>
      <xdr:colOff>50800</xdr:colOff>
      <xdr:row>38</xdr:row>
      <xdr:rowOff>57531</xdr:rowOff>
    </xdr:to>
    <xdr:cxnSp macro="">
      <xdr:nvCxnSpPr>
        <xdr:cNvPr id="300" name="直線コネクタ 299"/>
        <xdr:cNvCxnSpPr/>
      </xdr:nvCxnSpPr>
      <xdr:spPr>
        <a:xfrm flipV="1">
          <a:off x="6972300" y="6543319"/>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109665</xdr:rowOff>
    </xdr:from>
    <xdr:to>
      <xdr:col>55</xdr:col>
      <xdr:colOff>50800</xdr:colOff>
      <xdr:row>38</xdr:row>
      <xdr:rowOff>39815</xdr:rowOff>
    </xdr:to>
    <xdr:sp macro="" textlink="">
      <xdr:nvSpPr>
        <xdr:cNvPr id="310" name="楕円 309"/>
        <xdr:cNvSpPr/>
      </xdr:nvSpPr>
      <xdr:spPr>
        <a:xfrm>
          <a:off x="104267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24592</xdr:rowOff>
    </xdr:from>
    <xdr:ext cx="534377" cy="259045"/>
    <xdr:sp macro="" textlink="">
      <xdr:nvSpPr>
        <xdr:cNvPr id="311" name="補助費等該当値テキスト"/>
        <xdr:cNvSpPr txBox="1"/>
      </xdr:nvSpPr>
      <xdr:spPr>
        <a:xfrm>
          <a:off x="10528300" y="6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123342</xdr:rowOff>
    </xdr:from>
    <xdr:to>
      <xdr:col>50</xdr:col>
      <xdr:colOff>165100</xdr:colOff>
      <xdr:row>38</xdr:row>
      <xdr:rowOff>53493</xdr:rowOff>
    </xdr:to>
    <xdr:sp macro="" textlink="">
      <xdr:nvSpPr>
        <xdr:cNvPr id="312" name="楕円 311"/>
        <xdr:cNvSpPr/>
      </xdr:nvSpPr>
      <xdr:spPr>
        <a:xfrm>
          <a:off x="9588500" y="6466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44619</xdr:rowOff>
    </xdr:from>
    <xdr:ext cx="534377" cy="259045"/>
    <xdr:sp macro="" textlink="">
      <xdr:nvSpPr>
        <xdr:cNvPr id="313" name="テキスト ボックス 312"/>
        <xdr:cNvSpPr txBox="1"/>
      </xdr:nvSpPr>
      <xdr:spPr>
        <a:xfrm>
          <a:off x="9372111" y="65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110007</xdr:rowOff>
    </xdr:from>
    <xdr:to>
      <xdr:col>46</xdr:col>
      <xdr:colOff>38100</xdr:colOff>
      <xdr:row>38</xdr:row>
      <xdr:rowOff>40157</xdr:rowOff>
    </xdr:to>
    <xdr:sp macro="" textlink="">
      <xdr:nvSpPr>
        <xdr:cNvPr id="314" name="楕円 313"/>
        <xdr:cNvSpPr/>
      </xdr:nvSpPr>
      <xdr:spPr>
        <a:xfrm>
          <a:off x="8699500" y="64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31284</xdr:rowOff>
    </xdr:from>
    <xdr:ext cx="534377" cy="259045"/>
    <xdr:sp macro="" textlink="">
      <xdr:nvSpPr>
        <xdr:cNvPr id="315" name="テキスト ボックス 314"/>
        <xdr:cNvSpPr txBox="1"/>
      </xdr:nvSpPr>
      <xdr:spPr>
        <a:xfrm>
          <a:off x="8483111" y="65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148869</xdr:rowOff>
    </xdr:from>
    <xdr:to>
      <xdr:col>41</xdr:col>
      <xdr:colOff>101600</xdr:colOff>
      <xdr:row>38</xdr:row>
      <xdr:rowOff>79019</xdr:rowOff>
    </xdr:to>
    <xdr:sp macro="" textlink="">
      <xdr:nvSpPr>
        <xdr:cNvPr id="316" name="楕円 315"/>
        <xdr:cNvSpPr/>
      </xdr:nvSpPr>
      <xdr:spPr>
        <a:xfrm>
          <a:off x="7810500" y="64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70146</xdr:rowOff>
    </xdr:from>
    <xdr:ext cx="534377" cy="259045"/>
    <xdr:sp macro="" textlink="">
      <xdr:nvSpPr>
        <xdr:cNvPr id="317" name="テキスト ボックス 316"/>
        <xdr:cNvSpPr txBox="1"/>
      </xdr:nvSpPr>
      <xdr:spPr>
        <a:xfrm>
          <a:off x="7594111" y="65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6731</xdr:rowOff>
    </xdr:from>
    <xdr:to>
      <xdr:col>36</xdr:col>
      <xdr:colOff>165100</xdr:colOff>
      <xdr:row>38</xdr:row>
      <xdr:rowOff>108331</xdr:rowOff>
    </xdr:to>
    <xdr:sp macro="" textlink="">
      <xdr:nvSpPr>
        <xdr:cNvPr id="318" name="楕円 317"/>
        <xdr:cNvSpPr/>
      </xdr:nvSpPr>
      <xdr:spPr>
        <a:xfrm>
          <a:off x="69215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99458</xdr:rowOff>
    </xdr:from>
    <xdr:ext cx="534377" cy="259045"/>
    <xdr:sp macro="" textlink="">
      <xdr:nvSpPr>
        <xdr:cNvPr id="319" name="テキスト ボックス 318"/>
        <xdr:cNvSpPr txBox="1"/>
      </xdr:nvSpPr>
      <xdr:spPr>
        <a:xfrm>
          <a:off x="6705111" y="66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103200</xdr:rowOff>
    </xdr:from>
    <xdr:to>
      <xdr:col>55</xdr:col>
      <xdr:colOff>0</xdr:colOff>
      <xdr:row>58</xdr:row>
      <xdr:rowOff>81266</xdr:rowOff>
    </xdr:to>
    <xdr:cxnSp macro="">
      <xdr:nvCxnSpPr>
        <xdr:cNvPr id="350" name="直線コネクタ 349"/>
        <xdr:cNvCxnSpPr/>
      </xdr:nvCxnSpPr>
      <xdr:spPr>
        <a:xfrm flipV="1">
          <a:off x="9639300" y="9875850"/>
          <a:ext cx="838200" cy="1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72883</xdr:rowOff>
    </xdr:from>
    <xdr:to>
      <xdr:col>50</xdr:col>
      <xdr:colOff>114300</xdr:colOff>
      <xdr:row>58</xdr:row>
      <xdr:rowOff>81266</xdr:rowOff>
    </xdr:to>
    <xdr:cxnSp macro="">
      <xdr:nvCxnSpPr>
        <xdr:cNvPr id="353" name="直線コネクタ 352"/>
        <xdr:cNvCxnSpPr/>
      </xdr:nvCxnSpPr>
      <xdr:spPr>
        <a:xfrm>
          <a:off x="8750300" y="9845533"/>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160829</xdr:rowOff>
    </xdr:from>
    <xdr:to>
      <xdr:col>45</xdr:col>
      <xdr:colOff>177800</xdr:colOff>
      <xdr:row>57</xdr:row>
      <xdr:rowOff>72883</xdr:rowOff>
    </xdr:to>
    <xdr:cxnSp macro="">
      <xdr:nvCxnSpPr>
        <xdr:cNvPr id="356" name="直線コネクタ 355"/>
        <xdr:cNvCxnSpPr/>
      </xdr:nvCxnSpPr>
      <xdr:spPr>
        <a:xfrm>
          <a:off x="7861300" y="9762029"/>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151925</xdr:rowOff>
    </xdr:from>
    <xdr:to>
      <xdr:col>41</xdr:col>
      <xdr:colOff>50800</xdr:colOff>
      <xdr:row>56</xdr:row>
      <xdr:rowOff>160829</xdr:rowOff>
    </xdr:to>
    <xdr:cxnSp macro="">
      <xdr:nvCxnSpPr>
        <xdr:cNvPr id="359" name="直線コネクタ 358"/>
        <xdr:cNvCxnSpPr/>
      </xdr:nvCxnSpPr>
      <xdr:spPr>
        <a:xfrm>
          <a:off x="6972300" y="9581675"/>
          <a:ext cx="889000" cy="1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52400</xdr:rowOff>
    </xdr:from>
    <xdr:to>
      <xdr:col>55</xdr:col>
      <xdr:colOff>50800</xdr:colOff>
      <xdr:row>57</xdr:row>
      <xdr:rowOff>154000</xdr:rowOff>
    </xdr:to>
    <xdr:sp macro="" textlink="">
      <xdr:nvSpPr>
        <xdr:cNvPr id="369" name="楕円 368"/>
        <xdr:cNvSpPr/>
      </xdr:nvSpPr>
      <xdr:spPr>
        <a:xfrm>
          <a:off x="10426700" y="98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30827</xdr:rowOff>
    </xdr:from>
    <xdr:ext cx="534377" cy="259045"/>
    <xdr:sp macro="" textlink="">
      <xdr:nvSpPr>
        <xdr:cNvPr id="370" name="普通建設事業費該当値テキスト"/>
        <xdr:cNvSpPr txBox="1"/>
      </xdr:nvSpPr>
      <xdr:spPr>
        <a:xfrm>
          <a:off x="10528300" y="98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30466</xdr:rowOff>
    </xdr:from>
    <xdr:to>
      <xdr:col>50</xdr:col>
      <xdr:colOff>165100</xdr:colOff>
      <xdr:row>58</xdr:row>
      <xdr:rowOff>132066</xdr:rowOff>
    </xdr:to>
    <xdr:sp macro="" textlink="">
      <xdr:nvSpPr>
        <xdr:cNvPr id="371" name="楕円 370"/>
        <xdr:cNvSpPr/>
      </xdr:nvSpPr>
      <xdr:spPr>
        <a:xfrm>
          <a:off x="9588500" y="9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123193</xdr:rowOff>
    </xdr:from>
    <xdr:ext cx="534377" cy="259045"/>
    <xdr:sp macro="" textlink="">
      <xdr:nvSpPr>
        <xdr:cNvPr id="372" name="テキスト ボックス 371"/>
        <xdr:cNvSpPr txBox="1"/>
      </xdr:nvSpPr>
      <xdr:spPr>
        <a:xfrm>
          <a:off x="9372111" y="100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22083</xdr:rowOff>
    </xdr:from>
    <xdr:to>
      <xdr:col>46</xdr:col>
      <xdr:colOff>38100</xdr:colOff>
      <xdr:row>57</xdr:row>
      <xdr:rowOff>123683</xdr:rowOff>
    </xdr:to>
    <xdr:sp macro="" textlink="">
      <xdr:nvSpPr>
        <xdr:cNvPr id="373" name="楕円 372"/>
        <xdr:cNvSpPr/>
      </xdr:nvSpPr>
      <xdr:spPr>
        <a:xfrm>
          <a:off x="8699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114810</xdr:rowOff>
    </xdr:from>
    <xdr:ext cx="534377" cy="259045"/>
    <xdr:sp macro="" textlink="">
      <xdr:nvSpPr>
        <xdr:cNvPr id="374" name="テキスト ボックス 373"/>
        <xdr:cNvSpPr txBox="1"/>
      </xdr:nvSpPr>
      <xdr:spPr>
        <a:xfrm>
          <a:off x="8483111" y="98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110029</xdr:rowOff>
    </xdr:from>
    <xdr:to>
      <xdr:col>41</xdr:col>
      <xdr:colOff>101600</xdr:colOff>
      <xdr:row>57</xdr:row>
      <xdr:rowOff>40179</xdr:rowOff>
    </xdr:to>
    <xdr:sp macro="" textlink="">
      <xdr:nvSpPr>
        <xdr:cNvPr id="375" name="楕円 374"/>
        <xdr:cNvSpPr/>
      </xdr:nvSpPr>
      <xdr:spPr>
        <a:xfrm>
          <a:off x="7810500" y="97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31306</xdr:rowOff>
    </xdr:from>
    <xdr:ext cx="534377" cy="259045"/>
    <xdr:sp macro="" textlink="">
      <xdr:nvSpPr>
        <xdr:cNvPr id="376" name="テキスト ボックス 375"/>
        <xdr:cNvSpPr txBox="1"/>
      </xdr:nvSpPr>
      <xdr:spPr>
        <a:xfrm>
          <a:off x="7594111" y="98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101125</xdr:rowOff>
    </xdr:from>
    <xdr:to>
      <xdr:col>36</xdr:col>
      <xdr:colOff>165100</xdr:colOff>
      <xdr:row>56</xdr:row>
      <xdr:rowOff>31275</xdr:rowOff>
    </xdr:to>
    <xdr:sp macro="" textlink="">
      <xdr:nvSpPr>
        <xdr:cNvPr id="377" name="楕円 376"/>
        <xdr:cNvSpPr/>
      </xdr:nvSpPr>
      <xdr:spPr>
        <a:xfrm>
          <a:off x="6921500" y="95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47802</xdr:rowOff>
    </xdr:from>
    <xdr:ext cx="534377" cy="259045"/>
    <xdr:sp macro="" textlink="">
      <xdr:nvSpPr>
        <xdr:cNvPr id="378" name="テキスト ボックス 377"/>
        <xdr:cNvSpPr txBox="1"/>
      </xdr:nvSpPr>
      <xdr:spPr>
        <a:xfrm>
          <a:off x="6705111" y="93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107893</xdr:rowOff>
    </xdr:from>
    <xdr:to>
      <xdr:col>55</xdr:col>
      <xdr:colOff>0</xdr:colOff>
      <xdr:row>79</xdr:row>
      <xdr:rowOff>20991</xdr:rowOff>
    </xdr:to>
    <xdr:cxnSp macro="">
      <xdr:nvCxnSpPr>
        <xdr:cNvPr id="409" name="直線コネクタ 408"/>
        <xdr:cNvCxnSpPr/>
      </xdr:nvCxnSpPr>
      <xdr:spPr>
        <a:xfrm flipV="1">
          <a:off x="9639300" y="13309543"/>
          <a:ext cx="838200" cy="2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16452</xdr:rowOff>
    </xdr:from>
    <xdr:to>
      <xdr:col>50</xdr:col>
      <xdr:colOff>114300</xdr:colOff>
      <xdr:row>79</xdr:row>
      <xdr:rowOff>20991</xdr:rowOff>
    </xdr:to>
    <xdr:cxnSp macro="">
      <xdr:nvCxnSpPr>
        <xdr:cNvPr id="412" name="直線コネクタ 411"/>
        <xdr:cNvCxnSpPr/>
      </xdr:nvCxnSpPr>
      <xdr:spPr>
        <a:xfrm>
          <a:off x="8750300" y="13389552"/>
          <a:ext cx="889000" cy="1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158902</xdr:rowOff>
    </xdr:from>
    <xdr:to>
      <xdr:col>45</xdr:col>
      <xdr:colOff>177800</xdr:colOff>
      <xdr:row>78</xdr:row>
      <xdr:rowOff>16452</xdr:rowOff>
    </xdr:to>
    <xdr:cxnSp macro="">
      <xdr:nvCxnSpPr>
        <xdr:cNvPr id="415" name="直線コネクタ 414"/>
        <xdr:cNvCxnSpPr/>
      </xdr:nvCxnSpPr>
      <xdr:spPr>
        <a:xfrm>
          <a:off x="7861300" y="13360552"/>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57093</xdr:rowOff>
    </xdr:from>
    <xdr:to>
      <xdr:col>55</xdr:col>
      <xdr:colOff>50800</xdr:colOff>
      <xdr:row>77</xdr:row>
      <xdr:rowOff>158693</xdr:rowOff>
    </xdr:to>
    <xdr:sp macro="" textlink="">
      <xdr:nvSpPr>
        <xdr:cNvPr id="425" name="楕円 424"/>
        <xdr:cNvSpPr/>
      </xdr:nvSpPr>
      <xdr:spPr>
        <a:xfrm>
          <a:off x="10426700" y="132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35520</xdr:rowOff>
    </xdr:from>
    <xdr:ext cx="534377" cy="259045"/>
    <xdr:sp macro="" textlink="">
      <xdr:nvSpPr>
        <xdr:cNvPr id="426" name="普通建設事業費 （ うち新規整備　）該当値テキスト"/>
        <xdr:cNvSpPr txBox="1"/>
      </xdr:nvSpPr>
      <xdr:spPr>
        <a:xfrm>
          <a:off x="10528300" y="132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141641</xdr:rowOff>
    </xdr:from>
    <xdr:to>
      <xdr:col>50</xdr:col>
      <xdr:colOff>165100</xdr:colOff>
      <xdr:row>79</xdr:row>
      <xdr:rowOff>71791</xdr:rowOff>
    </xdr:to>
    <xdr:sp macro="" textlink="">
      <xdr:nvSpPr>
        <xdr:cNvPr id="427" name="楕円 426"/>
        <xdr:cNvSpPr/>
      </xdr:nvSpPr>
      <xdr:spPr>
        <a:xfrm>
          <a:off x="95885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62918</xdr:rowOff>
    </xdr:from>
    <xdr:ext cx="469744" cy="259045"/>
    <xdr:sp macro="" textlink="">
      <xdr:nvSpPr>
        <xdr:cNvPr id="428" name="テキスト ボックス 427"/>
        <xdr:cNvSpPr txBox="1"/>
      </xdr:nvSpPr>
      <xdr:spPr>
        <a:xfrm>
          <a:off x="9404428" y="136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137102</xdr:rowOff>
    </xdr:from>
    <xdr:to>
      <xdr:col>46</xdr:col>
      <xdr:colOff>38100</xdr:colOff>
      <xdr:row>78</xdr:row>
      <xdr:rowOff>67252</xdr:rowOff>
    </xdr:to>
    <xdr:sp macro="" textlink="">
      <xdr:nvSpPr>
        <xdr:cNvPr id="429" name="楕円 428"/>
        <xdr:cNvSpPr/>
      </xdr:nvSpPr>
      <xdr:spPr>
        <a:xfrm>
          <a:off x="8699500" y="133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58379</xdr:rowOff>
    </xdr:from>
    <xdr:ext cx="469744" cy="259045"/>
    <xdr:sp macro="" textlink="">
      <xdr:nvSpPr>
        <xdr:cNvPr id="430" name="テキスト ボックス 429"/>
        <xdr:cNvSpPr txBox="1"/>
      </xdr:nvSpPr>
      <xdr:spPr>
        <a:xfrm>
          <a:off x="8515428" y="134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108102</xdr:rowOff>
    </xdr:from>
    <xdr:to>
      <xdr:col>41</xdr:col>
      <xdr:colOff>101600</xdr:colOff>
      <xdr:row>78</xdr:row>
      <xdr:rowOff>38252</xdr:rowOff>
    </xdr:to>
    <xdr:sp macro="" textlink="">
      <xdr:nvSpPr>
        <xdr:cNvPr id="431" name="楕円 430"/>
        <xdr:cNvSpPr/>
      </xdr:nvSpPr>
      <xdr:spPr>
        <a:xfrm>
          <a:off x="7810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29379</xdr:rowOff>
    </xdr:from>
    <xdr:ext cx="469744" cy="259045"/>
    <xdr:sp macro="" textlink="">
      <xdr:nvSpPr>
        <xdr:cNvPr id="432" name="テキスト ボックス 431"/>
        <xdr:cNvSpPr txBox="1"/>
      </xdr:nvSpPr>
      <xdr:spPr>
        <a:xfrm>
          <a:off x="7626428" y="134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86728</xdr:rowOff>
    </xdr:from>
    <xdr:to>
      <xdr:col>55</xdr:col>
      <xdr:colOff>0</xdr:colOff>
      <xdr:row>98</xdr:row>
      <xdr:rowOff>117957</xdr:rowOff>
    </xdr:to>
    <xdr:cxnSp macro="">
      <xdr:nvCxnSpPr>
        <xdr:cNvPr id="461" name="直線コネクタ 460"/>
        <xdr:cNvCxnSpPr/>
      </xdr:nvCxnSpPr>
      <xdr:spPr>
        <a:xfrm flipV="1">
          <a:off x="9639300" y="16888828"/>
          <a:ext cx="838200" cy="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140703</xdr:rowOff>
    </xdr:from>
    <xdr:to>
      <xdr:col>50</xdr:col>
      <xdr:colOff>114300</xdr:colOff>
      <xdr:row>98</xdr:row>
      <xdr:rowOff>117957</xdr:rowOff>
    </xdr:to>
    <xdr:cxnSp macro="">
      <xdr:nvCxnSpPr>
        <xdr:cNvPr id="464" name="直線コネクタ 463"/>
        <xdr:cNvCxnSpPr/>
      </xdr:nvCxnSpPr>
      <xdr:spPr>
        <a:xfrm>
          <a:off x="8750300" y="16771353"/>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79666</xdr:rowOff>
    </xdr:from>
    <xdr:to>
      <xdr:col>45</xdr:col>
      <xdr:colOff>177800</xdr:colOff>
      <xdr:row>97</xdr:row>
      <xdr:rowOff>140703</xdr:rowOff>
    </xdr:to>
    <xdr:cxnSp macro="">
      <xdr:nvCxnSpPr>
        <xdr:cNvPr id="467" name="直線コネクタ 466"/>
        <xdr:cNvCxnSpPr/>
      </xdr:nvCxnSpPr>
      <xdr:spPr>
        <a:xfrm>
          <a:off x="7861300" y="1671031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35928</xdr:rowOff>
    </xdr:from>
    <xdr:to>
      <xdr:col>55</xdr:col>
      <xdr:colOff>50800</xdr:colOff>
      <xdr:row>98</xdr:row>
      <xdr:rowOff>137528</xdr:rowOff>
    </xdr:to>
    <xdr:sp macro="" textlink="">
      <xdr:nvSpPr>
        <xdr:cNvPr id="477" name="楕円 476"/>
        <xdr:cNvSpPr/>
      </xdr:nvSpPr>
      <xdr:spPr>
        <a:xfrm>
          <a:off x="10426700" y="168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122305</xdr:rowOff>
    </xdr:from>
    <xdr:ext cx="534377" cy="259045"/>
    <xdr:sp macro="" textlink="">
      <xdr:nvSpPr>
        <xdr:cNvPr id="478" name="普通建設事業費 （ うち更新整備　）該当値テキスト"/>
        <xdr:cNvSpPr txBox="1"/>
      </xdr:nvSpPr>
      <xdr:spPr>
        <a:xfrm>
          <a:off x="10528300"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67157</xdr:rowOff>
    </xdr:from>
    <xdr:to>
      <xdr:col>50</xdr:col>
      <xdr:colOff>165100</xdr:colOff>
      <xdr:row>98</xdr:row>
      <xdr:rowOff>168757</xdr:rowOff>
    </xdr:to>
    <xdr:sp macro="" textlink="">
      <xdr:nvSpPr>
        <xdr:cNvPr id="479" name="楕円 478"/>
        <xdr:cNvSpPr/>
      </xdr:nvSpPr>
      <xdr:spPr>
        <a:xfrm>
          <a:off x="9588500" y="168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159884</xdr:rowOff>
    </xdr:from>
    <xdr:ext cx="469744" cy="259045"/>
    <xdr:sp macro="" textlink="">
      <xdr:nvSpPr>
        <xdr:cNvPr id="480" name="テキスト ボックス 479"/>
        <xdr:cNvSpPr txBox="1"/>
      </xdr:nvSpPr>
      <xdr:spPr>
        <a:xfrm>
          <a:off x="9404428" y="169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89903</xdr:rowOff>
    </xdr:from>
    <xdr:to>
      <xdr:col>46</xdr:col>
      <xdr:colOff>38100</xdr:colOff>
      <xdr:row>98</xdr:row>
      <xdr:rowOff>20053</xdr:rowOff>
    </xdr:to>
    <xdr:sp macro="" textlink="">
      <xdr:nvSpPr>
        <xdr:cNvPr id="481" name="楕円 480"/>
        <xdr:cNvSpPr/>
      </xdr:nvSpPr>
      <xdr:spPr>
        <a:xfrm>
          <a:off x="8699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36580</xdr:rowOff>
    </xdr:from>
    <xdr:ext cx="534377" cy="259045"/>
    <xdr:sp macro="" textlink="">
      <xdr:nvSpPr>
        <xdr:cNvPr id="482" name="テキスト ボックス 481"/>
        <xdr:cNvSpPr txBox="1"/>
      </xdr:nvSpPr>
      <xdr:spPr>
        <a:xfrm>
          <a:off x="8483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28866</xdr:rowOff>
    </xdr:from>
    <xdr:to>
      <xdr:col>41</xdr:col>
      <xdr:colOff>101600</xdr:colOff>
      <xdr:row>97</xdr:row>
      <xdr:rowOff>130466</xdr:rowOff>
    </xdr:to>
    <xdr:sp macro="" textlink="">
      <xdr:nvSpPr>
        <xdr:cNvPr id="483" name="楕円 482"/>
        <xdr:cNvSpPr/>
      </xdr:nvSpPr>
      <xdr:spPr>
        <a:xfrm>
          <a:off x="7810500" y="166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146993</xdr:rowOff>
    </xdr:from>
    <xdr:ext cx="534377" cy="259045"/>
    <xdr:sp macro="" textlink="">
      <xdr:nvSpPr>
        <xdr:cNvPr id="484" name="テキスト ボックス 483"/>
        <xdr:cNvSpPr txBox="1"/>
      </xdr:nvSpPr>
      <xdr:spPr>
        <a:xfrm>
          <a:off x="7594111" y="16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142639</xdr:rowOff>
    </xdr:from>
    <xdr:to>
      <xdr:col>85</xdr:col>
      <xdr:colOff>127000</xdr:colOff>
      <xdr:row>38</xdr:row>
      <xdr:rowOff>158968</xdr:rowOff>
    </xdr:to>
    <xdr:cxnSp macro="">
      <xdr:nvCxnSpPr>
        <xdr:cNvPr id="515" name="直線コネクタ 514"/>
        <xdr:cNvCxnSpPr/>
      </xdr:nvCxnSpPr>
      <xdr:spPr>
        <a:xfrm flipV="1">
          <a:off x="15481300" y="6486289"/>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6"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158968</xdr:rowOff>
    </xdr:from>
    <xdr:to>
      <xdr:col>81</xdr:col>
      <xdr:colOff>50800</xdr:colOff>
      <xdr:row>39</xdr:row>
      <xdr:rowOff>63282</xdr:rowOff>
    </xdr:to>
    <xdr:cxnSp macro="">
      <xdr:nvCxnSpPr>
        <xdr:cNvPr id="518" name="直線コネクタ 517"/>
        <xdr:cNvCxnSpPr/>
      </xdr:nvCxnSpPr>
      <xdr:spPr>
        <a:xfrm flipV="1">
          <a:off x="14592300" y="6674068"/>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136434</xdr:rowOff>
    </xdr:from>
    <xdr:to>
      <xdr:col>76</xdr:col>
      <xdr:colOff>114300</xdr:colOff>
      <xdr:row>39</xdr:row>
      <xdr:rowOff>63282</xdr:rowOff>
    </xdr:to>
    <xdr:cxnSp macro="">
      <xdr:nvCxnSpPr>
        <xdr:cNvPr id="521" name="直線コネクタ 520"/>
        <xdr:cNvCxnSpPr/>
      </xdr:nvCxnSpPr>
      <xdr:spPr>
        <a:xfrm>
          <a:off x="13703300" y="6137184"/>
          <a:ext cx="889000" cy="6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136434</xdr:rowOff>
    </xdr:from>
    <xdr:to>
      <xdr:col>71</xdr:col>
      <xdr:colOff>177800</xdr:colOff>
      <xdr:row>37</xdr:row>
      <xdr:rowOff>167459</xdr:rowOff>
    </xdr:to>
    <xdr:cxnSp macro="">
      <xdr:nvCxnSpPr>
        <xdr:cNvPr id="524" name="直線コネクタ 523"/>
        <xdr:cNvCxnSpPr/>
      </xdr:nvCxnSpPr>
      <xdr:spPr>
        <a:xfrm flipV="1">
          <a:off x="12814300" y="6137184"/>
          <a:ext cx="88900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6" name="テキスト ボックス 525"/>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81696</xdr:rowOff>
    </xdr:from>
    <xdr:ext cx="378565" cy="259045"/>
    <xdr:sp macro="" textlink="">
      <xdr:nvSpPr>
        <xdr:cNvPr id="528" name="テキスト ボックス 527"/>
        <xdr:cNvSpPr txBox="1"/>
      </xdr:nvSpPr>
      <xdr:spPr>
        <a:xfrm>
          <a:off x="12625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91839</xdr:rowOff>
    </xdr:from>
    <xdr:to>
      <xdr:col>85</xdr:col>
      <xdr:colOff>177800</xdr:colOff>
      <xdr:row>38</xdr:row>
      <xdr:rowOff>21989</xdr:rowOff>
    </xdr:to>
    <xdr:sp macro="" textlink="">
      <xdr:nvSpPr>
        <xdr:cNvPr id="534" name="楕円 533"/>
        <xdr:cNvSpPr/>
      </xdr:nvSpPr>
      <xdr:spPr>
        <a:xfrm>
          <a:off x="162687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114716</xdr:rowOff>
    </xdr:from>
    <xdr:ext cx="378565" cy="259045"/>
    <xdr:sp macro="" textlink="">
      <xdr:nvSpPr>
        <xdr:cNvPr id="535" name="災害復旧事業費該当値テキスト"/>
        <xdr:cNvSpPr txBox="1"/>
      </xdr:nvSpPr>
      <xdr:spPr>
        <a:xfrm>
          <a:off x="16370300" y="628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108168</xdr:rowOff>
    </xdr:from>
    <xdr:to>
      <xdr:col>81</xdr:col>
      <xdr:colOff>101600</xdr:colOff>
      <xdr:row>39</xdr:row>
      <xdr:rowOff>38318</xdr:rowOff>
    </xdr:to>
    <xdr:sp macro="" textlink="">
      <xdr:nvSpPr>
        <xdr:cNvPr id="536" name="楕円 535"/>
        <xdr:cNvSpPr/>
      </xdr:nvSpPr>
      <xdr:spPr>
        <a:xfrm>
          <a:off x="1543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29445</xdr:rowOff>
    </xdr:from>
    <xdr:ext cx="378565" cy="259045"/>
    <xdr:sp macro="" textlink="">
      <xdr:nvSpPr>
        <xdr:cNvPr id="537" name="テキスト ボックス 536"/>
        <xdr:cNvSpPr txBox="1"/>
      </xdr:nvSpPr>
      <xdr:spPr>
        <a:xfrm>
          <a:off x="15292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12482</xdr:rowOff>
    </xdr:from>
    <xdr:to>
      <xdr:col>76</xdr:col>
      <xdr:colOff>165100</xdr:colOff>
      <xdr:row>39</xdr:row>
      <xdr:rowOff>114082</xdr:rowOff>
    </xdr:to>
    <xdr:sp macro="" textlink="">
      <xdr:nvSpPr>
        <xdr:cNvPr id="538" name="楕円 537"/>
        <xdr:cNvSpPr/>
      </xdr:nvSpPr>
      <xdr:spPr>
        <a:xfrm>
          <a:off x="14541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105209</xdr:rowOff>
    </xdr:from>
    <xdr:ext cx="378565" cy="259045"/>
    <xdr:sp macro="" textlink="">
      <xdr:nvSpPr>
        <xdr:cNvPr id="539" name="テキスト ボックス 538"/>
        <xdr:cNvSpPr txBox="1"/>
      </xdr:nvSpPr>
      <xdr:spPr>
        <a:xfrm>
          <a:off x="14403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85634</xdr:rowOff>
    </xdr:from>
    <xdr:to>
      <xdr:col>72</xdr:col>
      <xdr:colOff>38100</xdr:colOff>
      <xdr:row>36</xdr:row>
      <xdr:rowOff>15784</xdr:rowOff>
    </xdr:to>
    <xdr:sp macro="" textlink="">
      <xdr:nvSpPr>
        <xdr:cNvPr id="540" name="楕円 539"/>
        <xdr:cNvSpPr/>
      </xdr:nvSpPr>
      <xdr:spPr>
        <a:xfrm>
          <a:off x="13652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32311</xdr:rowOff>
    </xdr:from>
    <xdr:ext cx="469744" cy="259045"/>
    <xdr:sp macro="" textlink="">
      <xdr:nvSpPr>
        <xdr:cNvPr id="541" name="テキスト ボックス 540"/>
        <xdr:cNvSpPr txBox="1"/>
      </xdr:nvSpPr>
      <xdr:spPr>
        <a:xfrm>
          <a:off x="13468428" y="586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116658</xdr:rowOff>
    </xdr:from>
    <xdr:to>
      <xdr:col>67</xdr:col>
      <xdr:colOff>101600</xdr:colOff>
      <xdr:row>38</xdr:row>
      <xdr:rowOff>46808</xdr:rowOff>
    </xdr:to>
    <xdr:sp macro="" textlink="">
      <xdr:nvSpPr>
        <xdr:cNvPr id="542" name="楕円 541"/>
        <xdr:cNvSpPr/>
      </xdr:nvSpPr>
      <xdr:spPr>
        <a:xfrm>
          <a:off x="12763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63335</xdr:rowOff>
    </xdr:from>
    <xdr:ext cx="378565" cy="259045"/>
    <xdr:sp macro="" textlink="">
      <xdr:nvSpPr>
        <xdr:cNvPr id="543" name="テキスト ボックス 542"/>
        <xdr:cNvSpPr txBox="1"/>
      </xdr:nvSpPr>
      <xdr:spPr>
        <a:xfrm>
          <a:off x="1262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129032</xdr:rowOff>
    </xdr:from>
    <xdr:to>
      <xdr:col>85</xdr:col>
      <xdr:colOff>127000</xdr:colOff>
      <xdr:row>76</xdr:row>
      <xdr:rowOff>141872</xdr:rowOff>
    </xdr:to>
    <xdr:cxnSp macro="">
      <xdr:nvCxnSpPr>
        <xdr:cNvPr id="621" name="直線コネクタ 620"/>
        <xdr:cNvCxnSpPr/>
      </xdr:nvCxnSpPr>
      <xdr:spPr>
        <a:xfrm flipV="1">
          <a:off x="15481300" y="1315923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141872</xdr:rowOff>
    </xdr:from>
    <xdr:to>
      <xdr:col>81</xdr:col>
      <xdr:colOff>50800</xdr:colOff>
      <xdr:row>77</xdr:row>
      <xdr:rowOff>29190</xdr:rowOff>
    </xdr:to>
    <xdr:cxnSp macro="">
      <xdr:nvCxnSpPr>
        <xdr:cNvPr id="624" name="直線コネクタ 623"/>
        <xdr:cNvCxnSpPr/>
      </xdr:nvCxnSpPr>
      <xdr:spPr>
        <a:xfrm flipV="1">
          <a:off x="14592300" y="13172072"/>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162864</xdr:rowOff>
    </xdr:from>
    <xdr:to>
      <xdr:col>76</xdr:col>
      <xdr:colOff>114300</xdr:colOff>
      <xdr:row>77</xdr:row>
      <xdr:rowOff>29190</xdr:rowOff>
    </xdr:to>
    <xdr:cxnSp macro="">
      <xdr:nvCxnSpPr>
        <xdr:cNvPr id="627" name="直線コネクタ 626"/>
        <xdr:cNvCxnSpPr/>
      </xdr:nvCxnSpPr>
      <xdr:spPr>
        <a:xfrm>
          <a:off x="13703300" y="1319306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162864</xdr:rowOff>
    </xdr:from>
    <xdr:to>
      <xdr:col>71</xdr:col>
      <xdr:colOff>177800</xdr:colOff>
      <xdr:row>76</xdr:row>
      <xdr:rowOff>163874</xdr:rowOff>
    </xdr:to>
    <xdr:cxnSp macro="">
      <xdr:nvCxnSpPr>
        <xdr:cNvPr id="630" name="直線コネクタ 629"/>
        <xdr:cNvCxnSpPr/>
      </xdr:nvCxnSpPr>
      <xdr:spPr>
        <a:xfrm flipV="1">
          <a:off x="12814300" y="13193064"/>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78232</xdr:rowOff>
    </xdr:from>
    <xdr:to>
      <xdr:col>85</xdr:col>
      <xdr:colOff>177800</xdr:colOff>
      <xdr:row>77</xdr:row>
      <xdr:rowOff>8382</xdr:rowOff>
    </xdr:to>
    <xdr:sp macro="" textlink="">
      <xdr:nvSpPr>
        <xdr:cNvPr id="640" name="楕円 639"/>
        <xdr:cNvSpPr/>
      </xdr:nvSpPr>
      <xdr:spPr>
        <a:xfrm>
          <a:off x="162687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56659</xdr:rowOff>
    </xdr:from>
    <xdr:ext cx="534377" cy="259045"/>
    <xdr:sp macro="" textlink="">
      <xdr:nvSpPr>
        <xdr:cNvPr id="641" name="公債費該当値テキスト"/>
        <xdr:cNvSpPr txBox="1"/>
      </xdr:nvSpPr>
      <xdr:spPr>
        <a:xfrm>
          <a:off x="16370300"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91072</xdr:rowOff>
    </xdr:from>
    <xdr:to>
      <xdr:col>81</xdr:col>
      <xdr:colOff>101600</xdr:colOff>
      <xdr:row>77</xdr:row>
      <xdr:rowOff>21222</xdr:rowOff>
    </xdr:to>
    <xdr:sp macro="" textlink="">
      <xdr:nvSpPr>
        <xdr:cNvPr id="642" name="楕円 641"/>
        <xdr:cNvSpPr/>
      </xdr:nvSpPr>
      <xdr:spPr>
        <a:xfrm>
          <a:off x="15430500" y="131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12349</xdr:rowOff>
    </xdr:from>
    <xdr:ext cx="534377" cy="259045"/>
    <xdr:sp macro="" textlink="">
      <xdr:nvSpPr>
        <xdr:cNvPr id="643" name="テキスト ボックス 642"/>
        <xdr:cNvSpPr txBox="1"/>
      </xdr:nvSpPr>
      <xdr:spPr>
        <a:xfrm>
          <a:off x="15214111" y="132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149840</xdr:rowOff>
    </xdr:from>
    <xdr:to>
      <xdr:col>76</xdr:col>
      <xdr:colOff>165100</xdr:colOff>
      <xdr:row>77</xdr:row>
      <xdr:rowOff>79990</xdr:rowOff>
    </xdr:to>
    <xdr:sp macro="" textlink="">
      <xdr:nvSpPr>
        <xdr:cNvPr id="644" name="楕円 643"/>
        <xdr:cNvSpPr/>
      </xdr:nvSpPr>
      <xdr:spPr>
        <a:xfrm>
          <a:off x="14541500" y="131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71117</xdr:rowOff>
    </xdr:from>
    <xdr:ext cx="534377" cy="259045"/>
    <xdr:sp macro="" textlink="">
      <xdr:nvSpPr>
        <xdr:cNvPr id="645" name="テキスト ボックス 644"/>
        <xdr:cNvSpPr txBox="1"/>
      </xdr:nvSpPr>
      <xdr:spPr>
        <a:xfrm>
          <a:off x="14325111" y="1327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112064</xdr:rowOff>
    </xdr:from>
    <xdr:to>
      <xdr:col>72</xdr:col>
      <xdr:colOff>38100</xdr:colOff>
      <xdr:row>77</xdr:row>
      <xdr:rowOff>42214</xdr:rowOff>
    </xdr:to>
    <xdr:sp macro="" textlink="">
      <xdr:nvSpPr>
        <xdr:cNvPr id="646" name="楕円 645"/>
        <xdr:cNvSpPr/>
      </xdr:nvSpPr>
      <xdr:spPr>
        <a:xfrm>
          <a:off x="13652500" y="131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33341</xdr:rowOff>
    </xdr:from>
    <xdr:ext cx="534377" cy="259045"/>
    <xdr:sp macro="" textlink="">
      <xdr:nvSpPr>
        <xdr:cNvPr id="647" name="テキスト ボックス 646"/>
        <xdr:cNvSpPr txBox="1"/>
      </xdr:nvSpPr>
      <xdr:spPr>
        <a:xfrm>
          <a:off x="13436111" y="132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113074</xdr:rowOff>
    </xdr:from>
    <xdr:to>
      <xdr:col>67</xdr:col>
      <xdr:colOff>101600</xdr:colOff>
      <xdr:row>77</xdr:row>
      <xdr:rowOff>43224</xdr:rowOff>
    </xdr:to>
    <xdr:sp macro="" textlink="">
      <xdr:nvSpPr>
        <xdr:cNvPr id="648" name="楕円 647"/>
        <xdr:cNvSpPr/>
      </xdr:nvSpPr>
      <xdr:spPr>
        <a:xfrm>
          <a:off x="12763500" y="131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34351</xdr:rowOff>
    </xdr:from>
    <xdr:ext cx="534377" cy="259045"/>
    <xdr:sp macro="" textlink="">
      <xdr:nvSpPr>
        <xdr:cNvPr id="649" name="テキスト ボックス 648"/>
        <xdr:cNvSpPr txBox="1"/>
      </xdr:nvSpPr>
      <xdr:spPr>
        <a:xfrm>
          <a:off x="12547111" y="132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156990</xdr:rowOff>
    </xdr:from>
    <xdr:to>
      <xdr:col>85</xdr:col>
      <xdr:colOff>127000</xdr:colOff>
      <xdr:row>99</xdr:row>
      <xdr:rowOff>26513</xdr:rowOff>
    </xdr:to>
    <xdr:cxnSp macro="">
      <xdr:nvCxnSpPr>
        <xdr:cNvPr id="678" name="直線コネクタ 677"/>
        <xdr:cNvCxnSpPr/>
      </xdr:nvCxnSpPr>
      <xdr:spPr>
        <a:xfrm flipV="1">
          <a:off x="15481300" y="16959090"/>
          <a:ext cx="8382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26513</xdr:rowOff>
    </xdr:from>
    <xdr:to>
      <xdr:col>81</xdr:col>
      <xdr:colOff>50800</xdr:colOff>
      <xdr:row>99</xdr:row>
      <xdr:rowOff>27243</xdr:rowOff>
    </xdr:to>
    <xdr:cxnSp macro="">
      <xdr:nvCxnSpPr>
        <xdr:cNvPr id="681" name="直線コネクタ 680"/>
        <xdr:cNvCxnSpPr/>
      </xdr:nvCxnSpPr>
      <xdr:spPr>
        <a:xfrm flipV="1">
          <a:off x="14592300" y="1700006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11638</xdr:rowOff>
    </xdr:from>
    <xdr:to>
      <xdr:col>76</xdr:col>
      <xdr:colOff>114300</xdr:colOff>
      <xdr:row>99</xdr:row>
      <xdr:rowOff>27243</xdr:rowOff>
    </xdr:to>
    <xdr:cxnSp macro="">
      <xdr:nvCxnSpPr>
        <xdr:cNvPr id="684" name="直線コネクタ 683"/>
        <xdr:cNvCxnSpPr/>
      </xdr:nvCxnSpPr>
      <xdr:spPr>
        <a:xfrm>
          <a:off x="13703300" y="16985188"/>
          <a:ext cx="889000" cy="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159063</xdr:rowOff>
    </xdr:from>
    <xdr:to>
      <xdr:col>71</xdr:col>
      <xdr:colOff>177800</xdr:colOff>
      <xdr:row>99</xdr:row>
      <xdr:rowOff>11638</xdr:rowOff>
    </xdr:to>
    <xdr:cxnSp macro="">
      <xdr:nvCxnSpPr>
        <xdr:cNvPr id="687" name="直線コネクタ 686"/>
        <xdr:cNvCxnSpPr/>
      </xdr:nvCxnSpPr>
      <xdr:spPr>
        <a:xfrm>
          <a:off x="12814300" y="16961163"/>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106190</xdr:rowOff>
    </xdr:from>
    <xdr:to>
      <xdr:col>85</xdr:col>
      <xdr:colOff>177800</xdr:colOff>
      <xdr:row>99</xdr:row>
      <xdr:rowOff>36340</xdr:rowOff>
    </xdr:to>
    <xdr:sp macro="" textlink="">
      <xdr:nvSpPr>
        <xdr:cNvPr id="697" name="楕円 696"/>
        <xdr:cNvSpPr/>
      </xdr:nvSpPr>
      <xdr:spPr>
        <a:xfrm>
          <a:off x="16268700" y="169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42067</xdr:rowOff>
    </xdr:from>
    <xdr:ext cx="469744" cy="259045"/>
    <xdr:sp macro="" textlink="">
      <xdr:nvSpPr>
        <xdr:cNvPr id="698" name="積立金該当値テキスト"/>
        <xdr:cNvSpPr txBox="1"/>
      </xdr:nvSpPr>
      <xdr:spPr>
        <a:xfrm>
          <a:off x="16370300" y="168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147163</xdr:rowOff>
    </xdr:from>
    <xdr:to>
      <xdr:col>81</xdr:col>
      <xdr:colOff>101600</xdr:colOff>
      <xdr:row>99</xdr:row>
      <xdr:rowOff>77313</xdr:rowOff>
    </xdr:to>
    <xdr:sp macro="" textlink="">
      <xdr:nvSpPr>
        <xdr:cNvPr id="699" name="楕円 698"/>
        <xdr:cNvSpPr/>
      </xdr:nvSpPr>
      <xdr:spPr>
        <a:xfrm>
          <a:off x="15430500" y="169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68440</xdr:rowOff>
    </xdr:from>
    <xdr:ext cx="469744" cy="259045"/>
    <xdr:sp macro="" textlink="">
      <xdr:nvSpPr>
        <xdr:cNvPr id="700" name="テキスト ボックス 699"/>
        <xdr:cNvSpPr txBox="1"/>
      </xdr:nvSpPr>
      <xdr:spPr>
        <a:xfrm>
          <a:off x="15246428" y="170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147893</xdr:rowOff>
    </xdr:from>
    <xdr:to>
      <xdr:col>76</xdr:col>
      <xdr:colOff>165100</xdr:colOff>
      <xdr:row>99</xdr:row>
      <xdr:rowOff>78043</xdr:rowOff>
    </xdr:to>
    <xdr:sp macro="" textlink="">
      <xdr:nvSpPr>
        <xdr:cNvPr id="701" name="楕円 700"/>
        <xdr:cNvSpPr/>
      </xdr:nvSpPr>
      <xdr:spPr>
        <a:xfrm>
          <a:off x="14541500" y="169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69170</xdr:rowOff>
    </xdr:from>
    <xdr:ext cx="469744" cy="259045"/>
    <xdr:sp macro="" textlink="">
      <xdr:nvSpPr>
        <xdr:cNvPr id="702" name="テキスト ボックス 701"/>
        <xdr:cNvSpPr txBox="1"/>
      </xdr:nvSpPr>
      <xdr:spPr>
        <a:xfrm>
          <a:off x="14357428" y="1704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132288</xdr:rowOff>
    </xdr:from>
    <xdr:to>
      <xdr:col>72</xdr:col>
      <xdr:colOff>38100</xdr:colOff>
      <xdr:row>99</xdr:row>
      <xdr:rowOff>62438</xdr:rowOff>
    </xdr:to>
    <xdr:sp macro="" textlink="">
      <xdr:nvSpPr>
        <xdr:cNvPr id="703" name="楕円 702"/>
        <xdr:cNvSpPr/>
      </xdr:nvSpPr>
      <xdr:spPr>
        <a:xfrm>
          <a:off x="13652500" y="169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53565</xdr:rowOff>
    </xdr:from>
    <xdr:ext cx="469744" cy="259045"/>
    <xdr:sp macro="" textlink="">
      <xdr:nvSpPr>
        <xdr:cNvPr id="704" name="テキスト ボックス 703"/>
        <xdr:cNvSpPr txBox="1"/>
      </xdr:nvSpPr>
      <xdr:spPr>
        <a:xfrm>
          <a:off x="13468428" y="1702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108263</xdr:rowOff>
    </xdr:from>
    <xdr:to>
      <xdr:col>67</xdr:col>
      <xdr:colOff>101600</xdr:colOff>
      <xdr:row>99</xdr:row>
      <xdr:rowOff>38413</xdr:rowOff>
    </xdr:to>
    <xdr:sp macro="" textlink="">
      <xdr:nvSpPr>
        <xdr:cNvPr id="705" name="楕円 704"/>
        <xdr:cNvSpPr/>
      </xdr:nvSpPr>
      <xdr:spPr>
        <a:xfrm>
          <a:off x="12763500" y="169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29540</xdr:rowOff>
    </xdr:from>
    <xdr:ext cx="469744" cy="259045"/>
    <xdr:sp macro="" textlink="">
      <xdr:nvSpPr>
        <xdr:cNvPr id="706" name="テキスト ボックス 705"/>
        <xdr:cNvSpPr txBox="1"/>
      </xdr:nvSpPr>
      <xdr:spPr>
        <a:xfrm>
          <a:off x="12579428" y="170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59037</xdr:rowOff>
    </xdr:from>
    <xdr:to>
      <xdr:col>116</xdr:col>
      <xdr:colOff>63500</xdr:colOff>
      <xdr:row>39</xdr:row>
      <xdr:rowOff>78196</xdr:rowOff>
    </xdr:to>
    <xdr:cxnSp macro="">
      <xdr:nvCxnSpPr>
        <xdr:cNvPr id="737" name="直線コネクタ 736"/>
        <xdr:cNvCxnSpPr/>
      </xdr:nvCxnSpPr>
      <xdr:spPr>
        <a:xfrm>
          <a:off x="21323300" y="6745587"/>
          <a:ext cx="8382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59037</xdr:rowOff>
    </xdr:from>
    <xdr:to>
      <xdr:col>111</xdr:col>
      <xdr:colOff>177800</xdr:colOff>
      <xdr:row>39</xdr:row>
      <xdr:rowOff>82332</xdr:rowOff>
    </xdr:to>
    <xdr:cxnSp macro="">
      <xdr:nvCxnSpPr>
        <xdr:cNvPr id="740" name="直線コネクタ 739"/>
        <xdr:cNvCxnSpPr/>
      </xdr:nvCxnSpPr>
      <xdr:spPr>
        <a:xfrm flipV="1">
          <a:off x="20434300" y="6745587"/>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77216</xdr:rowOff>
    </xdr:from>
    <xdr:to>
      <xdr:col>107</xdr:col>
      <xdr:colOff>50800</xdr:colOff>
      <xdr:row>39</xdr:row>
      <xdr:rowOff>82332</xdr:rowOff>
    </xdr:to>
    <xdr:cxnSp macro="">
      <xdr:nvCxnSpPr>
        <xdr:cNvPr id="743" name="直線コネクタ 742"/>
        <xdr:cNvCxnSpPr/>
      </xdr:nvCxnSpPr>
      <xdr:spPr>
        <a:xfrm>
          <a:off x="19545300" y="6763766"/>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74385</xdr:rowOff>
    </xdr:from>
    <xdr:to>
      <xdr:col>102</xdr:col>
      <xdr:colOff>114300</xdr:colOff>
      <xdr:row>39</xdr:row>
      <xdr:rowOff>77216</xdr:rowOff>
    </xdr:to>
    <xdr:cxnSp macro="">
      <xdr:nvCxnSpPr>
        <xdr:cNvPr id="746" name="直線コネクタ 745"/>
        <xdr:cNvCxnSpPr/>
      </xdr:nvCxnSpPr>
      <xdr:spPr>
        <a:xfrm>
          <a:off x="18656300" y="676093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27396</xdr:rowOff>
    </xdr:from>
    <xdr:to>
      <xdr:col>116</xdr:col>
      <xdr:colOff>114300</xdr:colOff>
      <xdr:row>39</xdr:row>
      <xdr:rowOff>128996</xdr:rowOff>
    </xdr:to>
    <xdr:sp macro="" textlink="">
      <xdr:nvSpPr>
        <xdr:cNvPr id="756" name="楕円 755"/>
        <xdr:cNvSpPr/>
      </xdr:nvSpPr>
      <xdr:spPr>
        <a:xfrm>
          <a:off x="22110700" y="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113773</xdr:rowOff>
    </xdr:from>
    <xdr:ext cx="378565" cy="259045"/>
    <xdr:sp macro="" textlink="">
      <xdr:nvSpPr>
        <xdr:cNvPr id="757" name="投資及び出資金該当値テキスト"/>
        <xdr:cNvSpPr txBox="1"/>
      </xdr:nvSpPr>
      <xdr:spPr>
        <a:xfrm>
          <a:off x="22212300" y="662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8237</xdr:rowOff>
    </xdr:from>
    <xdr:to>
      <xdr:col>112</xdr:col>
      <xdr:colOff>38100</xdr:colOff>
      <xdr:row>39</xdr:row>
      <xdr:rowOff>109837</xdr:rowOff>
    </xdr:to>
    <xdr:sp macro="" textlink="">
      <xdr:nvSpPr>
        <xdr:cNvPr id="758" name="楕円 757"/>
        <xdr:cNvSpPr/>
      </xdr:nvSpPr>
      <xdr:spPr>
        <a:xfrm>
          <a:off x="21272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100964</xdr:rowOff>
    </xdr:from>
    <xdr:ext cx="378565" cy="259045"/>
    <xdr:sp macro="" textlink="">
      <xdr:nvSpPr>
        <xdr:cNvPr id="759" name="テキスト ボックス 758"/>
        <xdr:cNvSpPr txBox="1"/>
      </xdr:nvSpPr>
      <xdr:spPr>
        <a:xfrm>
          <a:off x="21134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31532</xdr:rowOff>
    </xdr:from>
    <xdr:to>
      <xdr:col>107</xdr:col>
      <xdr:colOff>101600</xdr:colOff>
      <xdr:row>39</xdr:row>
      <xdr:rowOff>133132</xdr:rowOff>
    </xdr:to>
    <xdr:sp macro="" textlink="">
      <xdr:nvSpPr>
        <xdr:cNvPr id="760" name="楕円 759"/>
        <xdr:cNvSpPr/>
      </xdr:nvSpPr>
      <xdr:spPr>
        <a:xfrm>
          <a:off x="20383500" y="67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124259</xdr:rowOff>
    </xdr:from>
    <xdr:ext cx="378565" cy="259045"/>
    <xdr:sp macro="" textlink="">
      <xdr:nvSpPr>
        <xdr:cNvPr id="761" name="テキスト ボックス 760"/>
        <xdr:cNvSpPr txBox="1"/>
      </xdr:nvSpPr>
      <xdr:spPr>
        <a:xfrm>
          <a:off x="20245017" y="681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26416</xdr:rowOff>
    </xdr:from>
    <xdr:to>
      <xdr:col>102</xdr:col>
      <xdr:colOff>165100</xdr:colOff>
      <xdr:row>39</xdr:row>
      <xdr:rowOff>128016</xdr:rowOff>
    </xdr:to>
    <xdr:sp macro="" textlink="">
      <xdr:nvSpPr>
        <xdr:cNvPr id="762" name="楕円 761"/>
        <xdr:cNvSpPr/>
      </xdr:nvSpPr>
      <xdr:spPr>
        <a:xfrm>
          <a:off x="19494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119143</xdr:rowOff>
    </xdr:from>
    <xdr:ext cx="378565" cy="259045"/>
    <xdr:sp macro="" textlink="">
      <xdr:nvSpPr>
        <xdr:cNvPr id="763" name="テキスト ボックス 762"/>
        <xdr:cNvSpPr txBox="1"/>
      </xdr:nvSpPr>
      <xdr:spPr>
        <a:xfrm>
          <a:off x="19356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4" name="楕円 763"/>
        <xdr:cNvSpPr/>
      </xdr:nvSpPr>
      <xdr:spPr>
        <a:xfrm>
          <a:off x="18605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116312</xdr:rowOff>
    </xdr:from>
    <xdr:ext cx="378565" cy="259045"/>
    <xdr:sp macro="" textlink="">
      <xdr:nvSpPr>
        <xdr:cNvPr id="765" name="テキスト ボックス 764"/>
        <xdr:cNvSpPr txBox="1"/>
      </xdr:nvSpPr>
      <xdr:spPr>
        <a:xfrm>
          <a:off x="18467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44668</xdr:rowOff>
    </xdr:from>
    <xdr:to>
      <xdr:col>116</xdr:col>
      <xdr:colOff>63500</xdr:colOff>
      <xdr:row>59</xdr:row>
      <xdr:rowOff>44896</xdr:rowOff>
    </xdr:to>
    <xdr:cxnSp macro="">
      <xdr:nvCxnSpPr>
        <xdr:cNvPr id="796" name="直線コネクタ 795"/>
        <xdr:cNvCxnSpPr/>
      </xdr:nvCxnSpPr>
      <xdr:spPr>
        <a:xfrm>
          <a:off x="21323300" y="1016021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44407</xdr:rowOff>
    </xdr:from>
    <xdr:to>
      <xdr:col>111</xdr:col>
      <xdr:colOff>177800</xdr:colOff>
      <xdr:row>59</xdr:row>
      <xdr:rowOff>44668</xdr:rowOff>
    </xdr:to>
    <xdr:cxnSp macro="">
      <xdr:nvCxnSpPr>
        <xdr:cNvPr id="799" name="直線コネクタ 798"/>
        <xdr:cNvCxnSpPr/>
      </xdr:nvCxnSpPr>
      <xdr:spPr>
        <a:xfrm>
          <a:off x="20434300" y="1015995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44407</xdr:rowOff>
    </xdr:from>
    <xdr:to>
      <xdr:col>107</xdr:col>
      <xdr:colOff>50800</xdr:colOff>
      <xdr:row>59</xdr:row>
      <xdr:rowOff>47346</xdr:rowOff>
    </xdr:to>
    <xdr:cxnSp macro="">
      <xdr:nvCxnSpPr>
        <xdr:cNvPr id="802" name="直線コネクタ 801"/>
        <xdr:cNvCxnSpPr/>
      </xdr:nvCxnSpPr>
      <xdr:spPr>
        <a:xfrm flipV="1">
          <a:off x="19545300" y="101599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46856</xdr:rowOff>
    </xdr:from>
    <xdr:to>
      <xdr:col>102</xdr:col>
      <xdr:colOff>114300</xdr:colOff>
      <xdr:row>59</xdr:row>
      <xdr:rowOff>47346</xdr:rowOff>
    </xdr:to>
    <xdr:cxnSp macro="">
      <xdr:nvCxnSpPr>
        <xdr:cNvPr id="805" name="直線コネクタ 804"/>
        <xdr:cNvCxnSpPr/>
      </xdr:nvCxnSpPr>
      <xdr:spPr>
        <a:xfrm>
          <a:off x="18656300" y="1016240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165546</xdr:rowOff>
    </xdr:from>
    <xdr:to>
      <xdr:col>116</xdr:col>
      <xdr:colOff>114300</xdr:colOff>
      <xdr:row>59</xdr:row>
      <xdr:rowOff>95696</xdr:rowOff>
    </xdr:to>
    <xdr:sp macro="" textlink="">
      <xdr:nvSpPr>
        <xdr:cNvPr id="815" name="楕円 814"/>
        <xdr:cNvSpPr/>
      </xdr:nvSpPr>
      <xdr:spPr>
        <a:xfrm>
          <a:off x="221107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80473</xdr:rowOff>
    </xdr:from>
    <xdr:ext cx="469744" cy="259045"/>
    <xdr:sp macro="" textlink="">
      <xdr:nvSpPr>
        <xdr:cNvPr id="816" name="貸付金該当値テキスト"/>
        <xdr:cNvSpPr txBox="1"/>
      </xdr:nvSpPr>
      <xdr:spPr>
        <a:xfrm>
          <a:off x="22212300" y="1002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165318</xdr:rowOff>
    </xdr:from>
    <xdr:to>
      <xdr:col>112</xdr:col>
      <xdr:colOff>38100</xdr:colOff>
      <xdr:row>59</xdr:row>
      <xdr:rowOff>95468</xdr:rowOff>
    </xdr:to>
    <xdr:sp macro="" textlink="">
      <xdr:nvSpPr>
        <xdr:cNvPr id="817" name="楕円 816"/>
        <xdr:cNvSpPr/>
      </xdr:nvSpPr>
      <xdr:spPr>
        <a:xfrm>
          <a:off x="212725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86595</xdr:rowOff>
    </xdr:from>
    <xdr:ext cx="469744" cy="259045"/>
    <xdr:sp macro="" textlink="">
      <xdr:nvSpPr>
        <xdr:cNvPr id="818" name="テキスト ボックス 817"/>
        <xdr:cNvSpPr txBox="1"/>
      </xdr:nvSpPr>
      <xdr:spPr>
        <a:xfrm>
          <a:off x="21088428"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165057</xdr:rowOff>
    </xdr:from>
    <xdr:to>
      <xdr:col>107</xdr:col>
      <xdr:colOff>101600</xdr:colOff>
      <xdr:row>59</xdr:row>
      <xdr:rowOff>95207</xdr:rowOff>
    </xdr:to>
    <xdr:sp macro="" textlink="">
      <xdr:nvSpPr>
        <xdr:cNvPr id="819" name="楕円 818"/>
        <xdr:cNvSpPr/>
      </xdr:nvSpPr>
      <xdr:spPr>
        <a:xfrm>
          <a:off x="20383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86334</xdr:rowOff>
    </xdr:from>
    <xdr:ext cx="469744" cy="259045"/>
    <xdr:sp macro="" textlink="">
      <xdr:nvSpPr>
        <xdr:cNvPr id="820" name="テキスト ボックス 819"/>
        <xdr:cNvSpPr txBox="1"/>
      </xdr:nvSpPr>
      <xdr:spPr>
        <a:xfrm>
          <a:off x="20199428"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167996</xdr:rowOff>
    </xdr:from>
    <xdr:to>
      <xdr:col>102</xdr:col>
      <xdr:colOff>165100</xdr:colOff>
      <xdr:row>59</xdr:row>
      <xdr:rowOff>98146</xdr:rowOff>
    </xdr:to>
    <xdr:sp macro="" textlink="">
      <xdr:nvSpPr>
        <xdr:cNvPr id="821" name="楕円 820"/>
        <xdr:cNvSpPr/>
      </xdr:nvSpPr>
      <xdr:spPr>
        <a:xfrm>
          <a:off x="19494500" y="101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89273</xdr:rowOff>
    </xdr:from>
    <xdr:ext cx="469744" cy="259045"/>
    <xdr:sp macro="" textlink="">
      <xdr:nvSpPr>
        <xdr:cNvPr id="822" name="テキスト ボックス 821"/>
        <xdr:cNvSpPr txBox="1"/>
      </xdr:nvSpPr>
      <xdr:spPr>
        <a:xfrm>
          <a:off x="19310428" y="102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167506</xdr:rowOff>
    </xdr:from>
    <xdr:to>
      <xdr:col>98</xdr:col>
      <xdr:colOff>38100</xdr:colOff>
      <xdr:row>59</xdr:row>
      <xdr:rowOff>97656</xdr:rowOff>
    </xdr:to>
    <xdr:sp macro="" textlink="">
      <xdr:nvSpPr>
        <xdr:cNvPr id="823" name="楕円 822"/>
        <xdr:cNvSpPr/>
      </xdr:nvSpPr>
      <xdr:spPr>
        <a:xfrm>
          <a:off x="18605500" y="101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88783</xdr:rowOff>
    </xdr:from>
    <xdr:ext cx="469744" cy="259045"/>
    <xdr:sp macro="" textlink="">
      <xdr:nvSpPr>
        <xdr:cNvPr id="824" name="テキスト ボックス 823"/>
        <xdr:cNvSpPr txBox="1"/>
      </xdr:nvSpPr>
      <xdr:spPr>
        <a:xfrm>
          <a:off x="18421428" y="1020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140043</xdr:rowOff>
    </xdr:from>
    <xdr:to>
      <xdr:col>116</xdr:col>
      <xdr:colOff>63500</xdr:colOff>
      <xdr:row>75</xdr:row>
      <xdr:rowOff>158522</xdr:rowOff>
    </xdr:to>
    <xdr:cxnSp macro="">
      <xdr:nvCxnSpPr>
        <xdr:cNvPr id="854" name="直線コネクタ 853"/>
        <xdr:cNvCxnSpPr/>
      </xdr:nvCxnSpPr>
      <xdr:spPr>
        <a:xfrm>
          <a:off x="21323300" y="12998793"/>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39840</xdr:rowOff>
    </xdr:from>
    <xdr:to>
      <xdr:col>111</xdr:col>
      <xdr:colOff>177800</xdr:colOff>
      <xdr:row>75</xdr:row>
      <xdr:rowOff>140043</xdr:rowOff>
    </xdr:to>
    <xdr:cxnSp macro="">
      <xdr:nvCxnSpPr>
        <xdr:cNvPr id="857" name="直線コネクタ 856"/>
        <xdr:cNvCxnSpPr/>
      </xdr:nvCxnSpPr>
      <xdr:spPr>
        <a:xfrm>
          <a:off x="20434300" y="12898590"/>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39840</xdr:rowOff>
    </xdr:from>
    <xdr:to>
      <xdr:col>107</xdr:col>
      <xdr:colOff>50800</xdr:colOff>
      <xdr:row>76</xdr:row>
      <xdr:rowOff>35077</xdr:rowOff>
    </xdr:to>
    <xdr:cxnSp macro="">
      <xdr:nvCxnSpPr>
        <xdr:cNvPr id="860" name="直線コネクタ 859"/>
        <xdr:cNvCxnSpPr/>
      </xdr:nvCxnSpPr>
      <xdr:spPr>
        <a:xfrm flipV="1">
          <a:off x="19545300" y="12898590"/>
          <a:ext cx="889000" cy="1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35077</xdr:rowOff>
    </xdr:from>
    <xdr:to>
      <xdr:col>102</xdr:col>
      <xdr:colOff>114300</xdr:colOff>
      <xdr:row>76</xdr:row>
      <xdr:rowOff>94856</xdr:rowOff>
    </xdr:to>
    <xdr:cxnSp macro="">
      <xdr:nvCxnSpPr>
        <xdr:cNvPr id="863" name="直線コネクタ 862"/>
        <xdr:cNvCxnSpPr/>
      </xdr:nvCxnSpPr>
      <xdr:spPr>
        <a:xfrm flipV="1">
          <a:off x="18656300" y="13065277"/>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107721</xdr:rowOff>
    </xdr:from>
    <xdr:to>
      <xdr:col>116</xdr:col>
      <xdr:colOff>114300</xdr:colOff>
      <xdr:row>76</xdr:row>
      <xdr:rowOff>37871</xdr:rowOff>
    </xdr:to>
    <xdr:sp macro="" textlink="">
      <xdr:nvSpPr>
        <xdr:cNvPr id="873" name="楕円 872"/>
        <xdr:cNvSpPr/>
      </xdr:nvSpPr>
      <xdr:spPr>
        <a:xfrm>
          <a:off x="22110700" y="129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86148</xdr:rowOff>
    </xdr:from>
    <xdr:ext cx="534377" cy="259045"/>
    <xdr:sp macro="" textlink="">
      <xdr:nvSpPr>
        <xdr:cNvPr id="874" name="繰出金該当値テキスト"/>
        <xdr:cNvSpPr txBox="1"/>
      </xdr:nvSpPr>
      <xdr:spPr>
        <a:xfrm>
          <a:off x="22212300" y="129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89243</xdr:rowOff>
    </xdr:from>
    <xdr:to>
      <xdr:col>112</xdr:col>
      <xdr:colOff>38100</xdr:colOff>
      <xdr:row>76</xdr:row>
      <xdr:rowOff>19393</xdr:rowOff>
    </xdr:to>
    <xdr:sp macro="" textlink="">
      <xdr:nvSpPr>
        <xdr:cNvPr id="875" name="楕円 874"/>
        <xdr:cNvSpPr/>
      </xdr:nvSpPr>
      <xdr:spPr>
        <a:xfrm>
          <a:off x="21272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10520</xdr:rowOff>
    </xdr:from>
    <xdr:ext cx="534377" cy="259045"/>
    <xdr:sp macro="" textlink="">
      <xdr:nvSpPr>
        <xdr:cNvPr id="876" name="テキスト ボックス 875"/>
        <xdr:cNvSpPr txBox="1"/>
      </xdr:nvSpPr>
      <xdr:spPr>
        <a:xfrm>
          <a:off x="21056111" y="130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160490</xdr:rowOff>
    </xdr:from>
    <xdr:to>
      <xdr:col>107</xdr:col>
      <xdr:colOff>101600</xdr:colOff>
      <xdr:row>75</xdr:row>
      <xdr:rowOff>90640</xdr:rowOff>
    </xdr:to>
    <xdr:sp macro="" textlink="">
      <xdr:nvSpPr>
        <xdr:cNvPr id="877" name="楕円 876"/>
        <xdr:cNvSpPr/>
      </xdr:nvSpPr>
      <xdr:spPr>
        <a:xfrm>
          <a:off x="20383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81767</xdr:rowOff>
    </xdr:from>
    <xdr:ext cx="534377" cy="259045"/>
    <xdr:sp macro="" textlink="">
      <xdr:nvSpPr>
        <xdr:cNvPr id="878" name="テキスト ボックス 877"/>
        <xdr:cNvSpPr txBox="1"/>
      </xdr:nvSpPr>
      <xdr:spPr>
        <a:xfrm>
          <a:off x="20167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155727</xdr:rowOff>
    </xdr:from>
    <xdr:to>
      <xdr:col>102</xdr:col>
      <xdr:colOff>165100</xdr:colOff>
      <xdr:row>76</xdr:row>
      <xdr:rowOff>85877</xdr:rowOff>
    </xdr:to>
    <xdr:sp macro="" textlink="">
      <xdr:nvSpPr>
        <xdr:cNvPr id="879" name="楕円 878"/>
        <xdr:cNvSpPr/>
      </xdr:nvSpPr>
      <xdr:spPr>
        <a:xfrm>
          <a:off x="19494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77004</xdr:rowOff>
    </xdr:from>
    <xdr:ext cx="534377" cy="259045"/>
    <xdr:sp macro="" textlink="">
      <xdr:nvSpPr>
        <xdr:cNvPr id="880" name="テキスト ボックス 879"/>
        <xdr:cNvSpPr txBox="1"/>
      </xdr:nvSpPr>
      <xdr:spPr>
        <a:xfrm>
          <a:off x="19278111" y="13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44056</xdr:rowOff>
    </xdr:from>
    <xdr:to>
      <xdr:col>98</xdr:col>
      <xdr:colOff>38100</xdr:colOff>
      <xdr:row>76</xdr:row>
      <xdr:rowOff>145656</xdr:rowOff>
    </xdr:to>
    <xdr:sp macro="" textlink="">
      <xdr:nvSpPr>
        <xdr:cNvPr id="881" name="楕円 880"/>
        <xdr:cNvSpPr/>
      </xdr:nvSpPr>
      <xdr:spPr>
        <a:xfrm>
          <a:off x="18605500" y="130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136783</xdr:rowOff>
    </xdr:from>
    <xdr:ext cx="534377" cy="259045"/>
    <xdr:sp macro="" textlink="">
      <xdr:nvSpPr>
        <xdr:cNvPr id="882" name="テキスト ボックス 881"/>
        <xdr:cNvSpPr txBox="1"/>
      </xdr:nvSpPr>
      <xdr:spPr>
        <a:xfrm>
          <a:off x="18389111" y="131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は８３，９２３円となっており、類似団体平均を下回っているものの増加傾向が続いている状況である。これは、生活保護費の増加や少子高齢化の影響による子育て支援事業の拡大などの影響によるものであると考えられ、今後も増加傾向が続いていくものと見込まれるため、市税徴収率の向上を図るなどして、歳入の更なる確保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は類似団体平均を下回っているものの、第一次産業及びコミュニティの活性化を図ることを目的とした道の駅等交流拠点の整備、開発が進む金田地区における住民のつながりの更なる強化を目的とした地域交流センターの整備などを実施したことにより、前年度と比較して大幅に増加した。新規整備の実施にあたっては、後年度の物件費や維持補修費の増加要因となりうるため、より慎重に検討を行った上で、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135,174
132,946
138.95
45,190,498
42,557,337
1,810,006
25,227,482
32,557,529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48260</xdr:rowOff>
    </xdr:from>
    <xdr:to>
      <xdr:col>24</xdr:col>
      <xdr:colOff>63500</xdr:colOff>
      <xdr:row>37</xdr:row>
      <xdr:rowOff>75692</xdr:rowOff>
    </xdr:to>
    <xdr:cxnSp macro="">
      <xdr:nvCxnSpPr>
        <xdr:cNvPr id="61" name="直線コネクタ 60"/>
        <xdr:cNvCxnSpPr/>
      </xdr:nvCxnSpPr>
      <xdr:spPr>
        <a:xfrm flipV="1">
          <a:off x="3797300" y="63919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37</xdr:row>
      <xdr:rowOff>75692</xdr:rowOff>
    </xdr:to>
    <xdr:cxnSp macro="">
      <xdr:nvCxnSpPr>
        <xdr:cNvPr id="64" name="直線コネクタ 63"/>
        <xdr:cNvCxnSpPr/>
      </xdr:nvCxnSpPr>
      <xdr:spPr>
        <a:xfrm>
          <a:off x="2908300" y="6174740"/>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88646</xdr:rowOff>
    </xdr:from>
    <xdr:to>
      <xdr:col>15</xdr:col>
      <xdr:colOff>50800</xdr:colOff>
      <xdr:row>36</xdr:row>
      <xdr:rowOff>2540</xdr:rowOff>
    </xdr:to>
    <xdr:cxnSp macro="">
      <xdr:nvCxnSpPr>
        <xdr:cNvPr id="67" name="直線コネクタ 66"/>
        <xdr:cNvCxnSpPr/>
      </xdr:nvCxnSpPr>
      <xdr:spPr>
        <a:xfrm>
          <a:off x="2019300" y="6089396"/>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88646</xdr:rowOff>
    </xdr:from>
    <xdr:to>
      <xdr:col>10</xdr:col>
      <xdr:colOff>114300</xdr:colOff>
      <xdr:row>35</xdr:row>
      <xdr:rowOff>107696</xdr:rowOff>
    </xdr:to>
    <xdr:cxnSp macro="">
      <xdr:nvCxnSpPr>
        <xdr:cNvPr id="70" name="直線コネクタ 69"/>
        <xdr:cNvCxnSpPr/>
      </xdr:nvCxnSpPr>
      <xdr:spPr>
        <a:xfrm flipV="1">
          <a:off x="1130300" y="608939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168910</xdr:rowOff>
    </xdr:from>
    <xdr:to>
      <xdr:col>24</xdr:col>
      <xdr:colOff>114300</xdr:colOff>
      <xdr:row>37</xdr:row>
      <xdr:rowOff>99060</xdr:rowOff>
    </xdr:to>
    <xdr:sp macro="" textlink="">
      <xdr:nvSpPr>
        <xdr:cNvPr id="80" name="楕円 79"/>
        <xdr:cNvSpPr/>
      </xdr:nvSpPr>
      <xdr:spPr>
        <a:xfrm>
          <a:off x="4584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469744" cy="259045"/>
    <xdr:sp macro="" textlink="">
      <xdr:nvSpPr>
        <xdr:cNvPr id="81" name="議会費該当値テキスト"/>
        <xdr:cNvSpPr txBox="1"/>
      </xdr:nvSpPr>
      <xdr:spPr>
        <a:xfrm>
          <a:off x="46863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24892</xdr:rowOff>
    </xdr:from>
    <xdr:to>
      <xdr:col>20</xdr:col>
      <xdr:colOff>38100</xdr:colOff>
      <xdr:row>37</xdr:row>
      <xdr:rowOff>126492</xdr:rowOff>
    </xdr:to>
    <xdr:sp macro="" textlink="">
      <xdr:nvSpPr>
        <xdr:cNvPr id="82" name="楕円 81"/>
        <xdr:cNvSpPr/>
      </xdr:nvSpPr>
      <xdr:spPr>
        <a:xfrm>
          <a:off x="3746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117619</xdr:rowOff>
    </xdr:from>
    <xdr:ext cx="469744" cy="259045"/>
    <xdr:sp macro="" textlink="">
      <xdr:nvSpPr>
        <xdr:cNvPr id="83" name="テキスト ボックス 82"/>
        <xdr:cNvSpPr txBox="1"/>
      </xdr:nvSpPr>
      <xdr:spPr>
        <a:xfrm>
          <a:off x="3562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4" name="楕円 83"/>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5" name="テキスト ボックス 84"/>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37846</xdr:rowOff>
    </xdr:from>
    <xdr:to>
      <xdr:col>10</xdr:col>
      <xdr:colOff>165100</xdr:colOff>
      <xdr:row>35</xdr:row>
      <xdr:rowOff>139446</xdr:rowOff>
    </xdr:to>
    <xdr:sp macro="" textlink="">
      <xdr:nvSpPr>
        <xdr:cNvPr id="86" name="楕円 85"/>
        <xdr:cNvSpPr/>
      </xdr:nvSpPr>
      <xdr:spPr>
        <a:xfrm>
          <a:off x="1968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130573</xdr:rowOff>
    </xdr:from>
    <xdr:ext cx="469744" cy="259045"/>
    <xdr:sp macro="" textlink="">
      <xdr:nvSpPr>
        <xdr:cNvPr id="87" name="テキスト ボックス 86"/>
        <xdr:cNvSpPr txBox="1"/>
      </xdr:nvSpPr>
      <xdr:spPr>
        <a:xfrm>
          <a:off x="1784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56896</xdr:rowOff>
    </xdr:from>
    <xdr:to>
      <xdr:col>6</xdr:col>
      <xdr:colOff>38100</xdr:colOff>
      <xdr:row>35</xdr:row>
      <xdr:rowOff>158496</xdr:rowOff>
    </xdr:to>
    <xdr:sp macro="" textlink="">
      <xdr:nvSpPr>
        <xdr:cNvPr id="88" name="楕円 87"/>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3573</xdr:rowOff>
    </xdr:from>
    <xdr:ext cx="469744" cy="259045"/>
    <xdr:sp macro="" textlink="">
      <xdr:nvSpPr>
        <xdr:cNvPr id="89" name="テキスト ボックス 88"/>
        <xdr:cNvSpPr txBox="1"/>
      </xdr:nvSpPr>
      <xdr:spPr>
        <a:xfrm>
          <a:off x="895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116218</xdr:rowOff>
    </xdr:from>
    <xdr:to>
      <xdr:col>24</xdr:col>
      <xdr:colOff>63500</xdr:colOff>
      <xdr:row>57</xdr:row>
      <xdr:rowOff>150888</xdr:rowOff>
    </xdr:to>
    <xdr:cxnSp macro="">
      <xdr:nvCxnSpPr>
        <xdr:cNvPr id="116" name="直線コネクタ 115"/>
        <xdr:cNvCxnSpPr/>
      </xdr:nvCxnSpPr>
      <xdr:spPr>
        <a:xfrm flipV="1">
          <a:off x="3797300" y="9888868"/>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142356</xdr:rowOff>
    </xdr:from>
    <xdr:to>
      <xdr:col>19</xdr:col>
      <xdr:colOff>177800</xdr:colOff>
      <xdr:row>57</xdr:row>
      <xdr:rowOff>150888</xdr:rowOff>
    </xdr:to>
    <xdr:cxnSp macro="">
      <xdr:nvCxnSpPr>
        <xdr:cNvPr id="119" name="直線コネクタ 118"/>
        <xdr:cNvCxnSpPr/>
      </xdr:nvCxnSpPr>
      <xdr:spPr>
        <a:xfrm>
          <a:off x="2908300" y="9915006"/>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142356</xdr:rowOff>
    </xdr:from>
    <xdr:to>
      <xdr:col>15</xdr:col>
      <xdr:colOff>50800</xdr:colOff>
      <xdr:row>57</xdr:row>
      <xdr:rowOff>157092</xdr:rowOff>
    </xdr:to>
    <xdr:cxnSp macro="">
      <xdr:nvCxnSpPr>
        <xdr:cNvPr id="122" name="直線コネクタ 121"/>
        <xdr:cNvCxnSpPr/>
      </xdr:nvCxnSpPr>
      <xdr:spPr>
        <a:xfrm flipV="1">
          <a:off x="2019300" y="9915006"/>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149479</xdr:rowOff>
    </xdr:from>
    <xdr:to>
      <xdr:col>10</xdr:col>
      <xdr:colOff>114300</xdr:colOff>
      <xdr:row>57</xdr:row>
      <xdr:rowOff>157092</xdr:rowOff>
    </xdr:to>
    <xdr:cxnSp macro="">
      <xdr:nvCxnSpPr>
        <xdr:cNvPr id="125" name="直線コネクタ 124"/>
        <xdr:cNvCxnSpPr/>
      </xdr:nvCxnSpPr>
      <xdr:spPr>
        <a:xfrm>
          <a:off x="1130300" y="9922129"/>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65418</xdr:rowOff>
    </xdr:from>
    <xdr:to>
      <xdr:col>24</xdr:col>
      <xdr:colOff>114300</xdr:colOff>
      <xdr:row>57</xdr:row>
      <xdr:rowOff>167018</xdr:rowOff>
    </xdr:to>
    <xdr:sp macro="" textlink="">
      <xdr:nvSpPr>
        <xdr:cNvPr id="135" name="楕円 134"/>
        <xdr:cNvSpPr/>
      </xdr:nvSpPr>
      <xdr:spPr>
        <a:xfrm>
          <a:off x="4584700" y="98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100088</xdr:rowOff>
    </xdr:from>
    <xdr:to>
      <xdr:col>20</xdr:col>
      <xdr:colOff>38100</xdr:colOff>
      <xdr:row>58</xdr:row>
      <xdr:rowOff>30238</xdr:rowOff>
    </xdr:to>
    <xdr:sp macro="" textlink="">
      <xdr:nvSpPr>
        <xdr:cNvPr id="137" name="楕円 136"/>
        <xdr:cNvSpPr/>
      </xdr:nvSpPr>
      <xdr:spPr>
        <a:xfrm>
          <a:off x="3746500" y="9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21365</xdr:rowOff>
    </xdr:from>
    <xdr:ext cx="534377" cy="259045"/>
    <xdr:sp macro="" textlink="">
      <xdr:nvSpPr>
        <xdr:cNvPr id="138" name="テキスト ボックス 137"/>
        <xdr:cNvSpPr txBox="1"/>
      </xdr:nvSpPr>
      <xdr:spPr>
        <a:xfrm>
          <a:off x="3530111" y="9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91556</xdr:rowOff>
    </xdr:from>
    <xdr:to>
      <xdr:col>15</xdr:col>
      <xdr:colOff>101600</xdr:colOff>
      <xdr:row>58</xdr:row>
      <xdr:rowOff>21706</xdr:rowOff>
    </xdr:to>
    <xdr:sp macro="" textlink="">
      <xdr:nvSpPr>
        <xdr:cNvPr id="139" name="楕円 138"/>
        <xdr:cNvSpPr/>
      </xdr:nvSpPr>
      <xdr:spPr>
        <a:xfrm>
          <a:off x="2857500" y="98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12833</xdr:rowOff>
    </xdr:from>
    <xdr:ext cx="534377" cy="259045"/>
    <xdr:sp macro="" textlink="">
      <xdr:nvSpPr>
        <xdr:cNvPr id="140" name="テキスト ボックス 139"/>
        <xdr:cNvSpPr txBox="1"/>
      </xdr:nvSpPr>
      <xdr:spPr>
        <a:xfrm>
          <a:off x="2641111" y="99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106292</xdr:rowOff>
    </xdr:from>
    <xdr:to>
      <xdr:col>10</xdr:col>
      <xdr:colOff>165100</xdr:colOff>
      <xdr:row>58</xdr:row>
      <xdr:rowOff>36442</xdr:rowOff>
    </xdr:to>
    <xdr:sp macro="" textlink="">
      <xdr:nvSpPr>
        <xdr:cNvPr id="141" name="楕円 140"/>
        <xdr:cNvSpPr/>
      </xdr:nvSpPr>
      <xdr:spPr>
        <a:xfrm>
          <a:off x="1968500" y="9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27569</xdr:rowOff>
    </xdr:from>
    <xdr:ext cx="534377" cy="259045"/>
    <xdr:sp macro="" textlink="">
      <xdr:nvSpPr>
        <xdr:cNvPr id="142" name="テキスト ボックス 141"/>
        <xdr:cNvSpPr txBox="1"/>
      </xdr:nvSpPr>
      <xdr:spPr>
        <a:xfrm>
          <a:off x="1752111" y="99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98679</xdr:rowOff>
    </xdr:from>
    <xdr:to>
      <xdr:col>6</xdr:col>
      <xdr:colOff>38100</xdr:colOff>
      <xdr:row>58</xdr:row>
      <xdr:rowOff>28829</xdr:rowOff>
    </xdr:to>
    <xdr:sp macro="" textlink="">
      <xdr:nvSpPr>
        <xdr:cNvPr id="143" name="楕円 142"/>
        <xdr:cNvSpPr/>
      </xdr:nvSpPr>
      <xdr:spPr>
        <a:xfrm>
          <a:off x="1079500" y="98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19956</xdr:rowOff>
    </xdr:from>
    <xdr:ext cx="534377" cy="259045"/>
    <xdr:sp macro="" textlink="">
      <xdr:nvSpPr>
        <xdr:cNvPr id="144" name="テキスト ボックス 143"/>
        <xdr:cNvSpPr txBox="1"/>
      </xdr:nvSpPr>
      <xdr:spPr>
        <a:xfrm>
          <a:off x="863111" y="99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83443</xdr:rowOff>
    </xdr:from>
    <xdr:to>
      <xdr:col>24</xdr:col>
      <xdr:colOff>63500</xdr:colOff>
      <xdr:row>77</xdr:row>
      <xdr:rowOff>104201</xdr:rowOff>
    </xdr:to>
    <xdr:cxnSp macro="">
      <xdr:nvCxnSpPr>
        <xdr:cNvPr id="176" name="直線コネクタ 175"/>
        <xdr:cNvCxnSpPr/>
      </xdr:nvCxnSpPr>
      <xdr:spPr>
        <a:xfrm flipV="1">
          <a:off x="3797300" y="13285093"/>
          <a:ext cx="8382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104201</xdr:rowOff>
    </xdr:from>
    <xdr:to>
      <xdr:col>19</xdr:col>
      <xdr:colOff>177800</xdr:colOff>
      <xdr:row>77</xdr:row>
      <xdr:rowOff>131404</xdr:rowOff>
    </xdr:to>
    <xdr:cxnSp macro="">
      <xdr:nvCxnSpPr>
        <xdr:cNvPr id="179" name="直線コネクタ 178"/>
        <xdr:cNvCxnSpPr/>
      </xdr:nvCxnSpPr>
      <xdr:spPr>
        <a:xfrm flipV="1">
          <a:off x="2908300" y="1330585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131404</xdr:rowOff>
    </xdr:from>
    <xdr:to>
      <xdr:col>15</xdr:col>
      <xdr:colOff>50800</xdr:colOff>
      <xdr:row>78</xdr:row>
      <xdr:rowOff>13556</xdr:rowOff>
    </xdr:to>
    <xdr:cxnSp macro="">
      <xdr:nvCxnSpPr>
        <xdr:cNvPr id="182" name="直線コネクタ 181"/>
        <xdr:cNvCxnSpPr/>
      </xdr:nvCxnSpPr>
      <xdr:spPr>
        <a:xfrm flipV="1">
          <a:off x="2019300" y="13333054"/>
          <a:ext cx="8890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13556</xdr:rowOff>
    </xdr:from>
    <xdr:to>
      <xdr:col>10</xdr:col>
      <xdr:colOff>114300</xdr:colOff>
      <xdr:row>78</xdr:row>
      <xdr:rowOff>65286</xdr:rowOff>
    </xdr:to>
    <xdr:cxnSp macro="">
      <xdr:nvCxnSpPr>
        <xdr:cNvPr id="185" name="直線コネクタ 184"/>
        <xdr:cNvCxnSpPr/>
      </xdr:nvCxnSpPr>
      <xdr:spPr>
        <a:xfrm flipV="1">
          <a:off x="1130300" y="13386656"/>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32643</xdr:rowOff>
    </xdr:from>
    <xdr:to>
      <xdr:col>24</xdr:col>
      <xdr:colOff>114300</xdr:colOff>
      <xdr:row>77</xdr:row>
      <xdr:rowOff>134243</xdr:rowOff>
    </xdr:to>
    <xdr:sp macro="" textlink="">
      <xdr:nvSpPr>
        <xdr:cNvPr id="195" name="楕円 194"/>
        <xdr:cNvSpPr/>
      </xdr:nvSpPr>
      <xdr:spPr>
        <a:xfrm>
          <a:off x="4584700" y="132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11070</xdr:rowOff>
    </xdr:from>
    <xdr:ext cx="599010" cy="259045"/>
    <xdr:sp macro="" textlink="">
      <xdr:nvSpPr>
        <xdr:cNvPr id="196" name="民生費該当値テキスト"/>
        <xdr:cNvSpPr txBox="1"/>
      </xdr:nvSpPr>
      <xdr:spPr>
        <a:xfrm>
          <a:off x="4686300" y="1321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53401</xdr:rowOff>
    </xdr:from>
    <xdr:to>
      <xdr:col>20</xdr:col>
      <xdr:colOff>38100</xdr:colOff>
      <xdr:row>77</xdr:row>
      <xdr:rowOff>155001</xdr:rowOff>
    </xdr:to>
    <xdr:sp macro="" textlink="">
      <xdr:nvSpPr>
        <xdr:cNvPr id="197" name="楕円 196"/>
        <xdr:cNvSpPr/>
      </xdr:nvSpPr>
      <xdr:spPr>
        <a:xfrm>
          <a:off x="3746500" y="13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146128</xdr:rowOff>
    </xdr:from>
    <xdr:ext cx="599010" cy="259045"/>
    <xdr:sp macro="" textlink="">
      <xdr:nvSpPr>
        <xdr:cNvPr id="198" name="テキスト ボックス 197"/>
        <xdr:cNvSpPr txBox="1"/>
      </xdr:nvSpPr>
      <xdr:spPr>
        <a:xfrm>
          <a:off x="3497795" y="1334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80604</xdr:rowOff>
    </xdr:from>
    <xdr:to>
      <xdr:col>15</xdr:col>
      <xdr:colOff>101600</xdr:colOff>
      <xdr:row>78</xdr:row>
      <xdr:rowOff>10754</xdr:rowOff>
    </xdr:to>
    <xdr:sp macro="" textlink="">
      <xdr:nvSpPr>
        <xdr:cNvPr id="199" name="楕円 198"/>
        <xdr:cNvSpPr/>
      </xdr:nvSpPr>
      <xdr:spPr>
        <a:xfrm>
          <a:off x="2857500" y="132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1881</xdr:rowOff>
    </xdr:from>
    <xdr:ext cx="599010" cy="259045"/>
    <xdr:sp macro="" textlink="">
      <xdr:nvSpPr>
        <xdr:cNvPr id="200" name="テキスト ボックス 199"/>
        <xdr:cNvSpPr txBox="1"/>
      </xdr:nvSpPr>
      <xdr:spPr>
        <a:xfrm>
          <a:off x="2608795" y="133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134206</xdr:rowOff>
    </xdr:from>
    <xdr:to>
      <xdr:col>10</xdr:col>
      <xdr:colOff>165100</xdr:colOff>
      <xdr:row>78</xdr:row>
      <xdr:rowOff>64356</xdr:rowOff>
    </xdr:to>
    <xdr:sp macro="" textlink="">
      <xdr:nvSpPr>
        <xdr:cNvPr id="201" name="楕円 200"/>
        <xdr:cNvSpPr/>
      </xdr:nvSpPr>
      <xdr:spPr>
        <a:xfrm>
          <a:off x="1968500" y="133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55483</xdr:rowOff>
    </xdr:from>
    <xdr:ext cx="599010" cy="259045"/>
    <xdr:sp macro="" textlink="">
      <xdr:nvSpPr>
        <xdr:cNvPr id="202" name="テキスト ボックス 201"/>
        <xdr:cNvSpPr txBox="1"/>
      </xdr:nvSpPr>
      <xdr:spPr>
        <a:xfrm>
          <a:off x="1719795" y="134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14486</xdr:rowOff>
    </xdr:from>
    <xdr:to>
      <xdr:col>6</xdr:col>
      <xdr:colOff>38100</xdr:colOff>
      <xdr:row>78</xdr:row>
      <xdr:rowOff>116086</xdr:rowOff>
    </xdr:to>
    <xdr:sp macro="" textlink="">
      <xdr:nvSpPr>
        <xdr:cNvPr id="203" name="楕円 202"/>
        <xdr:cNvSpPr/>
      </xdr:nvSpPr>
      <xdr:spPr>
        <a:xfrm>
          <a:off x="1079500" y="133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107213</xdr:rowOff>
    </xdr:from>
    <xdr:ext cx="599010" cy="259045"/>
    <xdr:sp macro="" textlink="">
      <xdr:nvSpPr>
        <xdr:cNvPr id="204" name="テキスト ボックス 203"/>
        <xdr:cNvSpPr txBox="1"/>
      </xdr:nvSpPr>
      <xdr:spPr>
        <a:xfrm>
          <a:off x="830795" y="134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136134</xdr:rowOff>
    </xdr:from>
    <xdr:to>
      <xdr:col>24</xdr:col>
      <xdr:colOff>63500</xdr:colOff>
      <xdr:row>96</xdr:row>
      <xdr:rowOff>156617</xdr:rowOff>
    </xdr:to>
    <xdr:cxnSp macro="">
      <xdr:nvCxnSpPr>
        <xdr:cNvPr id="232" name="直線コネクタ 231"/>
        <xdr:cNvCxnSpPr/>
      </xdr:nvCxnSpPr>
      <xdr:spPr>
        <a:xfrm flipV="1">
          <a:off x="3797300" y="16595334"/>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156617</xdr:rowOff>
    </xdr:from>
    <xdr:to>
      <xdr:col>19</xdr:col>
      <xdr:colOff>177800</xdr:colOff>
      <xdr:row>96</xdr:row>
      <xdr:rowOff>163635</xdr:rowOff>
    </xdr:to>
    <xdr:cxnSp macro="">
      <xdr:nvCxnSpPr>
        <xdr:cNvPr id="235" name="直線コネクタ 234"/>
        <xdr:cNvCxnSpPr/>
      </xdr:nvCxnSpPr>
      <xdr:spPr>
        <a:xfrm flipV="1">
          <a:off x="2908300" y="1661581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142808</xdr:rowOff>
    </xdr:from>
    <xdr:to>
      <xdr:col>15</xdr:col>
      <xdr:colOff>50800</xdr:colOff>
      <xdr:row>96</xdr:row>
      <xdr:rowOff>163635</xdr:rowOff>
    </xdr:to>
    <xdr:cxnSp macro="">
      <xdr:nvCxnSpPr>
        <xdr:cNvPr id="238" name="直線コネクタ 237"/>
        <xdr:cNvCxnSpPr/>
      </xdr:nvCxnSpPr>
      <xdr:spPr>
        <a:xfrm>
          <a:off x="2019300" y="16602008"/>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142808</xdr:rowOff>
    </xdr:from>
    <xdr:to>
      <xdr:col>10</xdr:col>
      <xdr:colOff>114300</xdr:colOff>
      <xdr:row>97</xdr:row>
      <xdr:rowOff>16280</xdr:rowOff>
    </xdr:to>
    <xdr:cxnSp macro="">
      <xdr:nvCxnSpPr>
        <xdr:cNvPr id="241" name="直線コネクタ 240"/>
        <xdr:cNvCxnSpPr/>
      </xdr:nvCxnSpPr>
      <xdr:spPr>
        <a:xfrm flipV="1">
          <a:off x="1130300" y="16602008"/>
          <a:ext cx="889000" cy="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85334</xdr:rowOff>
    </xdr:from>
    <xdr:to>
      <xdr:col>24</xdr:col>
      <xdr:colOff>114300</xdr:colOff>
      <xdr:row>97</xdr:row>
      <xdr:rowOff>15484</xdr:rowOff>
    </xdr:to>
    <xdr:sp macro="" textlink="">
      <xdr:nvSpPr>
        <xdr:cNvPr id="251" name="楕円 250"/>
        <xdr:cNvSpPr/>
      </xdr:nvSpPr>
      <xdr:spPr>
        <a:xfrm>
          <a:off x="4584700" y="165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108211</xdr:rowOff>
    </xdr:from>
    <xdr:ext cx="534377" cy="259045"/>
    <xdr:sp macro="" textlink="">
      <xdr:nvSpPr>
        <xdr:cNvPr id="252" name="衛生費該当値テキスト"/>
        <xdr:cNvSpPr txBox="1"/>
      </xdr:nvSpPr>
      <xdr:spPr>
        <a:xfrm>
          <a:off x="4686300" y="1639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105817</xdr:rowOff>
    </xdr:from>
    <xdr:to>
      <xdr:col>20</xdr:col>
      <xdr:colOff>38100</xdr:colOff>
      <xdr:row>97</xdr:row>
      <xdr:rowOff>35967</xdr:rowOff>
    </xdr:to>
    <xdr:sp macro="" textlink="">
      <xdr:nvSpPr>
        <xdr:cNvPr id="253" name="楕円 252"/>
        <xdr:cNvSpPr/>
      </xdr:nvSpPr>
      <xdr:spPr>
        <a:xfrm>
          <a:off x="3746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52494</xdr:rowOff>
    </xdr:from>
    <xdr:ext cx="534377" cy="259045"/>
    <xdr:sp macro="" textlink="">
      <xdr:nvSpPr>
        <xdr:cNvPr id="254" name="テキスト ボックス 253"/>
        <xdr:cNvSpPr txBox="1"/>
      </xdr:nvSpPr>
      <xdr:spPr>
        <a:xfrm>
          <a:off x="3530111" y="163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112835</xdr:rowOff>
    </xdr:from>
    <xdr:to>
      <xdr:col>15</xdr:col>
      <xdr:colOff>101600</xdr:colOff>
      <xdr:row>97</xdr:row>
      <xdr:rowOff>42985</xdr:rowOff>
    </xdr:to>
    <xdr:sp macro="" textlink="">
      <xdr:nvSpPr>
        <xdr:cNvPr id="255" name="楕円 254"/>
        <xdr:cNvSpPr/>
      </xdr:nvSpPr>
      <xdr:spPr>
        <a:xfrm>
          <a:off x="2857500" y="165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59512</xdr:rowOff>
    </xdr:from>
    <xdr:ext cx="534377" cy="259045"/>
    <xdr:sp macro="" textlink="">
      <xdr:nvSpPr>
        <xdr:cNvPr id="256" name="テキスト ボックス 255"/>
        <xdr:cNvSpPr txBox="1"/>
      </xdr:nvSpPr>
      <xdr:spPr>
        <a:xfrm>
          <a:off x="2641111" y="163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92008</xdr:rowOff>
    </xdr:from>
    <xdr:to>
      <xdr:col>10</xdr:col>
      <xdr:colOff>165100</xdr:colOff>
      <xdr:row>97</xdr:row>
      <xdr:rowOff>22158</xdr:rowOff>
    </xdr:to>
    <xdr:sp macro="" textlink="">
      <xdr:nvSpPr>
        <xdr:cNvPr id="257" name="楕円 256"/>
        <xdr:cNvSpPr/>
      </xdr:nvSpPr>
      <xdr:spPr>
        <a:xfrm>
          <a:off x="1968500" y="165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38685</xdr:rowOff>
    </xdr:from>
    <xdr:ext cx="534377" cy="259045"/>
    <xdr:sp macro="" textlink="">
      <xdr:nvSpPr>
        <xdr:cNvPr id="258" name="テキスト ボックス 257"/>
        <xdr:cNvSpPr txBox="1"/>
      </xdr:nvSpPr>
      <xdr:spPr>
        <a:xfrm>
          <a:off x="1752111" y="163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136930</xdr:rowOff>
    </xdr:from>
    <xdr:to>
      <xdr:col>6</xdr:col>
      <xdr:colOff>38100</xdr:colOff>
      <xdr:row>97</xdr:row>
      <xdr:rowOff>67080</xdr:rowOff>
    </xdr:to>
    <xdr:sp macro="" textlink="">
      <xdr:nvSpPr>
        <xdr:cNvPr id="259" name="楕円 258"/>
        <xdr:cNvSpPr/>
      </xdr:nvSpPr>
      <xdr:spPr>
        <a:xfrm>
          <a:off x="1079500" y="165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83607</xdr:rowOff>
    </xdr:from>
    <xdr:ext cx="534377" cy="259045"/>
    <xdr:sp macro="" textlink="">
      <xdr:nvSpPr>
        <xdr:cNvPr id="260" name="テキスト ボックス 259"/>
        <xdr:cNvSpPr txBox="1"/>
      </xdr:nvSpPr>
      <xdr:spPr>
        <a:xfrm>
          <a:off x="863111" y="163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138785</xdr:rowOff>
    </xdr:to>
    <xdr:cxnSp macro="">
      <xdr:nvCxnSpPr>
        <xdr:cNvPr id="287" name="直線コネクタ 286"/>
        <xdr:cNvCxnSpPr/>
      </xdr:nvCxnSpPr>
      <xdr:spPr>
        <a:xfrm flipV="1">
          <a:off x="9639300" y="665205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139014</xdr:rowOff>
    </xdr:to>
    <xdr:cxnSp macro="">
      <xdr:nvCxnSpPr>
        <xdr:cNvPr id="290" name="直線コネクタ 289"/>
        <xdr:cNvCxnSpPr/>
      </xdr:nvCxnSpPr>
      <xdr:spPr>
        <a:xfrm flipV="1">
          <a:off x="8750300" y="6653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3" name="直線コネクタ 292"/>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123927</xdr:rowOff>
    </xdr:from>
    <xdr:to>
      <xdr:col>41</xdr:col>
      <xdr:colOff>50800</xdr:colOff>
      <xdr:row>38</xdr:row>
      <xdr:rowOff>139014</xdr:rowOff>
    </xdr:to>
    <xdr:cxnSp macro="">
      <xdr:nvCxnSpPr>
        <xdr:cNvPr id="296" name="直線コネクタ 295"/>
        <xdr:cNvCxnSpPr/>
      </xdr:nvCxnSpPr>
      <xdr:spPr>
        <a:xfrm>
          <a:off x="6972300" y="663902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6" name="楕円 305"/>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07" name="労働費該当値テキスト"/>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08" name="楕円 307"/>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09" name="テキスト ボックス 308"/>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0" name="楕円 309"/>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1" name="テキスト ボックス 310"/>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2" name="楕円 311"/>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3" name="テキスト ボックス 312"/>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73127</xdr:rowOff>
    </xdr:from>
    <xdr:to>
      <xdr:col>36</xdr:col>
      <xdr:colOff>165100</xdr:colOff>
      <xdr:row>39</xdr:row>
      <xdr:rowOff>3277</xdr:rowOff>
    </xdr:to>
    <xdr:sp macro="" textlink="">
      <xdr:nvSpPr>
        <xdr:cNvPr id="314" name="楕円 313"/>
        <xdr:cNvSpPr/>
      </xdr:nvSpPr>
      <xdr:spPr>
        <a:xfrm>
          <a:off x="6921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165854</xdr:rowOff>
    </xdr:from>
    <xdr:ext cx="313932" cy="259045"/>
    <xdr:sp macro="" textlink="">
      <xdr:nvSpPr>
        <xdr:cNvPr id="315" name="テキスト ボックス 314"/>
        <xdr:cNvSpPr txBox="1"/>
      </xdr:nvSpPr>
      <xdr:spPr>
        <a:xfrm>
          <a:off x="6815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45441</xdr:rowOff>
    </xdr:from>
    <xdr:to>
      <xdr:col>55</xdr:col>
      <xdr:colOff>0</xdr:colOff>
      <xdr:row>58</xdr:row>
      <xdr:rowOff>72225</xdr:rowOff>
    </xdr:to>
    <xdr:cxnSp macro="">
      <xdr:nvCxnSpPr>
        <xdr:cNvPr id="344" name="直線コネクタ 343"/>
        <xdr:cNvCxnSpPr/>
      </xdr:nvCxnSpPr>
      <xdr:spPr>
        <a:xfrm flipV="1">
          <a:off x="9639300" y="9818091"/>
          <a:ext cx="838200" cy="1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61023</xdr:rowOff>
    </xdr:from>
    <xdr:to>
      <xdr:col>50</xdr:col>
      <xdr:colOff>114300</xdr:colOff>
      <xdr:row>58</xdr:row>
      <xdr:rowOff>72225</xdr:rowOff>
    </xdr:to>
    <xdr:cxnSp macro="">
      <xdr:nvCxnSpPr>
        <xdr:cNvPr id="347" name="直線コネクタ 346"/>
        <xdr:cNvCxnSpPr/>
      </xdr:nvCxnSpPr>
      <xdr:spPr>
        <a:xfrm>
          <a:off x="8750300" y="1000512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44297</xdr:rowOff>
    </xdr:from>
    <xdr:to>
      <xdr:col>45</xdr:col>
      <xdr:colOff>177800</xdr:colOff>
      <xdr:row>58</xdr:row>
      <xdr:rowOff>61023</xdr:rowOff>
    </xdr:to>
    <xdr:cxnSp macro="">
      <xdr:nvCxnSpPr>
        <xdr:cNvPr id="350" name="直線コネクタ 349"/>
        <xdr:cNvCxnSpPr/>
      </xdr:nvCxnSpPr>
      <xdr:spPr>
        <a:xfrm>
          <a:off x="7861300" y="998839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44297</xdr:rowOff>
    </xdr:from>
    <xdr:to>
      <xdr:col>41</xdr:col>
      <xdr:colOff>50800</xdr:colOff>
      <xdr:row>58</xdr:row>
      <xdr:rowOff>94742</xdr:rowOff>
    </xdr:to>
    <xdr:cxnSp macro="">
      <xdr:nvCxnSpPr>
        <xdr:cNvPr id="353" name="直線コネクタ 352"/>
        <xdr:cNvCxnSpPr/>
      </xdr:nvCxnSpPr>
      <xdr:spPr>
        <a:xfrm flipV="1">
          <a:off x="6972300" y="9988397"/>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166091</xdr:rowOff>
    </xdr:from>
    <xdr:to>
      <xdr:col>55</xdr:col>
      <xdr:colOff>50800</xdr:colOff>
      <xdr:row>57</xdr:row>
      <xdr:rowOff>96241</xdr:rowOff>
    </xdr:to>
    <xdr:sp macro="" textlink="">
      <xdr:nvSpPr>
        <xdr:cNvPr id="363" name="楕円 362"/>
        <xdr:cNvSpPr/>
      </xdr:nvSpPr>
      <xdr:spPr>
        <a:xfrm>
          <a:off x="104267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17518</xdr:rowOff>
    </xdr:from>
    <xdr:ext cx="469744" cy="259045"/>
    <xdr:sp macro="" textlink="">
      <xdr:nvSpPr>
        <xdr:cNvPr id="364" name="農林水産業費該当値テキスト"/>
        <xdr:cNvSpPr txBox="1"/>
      </xdr:nvSpPr>
      <xdr:spPr>
        <a:xfrm>
          <a:off x="10528300" y="96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21425</xdr:rowOff>
    </xdr:from>
    <xdr:to>
      <xdr:col>50</xdr:col>
      <xdr:colOff>165100</xdr:colOff>
      <xdr:row>58</xdr:row>
      <xdr:rowOff>123025</xdr:rowOff>
    </xdr:to>
    <xdr:sp macro="" textlink="">
      <xdr:nvSpPr>
        <xdr:cNvPr id="365" name="楕円 364"/>
        <xdr:cNvSpPr/>
      </xdr:nvSpPr>
      <xdr:spPr>
        <a:xfrm>
          <a:off x="9588500" y="99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114152</xdr:rowOff>
    </xdr:from>
    <xdr:ext cx="469744" cy="259045"/>
    <xdr:sp macro="" textlink="">
      <xdr:nvSpPr>
        <xdr:cNvPr id="366" name="テキスト ボックス 365"/>
        <xdr:cNvSpPr txBox="1"/>
      </xdr:nvSpPr>
      <xdr:spPr>
        <a:xfrm>
          <a:off x="9404428" y="1005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10223</xdr:rowOff>
    </xdr:from>
    <xdr:to>
      <xdr:col>46</xdr:col>
      <xdr:colOff>38100</xdr:colOff>
      <xdr:row>58</xdr:row>
      <xdr:rowOff>111823</xdr:rowOff>
    </xdr:to>
    <xdr:sp macro="" textlink="">
      <xdr:nvSpPr>
        <xdr:cNvPr id="367" name="楕円 366"/>
        <xdr:cNvSpPr/>
      </xdr:nvSpPr>
      <xdr:spPr>
        <a:xfrm>
          <a:off x="86995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128350</xdr:rowOff>
    </xdr:from>
    <xdr:ext cx="469744" cy="259045"/>
    <xdr:sp macro="" textlink="">
      <xdr:nvSpPr>
        <xdr:cNvPr id="368" name="テキスト ボックス 367"/>
        <xdr:cNvSpPr txBox="1"/>
      </xdr:nvSpPr>
      <xdr:spPr>
        <a:xfrm>
          <a:off x="8515428" y="972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164947</xdr:rowOff>
    </xdr:from>
    <xdr:to>
      <xdr:col>41</xdr:col>
      <xdr:colOff>101600</xdr:colOff>
      <xdr:row>58</xdr:row>
      <xdr:rowOff>95097</xdr:rowOff>
    </xdr:to>
    <xdr:sp macro="" textlink="">
      <xdr:nvSpPr>
        <xdr:cNvPr id="369" name="楕円 368"/>
        <xdr:cNvSpPr/>
      </xdr:nvSpPr>
      <xdr:spPr>
        <a:xfrm>
          <a:off x="7810500" y="99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86224</xdr:rowOff>
    </xdr:from>
    <xdr:ext cx="469744" cy="259045"/>
    <xdr:sp macro="" textlink="">
      <xdr:nvSpPr>
        <xdr:cNvPr id="370" name="テキスト ボックス 369"/>
        <xdr:cNvSpPr txBox="1"/>
      </xdr:nvSpPr>
      <xdr:spPr>
        <a:xfrm>
          <a:off x="7626428" y="100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43942</xdr:rowOff>
    </xdr:from>
    <xdr:to>
      <xdr:col>36</xdr:col>
      <xdr:colOff>165100</xdr:colOff>
      <xdr:row>58</xdr:row>
      <xdr:rowOff>145542</xdr:rowOff>
    </xdr:to>
    <xdr:sp macro="" textlink="">
      <xdr:nvSpPr>
        <xdr:cNvPr id="371" name="楕円 370"/>
        <xdr:cNvSpPr/>
      </xdr:nvSpPr>
      <xdr:spPr>
        <a:xfrm>
          <a:off x="6921500" y="99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136669</xdr:rowOff>
    </xdr:from>
    <xdr:ext cx="469744" cy="259045"/>
    <xdr:sp macro="" textlink="">
      <xdr:nvSpPr>
        <xdr:cNvPr id="372" name="テキスト ボックス 371"/>
        <xdr:cNvSpPr txBox="1"/>
      </xdr:nvSpPr>
      <xdr:spPr>
        <a:xfrm>
          <a:off x="6737428"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169349</xdr:rowOff>
    </xdr:from>
    <xdr:to>
      <xdr:col>55</xdr:col>
      <xdr:colOff>0</xdr:colOff>
      <xdr:row>78</xdr:row>
      <xdr:rowOff>30978</xdr:rowOff>
    </xdr:to>
    <xdr:cxnSp macro="">
      <xdr:nvCxnSpPr>
        <xdr:cNvPr id="399" name="直線コネクタ 398"/>
        <xdr:cNvCxnSpPr/>
      </xdr:nvCxnSpPr>
      <xdr:spPr>
        <a:xfrm flipV="1">
          <a:off x="9639300" y="13370999"/>
          <a:ext cx="8382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163680</xdr:rowOff>
    </xdr:from>
    <xdr:to>
      <xdr:col>50</xdr:col>
      <xdr:colOff>114300</xdr:colOff>
      <xdr:row>78</xdr:row>
      <xdr:rowOff>30978</xdr:rowOff>
    </xdr:to>
    <xdr:cxnSp macro="">
      <xdr:nvCxnSpPr>
        <xdr:cNvPr id="402" name="直線コネクタ 401"/>
        <xdr:cNvCxnSpPr/>
      </xdr:nvCxnSpPr>
      <xdr:spPr>
        <a:xfrm>
          <a:off x="8750300" y="1336533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163680</xdr:rowOff>
    </xdr:from>
    <xdr:to>
      <xdr:col>45</xdr:col>
      <xdr:colOff>177800</xdr:colOff>
      <xdr:row>78</xdr:row>
      <xdr:rowOff>53473</xdr:rowOff>
    </xdr:to>
    <xdr:cxnSp macro="">
      <xdr:nvCxnSpPr>
        <xdr:cNvPr id="405" name="直線コネクタ 404"/>
        <xdr:cNvCxnSpPr/>
      </xdr:nvCxnSpPr>
      <xdr:spPr>
        <a:xfrm flipV="1">
          <a:off x="7861300" y="13365330"/>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53473</xdr:rowOff>
    </xdr:from>
    <xdr:to>
      <xdr:col>41</xdr:col>
      <xdr:colOff>50800</xdr:colOff>
      <xdr:row>78</xdr:row>
      <xdr:rowOff>56100</xdr:rowOff>
    </xdr:to>
    <xdr:cxnSp macro="">
      <xdr:nvCxnSpPr>
        <xdr:cNvPr id="408" name="直線コネクタ 407"/>
        <xdr:cNvCxnSpPr/>
      </xdr:nvCxnSpPr>
      <xdr:spPr>
        <a:xfrm flipV="1">
          <a:off x="6972300" y="13426573"/>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118549</xdr:rowOff>
    </xdr:from>
    <xdr:to>
      <xdr:col>55</xdr:col>
      <xdr:colOff>50800</xdr:colOff>
      <xdr:row>78</xdr:row>
      <xdr:rowOff>48699</xdr:rowOff>
    </xdr:to>
    <xdr:sp macro="" textlink="">
      <xdr:nvSpPr>
        <xdr:cNvPr id="418" name="楕円 417"/>
        <xdr:cNvSpPr/>
      </xdr:nvSpPr>
      <xdr:spPr>
        <a:xfrm>
          <a:off x="10426700" y="133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96976</xdr:rowOff>
    </xdr:from>
    <xdr:ext cx="469744" cy="259045"/>
    <xdr:sp macro="" textlink="">
      <xdr:nvSpPr>
        <xdr:cNvPr id="419" name="商工費該当値テキスト"/>
        <xdr:cNvSpPr txBox="1"/>
      </xdr:nvSpPr>
      <xdr:spPr>
        <a:xfrm>
          <a:off x="10528300" y="1329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151628</xdr:rowOff>
    </xdr:from>
    <xdr:to>
      <xdr:col>50</xdr:col>
      <xdr:colOff>165100</xdr:colOff>
      <xdr:row>78</xdr:row>
      <xdr:rowOff>81778</xdr:rowOff>
    </xdr:to>
    <xdr:sp macro="" textlink="">
      <xdr:nvSpPr>
        <xdr:cNvPr id="420" name="楕円 419"/>
        <xdr:cNvSpPr/>
      </xdr:nvSpPr>
      <xdr:spPr>
        <a:xfrm>
          <a:off x="9588500" y="133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72905</xdr:rowOff>
    </xdr:from>
    <xdr:ext cx="469744" cy="259045"/>
    <xdr:sp macro="" textlink="">
      <xdr:nvSpPr>
        <xdr:cNvPr id="421" name="テキスト ボックス 420"/>
        <xdr:cNvSpPr txBox="1"/>
      </xdr:nvSpPr>
      <xdr:spPr>
        <a:xfrm>
          <a:off x="9404428" y="134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112880</xdr:rowOff>
    </xdr:from>
    <xdr:to>
      <xdr:col>46</xdr:col>
      <xdr:colOff>38100</xdr:colOff>
      <xdr:row>78</xdr:row>
      <xdr:rowOff>43030</xdr:rowOff>
    </xdr:to>
    <xdr:sp macro="" textlink="">
      <xdr:nvSpPr>
        <xdr:cNvPr id="422" name="楕円 421"/>
        <xdr:cNvSpPr/>
      </xdr:nvSpPr>
      <xdr:spPr>
        <a:xfrm>
          <a:off x="8699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59557</xdr:rowOff>
    </xdr:from>
    <xdr:ext cx="469744" cy="259045"/>
    <xdr:sp macro="" textlink="">
      <xdr:nvSpPr>
        <xdr:cNvPr id="423" name="テキスト ボックス 422"/>
        <xdr:cNvSpPr txBox="1"/>
      </xdr:nvSpPr>
      <xdr:spPr>
        <a:xfrm>
          <a:off x="8515428" y="130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2673</xdr:rowOff>
    </xdr:from>
    <xdr:to>
      <xdr:col>41</xdr:col>
      <xdr:colOff>101600</xdr:colOff>
      <xdr:row>78</xdr:row>
      <xdr:rowOff>104273</xdr:rowOff>
    </xdr:to>
    <xdr:sp macro="" textlink="">
      <xdr:nvSpPr>
        <xdr:cNvPr id="424" name="楕円 423"/>
        <xdr:cNvSpPr/>
      </xdr:nvSpPr>
      <xdr:spPr>
        <a:xfrm>
          <a:off x="7810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95400</xdr:rowOff>
    </xdr:from>
    <xdr:ext cx="469744" cy="259045"/>
    <xdr:sp macro="" textlink="">
      <xdr:nvSpPr>
        <xdr:cNvPr id="425" name="テキスト ボックス 424"/>
        <xdr:cNvSpPr txBox="1"/>
      </xdr:nvSpPr>
      <xdr:spPr>
        <a:xfrm>
          <a:off x="7626428"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xdr:rowOff>
    </xdr:from>
    <xdr:to>
      <xdr:col>36</xdr:col>
      <xdr:colOff>165100</xdr:colOff>
      <xdr:row>78</xdr:row>
      <xdr:rowOff>106900</xdr:rowOff>
    </xdr:to>
    <xdr:sp macro="" textlink="">
      <xdr:nvSpPr>
        <xdr:cNvPr id="426" name="楕円 425"/>
        <xdr:cNvSpPr/>
      </xdr:nvSpPr>
      <xdr:spPr>
        <a:xfrm>
          <a:off x="6921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98027</xdr:rowOff>
    </xdr:from>
    <xdr:ext cx="469744" cy="259045"/>
    <xdr:sp macro="" textlink="">
      <xdr:nvSpPr>
        <xdr:cNvPr id="427" name="テキスト ボックス 426"/>
        <xdr:cNvSpPr txBox="1"/>
      </xdr:nvSpPr>
      <xdr:spPr>
        <a:xfrm>
          <a:off x="6737428"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139978</xdr:rowOff>
    </xdr:from>
    <xdr:to>
      <xdr:col>55</xdr:col>
      <xdr:colOff>0</xdr:colOff>
      <xdr:row>98</xdr:row>
      <xdr:rowOff>154135</xdr:rowOff>
    </xdr:to>
    <xdr:cxnSp macro="">
      <xdr:nvCxnSpPr>
        <xdr:cNvPr id="459" name="直線コネクタ 458"/>
        <xdr:cNvCxnSpPr/>
      </xdr:nvCxnSpPr>
      <xdr:spPr>
        <a:xfrm flipV="1">
          <a:off x="9639300" y="16942078"/>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139978</xdr:rowOff>
    </xdr:from>
    <xdr:to>
      <xdr:col>50</xdr:col>
      <xdr:colOff>114300</xdr:colOff>
      <xdr:row>98</xdr:row>
      <xdr:rowOff>154135</xdr:rowOff>
    </xdr:to>
    <xdr:cxnSp macro="">
      <xdr:nvCxnSpPr>
        <xdr:cNvPr id="462" name="直線コネクタ 461"/>
        <xdr:cNvCxnSpPr/>
      </xdr:nvCxnSpPr>
      <xdr:spPr>
        <a:xfrm>
          <a:off x="8750300" y="16942078"/>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103074</xdr:rowOff>
    </xdr:from>
    <xdr:to>
      <xdr:col>45</xdr:col>
      <xdr:colOff>177800</xdr:colOff>
      <xdr:row>98</xdr:row>
      <xdr:rowOff>139978</xdr:rowOff>
    </xdr:to>
    <xdr:cxnSp macro="">
      <xdr:nvCxnSpPr>
        <xdr:cNvPr id="465" name="直線コネクタ 464"/>
        <xdr:cNvCxnSpPr/>
      </xdr:nvCxnSpPr>
      <xdr:spPr>
        <a:xfrm>
          <a:off x="7861300" y="16905174"/>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103074</xdr:rowOff>
    </xdr:from>
    <xdr:to>
      <xdr:col>41</xdr:col>
      <xdr:colOff>50800</xdr:colOff>
      <xdr:row>98</xdr:row>
      <xdr:rowOff>109590</xdr:rowOff>
    </xdr:to>
    <xdr:cxnSp macro="">
      <xdr:nvCxnSpPr>
        <xdr:cNvPr id="468" name="直線コネクタ 467"/>
        <xdr:cNvCxnSpPr/>
      </xdr:nvCxnSpPr>
      <xdr:spPr>
        <a:xfrm flipV="1">
          <a:off x="6972300" y="1690517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89178</xdr:rowOff>
    </xdr:from>
    <xdr:to>
      <xdr:col>55</xdr:col>
      <xdr:colOff>50800</xdr:colOff>
      <xdr:row>99</xdr:row>
      <xdr:rowOff>19328</xdr:rowOff>
    </xdr:to>
    <xdr:sp macro="" textlink="">
      <xdr:nvSpPr>
        <xdr:cNvPr id="478" name="楕円 477"/>
        <xdr:cNvSpPr/>
      </xdr:nvSpPr>
      <xdr:spPr>
        <a:xfrm>
          <a:off x="10426700" y="16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67605</xdr:rowOff>
    </xdr:from>
    <xdr:ext cx="534377" cy="259045"/>
    <xdr:sp macro="" textlink="">
      <xdr:nvSpPr>
        <xdr:cNvPr id="479" name="土木費該当値テキスト"/>
        <xdr:cNvSpPr txBox="1"/>
      </xdr:nvSpPr>
      <xdr:spPr>
        <a:xfrm>
          <a:off x="10528300" y="168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103335</xdr:rowOff>
    </xdr:from>
    <xdr:to>
      <xdr:col>50</xdr:col>
      <xdr:colOff>165100</xdr:colOff>
      <xdr:row>99</xdr:row>
      <xdr:rowOff>33485</xdr:rowOff>
    </xdr:to>
    <xdr:sp macro="" textlink="">
      <xdr:nvSpPr>
        <xdr:cNvPr id="480" name="楕円 479"/>
        <xdr:cNvSpPr/>
      </xdr:nvSpPr>
      <xdr:spPr>
        <a:xfrm>
          <a:off x="9588500" y="16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24612</xdr:rowOff>
    </xdr:from>
    <xdr:ext cx="534377" cy="259045"/>
    <xdr:sp macro="" textlink="">
      <xdr:nvSpPr>
        <xdr:cNvPr id="481" name="テキスト ボックス 480"/>
        <xdr:cNvSpPr txBox="1"/>
      </xdr:nvSpPr>
      <xdr:spPr>
        <a:xfrm>
          <a:off x="9372111" y="169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89178</xdr:rowOff>
    </xdr:from>
    <xdr:to>
      <xdr:col>46</xdr:col>
      <xdr:colOff>38100</xdr:colOff>
      <xdr:row>99</xdr:row>
      <xdr:rowOff>19328</xdr:rowOff>
    </xdr:to>
    <xdr:sp macro="" textlink="">
      <xdr:nvSpPr>
        <xdr:cNvPr id="482" name="楕円 481"/>
        <xdr:cNvSpPr/>
      </xdr:nvSpPr>
      <xdr:spPr>
        <a:xfrm>
          <a:off x="8699500" y="16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10455</xdr:rowOff>
    </xdr:from>
    <xdr:ext cx="534377" cy="259045"/>
    <xdr:sp macro="" textlink="">
      <xdr:nvSpPr>
        <xdr:cNvPr id="483" name="テキスト ボックス 482"/>
        <xdr:cNvSpPr txBox="1"/>
      </xdr:nvSpPr>
      <xdr:spPr>
        <a:xfrm>
          <a:off x="8483111" y="169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52274</xdr:rowOff>
    </xdr:from>
    <xdr:to>
      <xdr:col>41</xdr:col>
      <xdr:colOff>101600</xdr:colOff>
      <xdr:row>98</xdr:row>
      <xdr:rowOff>153874</xdr:rowOff>
    </xdr:to>
    <xdr:sp macro="" textlink="">
      <xdr:nvSpPr>
        <xdr:cNvPr id="484" name="楕円 483"/>
        <xdr:cNvSpPr/>
      </xdr:nvSpPr>
      <xdr:spPr>
        <a:xfrm>
          <a:off x="7810500" y="168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145001</xdr:rowOff>
    </xdr:from>
    <xdr:ext cx="534377" cy="259045"/>
    <xdr:sp macro="" textlink="">
      <xdr:nvSpPr>
        <xdr:cNvPr id="485" name="テキスト ボックス 484"/>
        <xdr:cNvSpPr txBox="1"/>
      </xdr:nvSpPr>
      <xdr:spPr>
        <a:xfrm>
          <a:off x="7594111" y="169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58790</xdr:rowOff>
    </xdr:from>
    <xdr:to>
      <xdr:col>36</xdr:col>
      <xdr:colOff>165100</xdr:colOff>
      <xdr:row>98</xdr:row>
      <xdr:rowOff>160390</xdr:rowOff>
    </xdr:to>
    <xdr:sp macro="" textlink="">
      <xdr:nvSpPr>
        <xdr:cNvPr id="486" name="楕円 485"/>
        <xdr:cNvSpPr/>
      </xdr:nvSpPr>
      <xdr:spPr>
        <a:xfrm>
          <a:off x="6921500" y="168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151517</xdr:rowOff>
    </xdr:from>
    <xdr:ext cx="534377" cy="259045"/>
    <xdr:sp macro="" textlink="">
      <xdr:nvSpPr>
        <xdr:cNvPr id="487" name="テキスト ボックス 486"/>
        <xdr:cNvSpPr txBox="1"/>
      </xdr:nvSpPr>
      <xdr:spPr>
        <a:xfrm>
          <a:off x="6705111" y="169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16332</xdr:rowOff>
    </xdr:from>
    <xdr:to>
      <xdr:col>85</xdr:col>
      <xdr:colOff>127000</xdr:colOff>
      <xdr:row>36</xdr:row>
      <xdr:rowOff>26848</xdr:rowOff>
    </xdr:to>
    <xdr:cxnSp macro="">
      <xdr:nvCxnSpPr>
        <xdr:cNvPr id="517" name="直線コネクタ 516"/>
        <xdr:cNvCxnSpPr/>
      </xdr:nvCxnSpPr>
      <xdr:spPr>
        <a:xfrm flipV="1">
          <a:off x="15481300" y="6017082"/>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26238</xdr:rowOff>
    </xdr:from>
    <xdr:to>
      <xdr:col>81</xdr:col>
      <xdr:colOff>50800</xdr:colOff>
      <xdr:row>36</xdr:row>
      <xdr:rowOff>26848</xdr:rowOff>
    </xdr:to>
    <xdr:cxnSp macro="">
      <xdr:nvCxnSpPr>
        <xdr:cNvPr id="520" name="直線コネクタ 519"/>
        <xdr:cNvCxnSpPr/>
      </xdr:nvCxnSpPr>
      <xdr:spPr>
        <a:xfrm>
          <a:off x="14592300" y="619843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26238</xdr:rowOff>
    </xdr:from>
    <xdr:to>
      <xdr:col>76</xdr:col>
      <xdr:colOff>114300</xdr:colOff>
      <xdr:row>36</xdr:row>
      <xdr:rowOff>42469</xdr:rowOff>
    </xdr:to>
    <xdr:cxnSp macro="">
      <xdr:nvCxnSpPr>
        <xdr:cNvPr id="523" name="直線コネクタ 522"/>
        <xdr:cNvCxnSpPr/>
      </xdr:nvCxnSpPr>
      <xdr:spPr>
        <a:xfrm flipV="1">
          <a:off x="13703300" y="6198438"/>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4902</xdr:rowOff>
    </xdr:from>
    <xdr:to>
      <xdr:col>71</xdr:col>
      <xdr:colOff>177800</xdr:colOff>
      <xdr:row>36</xdr:row>
      <xdr:rowOff>42469</xdr:rowOff>
    </xdr:to>
    <xdr:cxnSp macro="">
      <xdr:nvCxnSpPr>
        <xdr:cNvPr id="526" name="直線コネクタ 525"/>
        <xdr:cNvCxnSpPr/>
      </xdr:nvCxnSpPr>
      <xdr:spPr>
        <a:xfrm>
          <a:off x="12814300" y="6177102"/>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136982</xdr:rowOff>
    </xdr:from>
    <xdr:to>
      <xdr:col>85</xdr:col>
      <xdr:colOff>177800</xdr:colOff>
      <xdr:row>35</xdr:row>
      <xdr:rowOff>67132</xdr:rowOff>
    </xdr:to>
    <xdr:sp macro="" textlink="">
      <xdr:nvSpPr>
        <xdr:cNvPr id="536" name="楕円 535"/>
        <xdr:cNvSpPr/>
      </xdr:nvSpPr>
      <xdr:spPr>
        <a:xfrm>
          <a:off x="16268700" y="59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159859</xdr:rowOff>
    </xdr:from>
    <xdr:ext cx="534377" cy="259045"/>
    <xdr:sp macro="" textlink="">
      <xdr:nvSpPr>
        <xdr:cNvPr id="537" name="消防費該当値テキスト"/>
        <xdr:cNvSpPr txBox="1"/>
      </xdr:nvSpPr>
      <xdr:spPr>
        <a:xfrm>
          <a:off x="16370300" y="58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147498</xdr:rowOff>
    </xdr:from>
    <xdr:to>
      <xdr:col>81</xdr:col>
      <xdr:colOff>101600</xdr:colOff>
      <xdr:row>36</xdr:row>
      <xdr:rowOff>77648</xdr:rowOff>
    </xdr:to>
    <xdr:sp macro="" textlink="">
      <xdr:nvSpPr>
        <xdr:cNvPr id="538" name="楕円 537"/>
        <xdr:cNvSpPr/>
      </xdr:nvSpPr>
      <xdr:spPr>
        <a:xfrm>
          <a:off x="15430500" y="61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68775</xdr:rowOff>
    </xdr:from>
    <xdr:ext cx="534377" cy="259045"/>
    <xdr:sp macro="" textlink="">
      <xdr:nvSpPr>
        <xdr:cNvPr id="539" name="テキスト ボックス 538"/>
        <xdr:cNvSpPr txBox="1"/>
      </xdr:nvSpPr>
      <xdr:spPr>
        <a:xfrm>
          <a:off x="15214111" y="62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146888</xdr:rowOff>
    </xdr:from>
    <xdr:to>
      <xdr:col>76</xdr:col>
      <xdr:colOff>165100</xdr:colOff>
      <xdr:row>36</xdr:row>
      <xdr:rowOff>77038</xdr:rowOff>
    </xdr:to>
    <xdr:sp macro="" textlink="">
      <xdr:nvSpPr>
        <xdr:cNvPr id="540" name="楕円 539"/>
        <xdr:cNvSpPr/>
      </xdr:nvSpPr>
      <xdr:spPr>
        <a:xfrm>
          <a:off x="14541500" y="61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68165</xdr:rowOff>
    </xdr:from>
    <xdr:ext cx="534377" cy="259045"/>
    <xdr:sp macro="" textlink="">
      <xdr:nvSpPr>
        <xdr:cNvPr id="541" name="テキスト ボックス 540"/>
        <xdr:cNvSpPr txBox="1"/>
      </xdr:nvSpPr>
      <xdr:spPr>
        <a:xfrm>
          <a:off x="14325111" y="62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163119</xdr:rowOff>
    </xdr:from>
    <xdr:to>
      <xdr:col>72</xdr:col>
      <xdr:colOff>38100</xdr:colOff>
      <xdr:row>36</xdr:row>
      <xdr:rowOff>93269</xdr:rowOff>
    </xdr:to>
    <xdr:sp macro="" textlink="">
      <xdr:nvSpPr>
        <xdr:cNvPr id="542" name="楕円 541"/>
        <xdr:cNvSpPr/>
      </xdr:nvSpPr>
      <xdr:spPr>
        <a:xfrm>
          <a:off x="13652500" y="6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84396</xdr:rowOff>
    </xdr:from>
    <xdr:ext cx="534377" cy="259045"/>
    <xdr:sp macro="" textlink="">
      <xdr:nvSpPr>
        <xdr:cNvPr id="543" name="テキスト ボックス 542"/>
        <xdr:cNvSpPr txBox="1"/>
      </xdr:nvSpPr>
      <xdr:spPr>
        <a:xfrm>
          <a:off x="13436111" y="62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125552</xdr:rowOff>
    </xdr:from>
    <xdr:to>
      <xdr:col>67</xdr:col>
      <xdr:colOff>101600</xdr:colOff>
      <xdr:row>36</xdr:row>
      <xdr:rowOff>55702</xdr:rowOff>
    </xdr:to>
    <xdr:sp macro="" textlink="">
      <xdr:nvSpPr>
        <xdr:cNvPr id="544" name="楕円 543"/>
        <xdr:cNvSpPr/>
      </xdr:nvSpPr>
      <xdr:spPr>
        <a:xfrm>
          <a:off x="12763500" y="61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46829</xdr:rowOff>
    </xdr:from>
    <xdr:ext cx="534377" cy="259045"/>
    <xdr:sp macro="" textlink="">
      <xdr:nvSpPr>
        <xdr:cNvPr id="545" name="テキスト ボックス 544"/>
        <xdr:cNvSpPr txBox="1"/>
      </xdr:nvSpPr>
      <xdr:spPr>
        <a:xfrm>
          <a:off x="12547111" y="62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67417</xdr:rowOff>
    </xdr:from>
    <xdr:to>
      <xdr:col>85</xdr:col>
      <xdr:colOff>127000</xdr:colOff>
      <xdr:row>57</xdr:row>
      <xdr:rowOff>104953</xdr:rowOff>
    </xdr:to>
    <xdr:cxnSp macro="">
      <xdr:nvCxnSpPr>
        <xdr:cNvPr id="573" name="直線コネクタ 572"/>
        <xdr:cNvCxnSpPr/>
      </xdr:nvCxnSpPr>
      <xdr:spPr>
        <a:xfrm flipV="1">
          <a:off x="15481300" y="9840067"/>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118257</xdr:rowOff>
    </xdr:from>
    <xdr:to>
      <xdr:col>81</xdr:col>
      <xdr:colOff>50800</xdr:colOff>
      <xdr:row>57</xdr:row>
      <xdr:rowOff>104953</xdr:rowOff>
    </xdr:to>
    <xdr:cxnSp macro="">
      <xdr:nvCxnSpPr>
        <xdr:cNvPr id="576" name="直線コネクタ 575"/>
        <xdr:cNvCxnSpPr/>
      </xdr:nvCxnSpPr>
      <xdr:spPr>
        <a:xfrm>
          <a:off x="14592300" y="9548007"/>
          <a:ext cx="889000" cy="32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143221</xdr:rowOff>
    </xdr:from>
    <xdr:to>
      <xdr:col>76</xdr:col>
      <xdr:colOff>114300</xdr:colOff>
      <xdr:row>55</xdr:row>
      <xdr:rowOff>118257</xdr:rowOff>
    </xdr:to>
    <xdr:cxnSp macro="">
      <xdr:nvCxnSpPr>
        <xdr:cNvPr id="579" name="直線コネクタ 578"/>
        <xdr:cNvCxnSpPr/>
      </xdr:nvCxnSpPr>
      <xdr:spPr>
        <a:xfrm>
          <a:off x="13703300" y="9401521"/>
          <a:ext cx="889000" cy="1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133779</xdr:rowOff>
    </xdr:from>
    <xdr:to>
      <xdr:col>71</xdr:col>
      <xdr:colOff>177800</xdr:colOff>
      <xdr:row>54</xdr:row>
      <xdr:rowOff>143221</xdr:rowOff>
    </xdr:to>
    <xdr:cxnSp macro="">
      <xdr:nvCxnSpPr>
        <xdr:cNvPr id="582" name="直線コネクタ 581"/>
        <xdr:cNvCxnSpPr/>
      </xdr:nvCxnSpPr>
      <xdr:spPr>
        <a:xfrm>
          <a:off x="12814300" y="9049179"/>
          <a:ext cx="889000" cy="3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16617</xdr:rowOff>
    </xdr:from>
    <xdr:to>
      <xdr:col>85</xdr:col>
      <xdr:colOff>177800</xdr:colOff>
      <xdr:row>57</xdr:row>
      <xdr:rowOff>118217</xdr:rowOff>
    </xdr:to>
    <xdr:sp macro="" textlink="">
      <xdr:nvSpPr>
        <xdr:cNvPr id="592" name="楕円 591"/>
        <xdr:cNvSpPr/>
      </xdr:nvSpPr>
      <xdr:spPr>
        <a:xfrm>
          <a:off x="16268700" y="97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166494</xdr:rowOff>
    </xdr:from>
    <xdr:ext cx="534377" cy="259045"/>
    <xdr:sp macro="" textlink="">
      <xdr:nvSpPr>
        <xdr:cNvPr id="593" name="教育費該当値テキスト"/>
        <xdr:cNvSpPr txBox="1"/>
      </xdr:nvSpPr>
      <xdr:spPr>
        <a:xfrm>
          <a:off x="16370300" y="97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54153</xdr:rowOff>
    </xdr:from>
    <xdr:to>
      <xdr:col>81</xdr:col>
      <xdr:colOff>101600</xdr:colOff>
      <xdr:row>57</xdr:row>
      <xdr:rowOff>155753</xdr:rowOff>
    </xdr:to>
    <xdr:sp macro="" textlink="">
      <xdr:nvSpPr>
        <xdr:cNvPr id="594" name="楕円 593"/>
        <xdr:cNvSpPr/>
      </xdr:nvSpPr>
      <xdr:spPr>
        <a:xfrm>
          <a:off x="154305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146880</xdr:rowOff>
    </xdr:from>
    <xdr:ext cx="534377" cy="259045"/>
    <xdr:sp macro="" textlink="">
      <xdr:nvSpPr>
        <xdr:cNvPr id="595" name="テキスト ボックス 594"/>
        <xdr:cNvSpPr txBox="1"/>
      </xdr:nvSpPr>
      <xdr:spPr>
        <a:xfrm>
          <a:off x="15214111" y="99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67457</xdr:rowOff>
    </xdr:from>
    <xdr:to>
      <xdr:col>76</xdr:col>
      <xdr:colOff>165100</xdr:colOff>
      <xdr:row>55</xdr:row>
      <xdr:rowOff>169057</xdr:rowOff>
    </xdr:to>
    <xdr:sp macro="" textlink="">
      <xdr:nvSpPr>
        <xdr:cNvPr id="596" name="楕円 595"/>
        <xdr:cNvSpPr/>
      </xdr:nvSpPr>
      <xdr:spPr>
        <a:xfrm>
          <a:off x="14541500" y="94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14134</xdr:rowOff>
    </xdr:from>
    <xdr:ext cx="534377" cy="259045"/>
    <xdr:sp macro="" textlink="">
      <xdr:nvSpPr>
        <xdr:cNvPr id="597" name="テキスト ボックス 596"/>
        <xdr:cNvSpPr txBox="1"/>
      </xdr:nvSpPr>
      <xdr:spPr>
        <a:xfrm>
          <a:off x="14325111" y="92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92421</xdr:rowOff>
    </xdr:from>
    <xdr:to>
      <xdr:col>72</xdr:col>
      <xdr:colOff>38100</xdr:colOff>
      <xdr:row>55</xdr:row>
      <xdr:rowOff>22571</xdr:rowOff>
    </xdr:to>
    <xdr:sp macro="" textlink="">
      <xdr:nvSpPr>
        <xdr:cNvPr id="598" name="楕円 597"/>
        <xdr:cNvSpPr/>
      </xdr:nvSpPr>
      <xdr:spPr>
        <a:xfrm>
          <a:off x="13652500" y="93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39098</xdr:rowOff>
    </xdr:from>
    <xdr:ext cx="534377" cy="259045"/>
    <xdr:sp macro="" textlink="">
      <xdr:nvSpPr>
        <xdr:cNvPr id="599" name="テキスト ボックス 598"/>
        <xdr:cNvSpPr txBox="1"/>
      </xdr:nvSpPr>
      <xdr:spPr>
        <a:xfrm>
          <a:off x="13436111" y="91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82979</xdr:rowOff>
    </xdr:from>
    <xdr:to>
      <xdr:col>67</xdr:col>
      <xdr:colOff>101600</xdr:colOff>
      <xdr:row>53</xdr:row>
      <xdr:rowOff>13129</xdr:rowOff>
    </xdr:to>
    <xdr:sp macro="" textlink="">
      <xdr:nvSpPr>
        <xdr:cNvPr id="600" name="楕円 599"/>
        <xdr:cNvSpPr/>
      </xdr:nvSpPr>
      <xdr:spPr>
        <a:xfrm>
          <a:off x="12763500" y="89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29656</xdr:rowOff>
    </xdr:from>
    <xdr:ext cx="534377" cy="259045"/>
    <xdr:sp macro="" textlink="">
      <xdr:nvSpPr>
        <xdr:cNvPr id="601" name="テキスト ボックス 600"/>
        <xdr:cNvSpPr txBox="1"/>
      </xdr:nvSpPr>
      <xdr:spPr>
        <a:xfrm>
          <a:off x="12547111" y="8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142639</xdr:rowOff>
    </xdr:from>
    <xdr:to>
      <xdr:col>85</xdr:col>
      <xdr:colOff>127000</xdr:colOff>
      <xdr:row>78</xdr:row>
      <xdr:rowOff>158967</xdr:rowOff>
    </xdr:to>
    <xdr:cxnSp macro="">
      <xdr:nvCxnSpPr>
        <xdr:cNvPr id="632" name="直線コネクタ 631"/>
        <xdr:cNvCxnSpPr/>
      </xdr:nvCxnSpPr>
      <xdr:spPr>
        <a:xfrm flipV="1">
          <a:off x="15481300" y="13344289"/>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158967</xdr:rowOff>
    </xdr:from>
    <xdr:to>
      <xdr:col>81</xdr:col>
      <xdr:colOff>50800</xdr:colOff>
      <xdr:row>79</xdr:row>
      <xdr:rowOff>63283</xdr:rowOff>
    </xdr:to>
    <xdr:cxnSp macro="">
      <xdr:nvCxnSpPr>
        <xdr:cNvPr id="635" name="直線コネクタ 634"/>
        <xdr:cNvCxnSpPr/>
      </xdr:nvCxnSpPr>
      <xdr:spPr>
        <a:xfrm flipV="1">
          <a:off x="14592300" y="13532067"/>
          <a:ext cx="889000" cy="7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136434</xdr:rowOff>
    </xdr:from>
    <xdr:to>
      <xdr:col>76</xdr:col>
      <xdr:colOff>114300</xdr:colOff>
      <xdr:row>79</xdr:row>
      <xdr:rowOff>63283</xdr:rowOff>
    </xdr:to>
    <xdr:cxnSp macro="">
      <xdr:nvCxnSpPr>
        <xdr:cNvPr id="638" name="直線コネクタ 637"/>
        <xdr:cNvCxnSpPr/>
      </xdr:nvCxnSpPr>
      <xdr:spPr>
        <a:xfrm>
          <a:off x="13703300" y="12995184"/>
          <a:ext cx="889000" cy="6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136434</xdr:rowOff>
    </xdr:from>
    <xdr:to>
      <xdr:col>71</xdr:col>
      <xdr:colOff>177800</xdr:colOff>
      <xdr:row>77</xdr:row>
      <xdr:rowOff>167458</xdr:rowOff>
    </xdr:to>
    <xdr:cxnSp macro="">
      <xdr:nvCxnSpPr>
        <xdr:cNvPr id="641" name="直線コネクタ 640"/>
        <xdr:cNvCxnSpPr/>
      </xdr:nvCxnSpPr>
      <xdr:spPr>
        <a:xfrm flipV="1">
          <a:off x="12814300" y="12995184"/>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43" name="テキスト ボックス 642"/>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81697</xdr:rowOff>
    </xdr:from>
    <xdr:ext cx="378565" cy="259045"/>
    <xdr:sp macro="" textlink="">
      <xdr:nvSpPr>
        <xdr:cNvPr id="645" name="テキスト ボックス 644"/>
        <xdr:cNvSpPr txBox="1"/>
      </xdr:nvSpPr>
      <xdr:spPr>
        <a:xfrm>
          <a:off x="12625017" y="1345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91839</xdr:rowOff>
    </xdr:from>
    <xdr:to>
      <xdr:col>85</xdr:col>
      <xdr:colOff>177800</xdr:colOff>
      <xdr:row>78</xdr:row>
      <xdr:rowOff>21989</xdr:rowOff>
    </xdr:to>
    <xdr:sp macro="" textlink="">
      <xdr:nvSpPr>
        <xdr:cNvPr id="651" name="楕円 650"/>
        <xdr:cNvSpPr/>
      </xdr:nvSpPr>
      <xdr:spPr>
        <a:xfrm>
          <a:off x="16268700" y="132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114716</xdr:rowOff>
    </xdr:from>
    <xdr:ext cx="378565" cy="259045"/>
    <xdr:sp macro="" textlink="">
      <xdr:nvSpPr>
        <xdr:cNvPr id="652" name="災害復旧費該当値テキスト"/>
        <xdr:cNvSpPr txBox="1"/>
      </xdr:nvSpPr>
      <xdr:spPr>
        <a:xfrm>
          <a:off x="16370300" y="1314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108167</xdr:rowOff>
    </xdr:from>
    <xdr:to>
      <xdr:col>81</xdr:col>
      <xdr:colOff>101600</xdr:colOff>
      <xdr:row>79</xdr:row>
      <xdr:rowOff>38317</xdr:rowOff>
    </xdr:to>
    <xdr:sp macro="" textlink="">
      <xdr:nvSpPr>
        <xdr:cNvPr id="653" name="楕円 652"/>
        <xdr:cNvSpPr/>
      </xdr:nvSpPr>
      <xdr:spPr>
        <a:xfrm>
          <a:off x="15430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29444</xdr:rowOff>
    </xdr:from>
    <xdr:ext cx="378565" cy="259045"/>
    <xdr:sp macro="" textlink="">
      <xdr:nvSpPr>
        <xdr:cNvPr id="654" name="テキスト ボックス 653"/>
        <xdr:cNvSpPr txBox="1"/>
      </xdr:nvSpPr>
      <xdr:spPr>
        <a:xfrm>
          <a:off x="15292017" y="1357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12483</xdr:rowOff>
    </xdr:from>
    <xdr:to>
      <xdr:col>76</xdr:col>
      <xdr:colOff>165100</xdr:colOff>
      <xdr:row>79</xdr:row>
      <xdr:rowOff>114083</xdr:rowOff>
    </xdr:to>
    <xdr:sp macro="" textlink="">
      <xdr:nvSpPr>
        <xdr:cNvPr id="655" name="楕円 654"/>
        <xdr:cNvSpPr/>
      </xdr:nvSpPr>
      <xdr:spPr>
        <a:xfrm>
          <a:off x="14541500" y="135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105210</xdr:rowOff>
    </xdr:from>
    <xdr:ext cx="378565" cy="259045"/>
    <xdr:sp macro="" textlink="">
      <xdr:nvSpPr>
        <xdr:cNvPr id="656" name="テキスト ボックス 655"/>
        <xdr:cNvSpPr txBox="1"/>
      </xdr:nvSpPr>
      <xdr:spPr>
        <a:xfrm>
          <a:off x="14403017" y="1364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85634</xdr:rowOff>
    </xdr:from>
    <xdr:to>
      <xdr:col>72</xdr:col>
      <xdr:colOff>38100</xdr:colOff>
      <xdr:row>76</xdr:row>
      <xdr:rowOff>15785</xdr:rowOff>
    </xdr:to>
    <xdr:sp macro="" textlink="">
      <xdr:nvSpPr>
        <xdr:cNvPr id="657" name="楕円 656"/>
        <xdr:cNvSpPr/>
      </xdr:nvSpPr>
      <xdr:spPr>
        <a:xfrm>
          <a:off x="136525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32311</xdr:rowOff>
    </xdr:from>
    <xdr:ext cx="469744" cy="259045"/>
    <xdr:sp macro="" textlink="">
      <xdr:nvSpPr>
        <xdr:cNvPr id="658" name="テキスト ボックス 657"/>
        <xdr:cNvSpPr txBox="1"/>
      </xdr:nvSpPr>
      <xdr:spPr>
        <a:xfrm>
          <a:off x="13468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116658</xdr:rowOff>
    </xdr:from>
    <xdr:to>
      <xdr:col>67</xdr:col>
      <xdr:colOff>101600</xdr:colOff>
      <xdr:row>78</xdr:row>
      <xdr:rowOff>46808</xdr:rowOff>
    </xdr:to>
    <xdr:sp macro="" textlink="">
      <xdr:nvSpPr>
        <xdr:cNvPr id="659" name="楕円 658"/>
        <xdr:cNvSpPr/>
      </xdr:nvSpPr>
      <xdr:spPr>
        <a:xfrm>
          <a:off x="12763500" y="1331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63335</xdr:rowOff>
    </xdr:from>
    <xdr:ext cx="378565" cy="259045"/>
    <xdr:sp macro="" textlink="">
      <xdr:nvSpPr>
        <xdr:cNvPr id="660" name="テキスト ボックス 659"/>
        <xdr:cNvSpPr txBox="1"/>
      </xdr:nvSpPr>
      <xdr:spPr>
        <a:xfrm>
          <a:off x="12625017" y="1309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129032</xdr:rowOff>
    </xdr:from>
    <xdr:to>
      <xdr:col>85</xdr:col>
      <xdr:colOff>127000</xdr:colOff>
      <xdr:row>96</xdr:row>
      <xdr:rowOff>141872</xdr:rowOff>
    </xdr:to>
    <xdr:cxnSp macro="">
      <xdr:nvCxnSpPr>
        <xdr:cNvPr id="689" name="直線コネクタ 688"/>
        <xdr:cNvCxnSpPr/>
      </xdr:nvCxnSpPr>
      <xdr:spPr>
        <a:xfrm flipV="1">
          <a:off x="15481300" y="1658823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141872</xdr:rowOff>
    </xdr:from>
    <xdr:to>
      <xdr:col>81</xdr:col>
      <xdr:colOff>50800</xdr:colOff>
      <xdr:row>97</xdr:row>
      <xdr:rowOff>29190</xdr:rowOff>
    </xdr:to>
    <xdr:cxnSp macro="">
      <xdr:nvCxnSpPr>
        <xdr:cNvPr id="692" name="直線コネクタ 691"/>
        <xdr:cNvCxnSpPr/>
      </xdr:nvCxnSpPr>
      <xdr:spPr>
        <a:xfrm flipV="1">
          <a:off x="14592300" y="16601072"/>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162864</xdr:rowOff>
    </xdr:from>
    <xdr:to>
      <xdr:col>76</xdr:col>
      <xdr:colOff>114300</xdr:colOff>
      <xdr:row>97</xdr:row>
      <xdr:rowOff>29190</xdr:rowOff>
    </xdr:to>
    <xdr:cxnSp macro="">
      <xdr:nvCxnSpPr>
        <xdr:cNvPr id="695" name="直線コネクタ 694"/>
        <xdr:cNvCxnSpPr/>
      </xdr:nvCxnSpPr>
      <xdr:spPr>
        <a:xfrm>
          <a:off x="13703300" y="1662206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162864</xdr:rowOff>
    </xdr:from>
    <xdr:to>
      <xdr:col>71</xdr:col>
      <xdr:colOff>177800</xdr:colOff>
      <xdr:row>96</xdr:row>
      <xdr:rowOff>163874</xdr:rowOff>
    </xdr:to>
    <xdr:cxnSp macro="">
      <xdr:nvCxnSpPr>
        <xdr:cNvPr id="698" name="直線コネクタ 697"/>
        <xdr:cNvCxnSpPr/>
      </xdr:nvCxnSpPr>
      <xdr:spPr>
        <a:xfrm flipV="1">
          <a:off x="12814300" y="16622064"/>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78232</xdr:rowOff>
    </xdr:from>
    <xdr:to>
      <xdr:col>85</xdr:col>
      <xdr:colOff>177800</xdr:colOff>
      <xdr:row>97</xdr:row>
      <xdr:rowOff>8382</xdr:rowOff>
    </xdr:to>
    <xdr:sp macro="" textlink="">
      <xdr:nvSpPr>
        <xdr:cNvPr id="708" name="楕円 707"/>
        <xdr:cNvSpPr/>
      </xdr:nvSpPr>
      <xdr:spPr>
        <a:xfrm>
          <a:off x="16268700" y="165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56659</xdr:rowOff>
    </xdr:from>
    <xdr:ext cx="534377" cy="259045"/>
    <xdr:sp macro="" textlink="">
      <xdr:nvSpPr>
        <xdr:cNvPr id="709" name="公債費該当値テキスト"/>
        <xdr:cNvSpPr txBox="1"/>
      </xdr:nvSpPr>
      <xdr:spPr>
        <a:xfrm>
          <a:off x="16370300" y="165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91072</xdr:rowOff>
    </xdr:from>
    <xdr:to>
      <xdr:col>81</xdr:col>
      <xdr:colOff>101600</xdr:colOff>
      <xdr:row>97</xdr:row>
      <xdr:rowOff>21222</xdr:rowOff>
    </xdr:to>
    <xdr:sp macro="" textlink="">
      <xdr:nvSpPr>
        <xdr:cNvPr id="710" name="楕円 709"/>
        <xdr:cNvSpPr/>
      </xdr:nvSpPr>
      <xdr:spPr>
        <a:xfrm>
          <a:off x="15430500" y="165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12349</xdr:rowOff>
    </xdr:from>
    <xdr:ext cx="534377" cy="259045"/>
    <xdr:sp macro="" textlink="">
      <xdr:nvSpPr>
        <xdr:cNvPr id="711" name="テキスト ボックス 710"/>
        <xdr:cNvSpPr txBox="1"/>
      </xdr:nvSpPr>
      <xdr:spPr>
        <a:xfrm>
          <a:off x="15214111" y="166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149840</xdr:rowOff>
    </xdr:from>
    <xdr:to>
      <xdr:col>76</xdr:col>
      <xdr:colOff>165100</xdr:colOff>
      <xdr:row>97</xdr:row>
      <xdr:rowOff>79990</xdr:rowOff>
    </xdr:to>
    <xdr:sp macro="" textlink="">
      <xdr:nvSpPr>
        <xdr:cNvPr id="712" name="楕円 711"/>
        <xdr:cNvSpPr/>
      </xdr:nvSpPr>
      <xdr:spPr>
        <a:xfrm>
          <a:off x="14541500" y="166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71117</xdr:rowOff>
    </xdr:from>
    <xdr:ext cx="534377" cy="259045"/>
    <xdr:sp macro="" textlink="">
      <xdr:nvSpPr>
        <xdr:cNvPr id="713" name="テキスト ボックス 712"/>
        <xdr:cNvSpPr txBox="1"/>
      </xdr:nvSpPr>
      <xdr:spPr>
        <a:xfrm>
          <a:off x="14325111" y="167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112064</xdr:rowOff>
    </xdr:from>
    <xdr:to>
      <xdr:col>72</xdr:col>
      <xdr:colOff>38100</xdr:colOff>
      <xdr:row>97</xdr:row>
      <xdr:rowOff>42214</xdr:rowOff>
    </xdr:to>
    <xdr:sp macro="" textlink="">
      <xdr:nvSpPr>
        <xdr:cNvPr id="714" name="楕円 713"/>
        <xdr:cNvSpPr/>
      </xdr:nvSpPr>
      <xdr:spPr>
        <a:xfrm>
          <a:off x="13652500" y="165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33341</xdr:rowOff>
    </xdr:from>
    <xdr:ext cx="534377" cy="259045"/>
    <xdr:sp macro="" textlink="">
      <xdr:nvSpPr>
        <xdr:cNvPr id="715" name="テキスト ボックス 714"/>
        <xdr:cNvSpPr txBox="1"/>
      </xdr:nvSpPr>
      <xdr:spPr>
        <a:xfrm>
          <a:off x="13436111" y="166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113074</xdr:rowOff>
    </xdr:from>
    <xdr:to>
      <xdr:col>67</xdr:col>
      <xdr:colOff>101600</xdr:colOff>
      <xdr:row>97</xdr:row>
      <xdr:rowOff>43224</xdr:rowOff>
    </xdr:to>
    <xdr:sp macro="" textlink="">
      <xdr:nvSpPr>
        <xdr:cNvPr id="716" name="楕円 715"/>
        <xdr:cNvSpPr/>
      </xdr:nvSpPr>
      <xdr:spPr>
        <a:xfrm>
          <a:off x="12763500" y="16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34351</xdr:rowOff>
    </xdr:from>
    <xdr:ext cx="534377" cy="259045"/>
    <xdr:sp macro="" textlink="">
      <xdr:nvSpPr>
        <xdr:cNvPr id="717" name="テキスト ボックス 716"/>
        <xdr:cNvSpPr txBox="1"/>
      </xdr:nvSpPr>
      <xdr:spPr>
        <a:xfrm>
          <a:off x="12547111" y="166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は８，９７４円となっており、前年度以前及び類似団体平均を大きく上回っている。これは、一次産業の活性化及び新たな交流拠点としてのコミュニティ活性化を図るため、道の駅等交流拠点整備事業を実施したことに伴い、普通建設事業費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は１４，３６９円となっており、前年度以前と比較して大幅に増加している。これは、消防本部庁舎の老朽化に伴い、平成２９年度から新たな庁舎の建設工事に着手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財政調整基金残高は、税収の伸びの不確実性に加え、普通建設事業費等の喫緊の課題への対応を鑑みると流動的であり、平成２９年度は一般会計への繰入れが増加したため、残高は減少した。</a:t>
          </a:r>
        </a:p>
        <a:p>
          <a:r>
            <a:rPr kumimoji="1" lang="ja-JP" altLang="en-US" sz="1100">
              <a:latin typeface="ＭＳ ゴシック" pitchFamily="49" charset="-128"/>
              <a:ea typeface="ＭＳ ゴシック" pitchFamily="49" charset="-128"/>
            </a:rPr>
            <a:t>　実質収支額は、平成２３年度以降、概ね標準財政規模の７％前後で推移している。また、実質単年度収支においては、財政需要に対応するため、財政調整基金の取崩しが多いことにより、平成２２年度以降標準財政規模比はマイナスで推移している。</a:t>
          </a:r>
        </a:p>
        <a:p>
          <a:r>
            <a:rPr kumimoji="1" lang="ja-JP" altLang="en-US" sz="1100">
              <a:latin typeface="ＭＳ ゴシック" pitchFamily="49" charset="-128"/>
              <a:ea typeface="ＭＳ ゴシック" pitchFamily="49" charset="-128"/>
            </a:rPr>
            <a:t>　老朽化に伴う公共施設やインフラの更新・整備等の必要性を考えると、</a:t>
          </a:r>
          <a:r>
            <a:rPr kumimoji="1" lang="ja-JP" altLang="ja-JP" sz="1100">
              <a:solidFill>
                <a:schemeClr val="dk1"/>
              </a:solidFill>
              <a:effectLst/>
              <a:latin typeface="+mn-lt"/>
              <a:ea typeface="+mn-ea"/>
              <a:cs typeface="+mn-cs"/>
            </a:rPr>
            <a:t>今後も</a:t>
          </a:r>
          <a:r>
            <a:rPr kumimoji="1" lang="ja-JP" altLang="en-US" sz="1100">
              <a:latin typeface="ＭＳ ゴシック" pitchFamily="49" charset="-128"/>
              <a:ea typeface="ＭＳ ゴシック" pitchFamily="49" charset="-128"/>
            </a:rPr>
            <a:t>財政調整基金を活用した財政運営となる見通しである。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一般会計及びすべての特別会計において赤字が生じていない。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45190498</v>
      </c>
      <c r="BO4" s="410"/>
      <c r="BP4" s="410"/>
      <c r="BQ4" s="410"/>
      <c r="BR4" s="410"/>
      <c r="BS4" s="410"/>
      <c r="BT4" s="410"/>
      <c r="BU4" s="411"/>
      <c r="BV4" s="409">
        <v>41360058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7.2</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42557337</v>
      </c>
      <c r="BO5" s="447"/>
      <c r="BP5" s="447"/>
      <c r="BQ5" s="447"/>
      <c r="BR5" s="447"/>
      <c r="BS5" s="447"/>
      <c r="BT5" s="447"/>
      <c r="BU5" s="448"/>
      <c r="BV5" s="446">
        <v>39263763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93.2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2633161</v>
      </c>
      <c r="BO6" s="447"/>
      <c r="BP6" s="447"/>
      <c r="BQ6" s="447"/>
      <c r="BR6" s="447"/>
      <c r="BS6" s="447"/>
      <c r="BT6" s="447"/>
      <c r="BU6" s="448"/>
      <c r="BV6" s="446">
        <v>2096295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823155</v>
      </c>
      <c r="BO7" s="447"/>
      <c r="BP7" s="447"/>
      <c r="BQ7" s="447"/>
      <c r="BR7" s="447"/>
      <c r="BS7" s="447"/>
      <c r="BT7" s="447"/>
      <c r="BU7" s="448"/>
      <c r="BV7" s="446">
        <v>485194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25227482</v>
      </c>
      <c r="CU7" s="447"/>
      <c r="CV7" s="447"/>
      <c r="CW7" s="447"/>
      <c r="CX7" s="447"/>
      <c r="CY7" s="447"/>
      <c r="CZ7" s="447"/>
      <c r="DA7" s="448"/>
      <c r="DB7" s="446">
        <v>25200815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1810006</v>
      </c>
      <c r="BO8" s="447"/>
      <c r="BP8" s="447"/>
      <c r="BQ8" s="447"/>
      <c r="BR8" s="447"/>
      <c r="BS8" s="447"/>
      <c r="BT8" s="447"/>
      <c r="BU8" s="448"/>
      <c r="BV8" s="446">
        <v>1611101</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134141</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198905</v>
      </c>
      <c r="BO9" s="447"/>
      <c r="BP9" s="447"/>
      <c r="BQ9" s="447"/>
      <c r="BR9" s="447"/>
      <c r="BS9" s="447"/>
      <c r="BT9" s="447"/>
      <c r="BU9" s="448"/>
      <c r="BV9" s="446">
        <v>-18391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129312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784</v>
      </c>
      <c r="BO10" s="447"/>
      <c r="BP10" s="447"/>
      <c r="BQ10" s="447"/>
      <c r="BR10" s="447"/>
      <c r="BS10" s="447"/>
      <c r="BT10" s="447"/>
      <c r="BU10" s="448"/>
      <c r="BV10" s="446">
        <v>1021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135174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121</v>
      </c>
      <c r="AV12" s="479"/>
      <c r="AW12" s="479"/>
      <c r="AX12" s="479"/>
      <c r="AY12" s="480" t="s">
        <v>130</v>
      </c>
      <c r="AZ12" s="481"/>
      <c r="BA12" s="481"/>
      <c r="BB12" s="481"/>
      <c r="BC12" s="481"/>
      <c r="BD12" s="481"/>
      <c r="BE12" s="481"/>
      <c r="BF12" s="481"/>
      <c r="BG12" s="481"/>
      <c r="BH12" s="481"/>
      <c r="BI12" s="481"/>
      <c r="BJ12" s="481"/>
      <c r="BK12" s="481"/>
      <c r="BL12" s="481"/>
      <c r="BM12" s="482"/>
      <c r="BN12" s="446">
        <v>1824841</v>
      </c>
      <c r="BO12" s="447"/>
      <c r="BP12" s="447"/>
      <c r="BQ12" s="447"/>
      <c r="BR12" s="447"/>
      <c r="BS12" s="447"/>
      <c r="BT12" s="447"/>
      <c r="BU12" s="448"/>
      <c r="BV12" s="446">
        <v>540698</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132946</v>
      </c>
      <c r="S13" s="528"/>
      <c r="T13" s="528"/>
      <c r="U13" s="528"/>
      <c r="V13" s="529"/>
      <c r="W13" s="462" t="s">
        <v>134</v>
      </c>
      <c r="X13" s="463"/>
      <c r="Y13" s="463"/>
      <c r="Z13" s="463"/>
      <c r="AA13" s="463"/>
      <c r="AB13" s="453"/>
      <c r="AC13" s="497">
        <v>1812</v>
      </c>
      <c r="AD13" s="498"/>
      <c r="AE13" s="498"/>
      <c r="AF13" s="498"/>
      <c r="AG13" s="537"/>
      <c r="AH13" s="497">
        <v>2037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-1625152</v>
      </c>
      <c r="BO13" s="447"/>
      <c r="BP13" s="447"/>
      <c r="BQ13" s="447"/>
      <c r="BR13" s="447"/>
      <c r="BS13" s="447"/>
      <c r="BT13" s="447"/>
      <c r="BU13" s="448"/>
      <c r="BV13" s="446">
        <v>-558068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2.9</v>
      </c>
      <c r="CU13" s="444"/>
      <c r="CV13" s="444"/>
      <c r="CW13" s="444"/>
      <c r="CX13" s="444"/>
      <c r="CY13" s="444"/>
      <c r="CZ13" s="444"/>
      <c r="DA13" s="445"/>
      <c r="DB13" s="443">
        <v>2.2999999999999998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134646</v>
      </c>
      <c r="S14" s="528"/>
      <c r="T14" s="528"/>
      <c r="U14" s="528"/>
      <c r="V14" s="529"/>
      <c r="W14" s="436"/>
      <c r="X14" s="437"/>
      <c r="Y14" s="437"/>
      <c r="Z14" s="437"/>
      <c r="AA14" s="437"/>
      <c r="AB14" s="426"/>
      <c r="AC14" s="530">
        <v>3</v>
      </c>
      <c r="AD14" s="531"/>
      <c r="AE14" s="531"/>
      <c r="AF14" s="531"/>
      <c r="AG14" s="532"/>
      <c r="AH14" s="530">
        <v>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19.100000000000001</v>
      </c>
      <c r="CU14" s="542"/>
      <c r="CV14" s="542"/>
      <c r="CW14" s="542"/>
      <c r="CX14" s="542"/>
      <c r="CY14" s="542"/>
      <c r="CZ14" s="542"/>
      <c r="DA14" s="543"/>
      <c r="DB14" s="541">
        <v>26.4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132386</v>
      </c>
      <c r="S15" s="528"/>
      <c r="T15" s="528"/>
      <c r="U15" s="528"/>
      <c r="V15" s="529"/>
      <c r="W15" s="462" t="s">
        <v>141</v>
      </c>
      <c r="X15" s="463"/>
      <c r="Y15" s="463"/>
      <c r="Z15" s="463"/>
      <c r="AA15" s="463"/>
      <c r="AB15" s="453"/>
      <c r="AC15" s="497">
        <v>15488</v>
      </c>
      <c r="AD15" s="498"/>
      <c r="AE15" s="498"/>
      <c r="AF15" s="498"/>
      <c r="AG15" s="537"/>
      <c r="AH15" s="497">
        <v>14690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16549378</v>
      </c>
      <c r="BO15" s="410"/>
      <c r="BP15" s="410"/>
      <c r="BQ15" s="410"/>
      <c r="BR15" s="410"/>
      <c r="BS15" s="410"/>
      <c r="BT15" s="410"/>
      <c r="BU15" s="411"/>
      <c r="BV15" s="409">
        <v>16212771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25.2</v>
      </c>
      <c r="AD16" s="531"/>
      <c r="AE16" s="531"/>
      <c r="AF16" s="531"/>
      <c r="AG16" s="532"/>
      <c r="AH16" s="530">
        <v>25.4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19035845</v>
      </c>
      <c r="BO16" s="447"/>
      <c r="BP16" s="447"/>
      <c r="BQ16" s="447"/>
      <c r="BR16" s="447"/>
      <c r="BS16" s="447"/>
      <c r="BT16" s="447"/>
      <c r="BU16" s="448"/>
      <c r="BV16" s="446">
        <v>19071101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44042</v>
      </c>
      <c r="AD17" s="498"/>
      <c r="AE17" s="498"/>
      <c r="AF17" s="498"/>
      <c r="AG17" s="537"/>
      <c r="AH17" s="497">
        <v>40996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21169577</v>
      </c>
      <c r="BO17" s="447"/>
      <c r="BP17" s="447"/>
      <c r="BQ17" s="447"/>
      <c r="BR17" s="447"/>
      <c r="BS17" s="447"/>
      <c r="BT17" s="447"/>
      <c r="BU17" s="448"/>
      <c r="BV17" s="446">
        <v>20766630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138.94999999999999</v>
      </c>
      <c r="M18" s="559"/>
      <c r="N18" s="559"/>
      <c r="O18" s="559"/>
      <c r="P18" s="559"/>
      <c r="Q18" s="559"/>
      <c r="R18" s="560"/>
      <c r="S18" s="560"/>
      <c r="T18" s="560"/>
      <c r="U18" s="560"/>
      <c r="V18" s="561"/>
      <c r="W18" s="464"/>
      <c r="X18" s="465"/>
      <c r="Y18" s="465"/>
      <c r="Z18" s="465"/>
      <c r="AA18" s="465"/>
      <c r="AB18" s="456"/>
      <c r="AC18" s="562">
        <v>71.8</v>
      </c>
      <c r="AD18" s="563"/>
      <c r="AE18" s="563"/>
      <c r="AF18" s="563"/>
      <c r="AG18" s="564"/>
      <c r="AH18" s="562">
        <v>71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24410532</v>
      </c>
      <c r="BO18" s="447"/>
      <c r="BP18" s="447"/>
      <c r="BQ18" s="447"/>
      <c r="BR18" s="447"/>
      <c r="BS18" s="447"/>
      <c r="BT18" s="447"/>
      <c r="BU18" s="448"/>
      <c r="BV18" s="446">
        <v>24019240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965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31831112</v>
      </c>
      <c r="BO19" s="447"/>
      <c r="BP19" s="447"/>
      <c r="BQ19" s="447"/>
      <c r="BR19" s="447"/>
      <c r="BS19" s="447"/>
      <c r="BT19" s="447"/>
      <c r="BU19" s="448"/>
      <c r="BV19" s="446">
        <v>29165488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54920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32557529</v>
      </c>
      <c r="BO23" s="447"/>
      <c r="BP23" s="447"/>
      <c r="BQ23" s="447"/>
      <c r="BR23" s="447"/>
      <c r="BS23" s="447"/>
      <c r="BT23" s="447"/>
      <c r="BU23" s="448"/>
      <c r="BV23" s="446">
        <v>33165211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9600</v>
      </c>
      <c r="R24" s="498"/>
      <c r="S24" s="498"/>
      <c r="T24" s="498"/>
      <c r="U24" s="498"/>
      <c r="V24" s="537"/>
      <c r="W24" s="596"/>
      <c r="X24" s="584"/>
      <c r="Y24" s="585"/>
      <c r="Z24" s="496" t="s">
        <v>164</v>
      </c>
      <c r="AA24" s="476"/>
      <c r="AB24" s="476"/>
      <c r="AC24" s="476"/>
      <c r="AD24" s="476"/>
      <c r="AE24" s="476"/>
      <c r="AF24" s="476"/>
      <c r="AG24" s="477"/>
      <c r="AH24" s="497">
        <v>901</v>
      </c>
      <c r="AI24" s="498"/>
      <c r="AJ24" s="498"/>
      <c r="AK24" s="498"/>
      <c r="AL24" s="537"/>
      <c r="AM24" s="497">
        <v>2801209</v>
      </c>
      <c r="AN24" s="498"/>
      <c r="AO24" s="498"/>
      <c r="AP24" s="498"/>
      <c r="AQ24" s="498"/>
      <c r="AR24" s="537"/>
      <c r="AS24" s="497">
        <v>3109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29357684</v>
      </c>
      <c r="BO24" s="447"/>
      <c r="BP24" s="447"/>
      <c r="BQ24" s="447"/>
      <c r="BR24" s="447"/>
      <c r="BS24" s="447"/>
      <c r="BT24" s="447"/>
      <c r="BU24" s="448"/>
      <c r="BV24" s="446">
        <v>29945460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8200</v>
      </c>
      <c r="R25" s="498"/>
      <c r="S25" s="498"/>
      <c r="T25" s="498"/>
      <c r="U25" s="498"/>
      <c r="V25" s="537"/>
      <c r="W25" s="596"/>
      <c r="X25" s="584"/>
      <c r="Y25" s="585"/>
      <c r="Z25" s="496" t="s">
        <v>167</v>
      </c>
      <c r="AA25" s="476"/>
      <c r="AB25" s="476"/>
      <c r="AC25" s="476"/>
      <c r="AD25" s="476"/>
      <c r="AE25" s="476"/>
      <c r="AF25" s="476"/>
      <c r="AG25" s="477"/>
      <c r="AH25" s="497">
        <v>182</v>
      </c>
      <c r="AI25" s="498"/>
      <c r="AJ25" s="498"/>
      <c r="AK25" s="498"/>
      <c r="AL25" s="537"/>
      <c r="AM25" s="497">
        <v>549276</v>
      </c>
      <c r="AN25" s="498"/>
      <c r="AO25" s="498"/>
      <c r="AP25" s="498"/>
      <c r="AQ25" s="498"/>
      <c r="AR25" s="537"/>
      <c r="AS25" s="497">
        <v>3018</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12441693</v>
      </c>
      <c r="BO25" s="410"/>
      <c r="BP25" s="410"/>
      <c r="BQ25" s="410"/>
      <c r="BR25" s="410"/>
      <c r="BS25" s="410"/>
      <c r="BT25" s="410"/>
      <c r="BU25" s="411"/>
      <c r="BV25" s="409">
        <v>9182365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7500</v>
      </c>
      <c r="R26" s="498"/>
      <c r="S26" s="498"/>
      <c r="T26" s="498"/>
      <c r="U26" s="498"/>
      <c r="V26" s="537"/>
      <c r="W26" s="596"/>
      <c r="X26" s="584"/>
      <c r="Y26" s="585"/>
      <c r="Z26" s="496" t="s">
        <v>170</v>
      </c>
      <c r="AA26" s="606"/>
      <c r="AB26" s="606"/>
      <c r="AC26" s="606"/>
      <c r="AD26" s="606"/>
      <c r="AE26" s="606"/>
      <c r="AF26" s="606"/>
      <c r="AG26" s="607"/>
      <c r="AH26" s="497">
        <v>69</v>
      </c>
      <c r="AI26" s="498"/>
      <c r="AJ26" s="498"/>
      <c r="AK26" s="498"/>
      <c r="AL26" s="537"/>
      <c r="AM26" s="497">
        <v>237912</v>
      </c>
      <c r="AN26" s="498"/>
      <c r="AO26" s="498"/>
      <c r="AP26" s="498"/>
      <c r="AQ26" s="498"/>
      <c r="AR26" s="537"/>
      <c r="AS26" s="497">
        <v>3448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5300</v>
      </c>
      <c r="R27" s="498"/>
      <c r="S27" s="498"/>
      <c r="T27" s="498"/>
      <c r="U27" s="498"/>
      <c r="V27" s="537"/>
      <c r="W27" s="596"/>
      <c r="X27" s="584"/>
      <c r="Y27" s="585"/>
      <c r="Z27" s="496" t="s">
        <v>173</v>
      </c>
      <c r="AA27" s="476"/>
      <c r="AB27" s="476"/>
      <c r="AC27" s="476"/>
      <c r="AD27" s="476"/>
      <c r="AE27" s="476"/>
      <c r="AF27" s="476"/>
      <c r="AG27" s="477"/>
      <c r="AH27" s="497">
        <v>17</v>
      </c>
      <c r="AI27" s="498"/>
      <c r="AJ27" s="498"/>
      <c r="AK27" s="498"/>
      <c r="AL27" s="537"/>
      <c r="AM27" s="497">
        <v>71179</v>
      </c>
      <c r="AN27" s="498"/>
      <c r="AO27" s="498"/>
      <c r="AP27" s="498"/>
      <c r="AQ27" s="498"/>
      <c r="AR27" s="537"/>
      <c r="AS27" s="497">
        <v>4187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4700</v>
      </c>
      <c r="R28" s="498"/>
      <c r="S28" s="498"/>
      <c r="T28" s="498"/>
      <c r="U28" s="498"/>
      <c r="V28" s="537"/>
      <c r="W28" s="596"/>
      <c r="X28" s="584"/>
      <c r="Y28" s="585"/>
      <c r="Z28" s="496" t="s">
        <v>176</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3984123</v>
      </c>
      <c r="BO28" s="410"/>
      <c r="BP28" s="410"/>
      <c r="BQ28" s="410"/>
      <c r="BR28" s="410"/>
      <c r="BS28" s="410"/>
      <c r="BT28" s="410"/>
      <c r="BU28" s="411"/>
      <c r="BV28" s="409">
        <v>4497079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22</v>
      </c>
      <c r="M29" s="498"/>
      <c r="N29" s="498"/>
      <c r="O29" s="498"/>
      <c r="P29" s="537"/>
      <c r="Q29" s="497">
        <v>4500</v>
      </c>
      <c r="R29" s="498"/>
      <c r="S29" s="498"/>
      <c r="T29" s="498"/>
      <c r="U29" s="498"/>
      <c r="V29" s="537"/>
      <c r="W29" s="597"/>
      <c r="X29" s="598"/>
      <c r="Y29" s="599"/>
      <c r="Z29" s="496" t="s">
        <v>179</v>
      </c>
      <c r="AA29" s="476"/>
      <c r="AB29" s="476"/>
      <c r="AC29" s="476"/>
      <c r="AD29" s="476"/>
      <c r="AE29" s="476"/>
      <c r="AF29" s="476"/>
      <c r="AG29" s="477"/>
      <c r="AH29" s="497">
        <v>918</v>
      </c>
      <c r="AI29" s="498"/>
      <c r="AJ29" s="498"/>
      <c r="AK29" s="498"/>
      <c r="AL29" s="537"/>
      <c r="AM29" s="497">
        <v>2872388</v>
      </c>
      <c r="AN29" s="498"/>
      <c r="AO29" s="498"/>
      <c r="AP29" s="498"/>
      <c r="AQ29" s="498"/>
      <c r="AR29" s="537"/>
      <c r="AS29" s="497">
        <v>3129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493853</v>
      </c>
      <c r="BO29" s="447"/>
      <c r="BP29" s="447"/>
      <c r="BQ29" s="447"/>
      <c r="BR29" s="447"/>
      <c r="BS29" s="447"/>
      <c r="BT29" s="447"/>
      <c r="BU29" s="448"/>
      <c r="BV29" s="446">
        <v>493740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3474531</v>
      </c>
      <c r="BO30" s="620"/>
      <c r="BP30" s="620"/>
      <c r="BQ30" s="620"/>
      <c r="BR30" s="620"/>
      <c r="BS30" s="620"/>
      <c r="BT30" s="620"/>
      <c r="BU30" s="621"/>
      <c r="BV30" s="619">
        <v>2817652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公設地方卸売市場特別会計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君津郡市広域市町村圏事務組合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木更津市土地開発公社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君津広域水道企業団（水道用水供給事業会計）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君津中央病院企業団（病院事業会計）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千葉県市町村総合事務組合（千葉県自治会館管理運営特別会計）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千葉県市町村総合事務組合（千葉県自治研修センター特別会計）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千葉県市町村総合事務組合（千葉県市町村交通災害共済特別会計）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千葉県後期高齢者医療広域連合（一般会計）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千葉県後期高齢者医療広域連合（後期高齢者医療特別会計）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1gxZgG1mbuhNcxAzJinrX8FrPt8oIS5sNl7RzpA6sHCWUR3q3jSTJKSg8uxIEEITIZ5EtXSuHnb3WXhpnLngQ==" saltValue="F92rK9ocBCMY2lfrPVUL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552</v>
      </c>
      <c r="D34" s="1224"/>
      <c r="E34" s="1225"/>
      <c r="F34" s="32">
        <v>7.08</v>
      </c>
      <c r="G34" s="33">
        <v>5.19</v>
      </c>
      <c r="H34" s="33">
        <v>8.01</v>
      </c>
      <c r="I34" s="33">
        <v>8.3699999999999992</v>
      </c>
      <c r="J34" s="34">
        <v>8.26</v>
      </c>
      <c r="K34" s="22"/>
      <c r="L34" s="22"/>
      <c r="M34" s="22"/>
      <c r="N34" s="22"/>
      <c r="O34" s="22"/>
      <c r="P34" s="22"/>
    </row>
    <row r="35" spans="1:16" ht="39" customHeight="1" x14ac:dyDescent="0.15">
      <c r="A35" s="22"/>
      <c r="B35" s="35"/>
      <c r="C35" s="1218" t="s">
        <v>553</v>
      </c>
      <c r="D35" s="1219"/>
      <c r="E35" s="1220"/>
      <c r="F35" s="36">
        <v>7.55</v>
      </c>
      <c r="G35" s="37">
        <v>7.56</v>
      </c>
      <c r="H35" s="37">
        <v>6.57</v>
      </c>
      <c r="I35" s="37">
        <v>6.39</v>
      </c>
      <c r="J35" s="38">
        <v>7.17</v>
      </c>
      <c r="K35" s="22"/>
      <c r="L35" s="22"/>
      <c r="M35" s="22"/>
      <c r="N35" s="22"/>
      <c r="O35" s="22"/>
      <c r="P35" s="22"/>
    </row>
    <row r="36" spans="1:16" ht="39" customHeight="1" x14ac:dyDescent="0.15">
      <c r="A36" s="22"/>
      <c r="B36" s="35"/>
      <c r="C36" s="1218" t="s">
        <v>554</v>
      </c>
      <c r="D36" s="1219"/>
      <c r="E36" s="1220"/>
      <c r="F36" s="36">
        <v>0.01</v>
      </c>
      <c r="G36" s="37">
        <v>0.01</v>
      </c>
      <c r="H36" s="37">
        <v>0</v>
      </c>
      <c r="I36" s="37">
        <v>0</v>
      </c>
      <c r="J36" s="38">
        <v>0.79</v>
      </c>
      <c r="K36" s="22"/>
      <c r="L36" s="22"/>
      <c r="M36" s="22"/>
      <c r="N36" s="22"/>
      <c r="O36" s="22"/>
      <c r="P36" s="22"/>
    </row>
    <row r="37" spans="1:16" ht="39" customHeight="1" x14ac:dyDescent="0.15">
      <c r="A37" s="22"/>
      <c r="B37" s="35"/>
      <c r="C37" s="1218" t="s">
        <v>555</v>
      </c>
      <c r="D37" s="1219"/>
      <c r="E37" s="1220"/>
      <c r="F37" s="36">
        <v>0.23</v>
      </c>
      <c r="G37" s="37">
        <v>0.24</v>
      </c>
      <c r="H37" s="37">
        <v>0.42</v>
      </c>
      <c r="I37" s="37">
        <v>0.51</v>
      </c>
      <c r="J37" s="38">
        <v>0.27</v>
      </c>
      <c r="K37" s="22"/>
      <c r="L37" s="22"/>
      <c r="M37" s="22"/>
      <c r="N37" s="22"/>
      <c r="O37" s="22"/>
      <c r="P37" s="22"/>
    </row>
    <row r="38" spans="1:16" ht="39" customHeight="1" x14ac:dyDescent="0.15">
      <c r="A38" s="22"/>
      <c r="B38" s="35"/>
      <c r="C38" s="1218" t="s">
        <v>556</v>
      </c>
      <c r="D38" s="1219"/>
      <c r="E38" s="1220"/>
      <c r="F38" s="36">
        <v>0</v>
      </c>
      <c r="G38" s="37">
        <v>0.01</v>
      </c>
      <c r="H38" s="37">
        <v>0.02</v>
      </c>
      <c r="I38" s="37">
        <v>0</v>
      </c>
      <c r="J38" s="38">
        <v>0.01</v>
      </c>
      <c r="K38" s="22"/>
      <c r="L38" s="22"/>
      <c r="M38" s="22"/>
      <c r="N38" s="22"/>
      <c r="O38" s="22"/>
      <c r="P38" s="22"/>
    </row>
    <row r="39" spans="1:16" ht="39" customHeight="1" x14ac:dyDescent="0.15">
      <c r="A39" s="22"/>
      <c r="B39" s="35"/>
      <c r="C39" s="1218" t="s">
        <v>557</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560</v>
      </c>
      <c r="D43" s="1222"/>
      <c r="E43" s="1223"/>
      <c r="F43" s="41">
        <v>0.06</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XZBFFUwRCjOg4+Zalj9g3uwzzb67D9Zul3vGxOhZUj/h3ByGRX2E4gtWlgvPi+C+YqYBqSa1NbpmIIVLkR5cg==" saltValue="CFkfYzxLepf9g0glmIhM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2744</v>
      </c>
      <c r="L45" s="60">
        <v>2766</v>
      </c>
      <c r="M45" s="60">
        <v>2519</v>
      </c>
      <c r="N45" s="60">
        <v>2947</v>
      </c>
      <c r="O45" s="61">
        <v>3049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951</v>
      </c>
      <c r="L48" s="64">
        <v>954</v>
      </c>
      <c r="M48" s="64">
        <v>979</v>
      </c>
      <c r="N48" s="64">
        <v>952</v>
      </c>
      <c r="O48" s="65">
        <v>957</v>
      </c>
      <c r="P48" s="48"/>
      <c r="Q48" s="48"/>
      <c r="R48" s="48"/>
      <c r="S48" s="48"/>
      <c r="T48" s="48"/>
      <c r="U48" s="48"/>
    </row>
    <row r="49" spans="1:21" ht="30.75" customHeight="1" x14ac:dyDescent="0.15">
      <c r="A49" s="48"/>
      <c r="B49" s="1236"/>
      <c r="C49" s="1237"/>
      <c r="D49" s="62"/>
      <c r="E49" s="1228" t="s">
        <v>16</v>
      </c>
      <c r="F49" s="1228"/>
      <c r="G49" s="1228"/>
      <c r="H49" s="1228"/>
      <c r="I49" s="1228"/>
      <c r="J49" s="1229"/>
      <c r="K49" s="63">
        <v>394</v>
      </c>
      <c r="L49" s="64">
        <v>377</v>
      </c>
      <c r="M49" s="64">
        <v>379</v>
      </c>
      <c r="N49" s="64">
        <v>374</v>
      </c>
      <c r="O49" s="65">
        <v>372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158</v>
      </c>
      <c r="L50" s="64">
        <v>275</v>
      </c>
      <c r="M50" s="64">
        <v>287</v>
      </c>
      <c r="N50" s="64">
        <v>289</v>
      </c>
      <c r="O50" s="65">
        <v>426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499</v>
      </c>
      <c r="M51" s="64">
        <v>4</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3866</v>
      </c>
      <c r="L52" s="64">
        <v>3856</v>
      </c>
      <c r="M52" s="64">
        <v>3807</v>
      </c>
      <c r="N52" s="64">
        <v>3931</v>
      </c>
      <c r="O52" s="65">
        <v>3839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381</v>
      </c>
      <c r="L53" s="69">
        <v>516</v>
      </c>
      <c r="M53" s="69">
        <v>361</v>
      </c>
      <c r="N53" s="69">
        <v>631</v>
      </c>
      <c r="O53" s="70">
        <v>965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eCUKvvOU4qQqTT3hyeSW4K6ie38DNSDmFYMZj0MO2e31hudBc4nai359K6soYTWyOvlIZ9xREV6EGoMV8anQ==" saltValue="ihcUJDb16aveHEngmgpF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30941</v>
      </c>
      <c r="J41" s="83">
        <v>32671</v>
      </c>
      <c r="K41" s="83">
        <v>33855</v>
      </c>
      <c r="L41" s="83">
        <v>33165</v>
      </c>
      <c r="M41" s="84">
        <v>32558</v>
      </c>
    </row>
    <row r="42" spans="2:13" ht="27.75" customHeight="1" x14ac:dyDescent="0.15">
      <c r="B42" s="1244"/>
      <c r="C42" s="1245"/>
      <c r="D42" s="85"/>
      <c r="E42" s="1250" t="s">
        <v>26</v>
      </c>
      <c r="F42" s="1250"/>
      <c r="G42" s="1250"/>
      <c r="H42" s="1251"/>
      <c r="I42" s="86">
        <v>4008</v>
      </c>
      <c r="J42" s="87">
        <v>3748</v>
      </c>
      <c r="K42" s="87">
        <v>3502</v>
      </c>
      <c r="L42" s="87">
        <v>3255</v>
      </c>
      <c r="M42" s="88">
        <v>2872</v>
      </c>
    </row>
    <row r="43" spans="2:13" ht="27.75" customHeight="1" x14ac:dyDescent="0.15">
      <c r="B43" s="1244"/>
      <c r="C43" s="1245"/>
      <c r="D43" s="85"/>
      <c r="E43" s="1250" t="s">
        <v>27</v>
      </c>
      <c r="F43" s="1250"/>
      <c r="G43" s="1250"/>
      <c r="H43" s="1251"/>
      <c r="I43" s="86">
        <v>14563</v>
      </c>
      <c r="J43" s="87">
        <v>14407</v>
      </c>
      <c r="K43" s="87">
        <v>14283</v>
      </c>
      <c r="L43" s="87">
        <v>14491</v>
      </c>
      <c r="M43" s="88">
        <v>14883</v>
      </c>
    </row>
    <row r="44" spans="2:13" ht="27.75" customHeight="1" x14ac:dyDescent="0.15">
      <c r="B44" s="1244"/>
      <c r="C44" s="1245"/>
      <c r="D44" s="85"/>
      <c r="E44" s="1250" t="s">
        <v>28</v>
      </c>
      <c r="F44" s="1250"/>
      <c r="G44" s="1250"/>
      <c r="H44" s="1251"/>
      <c r="I44" s="86">
        <v>5493</v>
      </c>
      <c r="J44" s="87">
        <v>5224</v>
      </c>
      <c r="K44" s="87">
        <v>5133</v>
      </c>
      <c r="L44" s="87">
        <v>4759</v>
      </c>
      <c r="M44" s="88">
        <v>4475</v>
      </c>
    </row>
    <row r="45" spans="2:13" ht="27.75" customHeight="1" x14ac:dyDescent="0.15">
      <c r="B45" s="1244"/>
      <c r="C45" s="1245"/>
      <c r="D45" s="85"/>
      <c r="E45" s="1250" t="s">
        <v>29</v>
      </c>
      <c r="F45" s="1250"/>
      <c r="G45" s="1250"/>
      <c r="H45" s="1251"/>
      <c r="I45" s="86">
        <v>10223</v>
      </c>
      <c r="J45" s="87">
        <v>8829</v>
      </c>
      <c r="K45" s="87">
        <v>8928</v>
      </c>
      <c r="L45" s="87">
        <v>8295</v>
      </c>
      <c r="M45" s="88">
        <v>8327</v>
      </c>
    </row>
    <row r="46" spans="2:13" ht="27.75" customHeight="1" x14ac:dyDescent="0.15">
      <c r="B46" s="1244"/>
      <c r="C46" s="1245"/>
      <c r="D46" s="89"/>
      <c r="E46" s="1250" t="s">
        <v>30</v>
      </c>
      <c r="F46" s="1250"/>
      <c r="G46" s="1250"/>
      <c r="H46" s="1251"/>
      <c r="I46" s="86" t="s">
        <v>499</v>
      </c>
      <c r="J46" s="87" t="s">
        <v>499</v>
      </c>
      <c r="K46" s="87">
        <v>28</v>
      </c>
      <c r="L46" s="87" t="s">
        <v>499</v>
      </c>
      <c r="M46" s="88" t="s">
        <v>499</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5582</v>
      </c>
      <c r="J50" s="87">
        <v>6240</v>
      </c>
      <c r="K50" s="87">
        <v>7275</v>
      </c>
      <c r="L50" s="87">
        <v>8333</v>
      </c>
      <c r="M50" s="88">
        <v>8505</v>
      </c>
    </row>
    <row r="51" spans="2:13" ht="27.75" customHeight="1" x14ac:dyDescent="0.15">
      <c r="B51" s="1244"/>
      <c r="C51" s="1245"/>
      <c r="D51" s="85"/>
      <c r="E51" s="1250" t="s">
        <v>36</v>
      </c>
      <c r="F51" s="1250"/>
      <c r="G51" s="1250"/>
      <c r="H51" s="1251"/>
      <c r="I51" s="86">
        <v>10257</v>
      </c>
      <c r="J51" s="87">
        <v>10321</v>
      </c>
      <c r="K51" s="87">
        <v>10625</v>
      </c>
      <c r="L51" s="87">
        <v>11010</v>
      </c>
      <c r="M51" s="88">
        <v>11588</v>
      </c>
    </row>
    <row r="52" spans="2:13" ht="27.75" customHeight="1" x14ac:dyDescent="0.15">
      <c r="B52" s="1246"/>
      <c r="C52" s="1247"/>
      <c r="D52" s="85"/>
      <c r="E52" s="1250" t="s">
        <v>37</v>
      </c>
      <c r="F52" s="1250"/>
      <c r="G52" s="1250"/>
      <c r="H52" s="1251"/>
      <c r="I52" s="86">
        <v>37502</v>
      </c>
      <c r="J52" s="87">
        <v>38422</v>
      </c>
      <c r="K52" s="87">
        <v>39265</v>
      </c>
      <c r="L52" s="87">
        <v>38750</v>
      </c>
      <c r="M52" s="88">
        <v>38754</v>
      </c>
    </row>
    <row r="53" spans="2:13" ht="27.75" customHeight="1" thickBot="1" x14ac:dyDescent="0.2">
      <c r="B53" s="1257" t="s">
        <v>38</v>
      </c>
      <c r="C53" s="1258"/>
      <c r="D53" s="92"/>
      <c r="E53" s="1259" t="s">
        <v>39</v>
      </c>
      <c r="F53" s="1259"/>
      <c r="G53" s="1259"/>
      <c r="H53" s="1260"/>
      <c r="I53" s="93">
        <v>11888</v>
      </c>
      <c r="J53" s="94">
        <v>9898</v>
      </c>
      <c r="K53" s="94">
        <v>8563</v>
      </c>
      <c r="L53" s="94">
        <v>5873</v>
      </c>
      <c r="M53" s="95">
        <v>4267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O3vvmR90GZfeD2tX8JuP084nXkF4HybfmQczVVvjSvRVKE2pvGNvd7l2WmAaxTC685tC1BP+LthW4cwPQwZdw==" saltValue="YEPZBFcjd6grI2oo1/L9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3707</v>
      </c>
      <c r="G55" s="107">
        <v>4497</v>
      </c>
      <c r="H55" s="108">
        <v>3984</v>
      </c>
    </row>
    <row r="56" spans="2:8" ht="52.5" customHeight="1" x14ac:dyDescent="0.15">
      <c r="B56" s="109"/>
      <c r="C56" s="1271" t="s">
        <v>43</v>
      </c>
      <c r="D56" s="1271"/>
      <c r="E56" s="1272"/>
      <c r="F56" s="110">
        <v>493</v>
      </c>
      <c r="G56" s="110">
        <v>494</v>
      </c>
      <c r="H56" s="111">
        <v>494</v>
      </c>
    </row>
    <row r="57" spans="2:8" ht="53.25" customHeight="1" x14ac:dyDescent="0.15">
      <c r="B57" s="109"/>
      <c r="C57" s="1273" t="s">
        <v>44</v>
      </c>
      <c r="D57" s="1273"/>
      <c r="E57" s="1274"/>
      <c r="F57" s="112">
        <v>2576</v>
      </c>
      <c r="G57" s="112">
        <v>2818</v>
      </c>
      <c r="H57" s="113">
        <v>3475</v>
      </c>
    </row>
    <row r="58" spans="2:8" ht="45.75" customHeight="1" x14ac:dyDescent="0.15">
      <c r="B58" s="114"/>
      <c r="C58" s="1261" t="s">
        <v>575</v>
      </c>
      <c r="D58" s="1262"/>
      <c r="E58" s="1263"/>
      <c r="F58" s="115">
        <v>1753</v>
      </c>
      <c r="G58" s="115">
        <v>1954</v>
      </c>
      <c r="H58" s="116">
        <v>2155</v>
      </c>
    </row>
    <row r="59" spans="2:8" ht="45.75" customHeight="1" x14ac:dyDescent="0.15">
      <c r="B59" s="114"/>
      <c r="C59" s="1261" t="s">
        <v>576</v>
      </c>
      <c r="D59" s="1262"/>
      <c r="E59" s="1263"/>
      <c r="F59" s="115" t="s">
        <v>570</v>
      </c>
      <c r="G59" s="115" t="s">
        <v>570</v>
      </c>
      <c r="H59" s="116">
        <v>626</v>
      </c>
    </row>
    <row r="60" spans="2:8" ht="45.75" customHeight="1" x14ac:dyDescent="0.15">
      <c r="B60" s="114"/>
      <c r="C60" s="1261" t="s">
        <v>577</v>
      </c>
      <c r="D60" s="1262"/>
      <c r="E60" s="1263"/>
      <c r="F60" s="115">
        <v>114</v>
      </c>
      <c r="G60" s="115">
        <v>173</v>
      </c>
      <c r="H60" s="116">
        <v>246</v>
      </c>
    </row>
    <row r="61" spans="2:8" ht="45.75" customHeight="1" x14ac:dyDescent="0.15">
      <c r="B61" s="114"/>
      <c r="C61" s="1261" t="s">
        <v>578</v>
      </c>
      <c r="D61" s="1262"/>
      <c r="E61" s="1263"/>
      <c r="F61" s="115">
        <v>251</v>
      </c>
      <c r="G61" s="115">
        <v>284</v>
      </c>
      <c r="H61" s="116">
        <v>211</v>
      </c>
    </row>
    <row r="62" spans="2:8" ht="45.75" customHeight="1" thickBot="1" x14ac:dyDescent="0.2">
      <c r="B62" s="117"/>
      <c r="C62" s="1264" t="s">
        <v>579</v>
      </c>
      <c r="D62" s="1265"/>
      <c r="E62" s="1266"/>
      <c r="F62" s="118">
        <v>99</v>
      </c>
      <c r="G62" s="118">
        <v>100</v>
      </c>
      <c r="H62" s="119">
        <v>96</v>
      </c>
    </row>
    <row r="63" spans="2:8" ht="52.5" customHeight="1" thickBot="1" x14ac:dyDescent="0.2">
      <c r="B63" s="120"/>
      <c r="C63" s="1267" t="s">
        <v>45</v>
      </c>
      <c r="D63" s="1267"/>
      <c r="E63" s="1268"/>
      <c r="F63" s="121">
        <v>6776</v>
      </c>
      <c r="G63" s="121">
        <v>7808</v>
      </c>
      <c r="H63" s="122">
        <v>7953</v>
      </c>
    </row>
    <row r="64" spans="2:8" ht="15" customHeight="1" x14ac:dyDescent="0.15"/>
    <row r="65" ht="0" hidden="1" customHeight="1" x14ac:dyDescent="0.15"/>
    <row r="66" ht="0" hidden="1" customHeight="1" x14ac:dyDescent="0.15"/>
  </sheetData>
  <sheetProtection algorithmName="SHA-512" hashValue="zSI8loBcTg9ix14nAfosJVokUfeiU9XK0c7S+sFwLvdpVyk+ze9dZQQz/1BToKlbNyCRkPknK6x/Qk4nVmyQBQ==" saltValue="4Od/oX7BcGNMcN0gda/W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26.4</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72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60.1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v>56</v>
      </c>
      <c r="BQ73" s="1277"/>
      <c r="BR73" s="1277"/>
      <c r="BS73" s="1277"/>
      <c r="BT73" s="1277"/>
      <c r="BU73" s="1277"/>
      <c r="BV73" s="1277"/>
      <c r="BW73" s="1277"/>
      <c r="BX73" s="1277">
        <v>46.4</v>
      </c>
      <c r="BY73" s="1277"/>
      <c r="BZ73" s="1277"/>
      <c r="CA73" s="1277"/>
      <c r="CB73" s="1277"/>
      <c r="CC73" s="1277"/>
      <c r="CD73" s="1277"/>
      <c r="CE73" s="1277"/>
      <c r="CF73" s="1277">
        <v>39.1</v>
      </c>
      <c r="CG73" s="1277"/>
      <c r="CH73" s="1277"/>
      <c r="CI73" s="1277"/>
      <c r="CJ73" s="1277"/>
      <c r="CK73" s="1277"/>
      <c r="CL73" s="1277"/>
      <c r="CM73" s="1277"/>
      <c r="CN73" s="1277">
        <v>26.4</v>
      </c>
      <c r="CO73" s="1277"/>
      <c r="CP73" s="1277"/>
      <c r="CQ73" s="1277"/>
      <c r="CR73" s="1277"/>
      <c r="CS73" s="1277"/>
      <c r="CT73" s="1277"/>
      <c r="CU73" s="1277"/>
      <c r="CV73" s="1277">
        <v>19.100000000000001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4.9000000000000004</v>
      </c>
      <c r="BQ75" s="1277"/>
      <c r="BR75" s="1277"/>
      <c r="BS75" s="1277"/>
      <c r="BT75" s="1277"/>
      <c r="BU75" s="1277"/>
      <c r="BV75" s="1277"/>
      <c r="BW75" s="1277"/>
      <c r="BX75" s="1277">
        <v>3</v>
      </c>
      <c r="BY75" s="1277"/>
      <c r="BZ75" s="1277"/>
      <c r="CA75" s="1277"/>
      <c r="CB75" s="1277"/>
      <c r="CC75" s="1277"/>
      <c r="CD75" s="1277"/>
      <c r="CE75" s="1277"/>
      <c r="CF75" s="1277">
        <v>1.9</v>
      </c>
      <c r="CG75" s="1277"/>
      <c r="CH75" s="1277"/>
      <c r="CI75" s="1277"/>
      <c r="CJ75" s="1277"/>
      <c r="CK75" s="1277"/>
      <c r="CL75" s="1277"/>
      <c r="CM75" s="1277"/>
      <c r="CN75" s="1277">
        <v>2.2999999999999998</v>
      </c>
      <c r="CO75" s="1277"/>
      <c r="CP75" s="1277"/>
      <c r="CQ75" s="1277"/>
      <c r="CR75" s="1277"/>
      <c r="CS75" s="1277"/>
      <c r="CT75" s="1277"/>
      <c r="CU75" s="1277"/>
      <c r="CV75" s="1277">
        <v>2.9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589</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ZURqKvWzSfZZrWAGNxGVMzKraE1mERTpQQ8YNGk7xWboMx7NIaLcBGu4GJbdvCbm7lCEuHL0FOXVB3UDCpOow==" saltValue="KdAkTcDUO5Pkwho5WKIV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TQ0xWPIVPCUQ3IQM4BvOSAGafScXFLFQjuO2QB6NPsKpPf0NANtxA5pHGBBtO3f8U0XF2AUha1iv9XGmpY3AA==" saltValue="kHTX3axkdP6/QkdWoVjo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BvJWwmdVSfCRRmcKuzYMklC93c1Yd/azkkII6RMouDmkLNrp3K/LDQlaKc6v7JOwqxzAp4N567eaATrDzfu2Q==" saltValue="th2BJ+LcxeGjDQo32Z02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58127</v>
      </c>
      <c r="E3" s="141"/>
      <c r="F3" s="142">
        <v>50840</v>
      </c>
      <c r="G3" s="143"/>
      <c r="H3" s="144"/>
    </row>
    <row r="4" spans="1:8" x14ac:dyDescent="0.15">
      <c r="A4" s="145"/>
      <c r="B4" s="146"/>
      <c r="C4" s="147"/>
      <c r="D4" s="148">
        <v>18021</v>
      </c>
      <c r="E4" s="149"/>
      <c r="F4" s="150">
        <v>25367</v>
      </c>
      <c r="G4" s="151"/>
      <c r="H4" s="152"/>
    </row>
    <row r="5" spans="1:8" x14ac:dyDescent="0.15">
      <c r="A5" s="133" t="s">
        <v>534</v>
      </c>
      <c r="B5" s="138"/>
      <c r="C5" s="139"/>
      <c r="D5" s="140">
        <v>41559</v>
      </c>
      <c r="E5" s="141"/>
      <c r="F5" s="142">
        <v>53605</v>
      </c>
      <c r="G5" s="143"/>
      <c r="H5" s="144"/>
    </row>
    <row r="6" spans="1:8" x14ac:dyDescent="0.15">
      <c r="A6" s="145"/>
      <c r="B6" s="146"/>
      <c r="C6" s="147"/>
      <c r="D6" s="148">
        <v>15471</v>
      </c>
      <c r="E6" s="149"/>
      <c r="F6" s="150">
        <v>28343</v>
      </c>
      <c r="G6" s="151"/>
      <c r="H6" s="152"/>
    </row>
    <row r="7" spans="1:8" x14ac:dyDescent="0.15">
      <c r="A7" s="133" t="s">
        <v>535</v>
      </c>
      <c r="B7" s="138"/>
      <c r="C7" s="139"/>
      <c r="D7" s="140">
        <v>33888</v>
      </c>
      <c r="E7" s="141"/>
      <c r="F7" s="142">
        <v>44267</v>
      </c>
      <c r="G7" s="143"/>
      <c r="H7" s="144"/>
    </row>
    <row r="8" spans="1:8" x14ac:dyDescent="0.15">
      <c r="A8" s="145"/>
      <c r="B8" s="146"/>
      <c r="C8" s="147"/>
      <c r="D8" s="148">
        <v>13735</v>
      </c>
      <c r="E8" s="149"/>
      <c r="F8" s="150">
        <v>26161</v>
      </c>
      <c r="G8" s="151"/>
      <c r="H8" s="152"/>
    </row>
    <row r="9" spans="1:8" x14ac:dyDescent="0.15">
      <c r="A9" s="133" t="s">
        <v>536</v>
      </c>
      <c r="B9" s="138"/>
      <c r="C9" s="139"/>
      <c r="D9" s="140">
        <v>17368</v>
      </c>
      <c r="E9" s="141"/>
      <c r="F9" s="142">
        <v>40879</v>
      </c>
      <c r="G9" s="143"/>
      <c r="H9" s="144"/>
    </row>
    <row r="10" spans="1:8" x14ac:dyDescent="0.15">
      <c r="A10" s="145"/>
      <c r="B10" s="146"/>
      <c r="C10" s="147"/>
      <c r="D10" s="148">
        <v>9380</v>
      </c>
      <c r="E10" s="149"/>
      <c r="F10" s="150">
        <v>24087</v>
      </c>
      <c r="G10" s="151"/>
      <c r="H10" s="152"/>
    </row>
    <row r="11" spans="1:8" x14ac:dyDescent="0.15">
      <c r="A11" s="133" t="s">
        <v>537</v>
      </c>
      <c r="B11" s="138"/>
      <c r="C11" s="139"/>
      <c r="D11" s="140">
        <v>31103</v>
      </c>
      <c r="E11" s="141"/>
      <c r="F11" s="142">
        <v>42651</v>
      </c>
      <c r="G11" s="143"/>
      <c r="H11" s="144"/>
    </row>
    <row r="12" spans="1:8" x14ac:dyDescent="0.15">
      <c r="A12" s="145"/>
      <c r="B12" s="146"/>
      <c r="C12" s="153"/>
      <c r="D12" s="148">
        <v>14697</v>
      </c>
      <c r="E12" s="149"/>
      <c r="F12" s="150">
        <v>22675</v>
      </c>
      <c r="G12" s="151"/>
      <c r="H12" s="152"/>
    </row>
    <row r="13" spans="1:8" x14ac:dyDescent="0.15">
      <c r="A13" s="133"/>
      <c r="B13" s="138"/>
      <c r="C13" s="154"/>
      <c r="D13" s="155">
        <v>36409</v>
      </c>
      <c r="E13" s="156"/>
      <c r="F13" s="157">
        <v>46448</v>
      </c>
      <c r="G13" s="158"/>
      <c r="H13" s="144"/>
    </row>
    <row r="14" spans="1:8" x14ac:dyDescent="0.15">
      <c r="A14" s="145"/>
      <c r="B14" s="146"/>
      <c r="C14" s="147"/>
      <c r="D14" s="148">
        <v>14261</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7.56</v>
      </c>
      <c r="C19" s="159">
        <f>ROUND(VALUE(SUBSTITUTE(実質収支比率等に係る経年分析!G$48,"▲","-")),2)</f>
        <v>7.56</v>
      </c>
      <c r="D19" s="159">
        <f>ROUND(VALUE(SUBSTITUTE(実質収支比率等に係る経年分析!H$48,"▲","-")),2)</f>
        <v>6.57</v>
      </c>
      <c r="E19" s="159">
        <f>ROUND(VALUE(SUBSTITUTE(実質収支比率等に係る経年分析!I$48,"▲","-")),2)</f>
        <v>6.39</v>
      </c>
      <c r="F19" s="159">
        <f>ROUND(VALUE(SUBSTITUTE(実質収支比率等に係る経年分析!J$48,"▲","-")),2)</f>
        <v>7.17</v>
      </c>
    </row>
    <row r="20" spans="1:11" x14ac:dyDescent="0.15">
      <c r="A20" s="159" t="s">
        <v>49</v>
      </c>
      <c r="B20" s="159">
        <f>ROUND(VALUE(SUBSTITUTE(実質収支比率等に係る経年分析!F$47,"▲","-")),2)</f>
        <v>10.51</v>
      </c>
      <c r="C20" s="159">
        <f>ROUND(VALUE(SUBSTITUTE(実質収支比率等に係る経年分析!G$47,"▲","-")),2)</f>
        <v>11.77</v>
      </c>
      <c r="D20" s="159">
        <f>ROUND(VALUE(SUBSTITUTE(実質収支比率等に係る経年分析!H$47,"▲","-")),2)</f>
        <v>14.95</v>
      </c>
      <c r="E20" s="159">
        <f>ROUND(VALUE(SUBSTITUTE(実質収支比率等に係る経年分析!I$47,"▲","-")),2)</f>
        <v>17.84</v>
      </c>
      <c r="F20" s="159">
        <f>ROUND(VALUE(SUBSTITUTE(実質収支比率等に係る経年分析!J$47,"▲","-")),2)</f>
        <v>15.79</v>
      </c>
    </row>
    <row r="21" spans="1:11" x14ac:dyDescent="0.15">
      <c r="A21" s="159" t="s">
        <v>50</v>
      </c>
      <c r="B21" s="159">
        <f>IF(ISNUMBER(VALUE(SUBSTITUTE(実質収支比率等に係る経年分析!F$49,"▲","-"))),ROUND(VALUE(SUBSTITUTE(実質収支比率等に係る経年分析!F$49,"▲","-")),2),NA())</f>
        <v>-2.84</v>
      </c>
      <c r="C21" s="159">
        <f>IF(ISNUMBER(VALUE(SUBSTITUTE(実質収支比率等に係る経年分析!G$49,"▲","-"))),ROUND(VALUE(SUBSTITUTE(実質収支比率等に係る経年分析!G$49,"▲","-")),2),NA())</f>
        <v>-4.8600000000000003</v>
      </c>
      <c r="D21" s="159">
        <f>IF(ISNUMBER(VALUE(SUBSTITUTE(実質収支比率等に係る経年分析!H$49,"▲","-"))),ROUND(VALUE(SUBSTITUTE(実質収支比率等に係る経年分析!H$49,"▲","-")),2),NA())</f>
        <v>-3.68</v>
      </c>
      <c r="E21" s="159">
        <f>IF(ISNUMBER(VALUE(SUBSTITUTE(実質収支比率等に係る経年分析!I$49,"▲","-"))),ROUND(VALUE(SUBSTITUTE(実質収支比率等に係る経年分析!I$49,"▲","-")),2),NA())</f>
        <v>-2.21</v>
      </c>
      <c r="F21" s="159">
        <f>IF(ISNUMBER(VALUE(SUBSTITUTE(実質収支比率等に係る経年分析!J$49,"▲","-"))),ROUND(VALUE(SUBSTITUTE(実質収支比率等に係る経年分析!J$49,"▲","-")),2),NA())</f>
        <v>-6.44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公設地方卸売市場特別会計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3866</v>
      </c>
      <c r="E42" s="161"/>
      <c r="F42" s="161"/>
      <c r="G42" s="161">
        <f>'実質公債費比率（分子）の構造'!L$52</f>
        <v>3856</v>
      </c>
      <c r="H42" s="161"/>
      <c r="I42" s="161"/>
      <c r="J42" s="161">
        <f>'実質公債費比率（分子）の構造'!M$52</f>
        <v>3807</v>
      </c>
      <c r="K42" s="161"/>
      <c r="L42" s="161"/>
      <c r="M42" s="161">
        <f>'実質公債費比率（分子）の構造'!N$52</f>
        <v>3931</v>
      </c>
      <c r="N42" s="161"/>
      <c r="O42" s="161"/>
      <c r="P42" s="161">
        <f>'実質公債費比率（分子）の構造'!O$52</f>
        <v>3839</v>
      </c>
    </row>
    <row r="43" spans="1:16" x14ac:dyDescent="0.15">
      <c r="A43" s="161" t="s">
        <v>58</v>
      </c>
      <c r="B43" s="161">
        <f>'実質公債費比率（分子）の構造'!K$51</f>
        <v>0</v>
      </c>
      <c r="C43" s="161"/>
      <c r="D43" s="161"/>
      <c r="E43" s="161" t="str">
        <f>'実質公債費比率（分子）の構造'!L$51</f>
        <v>-</v>
      </c>
      <c r="F43" s="161"/>
      <c r="G43" s="161"/>
      <c r="H43" s="161">
        <f>'実質公債費比率（分子）の構造'!M$51</f>
        <v>4</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158</v>
      </c>
      <c r="C44" s="161"/>
      <c r="D44" s="161"/>
      <c r="E44" s="161">
        <f>'実質公債費比率（分子）の構造'!L$50</f>
        <v>275</v>
      </c>
      <c r="F44" s="161"/>
      <c r="G44" s="161"/>
      <c r="H44" s="161">
        <f>'実質公債費比率（分子）の構造'!M$50</f>
        <v>287</v>
      </c>
      <c r="I44" s="161"/>
      <c r="J44" s="161"/>
      <c r="K44" s="161">
        <f>'実質公債費比率（分子）の構造'!N$50</f>
        <v>289</v>
      </c>
      <c r="L44" s="161"/>
      <c r="M44" s="161"/>
      <c r="N44" s="161">
        <f>'実質公債費比率（分子）の構造'!O$50</f>
        <v>426</v>
      </c>
      <c r="O44" s="161"/>
      <c r="P44" s="161"/>
    </row>
    <row r="45" spans="1:16" x14ac:dyDescent="0.15">
      <c r="A45" s="161" t="s">
        <v>60</v>
      </c>
      <c r="B45" s="161">
        <f>'実質公債費比率（分子）の構造'!K$49</f>
        <v>394</v>
      </c>
      <c r="C45" s="161"/>
      <c r="D45" s="161"/>
      <c r="E45" s="161">
        <f>'実質公債費比率（分子）の構造'!L$49</f>
        <v>377</v>
      </c>
      <c r="F45" s="161"/>
      <c r="G45" s="161"/>
      <c r="H45" s="161">
        <f>'実質公債費比率（分子）の構造'!M$49</f>
        <v>379</v>
      </c>
      <c r="I45" s="161"/>
      <c r="J45" s="161"/>
      <c r="K45" s="161">
        <f>'実質公債費比率（分子）の構造'!N$49</f>
        <v>374</v>
      </c>
      <c r="L45" s="161"/>
      <c r="M45" s="161"/>
      <c r="N45" s="161">
        <f>'実質公債費比率（分子）の構造'!O$49</f>
        <v>372</v>
      </c>
      <c r="O45" s="161"/>
      <c r="P45" s="161"/>
    </row>
    <row r="46" spans="1:16" x14ac:dyDescent="0.15">
      <c r="A46" s="161" t="s">
        <v>61</v>
      </c>
      <c r="B46" s="161">
        <f>'実質公債費比率（分子）の構造'!K$48</f>
        <v>951</v>
      </c>
      <c r="C46" s="161"/>
      <c r="D46" s="161"/>
      <c r="E46" s="161">
        <f>'実質公債費比率（分子）の構造'!L$48</f>
        <v>954</v>
      </c>
      <c r="F46" s="161"/>
      <c r="G46" s="161"/>
      <c r="H46" s="161">
        <f>'実質公債費比率（分子）の構造'!M$48</f>
        <v>979</v>
      </c>
      <c r="I46" s="161"/>
      <c r="J46" s="161"/>
      <c r="K46" s="161">
        <f>'実質公債費比率（分子）の構造'!N$48</f>
        <v>952</v>
      </c>
      <c r="L46" s="161"/>
      <c r="M46" s="161"/>
      <c r="N46" s="161">
        <f>'実質公債費比率（分子）の構造'!O$48</f>
        <v>957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2744</v>
      </c>
      <c r="C49" s="161"/>
      <c r="D49" s="161"/>
      <c r="E49" s="161">
        <f>'実質公債費比率（分子）の構造'!L$45</f>
        <v>2766</v>
      </c>
      <c r="F49" s="161"/>
      <c r="G49" s="161"/>
      <c r="H49" s="161">
        <f>'実質公債費比率（分子）の構造'!M$45</f>
        <v>2519</v>
      </c>
      <c r="I49" s="161"/>
      <c r="J49" s="161"/>
      <c r="K49" s="161">
        <f>'実質公債費比率（分子）の構造'!N$45</f>
        <v>2947</v>
      </c>
      <c r="L49" s="161"/>
      <c r="M49" s="161"/>
      <c r="N49" s="161">
        <f>'実質公債費比率（分子）の構造'!O$45</f>
        <v>3049</v>
      </c>
      <c r="O49" s="161"/>
      <c r="P49" s="161"/>
    </row>
    <row r="50" spans="1:16" x14ac:dyDescent="0.15">
      <c r="A50" s="161" t="s">
        <v>65</v>
      </c>
      <c r="B50" s="161" t="e">
        <f>NA()</f>
        <v>#N/A</v>
      </c>
      <c r="C50" s="161">
        <f>IF(ISNUMBER('実質公債費比率（分子）の構造'!K$53),'実質公債費比率（分子）の構造'!K$53,NA())</f>
        <v>381</v>
      </c>
      <c r="D50" s="161" t="e">
        <f>NA()</f>
        <v>#N/A</v>
      </c>
      <c r="E50" s="161" t="e">
        <f>NA()</f>
        <v>#N/A</v>
      </c>
      <c r="F50" s="161">
        <f>IF(ISNUMBER('実質公債費比率（分子）の構造'!L$53),'実質公債費比率（分子）の構造'!L$53,NA())</f>
        <v>516</v>
      </c>
      <c r="G50" s="161" t="e">
        <f>NA()</f>
        <v>#N/A</v>
      </c>
      <c r="H50" s="161" t="e">
        <f>NA()</f>
        <v>#N/A</v>
      </c>
      <c r="I50" s="161">
        <f>IF(ISNUMBER('実質公債費比率（分子）の構造'!M$53),'実質公債費比率（分子）の構造'!M$53,NA())</f>
        <v>361</v>
      </c>
      <c r="J50" s="161" t="e">
        <f>NA()</f>
        <v>#N/A</v>
      </c>
      <c r="K50" s="161" t="e">
        <f>NA()</f>
        <v>#N/A</v>
      </c>
      <c r="L50" s="161">
        <f>IF(ISNUMBER('実質公債費比率（分子）の構造'!N$53),'実質公債費比率（分子）の構造'!N$53,NA())</f>
        <v>631</v>
      </c>
      <c r="M50" s="161" t="e">
        <f>NA()</f>
        <v>#N/A</v>
      </c>
      <c r="N50" s="161" t="e">
        <f>NA()</f>
        <v>#N/A</v>
      </c>
      <c r="O50" s="161">
        <f>IF(ISNUMBER('実質公債費比率（分子）の構造'!O$53),'実質公債費比率（分子）の構造'!O$53,NA())</f>
        <v>965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37502</v>
      </c>
      <c r="E56" s="160"/>
      <c r="F56" s="160"/>
      <c r="G56" s="160">
        <f>'将来負担比率（分子）の構造'!J$52</f>
        <v>38422</v>
      </c>
      <c r="H56" s="160"/>
      <c r="I56" s="160"/>
      <c r="J56" s="160">
        <f>'将来負担比率（分子）の構造'!K$52</f>
        <v>39265</v>
      </c>
      <c r="K56" s="160"/>
      <c r="L56" s="160"/>
      <c r="M56" s="160">
        <f>'将来負担比率（分子）の構造'!L$52</f>
        <v>38750</v>
      </c>
      <c r="N56" s="160"/>
      <c r="O56" s="160"/>
      <c r="P56" s="160">
        <f>'将来負担比率（分子）の構造'!M$52</f>
        <v>38754</v>
      </c>
    </row>
    <row r="57" spans="1:16" x14ac:dyDescent="0.15">
      <c r="A57" s="160" t="s">
        <v>36</v>
      </c>
      <c r="B57" s="160"/>
      <c r="C57" s="160"/>
      <c r="D57" s="160">
        <f>'将来負担比率（分子）の構造'!I$51</f>
        <v>10257</v>
      </c>
      <c r="E57" s="160"/>
      <c r="F57" s="160"/>
      <c r="G57" s="160">
        <f>'将来負担比率（分子）の構造'!J$51</f>
        <v>10321</v>
      </c>
      <c r="H57" s="160"/>
      <c r="I57" s="160"/>
      <c r="J57" s="160">
        <f>'将来負担比率（分子）の構造'!K$51</f>
        <v>10625</v>
      </c>
      <c r="K57" s="160"/>
      <c r="L57" s="160"/>
      <c r="M57" s="160">
        <f>'将来負担比率（分子）の構造'!L$51</f>
        <v>11010</v>
      </c>
      <c r="N57" s="160"/>
      <c r="O57" s="160"/>
      <c r="P57" s="160">
        <f>'将来負担比率（分子）の構造'!M$51</f>
        <v>11588</v>
      </c>
    </row>
    <row r="58" spans="1:16" x14ac:dyDescent="0.15">
      <c r="A58" s="160" t="s">
        <v>35</v>
      </c>
      <c r="B58" s="160"/>
      <c r="C58" s="160"/>
      <c r="D58" s="160">
        <f>'将来負担比率（分子）の構造'!I$50</f>
        <v>5582</v>
      </c>
      <c r="E58" s="160"/>
      <c r="F58" s="160"/>
      <c r="G58" s="160">
        <f>'将来負担比率（分子）の構造'!J$50</f>
        <v>6240</v>
      </c>
      <c r="H58" s="160"/>
      <c r="I58" s="160"/>
      <c r="J58" s="160">
        <f>'将来負担比率（分子）の構造'!K$50</f>
        <v>7275</v>
      </c>
      <c r="K58" s="160"/>
      <c r="L58" s="160"/>
      <c r="M58" s="160">
        <f>'将来負担比率（分子）の構造'!L$50</f>
        <v>8333</v>
      </c>
      <c r="N58" s="160"/>
      <c r="O58" s="160"/>
      <c r="P58" s="160">
        <f>'将来負担比率（分子）の構造'!M$50</f>
        <v>8505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28</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10223</v>
      </c>
      <c r="C62" s="160"/>
      <c r="D62" s="160"/>
      <c r="E62" s="160">
        <f>'将来負担比率（分子）の構造'!J$45</f>
        <v>8829</v>
      </c>
      <c r="F62" s="160"/>
      <c r="G62" s="160"/>
      <c r="H62" s="160">
        <f>'将来負担比率（分子）の構造'!K$45</f>
        <v>8928</v>
      </c>
      <c r="I62" s="160"/>
      <c r="J62" s="160"/>
      <c r="K62" s="160">
        <f>'将来負担比率（分子）の構造'!L$45</f>
        <v>8295</v>
      </c>
      <c r="L62" s="160"/>
      <c r="M62" s="160"/>
      <c r="N62" s="160">
        <f>'将来負担比率（分子）の構造'!M$45</f>
        <v>8327</v>
      </c>
      <c r="O62" s="160"/>
      <c r="P62" s="160"/>
    </row>
    <row r="63" spans="1:16" x14ac:dyDescent="0.15">
      <c r="A63" s="160" t="s">
        <v>28</v>
      </c>
      <c r="B63" s="160">
        <f>'将来負担比率（分子）の構造'!I$44</f>
        <v>5493</v>
      </c>
      <c r="C63" s="160"/>
      <c r="D63" s="160"/>
      <c r="E63" s="160">
        <f>'将来負担比率（分子）の構造'!J$44</f>
        <v>5224</v>
      </c>
      <c r="F63" s="160"/>
      <c r="G63" s="160"/>
      <c r="H63" s="160">
        <f>'将来負担比率（分子）の構造'!K$44</f>
        <v>5133</v>
      </c>
      <c r="I63" s="160"/>
      <c r="J63" s="160"/>
      <c r="K63" s="160">
        <f>'将来負担比率（分子）の構造'!L$44</f>
        <v>4759</v>
      </c>
      <c r="L63" s="160"/>
      <c r="M63" s="160"/>
      <c r="N63" s="160">
        <f>'将来負担比率（分子）の構造'!M$44</f>
        <v>4475</v>
      </c>
      <c r="O63" s="160"/>
      <c r="P63" s="160"/>
    </row>
    <row r="64" spans="1:16" x14ac:dyDescent="0.15">
      <c r="A64" s="160" t="s">
        <v>27</v>
      </c>
      <c r="B64" s="160">
        <f>'将来負担比率（分子）の構造'!I$43</f>
        <v>14563</v>
      </c>
      <c r="C64" s="160"/>
      <c r="D64" s="160"/>
      <c r="E64" s="160">
        <f>'将来負担比率（分子）の構造'!J$43</f>
        <v>14407</v>
      </c>
      <c r="F64" s="160"/>
      <c r="G64" s="160"/>
      <c r="H64" s="160">
        <f>'将来負担比率（分子）の構造'!K$43</f>
        <v>14283</v>
      </c>
      <c r="I64" s="160"/>
      <c r="J64" s="160"/>
      <c r="K64" s="160">
        <f>'将来負担比率（分子）の構造'!L$43</f>
        <v>14491</v>
      </c>
      <c r="L64" s="160"/>
      <c r="M64" s="160"/>
      <c r="N64" s="160">
        <f>'将来負担比率（分子）の構造'!M$43</f>
        <v>14883</v>
      </c>
      <c r="O64" s="160"/>
      <c r="P64" s="160"/>
    </row>
    <row r="65" spans="1:16" x14ac:dyDescent="0.15">
      <c r="A65" s="160" t="s">
        <v>26</v>
      </c>
      <c r="B65" s="160">
        <f>'将来負担比率（分子）の構造'!I$42</f>
        <v>4008</v>
      </c>
      <c r="C65" s="160"/>
      <c r="D65" s="160"/>
      <c r="E65" s="160">
        <f>'将来負担比率（分子）の構造'!J$42</f>
        <v>3748</v>
      </c>
      <c r="F65" s="160"/>
      <c r="G65" s="160"/>
      <c r="H65" s="160">
        <f>'将来負担比率（分子）の構造'!K$42</f>
        <v>3502</v>
      </c>
      <c r="I65" s="160"/>
      <c r="J65" s="160"/>
      <c r="K65" s="160">
        <f>'将来負担比率（分子）の構造'!L$42</f>
        <v>3255</v>
      </c>
      <c r="L65" s="160"/>
      <c r="M65" s="160"/>
      <c r="N65" s="160">
        <f>'将来負担比率（分子）の構造'!M$42</f>
        <v>2872</v>
      </c>
      <c r="O65" s="160"/>
      <c r="P65" s="160"/>
    </row>
    <row r="66" spans="1:16" x14ac:dyDescent="0.15">
      <c r="A66" s="160" t="s">
        <v>25</v>
      </c>
      <c r="B66" s="160">
        <f>'将来負担比率（分子）の構造'!I$41</f>
        <v>30941</v>
      </c>
      <c r="C66" s="160"/>
      <c r="D66" s="160"/>
      <c r="E66" s="160">
        <f>'将来負担比率（分子）の構造'!J$41</f>
        <v>32671</v>
      </c>
      <c r="F66" s="160"/>
      <c r="G66" s="160"/>
      <c r="H66" s="160">
        <f>'将来負担比率（分子）の構造'!K$41</f>
        <v>33855</v>
      </c>
      <c r="I66" s="160"/>
      <c r="J66" s="160"/>
      <c r="K66" s="160">
        <f>'将来負担比率（分子）の構造'!L$41</f>
        <v>33165</v>
      </c>
      <c r="L66" s="160"/>
      <c r="M66" s="160"/>
      <c r="N66" s="160">
        <f>'将来負担比率（分子）の構造'!M$41</f>
        <v>32558</v>
      </c>
      <c r="O66" s="160"/>
      <c r="P66" s="160"/>
    </row>
    <row r="67" spans="1:16" x14ac:dyDescent="0.15">
      <c r="A67" s="160" t="s">
        <v>69</v>
      </c>
      <c r="B67" s="160" t="e">
        <f>NA()</f>
        <v>#N/A</v>
      </c>
      <c r="C67" s="160">
        <f>IF(ISNUMBER('将来負担比率（分子）の構造'!I$53), IF('将来負担比率（分子）の構造'!I$53 &lt; 0, 0, '将来負担比率（分子）の構造'!I$53), NA())</f>
        <v>11888</v>
      </c>
      <c r="D67" s="160" t="e">
        <f>NA()</f>
        <v>#N/A</v>
      </c>
      <c r="E67" s="160" t="e">
        <f>NA()</f>
        <v>#N/A</v>
      </c>
      <c r="F67" s="160">
        <f>IF(ISNUMBER('将来負担比率（分子）の構造'!J$53), IF('将来負担比率（分子）の構造'!J$53 &lt; 0, 0, '将来負担比率（分子）の構造'!J$53), NA())</f>
        <v>9898</v>
      </c>
      <c r="G67" s="160" t="e">
        <f>NA()</f>
        <v>#N/A</v>
      </c>
      <c r="H67" s="160" t="e">
        <f>NA()</f>
        <v>#N/A</v>
      </c>
      <c r="I67" s="160">
        <f>IF(ISNUMBER('将来負担比率（分子）の構造'!K$53), IF('将来負担比率（分子）の構造'!K$53 &lt; 0, 0, '将来負担比率（分子）の構造'!K$53), NA())</f>
        <v>8563</v>
      </c>
      <c r="J67" s="160" t="e">
        <f>NA()</f>
        <v>#N/A</v>
      </c>
      <c r="K67" s="160" t="e">
        <f>NA()</f>
        <v>#N/A</v>
      </c>
      <c r="L67" s="160">
        <f>IF(ISNUMBER('将来負担比率（分子）の構造'!L$53), IF('将来負担比率（分子）の構造'!L$53 &lt; 0, 0, '将来負担比率（分子）の構造'!L$53), NA())</f>
        <v>5873</v>
      </c>
      <c r="M67" s="160" t="e">
        <f>NA()</f>
        <v>#N/A</v>
      </c>
      <c r="N67" s="160" t="e">
        <f>NA()</f>
        <v>#N/A</v>
      </c>
      <c r="O67" s="160">
        <f>IF(ISNUMBER('将来負担比率（分子）の構造'!M$53), IF('将来負担比率（分子）の構造'!M$53 &lt; 0, 0, '将来負担比率（分子）の構造'!M$53), NA())</f>
        <v>4267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3707</v>
      </c>
      <c r="C72" s="164">
        <f>基金残高に係る経年分析!G55</f>
        <v>4497</v>
      </c>
      <c r="D72" s="164">
        <f>基金残高に係る経年分析!H55</f>
        <v>3984</v>
      </c>
    </row>
    <row r="73" spans="1:16" x14ac:dyDescent="0.15">
      <c r="A73" s="163" t="s">
        <v>72</v>
      </c>
      <c r="B73" s="164">
        <f>基金残高に係る経年分析!F56</f>
        <v>493</v>
      </c>
      <c r="C73" s="164">
        <f>基金残高に係る経年分析!G56</f>
        <v>494</v>
      </c>
      <c r="D73" s="164">
        <f>基金残高に係る経年分析!H56</f>
        <v>494</v>
      </c>
    </row>
    <row r="74" spans="1:16" x14ac:dyDescent="0.15">
      <c r="A74" s="163" t="s">
        <v>73</v>
      </c>
      <c r="B74" s="164">
        <f>基金残高に係る経年分析!F57</f>
        <v>2576</v>
      </c>
      <c r="C74" s="164">
        <f>基金残高に係る経年分析!G57</f>
        <v>2818</v>
      </c>
      <c r="D74" s="164">
        <f>基金残高に係る経年分析!H57</f>
        <v>3475</v>
      </c>
    </row>
  </sheetData>
  <sheetProtection algorithmName="SHA-512" hashValue="7U4ViamvF/M9NF2jnPcrZpiGk1lAY9zICT+BnubJpDp2cjdPab1Fozi7q9+dNaNq2pIMQJ7RipuzVUxShq2JUg==" saltValue="IoENBeQ7/TfDEWpIbjxq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19577640</v>
      </c>
      <c r="S5" s="649"/>
      <c r="T5" s="649"/>
      <c r="U5" s="649"/>
      <c r="V5" s="649"/>
      <c r="W5" s="649"/>
      <c r="X5" s="649"/>
      <c r="Y5" s="650"/>
      <c r="Z5" s="651">
        <v>43.3</v>
      </c>
      <c r="AA5" s="651"/>
      <c r="AB5" s="651"/>
      <c r="AC5" s="651"/>
      <c r="AD5" s="652">
        <v>18158840</v>
      </c>
      <c r="AE5" s="652"/>
      <c r="AF5" s="652"/>
      <c r="AG5" s="652"/>
      <c r="AH5" s="652"/>
      <c r="AI5" s="652"/>
      <c r="AJ5" s="652"/>
      <c r="AK5" s="652"/>
      <c r="AL5" s="653">
        <v>74.900000000000006</v>
      </c>
      <c r="AM5" s="654"/>
      <c r="AN5" s="654"/>
      <c r="AO5" s="655"/>
      <c r="AP5" s="645" t="s">
        <v>218</v>
      </c>
      <c r="AQ5" s="646"/>
      <c r="AR5" s="646"/>
      <c r="AS5" s="646"/>
      <c r="AT5" s="646"/>
      <c r="AU5" s="646"/>
      <c r="AV5" s="646"/>
      <c r="AW5" s="646"/>
      <c r="AX5" s="646"/>
      <c r="AY5" s="646"/>
      <c r="AZ5" s="646"/>
      <c r="BA5" s="646"/>
      <c r="BB5" s="646"/>
      <c r="BC5" s="646"/>
      <c r="BD5" s="646"/>
      <c r="BE5" s="646"/>
      <c r="BF5" s="647"/>
      <c r="BG5" s="659">
        <v>18259443</v>
      </c>
      <c r="BH5" s="660"/>
      <c r="BI5" s="660"/>
      <c r="BJ5" s="660"/>
      <c r="BK5" s="660"/>
      <c r="BL5" s="660"/>
      <c r="BM5" s="660"/>
      <c r="BN5" s="661"/>
      <c r="BO5" s="662">
        <v>93.3</v>
      </c>
      <c r="BP5" s="662"/>
      <c r="BQ5" s="662"/>
      <c r="BR5" s="662"/>
      <c r="BS5" s="663">
        <v>144976</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465310</v>
      </c>
      <c r="S6" s="660"/>
      <c r="T6" s="660"/>
      <c r="U6" s="660"/>
      <c r="V6" s="660"/>
      <c r="W6" s="660"/>
      <c r="X6" s="660"/>
      <c r="Y6" s="661"/>
      <c r="Z6" s="662">
        <v>1</v>
      </c>
      <c r="AA6" s="662"/>
      <c r="AB6" s="662"/>
      <c r="AC6" s="662"/>
      <c r="AD6" s="663">
        <v>465310</v>
      </c>
      <c r="AE6" s="663"/>
      <c r="AF6" s="663"/>
      <c r="AG6" s="663"/>
      <c r="AH6" s="663"/>
      <c r="AI6" s="663"/>
      <c r="AJ6" s="663"/>
      <c r="AK6" s="663"/>
      <c r="AL6" s="664">
        <v>1.9</v>
      </c>
      <c r="AM6" s="665"/>
      <c r="AN6" s="665"/>
      <c r="AO6" s="666"/>
      <c r="AP6" s="656" t="s">
        <v>223</v>
      </c>
      <c r="AQ6" s="657"/>
      <c r="AR6" s="657"/>
      <c r="AS6" s="657"/>
      <c r="AT6" s="657"/>
      <c r="AU6" s="657"/>
      <c r="AV6" s="657"/>
      <c r="AW6" s="657"/>
      <c r="AX6" s="657"/>
      <c r="AY6" s="657"/>
      <c r="AZ6" s="657"/>
      <c r="BA6" s="657"/>
      <c r="BB6" s="657"/>
      <c r="BC6" s="657"/>
      <c r="BD6" s="657"/>
      <c r="BE6" s="657"/>
      <c r="BF6" s="658"/>
      <c r="BG6" s="659">
        <v>18259443</v>
      </c>
      <c r="BH6" s="660"/>
      <c r="BI6" s="660"/>
      <c r="BJ6" s="660"/>
      <c r="BK6" s="660"/>
      <c r="BL6" s="660"/>
      <c r="BM6" s="660"/>
      <c r="BN6" s="661"/>
      <c r="BO6" s="662">
        <v>93.3</v>
      </c>
      <c r="BP6" s="662"/>
      <c r="BQ6" s="662"/>
      <c r="BR6" s="662"/>
      <c r="BS6" s="663">
        <v>144976</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330513</v>
      </c>
      <c r="CS6" s="660"/>
      <c r="CT6" s="660"/>
      <c r="CU6" s="660"/>
      <c r="CV6" s="660"/>
      <c r="CW6" s="660"/>
      <c r="CX6" s="660"/>
      <c r="CY6" s="661"/>
      <c r="CZ6" s="653">
        <v>0.8</v>
      </c>
      <c r="DA6" s="654"/>
      <c r="DB6" s="654"/>
      <c r="DC6" s="673"/>
      <c r="DD6" s="668" t="s">
        <v>225</v>
      </c>
      <c r="DE6" s="660"/>
      <c r="DF6" s="660"/>
      <c r="DG6" s="660"/>
      <c r="DH6" s="660"/>
      <c r="DI6" s="660"/>
      <c r="DJ6" s="660"/>
      <c r="DK6" s="660"/>
      <c r="DL6" s="660"/>
      <c r="DM6" s="660"/>
      <c r="DN6" s="660"/>
      <c r="DO6" s="660"/>
      <c r="DP6" s="661"/>
      <c r="DQ6" s="668">
        <v>330513</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26095</v>
      </c>
      <c r="S7" s="660"/>
      <c r="T7" s="660"/>
      <c r="U7" s="660"/>
      <c r="V7" s="660"/>
      <c r="W7" s="660"/>
      <c r="X7" s="660"/>
      <c r="Y7" s="661"/>
      <c r="Z7" s="662">
        <v>0.1</v>
      </c>
      <c r="AA7" s="662"/>
      <c r="AB7" s="662"/>
      <c r="AC7" s="662"/>
      <c r="AD7" s="663">
        <v>26095</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9188823</v>
      </c>
      <c r="BH7" s="660"/>
      <c r="BI7" s="660"/>
      <c r="BJ7" s="660"/>
      <c r="BK7" s="660"/>
      <c r="BL7" s="660"/>
      <c r="BM7" s="660"/>
      <c r="BN7" s="661"/>
      <c r="BO7" s="662">
        <v>46.9</v>
      </c>
      <c r="BP7" s="662"/>
      <c r="BQ7" s="662"/>
      <c r="BR7" s="662"/>
      <c r="BS7" s="663">
        <v>144976</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5763264</v>
      </c>
      <c r="CS7" s="660"/>
      <c r="CT7" s="660"/>
      <c r="CU7" s="660"/>
      <c r="CV7" s="660"/>
      <c r="CW7" s="660"/>
      <c r="CX7" s="660"/>
      <c r="CY7" s="661"/>
      <c r="CZ7" s="662">
        <v>13.5</v>
      </c>
      <c r="DA7" s="662"/>
      <c r="DB7" s="662"/>
      <c r="DC7" s="662"/>
      <c r="DD7" s="668">
        <v>846661</v>
      </c>
      <c r="DE7" s="660"/>
      <c r="DF7" s="660"/>
      <c r="DG7" s="660"/>
      <c r="DH7" s="660"/>
      <c r="DI7" s="660"/>
      <c r="DJ7" s="660"/>
      <c r="DK7" s="660"/>
      <c r="DL7" s="660"/>
      <c r="DM7" s="660"/>
      <c r="DN7" s="660"/>
      <c r="DO7" s="660"/>
      <c r="DP7" s="661"/>
      <c r="DQ7" s="668">
        <v>5002056</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100499</v>
      </c>
      <c r="S8" s="660"/>
      <c r="T8" s="660"/>
      <c r="U8" s="660"/>
      <c r="V8" s="660"/>
      <c r="W8" s="660"/>
      <c r="X8" s="660"/>
      <c r="Y8" s="661"/>
      <c r="Z8" s="662">
        <v>0.2</v>
      </c>
      <c r="AA8" s="662"/>
      <c r="AB8" s="662"/>
      <c r="AC8" s="662"/>
      <c r="AD8" s="663">
        <v>100499</v>
      </c>
      <c r="AE8" s="663"/>
      <c r="AF8" s="663"/>
      <c r="AG8" s="663"/>
      <c r="AH8" s="663"/>
      <c r="AI8" s="663"/>
      <c r="AJ8" s="663"/>
      <c r="AK8" s="663"/>
      <c r="AL8" s="664">
        <v>0.4</v>
      </c>
      <c r="AM8" s="665"/>
      <c r="AN8" s="665"/>
      <c r="AO8" s="666"/>
      <c r="AP8" s="656" t="s">
        <v>230</v>
      </c>
      <c r="AQ8" s="657"/>
      <c r="AR8" s="657"/>
      <c r="AS8" s="657"/>
      <c r="AT8" s="657"/>
      <c r="AU8" s="657"/>
      <c r="AV8" s="657"/>
      <c r="AW8" s="657"/>
      <c r="AX8" s="657"/>
      <c r="AY8" s="657"/>
      <c r="AZ8" s="657"/>
      <c r="BA8" s="657"/>
      <c r="BB8" s="657"/>
      <c r="BC8" s="657"/>
      <c r="BD8" s="657"/>
      <c r="BE8" s="657"/>
      <c r="BF8" s="658"/>
      <c r="BG8" s="659">
        <v>240018</v>
      </c>
      <c r="BH8" s="660"/>
      <c r="BI8" s="660"/>
      <c r="BJ8" s="660"/>
      <c r="BK8" s="660"/>
      <c r="BL8" s="660"/>
      <c r="BM8" s="660"/>
      <c r="BN8" s="661"/>
      <c r="BO8" s="662">
        <v>1.2</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16615289</v>
      </c>
      <c r="CS8" s="660"/>
      <c r="CT8" s="660"/>
      <c r="CU8" s="660"/>
      <c r="CV8" s="660"/>
      <c r="CW8" s="660"/>
      <c r="CX8" s="660"/>
      <c r="CY8" s="661"/>
      <c r="CZ8" s="662">
        <v>39</v>
      </c>
      <c r="DA8" s="662"/>
      <c r="DB8" s="662"/>
      <c r="DC8" s="662"/>
      <c r="DD8" s="668">
        <v>197651</v>
      </c>
      <c r="DE8" s="660"/>
      <c r="DF8" s="660"/>
      <c r="DG8" s="660"/>
      <c r="DH8" s="660"/>
      <c r="DI8" s="660"/>
      <c r="DJ8" s="660"/>
      <c r="DK8" s="660"/>
      <c r="DL8" s="660"/>
      <c r="DM8" s="660"/>
      <c r="DN8" s="660"/>
      <c r="DO8" s="660"/>
      <c r="DP8" s="661"/>
      <c r="DQ8" s="668">
        <v>7413188</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117784</v>
      </c>
      <c r="S9" s="660"/>
      <c r="T9" s="660"/>
      <c r="U9" s="660"/>
      <c r="V9" s="660"/>
      <c r="W9" s="660"/>
      <c r="X9" s="660"/>
      <c r="Y9" s="661"/>
      <c r="Z9" s="662">
        <v>0.3</v>
      </c>
      <c r="AA9" s="662"/>
      <c r="AB9" s="662"/>
      <c r="AC9" s="662"/>
      <c r="AD9" s="663">
        <v>117784</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7464932</v>
      </c>
      <c r="BH9" s="660"/>
      <c r="BI9" s="660"/>
      <c r="BJ9" s="660"/>
      <c r="BK9" s="660"/>
      <c r="BL9" s="660"/>
      <c r="BM9" s="660"/>
      <c r="BN9" s="661"/>
      <c r="BO9" s="662">
        <v>38.1</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4752139</v>
      </c>
      <c r="CS9" s="660"/>
      <c r="CT9" s="660"/>
      <c r="CU9" s="660"/>
      <c r="CV9" s="660"/>
      <c r="CW9" s="660"/>
      <c r="CX9" s="660"/>
      <c r="CY9" s="661"/>
      <c r="CZ9" s="662">
        <v>11.2</v>
      </c>
      <c r="DA9" s="662"/>
      <c r="DB9" s="662"/>
      <c r="DC9" s="662"/>
      <c r="DD9" s="668">
        <v>189088</v>
      </c>
      <c r="DE9" s="660"/>
      <c r="DF9" s="660"/>
      <c r="DG9" s="660"/>
      <c r="DH9" s="660"/>
      <c r="DI9" s="660"/>
      <c r="DJ9" s="660"/>
      <c r="DK9" s="660"/>
      <c r="DL9" s="660"/>
      <c r="DM9" s="660"/>
      <c r="DN9" s="660"/>
      <c r="DO9" s="660"/>
      <c r="DP9" s="661"/>
      <c r="DQ9" s="668">
        <v>3937732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485270</v>
      </c>
      <c r="BH10" s="660"/>
      <c r="BI10" s="660"/>
      <c r="BJ10" s="660"/>
      <c r="BK10" s="660"/>
      <c r="BL10" s="660"/>
      <c r="BM10" s="660"/>
      <c r="BN10" s="661"/>
      <c r="BO10" s="662">
        <v>2.5</v>
      </c>
      <c r="BP10" s="662"/>
      <c r="BQ10" s="662"/>
      <c r="BR10" s="662"/>
      <c r="BS10" s="668" t="s">
        <v>225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1670</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1670</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231</v>
      </c>
      <c r="AA11" s="662"/>
      <c r="AB11" s="662"/>
      <c r="AC11" s="662"/>
      <c r="AD11" s="663" t="s">
        <v>124</v>
      </c>
      <c r="AE11" s="663"/>
      <c r="AF11" s="663"/>
      <c r="AG11" s="663"/>
      <c r="AH11" s="663"/>
      <c r="AI11" s="663"/>
      <c r="AJ11" s="663"/>
      <c r="AK11" s="663"/>
      <c r="AL11" s="664" t="s">
        <v>124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998603</v>
      </c>
      <c r="BH11" s="660"/>
      <c r="BI11" s="660"/>
      <c r="BJ11" s="660"/>
      <c r="BK11" s="660"/>
      <c r="BL11" s="660"/>
      <c r="BM11" s="660"/>
      <c r="BN11" s="661"/>
      <c r="BO11" s="662">
        <v>5.0999999999999996</v>
      </c>
      <c r="BP11" s="662"/>
      <c r="BQ11" s="662"/>
      <c r="BR11" s="662"/>
      <c r="BS11" s="668">
        <v>144976</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1213107</v>
      </c>
      <c r="CS11" s="660"/>
      <c r="CT11" s="660"/>
      <c r="CU11" s="660"/>
      <c r="CV11" s="660"/>
      <c r="CW11" s="660"/>
      <c r="CX11" s="660"/>
      <c r="CY11" s="661"/>
      <c r="CZ11" s="662">
        <v>2.9</v>
      </c>
      <c r="DA11" s="662"/>
      <c r="DB11" s="662"/>
      <c r="DC11" s="662"/>
      <c r="DD11" s="668">
        <v>763834</v>
      </c>
      <c r="DE11" s="660"/>
      <c r="DF11" s="660"/>
      <c r="DG11" s="660"/>
      <c r="DH11" s="660"/>
      <c r="DI11" s="660"/>
      <c r="DJ11" s="660"/>
      <c r="DK11" s="660"/>
      <c r="DL11" s="660"/>
      <c r="DM11" s="660"/>
      <c r="DN11" s="660"/>
      <c r="DO11" s="660"/>
      <c r="DP11" s="661"/>
      <c r="DQ11" s="668">
        <v>604855</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2252953</v>
      </c>
      <c r="S12" s="660"/>
      <c r="T12" s="660"/>
      <c r="U12" s="660"/>
      <c r="V12" s="660"/>
      <c r="W12" s="660"/>
      <c r="X12" s="660"/>
      <c r="Y12" s="661"/>
      <c r="Z12" s="662">
        <v>5</v>
      </c>
      <c r="AA12" s="662"/>
      <c r="AB12" s="662"/>
      <c r="AC12" s="662"/>
      <c r="AD12" s="663">
        <v>2252953</v>
      </c>
      <c r="AE12" s="663"/>
      <c r="AF12" s="663"/>
      <c r="AG12" s="663"/>
      <c r="AH12" s="663"/>
      <c r="AI12" s="663"/>
      <c r="AJ12" s="663"/>
      <c r="AK12" s="663"/>
      <c r="AL12" s="664">
        <v>9.3000000000000007</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7668998</v>
      </c>
      <c r="BH12" s="660"/>
      <c r="BI12" s="660"/>
      <c r="BJ12" s="660"/>
      <c r="BK12" s="660"/>
      <c r="BL12" s="660"/>
      <c r="BM12" s="660"/>
      <c r="BN12" s="661"/>
      <c r="BO12" s="662">
        <v>39.200000000000003</v>
      </c>
      <c r="BP12" s="662"/>
      <c r="BQ12" s="662"/>
      <c r="BR12" s="662"/>
      <c r="BS12" s="668" t="s">
        <v>225</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838491</v>
      </c>
      <c r="CS12" s="660"/>
      <c r="CT12" s="660"/>
      <c r="CU12" s="660"/>
      <c r="CV12" s="660"/>
      <c r="CW12" s="660"/>
      <c r="CX12" s="660"/>
      <c r="CY12" s="661"/>
      <c r="CZ12" s="662">
        <v>2</v>
      </c>
      <c r="DA12" s="662"/>
      <c r="DB12" s="662"/>
      <c r="DC12" s="662"/>
      <c r="DD12" s="668">
        <v>3634</v>
      </c>
      <c r="DE12" s="660"/>
      <c r="DF12" s="660"/>
      <c r="DG12" s="660"/>
      <c r="DH12" s="660"/>
      <c r="DI12" s="660"/>
      <c r="DJ12" s="660"/>
      <c r="DK12" s="660"/>
      <c r="DL12" s="660"/>
      <c r="DM12" s="660"/>
      <c r="DN12" s="660"/>
      <c r="DO12" s="660"/>
      <c r="DP12" s="661"/>
      <c r="DQ12" s="668">
        <v>596412</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65199</v>
      </c>
      <c r="S13" s="660"/>
      <c r="T13" s="660"/>
      <c r="U13" s="660"/>
      <c r="V13" s="660"/>
      <c r="W13" s="660"/>
      <c r="X13" s="660"/>
      <c r="Y13" s="661"/>
      <c r="Z13" s="662">
        <v>0.1</v>
      </c>
      <c r="AA13" s="662"/>
      <c r="AB13" s="662"/>
      <c r="AC13" s="662"/>
      <c r="AD13" s="663">
        <v>65199</v>
      </c>
      <c r="AE13" s="663"/>
      <c r="AF13" s="663"/>
      <c r="AG13" s="663"/>
      <c r="AH13" s="663"/>
      <c r="AI13" s="663"/>
      <c r="AJ13" s="663"/>
      <c r="AK13" s="663"/>
      <c r="AL13" s="664">
        <v>0.3</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7631453</v>
      </c>
      <c r="BH13" s="660"/>
      <c r="BI13" s="660"/>
      <c r="BJ13" s="660"/>
      <c r="BK13" s="660"/>
      <c r="BL13" s="660"/>
      <c r="BM13" s="660"/>
      <c r="BN13" s="661"/>
      <c r="BO13" s="662">
        <v>39</v>
      </c>
      <c r="BP13" s="662"/>
      <c r="BQ13" s="662"/>
      <c r="BR13" s="662"/>
      <c r="BS13" s="668" t="s">
        <v>231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3782522</v>
      </c>
      <c r="CS13" s="660"/>
      <c r="CT13" s="660"/>
      <c r="CU13" s="660"/>
      <c r="CV13" s="660"/>
      <c r="CW13" s="660"/>
      <c r="CX13" s="660"/>
      <c r="CY13" s="661"/>
      <c r="CZ13" s="662">
        <v>8.9</v>
      </c>
      <c r="DA13" s="662"/>
      <c r="DB13" s="662"/>
      <c r="DC13" s="662"/>
      <c r="DD13" s="668">
        <v>1298810</v>
      </c>
      <c r="DE13" s="660"/>
      <c r="DF13" s="660"/>
      <c r="DG13" s="660"/>
      <c r="DH13" s="660"/>
      <c r="DI13" s="660"/>
      <c r="DJ13" s="660"/>
      <c r="DK13" s="660"/>
      <c r="DL13" s="660"/>
      <c r="DM13" s="660"/>
      <c r="DN13" s="660"/>
      <c r="DO13" s="660"/>
      <c r="DP13" s="661"/>
      <c r="DQ13" s="668">
        <v>3337086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231</v>
      </c>
      <c r="AE14" s="663"/>
      <c r="AF14" s="663"/>
      <c r="AG14" s="663"/>
      <c r="AH14" s="663"/>
      <c r="AI14" s="663"/>
      <c r="AJ14" s="663"/>
      <c r="AK14" s="663"/>
      <c r="AL14" s="664" t="s">
        <v>225</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310917</v>
      </c>
      <c r="BH14" s="660"/>
      <c r="BI14" s="660"/>
      <c r="BJ14" s="660"/>
      <c r="BK14" s="660"/>
      <c r="BL14" s="660"/>
      <c r="BM14" s="660"/>
      <c r="BN14" s="661"/>
      <c r="BO14" s="662">
        <v>1.6</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1942300</v>
      </c>
      <c r="CS14" s="660"/>
      <c r="CT14" s="660"/>
      <c r="CU14" s="660"/>
      <c r="CV14" s="660"/>
      <c r="CW14" s="660"/>
      <c r="CX14" s="660"/>
      <c r="CY14" s="661"/>
      <c r="CZ14" s="662">
        <v>4.5999999999999996</v>
      </c>
      <c r="DA14" s="662"/>
      <c r="DB14" s="662"/>
      <c r="DC14" s="662"/>
      <c r="DD14" s="668">
        <v>439357</v>
      </c>
      <c r="DE14" s="660"/>
      <c r="DF14" s="660"/>
      <c r="DG14" s="660"/>
      <c r="DH14" s="660"/>
      <c r="DI14" s="660"/>
      <c r="DJ14" s="660"/>
      <c r="DK14" s="660"/>
      <c r="DL14" s="660"/>
      <c r="DM14" s="660"/>
      <c r="DN14" s="660"/>
      <c r="DO14" s="660"/>
      <c r="DP14" s="661"/>
      <c r="DQ14" s="668">
        <v>1571850</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161650</v>
      </c>
      <c r="S15" s="660"/>
      <c r="T15" s="660"/>
      <c r="U15" s="660"/>
      <c r="V15" s="660"/>
      <c r="W15" s="660"/>
      <c r="X15" s="660"/>
      <c r="Y15" s="661"/>
      <c r="Z15" s="662">
        <v>0.4</v>
      </c>
      <c r="AA15" s="662"/>
      <c r="AB15" s="662"/>
      <c r="AC15" s="662"/>
      <c r="AD15" s="663">
        <v>161650</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1090705</v>
      </c>
      <c r="BH15" s="660"/>
      <c r="BI15" s="660"/>
      <c r="BJ15" s="660"/>
      <c r="BK15" s="660"/>
      <c r="BL15" s="660"/>
      <c r="BM15" s="660"/>
      <c r="BN15" s="661"/>
      <c r="BO15" s="662">
        <v>5.6</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4144684</v>
      </c>
      <c r="CS15" s="660"/>
      <c r="CT15" s="660"/>
      <c r="CU15" s="660"/>
      <c r="CV15" s="660"/>
      <c r="CW15" s="660"/>
      <c r="CX15" s="660"/>
      <c r="CY15" s="661"/>
      <c r="CZ15" s="662">
        <v>9.6999999999999993</v>
      </c>
      <c r="DA15" s="662"/>
      <c r="DB15" s="662"/>
      <c r="DC15" s="662"/>
      <c r="DD15" s="668">
        <v>465279</v>
      </c>
      <c r="DE15" s="660"/>
      <c r="DF15" s="660"/>
      <c r="DG15" s="660"/>
      <c r="DH15" s="660"/>
      <c r="DI15" s="660"/>
      <c r="DJ15" s="660"/>
      <c r="DK15" s="660"/>
      <c r="DL15" s="660"/>
      <c r="DM15" s="660"/>
      <c r="DN15" s="660"/>
      <c r="DO15" s="660"/>
      <c r="DP15" s="661"/>
      <c r="DQ15" s="668">
        <v>3229231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124</v>
      </c>
      <c r="AA16" s="662"/>
      <c r="AB16" s="662"/>
      <c r="AC16" s="662"/>
      <c r="AD16" s="663" t="s">
        <v>231</v>
      </c>
      <c r="AE16" s="663"/>
      <c r="AF16" s="663"/>
      <c r="AG16" s="663"/>
      <c r="AH16" s="663"/>
      <c r="AI16" s="663"/>
      <c r="AJ16" s="663"/>
      <c r="AK16" s="663"/>
      <c r="AL16" s="664" t="s">
        <v>231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231</v>
      </c>
      <c r="BP16" s="662"/>
      <c r="BQ16" s="662"/>
      <c r="BR16" s="662"/>
      <c r="BS16" s="668" t="s">
        <v>225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123882</v>
      </c>
      <c r="CS16" s="660"/>
      <c r="CT16" s="660"/>
      <c r="CU16" s="660"/>
      <c r="CV16" s="660"/>
      <c r="CW16" s="660"/>
      <c r="CX16" s="660"/>
      <c r="CY16" s="661"/>
      <c r="CZ16" s="662">
        <v>0.3</v>
      </c>
      <c r="DA16" s="662"/>
      <c r="DB16" s="662"/>
      <c r="DC16" s="662"/>
      <c r="DD16" s="668" t="s">
        <v>225</v>
      </c>
      <c r="DE16" s="660"/>
      <c r="DF16" s="660"/>
      <c r="DG16" s="660"/>
      <c r="DH16" s="660"/>
      <c r="DI16" s="660"/>
      <c r="DJ16" s="660"/>
      <c r="DK16" s="660"/>
      <c r="DL16" s="660"/>
      <c r="DM16" s="660"/>
      <c r="DN16" s="660"/>
      <c r="DO16" s="660"/>
      <c r="DP16" s="661"/>
      <c r="DQ16" s="668">
        <v>123882</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106449</v>
      </c>
      <c r="S17" s="660"/>
      <c r="T17" s="660"/>
      <c r="U17" s="660"/>
      <c r="V17" s="660"/>
      <c r="W17" s="660"/>
      <c r="X17" s="660"/>
      <c r="Y17" s="661"/>
      <c r="Z17" s="662">
        <v>0.2</v>
      </c>
      <c r="AA17" s="662"/>
      <c r="AB17" s="662"/>
      <c r="AC17" s="662"/>
      <c r="AD17" s="663">
        <v>106449</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3049476</v>
      </c>
      <c r="CS17" s="660"/>
      <c r="CT17" s="660"/>
      <c r="CU17" s="660"/>
      <c r="CV17" s="660"/>
      <c r="CW17" s="660"/>
      <c r="CX17" s="660"/>
      <c r="CY17" s="661"/>
      <c r="CZ17" s="662">
        <v>7.2</v>
      </c>
      <c r="DA17" s="662"/>
      <c r="DB17" s="662"/>
      <c r="DC17" s="662"/>
      <c r="DD17" s="668" t="s">
        <v>225</v>
      </c>
      <c r="DE17" s="660"/>
      <c r="DF17" s="660"/>
      <c r="DG17" s="660"/>
      <c r="DH17" s="660"/>
      <c r="DI17" s="660"/>
      <c r="DJ17" s="660"/>
      <c r="DK17" s="660"/>
      <c r="DL17" s="660"/>
      <c r="DM17" s="660"/>
      <c r="DN17" s="660"/>
      <c r="DO17" s="660"/>
      <c r="DP17" s="661"/>
      <c r="DQ17" s="668">
        <v>3049476</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2773522</v>
      </c>
      <c r="S18" s="660"/>
      <c r="T18" s="660"/>
      <c r="U18" s="660"/>
      <c r="V18" s="660"/>
      <c r="W18" s="660"/>
      <c r="X18" s="660"/>
      <c r="Y18" s="661"/>
      <c r="Z18" s="662">
        <v>6.1</v>
      </c>
      <c r="AA18" s="662"/>
      <c r="AB18" s="662"/>
      <c r="AC18" s="662"/>
      <c r="AD18" s="663">
        <v>2405074</v>
      </c>
      <c r="AE18" s="663"/>
      <c r="AF18" s="663"/>
      <c r="AG18" s="663"/>
      <c r="AH18" s="663"/>
      <c r="AI18" s="663"/>
      <c r="AJ18" s="663"/>
      <c r="AK18" s="663"/>
      <c r="AL18" s="664">
        <v>9.9</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231</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2405074</v>
      </c>
      <c r="S19" s="660"/>
      <c r="T19" s="660"/>
      <c r="U19" s="660"/>
      <c r="V19" s="660"/>
      <c r="W19" s="660"/>
      <c r="X19" s="660"/>
      <c r="Y19" s="661"/>
      <c r="Z19" s="662">
        <v>5.3</v>
      </c>
      <c r="AA19" s="662"/>
      <c r="AB19" s="662"/>
      <c r="AC19" s="662"/>
      <c r="AD19" s="663">
        <v>2405074</v>
      </c>
      <c r="AE19" s="663"/>
      <c r="AF19" s="663"/>
      <c r="AG19" s="663"/>
      <c r="AH19" s="663"/>
      <c r="AI19" s="663"/>
      <c r="AJ19" s="663"/>
      <c r="AK19" s="663"/>
      <c r="AL19" s="664">
        <v>9.9</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1318197</v>
      </c>
      <c r="BH19" s="660"/>
      <c r="BI19" s="660"/>
      <c r="BJ19" s="660"/>
      <c r="BK19" s="660"/>
      <c r="BL19" s="660"/>
      <c r="BM19" s="660"/>
      <c r="BN19" s="661"/>
      <c r="BO19" s="662">
        <v>6.7</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225</v>
      </c>
      <c r="DA19" s="662"/>
      <c r="DB19" s="662"/>
      <c r="DC19" s="662"/>
      <c r="DD19" s="668" t="s">
        <v>231</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367276</v>
      </c>
      <c r="S20" s="660"/>
      <c r="T20" s="660"/>
      <c r="U20" s="660"/>
      <c r="V20" s="660"/>
      <c r="W20" s="660"/>
      <c r="X20" s="660"/>
      <c r="Y20" s="661"/>
      <c r="Z20" s="662">
        <v>0.8</v>
      </c>
      <c r="AA20" s="662"/>
      <c r="AB20" s="662"/>
      <c r="AC20" s="662"/>
      <c r="AD20" s="663" t="s">
        <v>231</v>
      </c>
      <c r="AE20" s="663"/>
      <c r="AF20" s="663"/>
      <c r="AG20" s="663"/>
      <c r="AH20" s="663"/>
      <c r="AI20" s="663"/>
      <c r="AJ20" s="663"/>
      <c r="AK20" s="663"/>
      <c r="AL20" s="664" t="s">
        <v>231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1318197</v>
      </c>
      <c r="BH20" s="660"/>
      <c r="BI20" s="660"/>
      <c r="BJ20" s="660"/>
      <c r="BK20" s="660"/>
      <c r="BL20" s="660"/>
      <c r="BM20" s="660"/>
      <c r="BN20" s="661"/>
      <c r="BO20" s="662">
        <v>6.7</v>
      </c>
      <c r="BP20" s="662"/>
      <c r="BQ20" s="662"/>
      <c r="BR20" s="662"/>
      <c r="BS20" s="668" t="s">
        <v>225</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42557337</v>
      </c>
      <c r="CS20" s="660"/>
      <c r="CT20" s="660"/>
      <c r="CU20" s="660"/>
      <c r="CV20" s="660"/>
      <c r="CW20" s="660"/>
      <c r="CX20" s="660"/>
      <c r="CY20" s="661"/>
      <c r="CZ20" s="662">
        <v>100</v>
      </c>
      <c r="DA20" s="662"/>
      <c r="DB20" s="662"/>
      <c r="DC20" s="662"/>
      <c r="DD20" s="668">
        <v>4204314</v>
      </c>
      <c r="DE20" s="660"/>
      <c r="DF20" s="660"/>
      <c r="DG20" s="660"/>
      <c r="DH20" s="660"/>
      <c r="DI20" s="660"/>
      <c r="DJ20" s="660"/>
      <c r="DK20" s="660"/>
      <c r="DL20" s="660"/>
      <c r="DM20" s="660"/>
      <c r="DN20" s="660"/>
      <c r="DO20" s="660"/>
      <c r="DP20" s="661"/>
      <c r="DQ20" s="668">
        <v>29197951</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1172</v>
      </c>
      <c r="S21" s="660"/>
      <c r="T21" s="660"/>
      <c r="U21" s="660"/>
      <c r="V21" s="660"/>
      <c r="W21" s="660"/>
      <c r="X21" s="660"/>
      <c r="Y21" s="661"/>
      <c r="Z21" s="662">
        <v>0</v>
      </c>
      <c r="AA21" s="662"/>
      <c r="AB21" s="662"/>
      <c r="AC21" s="662"/>
      <c r="AD21" s="663" t="s">
        <v>225</v>
      </c>
      <c r="AE21" s="663"/>
      <c r="AF21" s="663"/>
      <c r="AG21" s="663"/>
      <c r="AH21" s="663"/>
      <c r="AI21" s="663"/>
      <c r="AJ21" s="663"/>
      <c r="AK21" s="663"/>
      <c r="AL21" s="664" t="s">
        <v>225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44373</v>
      </c>
      <c r="BH21" s="660"/>
      <c r="BI21" s="660"/>
      <c r="BJ21" s="660"/>
      <c r="BK21" s="660"/>
      <c r="BL21" s="660"/>
      <c r="BM21" s="660"/>
      <c r="BN21" s="661"/>
      <c r="BO21" s="662">
        <v>0.2</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25647101</v>
      </c>
      <c r="S22" s="660"/>
      <c r="T22" s="660"/>
      <c r="U22" s="660"/>
      <c r="V22" s="660"/>
      <c r="W22" s="660"/>
      <c r="X22" s="660"/>
      <c r="Y22" s="661"/>
      <c r="Z22" s="662">
        <v>56.8</v>
      </c>
      <c r="AA22" s="662"/>
      <c r="AB22" s="662"/>
      <c r="AC22" s="662"/>
      <c r="AD22" s="663">
        <v>23859853</v>
      </c>
      <c r="AE22" s="663"/>
      <c r="AF22" s="663"/>
      <c r="AG22" s="663"/>
      <c r="AH22" s="663"/>
      <c r="AI22" s="663"/>
      <c r="AJ22" s="663"/>
      <c r="AK22" s="663"/>
      <c r="AL22" s="664">
        <v>98.4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17980</v>
      </c>
      <c r="S23" s="660"/>
      <c r="T23" s="660"/>
      <c r="U23" s="660"/>
      <c r="V23" s="660"/>
      <c r="W23" s="660"/>
      <c r="X23" s="660"/>
      <c r="Y23" s="661"/>
      <c r="Z23" s="662">
        <v>0</v>
      </c>
      <c r="AA23" s="662"/>
      <c r="AB23" s="662"/>
      <c r="AC23" s="662"/>
      <c r="AD23" s="663">
        <v>17980</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1273824</v>
      </c>
      <c r="BH23" s="660"/>
      <c r="BI23" s="660"/>
      <c r="BJ23" s="660"/>
      <c r="BK23" s="660"/>
      <c r="BL23" s="660"/>
      <c r="BM23" s="660"/>
      <c r="BN23" s="661"/>
      <c r="BO23" s="662">
        <v>6.5</v>
      </c>
      <c r="BP23" s="662"/>
      <c r="BQ23" s="662"/>
      <c r="BR23" s="662"/>
      <c r="BS23" s="668" t="s">
        <v>231</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458890</v>
      </c>
      <c r="S24" s="660"/>
      <c r="T24" s="660"/>
      <c r="U24" s="660"/>
      <c r="V24" s="660"/>
      <c r="W24" s="660"/>
      <c r="X24" s="660"/>
      <c r="Y24" s="661"/>
      <c r="Z24" s="662">
        <v>1</v>
      </c>
      <c r="AA24" s="662"/>
      <c r="AB24" s="662"/>
      <c r="AC24" s="662"/>
      <c r="AD24" s="663" t="s">
        <v>225</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22406021</v>
      </c>
      <c r="CS24" s="649"/>
      <c r="CT24" s="649"/>
      <c r="CU24" s="649"/>
      <c r="CV24" s="649"/>
      <c r="CW24" s="649"/>
      <c r="CX24" s="649"/>
      <c r="CY24" s="650"/>
      <c r="CZ24" s="653">
        <v>52.6</v>
      </c>
      <c r="DA24" s="654"/>
      <c r="DB24" s="654"/>
      <c r="DC24" s="673"/>
      <c r="DD24" s="692">
        <v>13908912</v>
      </c>
      <c r="DE24" s="649"/>
      <c r="DF24" s="649"/>
      <c r="DG24" s="649"/>
      <c r="DH24" s="649"/>
      <c r="DI24" s="649"/>
      <c r="DJ24" s="649"/>
      <c r="DK24" s="650"/>
      <c r="DL24" s="692">
        <v>13898050</v>
      </c>
      <c r="DM24" s="649"/>
      <c r="DN24" s="649"/>
      <c r="DO24" s="649"/>
      <c r="DP24" s="649"/>
      <c r="DQ24" s="649"/>
      <c r="DR24" s="649"/>
      <c r="DS24" s="649"/>
      <c r="DT24" s="649"/>
      <c r="DU24" s="649"/>
      <c r="DV24" s="650"/>
      <c r="DW24" s="653">
        <v>53.7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445716</v>
      </c>
      <c r="S25" s="660"/>
      <c r="T25" s="660"/>
      <c r="U25" s="660"/>
      <c r="V25" s="660"/>
      <c r="W25" s="660"/>
      <c r="X25" s="660"/>
      <c r="Y25" s="661"/>
      <c r="Z25" s="662">
        <v>1</v>
      </c>
      <c r="AA25" s="662"/>
      <c r="AB25" s="662"/>
      <c r="AC25" s="662"/>
      <c r="AD25" s="663">
        <v>130489</v>
      </c>
      <c r="AE25" s="663"/>
      <c r="AF25" s="663"/>
      <c r="AG25" s="663"/>
      <c r="AH25" s="663"/>
      <c r="AI25" s="663"/>
      <c r="AJ25" s="663"/>
      <c r="AK25" s="663"/>
      <c r="AL25" s="664">
        <v>0.5</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8012398</v>
      </c>
      <c r="CS25" s="695"/>
      <c r="CT25" s="695"/>
      <c r="CU25" s="695"/>
      <c r="CV25" s="695"/>
      <c r="CW25" s="695"/>
      <c r="CX25" s="695"/>
      <c r="CY25" s="696"/>
      <c r="CZ25" s="664">
        <v>18.8</v>
      </c>
      <c r="DA25" s="693"/>
      <c r="DB25" s="693"/>
      <c r="DC25" s="697"/>
      <c r="DD25" s="668">
        <v>7640239</v>
      </c>
      <c r="DE25" s="695"/>
      <c r="DF25" s="695"/>
      <c r="DG25" s="695"/>
      <c r="DH25" s="695"/>
      <c r="DI25" s="695"/>
      <c r="DJ25" s="695"/>
      <c r="DK25" s="696"/>
      <c r="DL25" s="668">
        <v>7638916</v>
      </c>
      <c r="DM25" s="695"/>
      <c r="DN25" s="695"/>
      <c r="DO25" s="695"/>
      <c r="DP25" s="695"/>
      <c r="DQ25" s="695"/>
      <c r="DR25" s="695"/>
      <c r="DS25" s="695"/>
      <c r="DT25" s="695"/>
      <c r="DU25" s="695"/>
      <c r="DV25" s="696"/>
      <c r="DW25" s="664">
        <v>29.5</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583020</v>
      </c>
      <c r="S26" s="660"/>
      <c r="T26" s="660"/>
      <c r="U26" s="660"/>
      <c r="V26" s="660"/>
      <c r="W26" s="660"/>
      <c r="X26" s="660"/>
      <c r="Y26" s="661"/>
      <c r="Z26" s="662">
        <v>1.3</v>
      </c>
      <c r="AA26" s="662"/>
      <c r="AB26" s="662"/>
      <c r="AC26" s="662"/>
      <c r="AD26" s="663">
        <v>30</v>
      </c>
      <c r="AE26" s="663"/>
      <c r="AF26" s="663"/>
      <c r="AG26" s="663"/>
      <c r="AH26" s="663"/>
      <c r="AI26" s="663"/>
      <c r="AJ26" s="663"/>
      <c r="AK26" s="663"/>
      <c r="AL26" s="664">
        <v>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231</v>
      </c>
      <c r="BP26" s="662"/>
      <c r="BQ26" s="662"/>
      <c r="BR26" s="662"/>
      <c r="BS26" s="668" t="s">
        <v>225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5398711</v>
      </c>
      <c r="CS26" s="660"/>
      <c r="CT26" s="660"/>
      <c r="CU26" s="660"/>
      <c r="CV26" s="660"/>
      <c r="CW26" s="660"/>
      <c r="CX26" s="660"/>
      <c r="CY26" s="661"/>
      <c r="CZ26" s="664">
        <v>12.7</v>
      </c>
      <c r="DA26" s="693"/>
      <c r="DB26" s="693"/>
      <c r="DC26" s="697"/>
      <c r="DD26" s="668">
        <v>5047866</v>
      </c>
      <c r="DE26" s="660"/>
      <c r="DF26" s="660"/>
      <c r="DG26" s="660"/>
      <c r="DH26" s="660"/>
      <c r="DI26" s="660"/>
      <c r="DJ26" s="660"/>
      <c r="DK26" s="661"/>
      <c r="DL26" s="668" t="s">
        <v>231</v>
      </c>
      <c r="DM26" s="660"/>
      <c r="DN26" s="660"/>
      <c r="DO26" s="660"/>
      <c r="DP26" s="660"/>
      <c r="DQ26" s="660"/>
      <c r="DR26" s="660"/>
      <c r="DS26" s="660"/>
      <c r="DT26" s="660"/>
      <c r="DU26" s="660"/>
      <c r="DV26" s="661"/>
      <c r="DW26" s="664" t="s">
        <v>231</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7240936</v>
      </c>
      <c r="S27" s="660"/>
      <c r="T27" s="660"/>
      <c r="U27" s="660"/>
      <c r="V27" s="660"/>
      <c r="W27" s="660"/>
      <c r="X27" s="660"/>
      <c r="Y27" s="661"/>
      <c r="Z27" s="662">
        <v>16</v>
      </c>
      <c r="AA27" s="662"/>
      <c r="AB27" s="662"/>
      <c r="AC27" s="662"/>
      <c r="AD27" s="663" t="s">
        <v>225</v>
      </c>
      <c r="AE27" s="663"/>
      <c r="AF27" s="663"/>
      <c r="AG27" s="663"/>
      <c r="AH27" s="663"/>
      <c r="AI27" s="663"/>
      <c r="AJ27" s="663"/>
      <c r="AK27" s="663"/>
      <c r="AL27" s="664" t="s">
        <v>225</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19577640</v>
      </c>
      <c r="BH27" s="660"/>
      <c r="BI27" s="660"/>
      <c r="BJ27" s="660"/>
      <c r="BK27" s="660"/>
      <c r="BL27" s="660"/>
      <c r="BM27" s="660"/>
      <c r="BN27" s="661"/>
      <c r="BO27" s="662">
        <v>100</v>
      </c>
      <c r="BP27" s="662"/>
      <c r="BQ27" s="662"/>
      <c r="BR27" s="662"/>
      <c r="BS27" s="668">
        <v>144976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11344147</v>
      </c>
      <c r="CS27" s="695"/>
      <c r="CT27" s="695"/>
      <c r="CU27" s="695"/>
      <c r="CV27" s="695"/>
      <c r="CW27" s="695"/>
      <c r="CX27" s="695"/>
      <c r="CY27" s="696"/>
      <c r="CZ27" s="664">
        <v>26.7</v>
      </c>
      <c r="DA27" s="693"/>
      <c r="DB27" s="693"/>
      <c r="DC27" s="697"/>
      <c r="DD27" s="668">
        <v>3219197</v>
      </c>
      <c r="DE27" s="695"/>
      <c r="DF27" s="695"/>
      <c r="DG27" s="695"/>
      <c r="DH27" s="695"/>
      <c r="DI27" s="695"/>
      <c r="DJ27" s="695"/>
      <c r="DK27" s="696"/>
      <c r="DL27" s="668">
        <v>3209658</v>
      </c>
      <c r="DM27" s="695"/>
      <c r="DN27" s="695"/>
      <c r="DO27" s="695"/>
      <c r="DP27" s="695"/>
      <c r="DQ27" s="695"/>
      <c r="DR27" s="695"/>
      <c r="DS27" s="695"/>
      <c r="DT27" s="695"/>
      <c r="DU27" s="695"/>
      <c r="DV27" s="696"/>
      <c r="DW27" s="664">
        <v>12.4</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163025</v>
      </c>
      <c r="S28" s="660"/>
      <c r="T28" s="660"/>
      <c r="U28" s="660"/>
      <c r="V28" s="660"/>
      <c r="W28" s="660"/>
      <c r="X28" s="660"/>
      <c r="Y28" s="661"/>
      <c r="Z28" s="662">
        <v>0.4</v>
      </c>
      <c r="AA28" s="662"/>
      <c r="AB28" s="662"/>
      <c r="AC28" s="662"/>
      <c r="AD28" s="663">
        <v>163025</v>
      </c>
      <c r="AE28" s="663"/>
      <c r="AF28" s="663"/>
      <c r="AG28" s="663"/>
      <c r="AH28" s="663"/>
      <c r="AI28" s="663"/>
      <c r="AJ28" s="663"/>
      <c r="AK28" s="663"/>
      <c r="AL28" s="664">
        <v>0.7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3049476</v>
      </c>
      <c r="CS28" s="660"/>
      <c r="CT28" s="660"/>
      <c r="CU28" s="660"/>
      <c r="CV28" s="660"/>
      <c r="CW28" s="660"/>
      <c r="CX28" s="660"/>
      <c r="CY28" s="661"/>
      <c r="CZ28" s="664">
        <v>7.2</v>
      </c>
      <c r="DA28" s="693"/>
      <c r="DB28" s="693"/>
      <c r="DC28" s="697"/>
      <c r="DD28" s="668">
        <v>3049476</v>
      </c>
      <c r="DE28" s="660"/>
      <c r="DF28" s="660"/>
      <c r="DG28" s="660"/>
      <c r="DH28" s="660"/>
      <c r="DI28" s="660"/>
      <c r="DJ28" s="660"/>
      <c r="DK28" s="661"/>
      <c r="DL28" s="668">
        <v>3049476</v>
      </c>
      <c r="DM28" s="660"/>
      <c r="DN28" s="660"/>
      <c r="DO28" s="660"/>
      <c r="DP28" s="660"/>
      <c r="DQ28" s="660"/>
      <c r="DR28" s="660"/>
      <c r="DS28" s="660"/>
      <c r="DT28" s="660"/>
      <c r="DU28" s="660"/>
      <c r="DV28" s="661"/>
      <c r="DW28" s="664">
        <v>11.8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2803263</v>
      </c>
      <c r="S29" s="660"/>
      <c r="T29" s="660"/>
      <c r="U29" s="660"/>
      <c r="V29" s="660"/>
      <c r="W29" s="660"/>
      <c r="X29" s="660"/>
      <c r="Y29" s="661"/>
      <c r="Z29" s="662">
        <v>6.2</v>
      </c>
      <c r="AA29" s="662"/>
      <c r="AB29" s="662"/>
      <c r="AC29" s="662"/>
      <c r="AD29" s="663" t="s">
        <v>225</v>
      </c>
      <c r="AE29" s="663"/>
      <c r="AF29" s="663"/>
      <c r="AG29" s="663"/>
      <c r="AH29" s="663"/>
      <c r="AI29" s="663"/>
      <c r="AJ29" s="663"/>
      <c r="AK29" s="663"/>
      <c r="AL29" s="664" t="s">
        <v>225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3049476</v>
      </c>
      <c r="CS29" s="695"/>
      <c r="CT29" s="695"/>
      <c r="CU29" s="695"/>
      <c r="CV29" s="695"/>
      <c r="CW29" s="695"/>
      <c r="CX29" s="695"/>
      <c r="CY29" s="696"/>
      <c r="CZ29" s="664">
        <v>7.2</v>
      </c>
      <c r="DA29" s="693"/>
      <c r="DB29" s="693"/>
      <c r="DC29" s="697"/>
      <c r="DD29" s="668">
        <v>3049476</v>
      </c>
      <c r="DE29" s="695"/>
      <c r="DF29" s="695"/>
      <c r="DG29" s="695"/>
      <c r="DH29" s="695"/>
      <c r="DI29" s="695"/>
      <c r="DJ29" s="695"/>
      <c r="DK29" s="696"/>
      <c r="DL29" s="668">
        <v>3049476</v>
      </c>
      <c r="DM29" s="695"/>
      <c r="DN29" s="695"/>
      <c r="DO29" s="695"/>
      <c r="DP29" s="695"/>
      <c r="DQ29" s="695"/>
      <c r="DR29" s="695"/>
      <c r="DS29" s="695"/>
      <c r="DT29" s="695"/>
      <c r="DU29" s="695"/>
      <c r="DV29" s="696"/>
      <c r="DW29" s="664">
        <v>11.8</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1056567</v>
      </c>
      <c r="S30" s="660"/>
      <c r="T30" s="660"/>
      <c r="U30" s="660"/>
      <c r="V30" s="660"/>
      <c r="W30" s="660"/>
      <c r="X30" s="660"/>
      <c r="Y30" s="661"/>
      <c r="Z30" s="662">
        <v>2.2999999999999998</v>
      </c>
      <c r="AA30" s="662"/>
      <c r="AB30" s="662"/>
      <c r="AC30" s="662"/>
      <c r="AD30" s="663">
        <v>55636</v>
      </c>
      <c r="AE30" s="663"/>
      <c r="AF30" s="663"/>
      <c r="AG30" s="663"/>
      <c r="AH30" s="663"/>
      <c r="AI30" s="663"/>
      <c r="AJ30" s="663"/>
      <c r="AK30" s="663"/>
      <c r="AL30" s="664">
        <v>0.2</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98.4</v>
      </c>
      <c r="BH30" s="720"/>
      <c r="BI30" s="720"/>
      <c r="BJ30" s="720"/>
      <c r="BK30" s="720"/>
      <c r="BL30" s="720"/>
      <c r="BM30" s="654">
        <v>91</v>
      </c>
      <c r="BN30" s="720"/>
      <c r="BO30" s="720"/>
      <c r="BP30" s="720"/>
      <c r="BQ30" s="721"/>
      <c r="BR30" s="719">
        <v>98.2</v>
      </c>
      <c r="BS30" s="720"/>
      <c r="BT30" s="720"/>
      <c r="BU30" s="720"/>
      <c r="BV30" s="720"/>
      <c r="BW30" s="720"/>
      <c r="BX30" s="654">
        <v>89.8</v>
      </c>
      <c r="BY30" s="720"/>
      <c r="BZ30" s="720"/>
      <c r="CA30" s="720"/>
      <c r="CB30" s="721"/>
      <c r="CD30" s="724"/>
      <c r="CE30" s="725"/>
      <c r="CF30" s="674" t="s">
        <v>302</v>
      </c>
      <c r="CG30" s="675"/>
      <c r="CH30" s="675"/>
      <c r="CI30" s="675"/>
      <c r="CJ30" s="675"/>
      <c r="CK30" s="675"/>
      <c r="CL30" s="675"/>
      <c r="CM30" s="675"/>
      <c r="CN30" s="675"/>
      <c r="CO30" s="675"/>
      <c r="CP30" s="675"/>
      <c r="CQ30" s="676"/>
      <c r="CR30" s="659">
        <v>2816282</v>
      </c>
      <c r="CS30" s="660"/>
      <c r="CT30" s="660"/>
      <c r="CU30" s="660"/>
      <c r="CV30" s="660"/>
      <c r="CW30" s="660"/>
      <c r="CX30" s="660"/>
      <c r="CY30" s="661"/>
      <c r="CZ30" s="664">
        <v>6.6</v>
      </c>
      <c r="DA30" s="693"/>
      <c r="DB30" s="693"/>
      <c r="DC30" s="697"/>
      <c r="DD30" s="668">
        <v>2816282</v>
      </c>
      <c r="DE30" s="660"/>
      <c r="DF30" s="660"/>
      <c r="DG30" s="660"/>
      <c r="DH30" s="660"/>
      <c r="DI30" s="660"/>
      <c r="DJ30" s="660"/>
      <c r="DK30" s="661"/>
      <c r="DL30" s="668">
        <v>2816282</v>
      </c>
      <c r="DM30" s="660"/>
      <c r="DN30" s="660"/>
      <c r="DO30" s="660"/>
      <c r="DP30" s="660"/>
      <c r="DQ30" s="660"/>
      <c r="DR30" s="660"/>
      <c r="DS30" s="660"/>
      <c r="DT30" s="660"/>
      <c r="DU30" s="660"/>
      <c r="DV30" s="661"/>
      <c r="DW30" s="664">
        <v>10.9</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43123</v>
      </c>
      <c r="S31" s="660"/>
      <c r="T31" s="660"/>
      <c r="U31" s="660"/>
      <c r="V31" s="660"/>
      <c r="W31" s="660"/>
      <c r="X31" s="660"/>
      <c r="Y31" s="661"/>
      <c r="Z31" s="662">
        <v>0.1</v>
      </c>
      <c r="AA31" s="662"/>
      <c r="AB31" s="662"/>
      <c r="AC31" s="662"/>
      <c r="AD31" s="663" t="s">
        <v>231</v>
      </c>
      <c r="AE31" s="663"/>
      <c r="AF31" s="663"/>
      <c r="AG31" s="663"/>
      <c r="AH31" s="663"/>
      <c r="AI31" s="663"/>
      <c r="AJ31" s="663"/>
      <c r="AK31" s="663"/>
      <c r="AL31" s="664" t="s">
        <v>231</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98.3</v>
      </c>
      <c r="BH31" s="695"/>
      <c r="BI31" s="695"/>
      <c r="BJ31" s="695"/>
      <c r="BK31" s="695"/>
      <c r="BL31" s="695"/>
      <c r="BM31" s="665">
        <v>89.5</v>
      </c>
      <c r="BN31" s="717"/>
      <c r="BO31" s="717"/>
      <c r="BP31" s="717"/>
      <c r="BQ31" s="718"/>
      <c r="BR31" s="716">
        <v>98.1</v>
      </c>
      <c r="BS31" s="695"/>
      <c r="BT31" s="695"/>
      <c r="BU31" s="695"/>
      <c r="BV31" s="695"/>
      <c r="BW31" s="695"/>
      <c r="BX31" s="665">
        <v>88.1</v>
      </c>
      <c r="BY31" s="717"/>
      <c r="BZ31" s="717"/>
      <c r="CA31" s="717"/>
      <c r="CB31" s="718"/>
      <c r="CD31" s="724"/>
      <c r="CE31" s="725"/>
      <c r="CF31" s="674" t="s">
        <v>306</v>
      </c>
      <c r="CG31" s="675"/>
      <c r="CH31" s="675"/>
      <c r="CI31" s="675"/>
      <c r="CJ31" s="675"/>
      <c r="CK31" s="675"/>
      <c r="CL31" s="675"/>
      <c r="CM31" s="675"/>
      <c r="CN31" s="675"/>
      <c r="CO31" s="675"/>
      <c r="CP31" s="675"/>
      <c r="CQ31" s="676"/>
      <c r="CR31" s="659">
        <v>233194</v>
      </c>
      <c r="CS31" s="695"/>
      <c r="CT31" s="695"/>
      <c r="CU31" s="695"/>
      <c r="CV31" s="695"/>
      <c r="CW31" s="695"/>
      <c r="CX31" s="695"/>
      <c r="CY31" s="696"/>
      <c r="CZ31" s="664">
        <v>0.5</v>
      </c>
      <c r="DA31" s="693"/>
      <c r="DB31" s="693"/>
      <c r="DC31" s="697"/>
      <c r="DD31" s="668">
        <v>233194</v>
      </c>
      <c r="DE31" s="695"/>
      <c r="DF31" s="695"/>
      <c r="DG31" s="695"/>
      <c r="DH31" s="695"/>
      <c r="DI31" s="695"/>
      <c r="DJ31" s="695"/>
      <c r="DK31" s="696"/>
      <c r="DL31" s="668">
        <v>233194</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2255224</v>
      </c>
      <c r="S32" s="660"/>
      <c r="T32" s="660"/>
      <c r="U32" s="660"/>
      <c r="V32" s="660"/>
      <c r="W32" s="660"/>
      <c r="X32" s="660"/>
      <c r="Y32" s="661"/>
      <c r="Z32" s="662">
        <v>5</v>
      </c>
      <c r="AA32" s="662"/>
      <c r="AB32" s="662"/>
      <c r="AC32" s="662"/>
      <c r="AD32" s="663" t="s">
        <v>225</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98.4</v>
      </c>
      <c r="BH32" s="729"/>
      <c r="BI32" s="729"/>
      <c r="BJ32" s="729"/>
      <c r="BK32" s="729"/>
      <c r="BL32" s="729"/>
      <c r="BM32" s="730">
        <v>91.7</v>
      </c>
      <c r="BN32" s="729"/>
      <c r="BO32" s="729"/>
      <c r="BP32" s="729"/>
      <c r="BQ32" s="731"/>
      <c r="BR32" s="728">
        <v>98.2</v>
      </c>
      <c r="BS32" s="729"/>
      <c r="BT32" s="729"/>
      <c r="BU32" s="729"/>
      <c r="BV32" s="729"/>
      <c r="BW32" s="729"/>
      <c r="BX32" s="730">
        <v>90.6</v>
      </c>
      <c r="BY32" s="729"/>
      <c r="BZ32" s="729"/>
      <c r="CA32" s="729"/>
      <c r="CB32" s="731"/>
      <c r="CD32" s="726"/>
      <c r="CE32" s="727"/>
      <c r="CF32" s="674" t="s">
        <v>309</v>
      </c>
      <c r="CG32" s="675"/>
      <c r="CH32" s="675"/>
      <c r="CI32" s="675"/>
      <c r="CJ32" s="675"/>
      <c r="CK32" s="675"/>
      <c r="CL32" s="675"/>
      <c r="CM32" s="675"/>
      <c r="CN32" s="675"/>
      <c r="CO32" s="675"/>
      <c r="CP32" s="675"/>
      <c r="CQ32" s="676"/>
      <c r="CR32" s="659" t="s">
        <v>231</v>
      </c>
      <c r="CS32" s="660"/>
      <c r="CT32" s="660"/>
      <c r="CU32" s="660"/>
      <c r="CV32" s="660"/>
      <c r="CW32" s="660"/>
      <c r="CX32" s="660"/>
      <c r="CY32" s="661"/>
      <c r="CZ32" s="664" t="s">
        <v>225</v>
      </c>
      <c r="DA32" s="693"/>
      <c r="DB32" s="693"/>
      <c r="DC32" s="697"/>
      <c r="DD32" s="668" t="s">
        <v>124</v>
      </c>
      <c r="DE32" s="660"/>
      <c r="DF32" s="660"/>
      <c r="DG32" s="660"/>
      <c r="DH32" s="660"/>
      <c r="DI32" s="660"/>
      <c r="DJ32" s="660"/>
      <c r="DK32" s="661"/>
      <c r="DL32" s="668" t="s">
        <v>231</v>
      </c>
      <c r="DM32" s="660"/>
      <c r="DN32" s="660"/>
      <c r="DO32" s="660"/>
      <c r="DP32" s="660"/>
      <c r="DQ32" s="660"/>
      <c r="DR32" s="660"/>
      <c r="DS32" s="660"/>
      <c r="DT32" s="660"/>
      <c r="DU32" s="660"/>
      <c r="DV32" s="661"/>
      <c r="DW32" s="664" t="s">
        <v>225</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785194</v>
      </c>
      <c r="S33" s="660"/>
      <c r="T33" s="660"/>
      <c r="U33" s="660"/>
      <c r="V33" s="660"/>
      <c r="W33" s="660"/>
      <c r="X33" s="660"/>
      <c r="Y33" s="661"/>
      <c r="Z33" s="662">
        <v>1.7</v>
      </c>
      <c r="AA33" s="662"/>
      <c r="AB33" s="662"/>
      <c r="AC33" s="662"/>
      <c r="AD33" s="663" t="s">
        <v>231</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15823120</v>
      </c>
      <c r="CS33" s="695"/>
      <c r="CT33" s="695"/>
      <c r="CU33" s="695"/>
      <c r="CV33" s="695"/>
      <c r="CW33" s="695"/>
      <c r="CX33" s="695"/>
      <c r="CY33" s="696"/>
      <c r="CZ33" s="664">
        <v>37.200000000000003</v>
      </c>
      <c r="DA33" s="693"/>
      <c r="DB33" s="693"/>
      <c r="DC33" s="697"/>
      <c r="DD33" s="668">
        <v>12769855</v>
      </c>
      <c r="DE33" s="695"/>
      <c r="DF33" s="695"/>
      <c r="DG33" s="695"/>
      <c r="DH33" s="695"/>
      <c r="DI33" s="695"/>
      <c r="DJ33" s="695"/>
      <c r="DK33" s="696"/>
      <c r="DL33" s="668">
        <v>10512482</v>
      </c>
      <c r="DM33" s="695"/>
      <c r="DN33" s="695"/>
      <c r="DO33" s="695"/>
      <c r="DP33" s="695"/>
      <c r="DQ33" s="695"/>
      <c r="DR33" s="695"/>
      <c r="DS33" s="695"/>
      <c r="DT33" s="695"/>
      <c r="DU33" s="695"/>
      <c r="DV33" s="696"/>
      <c r="DW33" s="664">
        <v>40.6</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1481859</v>
      </c>
      <c r="S34" s="660"/>
      <c r="T34" s="660"/>
      <c r="U34" s="660"/>
      <c r="V34" s="660"/>
      <c r="W34" s="660"/>
      <c r="X34" s="660"/>
      <c r="Y34" s="661"/>
      <c r="Z34" s="662">
        <v>3.3</v>
      </c>
      <c r="AA34" s="662"/>
      <c r="AB34" s="662"/>
      <c r="AC34" s="662"/>
      <c r="AD34" s="663">
        <v>13805</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6859046</v>
      </c>
      <c r="CS34" s="660"/>
      <c r="CT34" s="660"/>
      <c r="CU34" s="660"/>
      <c r="CV34" s="660"/>
      <c r="CW34" s="660"/>
      <c r="CX34" s="660"/>
      <c r="CY34" s="661"/>
      <c r="CZ34" s="664">
        <v>16.100000000000001</v>
      </c>
      <c r="DA34" s="693"/>
      <c r="DB34" s="693"/>
      <c r="DC34" s="697"/>
      <c r="DD34" s="668">
        <v>5304197</v>
      </c>
      <c r="DE34" s="660"/>
      <c r="DF34" s="660"/>
      <c r="DG34" s="660"/>
      <c r="DH34" s="660"/>
      <c r="DI34" s="660"/>
      <c r="DJ34" s="660"/>
      <c r="DK34" s="661"/>
      <c r="DL34" s="668">
        <v>4959520</v>
      </c>
      <c r="DM34" s="660"/>
      <c r="DN34" s="660"/>
      <c r="DO34" s="660"/>
      <c r="DP34" s="660"/>
      <c r="DQ34" s="660"/>
      <c r="DR34" s="660"/>
      <c r="DS34" s="660"/>
      <c r="DT34" s="660"/>
      <c r="DU34" s="660"/>
      <c r="DV34" s="661"/>
      <c r="DW34" s="664">
        <v>19.2</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2208600</v>
      </c>
      <c r="S35" s="660"/>
      <c r="T35" s="660"/>
      <c r="U35" s="660"/>
      <c r="V35" s="660"/>
      <c r="W35" s="660"/>
      <c r="X35" s="660"/>
      <c r="Y35" s="661"/>
      <c r="Z35" s="662">
        <v>4.9000000000000004</v>
      </c>
      <c r="AA35" s="662"/>
      <c r="AB35" s="662"/>
      <c r="AC35" s="662"/>
      <c r="AD35" s="663" t="s">
        <v>225</v>
      </c>
      <c r="AE35" s="663"/>
      <c r="AF35" s="663"/>
      <c r="AG35" s="663"/>
      <c r="AH35" s="663"/>
      <c r="AI35" s="663"/>
      <c r="AJ35" s="663"/>
      <c r="AK35" s="663"/>
      <c r="AL35" s="664" t="s">
        <v>225</v>
      </c>
      <c r="AM35" s="665"/>
      <c r="AN35" s="665"/>
      <c r="AO35" s="666"/>
      <c r="AP35" s="214"/>
      <c r="AQ35" s="732" t="s">
        <v>317</v>
      </c>
      <c r="AR35" s="733"/>
      <c r="AS35" s="733"/>
      <c r="AT35" s="733"/>
      <c r="AU35" s="733"/>
      <c r="AV35" s="733"/>
      <c r="AW35" s="733"/>
      <c r="AX35" s="733"/>
      <c r="AY35" s="734"/>
      <c r="AZ35" s="648">
        <v>5372440</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t="s">
        <v>225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523185</v>
      </c>
      <c r="CS35" s="695"/>
      <c r="CT35" s="695"/>
      <c r="CU35" s="695"/>
      <c r="CV35" s="695"/>
      <c r="CW35" s="695"/>
      <c r="CX35" s="695"/>
      <c r="CY35" s="696"/>
      <c r="CZ35" s="664">
        <v>1.2</v>
      </c>
      <c r="DA35" s="693"/>
      <c r="DB35" s="693"/>
      <c r="DC35" s="697"/>
      <c r="DD35" s="668">
        <v>482942</v>
      </c>
      <c r="DE35" s="695"/>
      <c r="DF35" s="695"/>
      <c r="DG35" s="695"/>
      <c r="DH35" s="695"/>
      <c r="DI35" s="695"/>
      <c r="DJ35" s="695"/>
      <c r="DK35" s="696"/>
      <c r="DL35" s="668">
        <v>482942</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231</v>
      </c>
      <c r="AM36" s="665"/>
      <c r="AN36" s="665"/>
      <c r="AO36" s="666"/>
      <c r="AQ36" s="736" t="s">
        <v>321</v>
      </c>
      <c r="AR36" s="737"/>
      <c r="AS36" s="737"/>
      <c r="AT36" s="737"/>
      <c r="AU36" s="737"/>
      <c r="AV36" s="737"/>
      <c r="AW36" s="737"/>
      <c r="AX36" s="737"/>
      <c r="AY36" s="738"/>
      <c r="AZ36" s="659">
        <v>1095300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-122948</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2414837</v>
      </c>
      <c r="CS36" s="660"/>
      <c r="CT36" s="660"/>
      <c r="CU36" s="660"/>
      <c r="CV36" s="660"/>
      <c r="CW36" s="660"/>
      <c r="CX36" s="660"/>
      <c r="CY36" s="661"/>
      <c r="CZ36" s="664">
        <v>5.7</v>
      </c>
      <c r="DA36" s="693"/>
      <c r="DB36" s="693"/>
      <c r="DC36" s="697"/>
      <c r="DD36" s="668">
        <v>2054699</v>
      </c>
      <c r="DE36" s="660"/>
      <c r="DF36" s="660"/>
      <c r="DG36" s="660"/>
      <c r="DH36" s="660"/>
      <c r="DI36" s="660"/>
      <c r="DJ36" s="660"/>
      <c r="DK36" s="661"/>
      <c r="DL36" s="668">
        <v>1136697</v>
      </c>
      <c r="DM36" s="660"/>
      <c r="DN36" s="660"/>
      <c r="DO36" s="660"/>
      <c r="DP36" s="660"/>
      <c r="DQ36" s="660"/>
      <c r="DR36" s="660"/>
      <c r="DS36" s="660"/>
      <c r="DT36" s="660"/>
      <c r="DU36" s="660"/>
      <c r="DV36" s="661"/>
      <c r="DW36" s="664">
        <v>4.4000000000000004</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1652800</v>
      </c>
      <c r="S37" s="660"/>
      <c r="T37" s="660"/>
      <c r="U37" s="660"/>
      <c r="V37" s="660"/>
      <c r="W37" s="660"/>
      <c r="X37" s="660"/>
      <c r="Y37" s="661"/>
      <c r="Z37" s="662">
        <v>3.7</v>
      </c>
      <c r="AA37" s="662"/>
      <c r="AB37" s="662"/>
      <c r="AC37" s="662"/>
      <c r="AD37" s="663" t="s">
        <v>231</v>
      </c>
      <c r="AE37" s="663"/>
      <c r="AF37" s="663"/>
      <c r="AG37" s="663"/>
      <c r="AH37" s="663"/>
      <c r="AI37" s="663"/>
      <c r="AJ37" s="663"/>
      <c r="AK37" s="663"/>
      <c r="AL37" s="664" t="s">
        <v>225</v>
      </c>
      <c r="AM37" s="665"/>
      <c r="AN37" s="665"/>
      <c r="AO37" s="666"/>
      <c r="AQ37" s="736" t="s">
        <v>325</v>
      </c>
      <c r="AR37" s="737"/>
      <c r="AS37" s="737"/>
      <c r="AT37" s="737"/>
      <c r="AU37" s="737"/>
      <c r="AV37" s="737"/>
      <c r="AW37" s="737"/>
      <c r="AX37" s="737"/>
      <c r="AY37" s="738"/>
      <c r="AZ37" s="659">
        <v>611931</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19882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254194</v>
      </c>
      <c r="CS37" s="695"/>
      <c r="CT37" s="695"/>
      <c r="CU37" s="695"/>
      <c r="CV37" s="695"/>
      <c r="CW37" s="695"/>
      <c r="CX37" s="695"/>
      <c r="CY37" s="696"/>
      <c r="CZ37" s="664">
        <v>0.6</v>
      </c>
      <c r="DA37" s="693"/>
      <c r="DB37" s="693"/>
      <c r="DC37" s="697"/>
      <c r="DD37" s="668">
        <v>254194</v>
      </c>
      <c r="DE37" s="695"/>
      <c r="DF37" s="695"/>
      <c r="DG37" s="695"/>
      <c r="DH37" s="695"/>
      <c r="DI37" s="695"/>
      <c r="DJ37" s="695"/>
      <c r="DK37" s="696"/>
      <c r="DL37" s="668">
        <v>254194</v>
      </c>
      <c r="DM37" s="695"/>
      <c r="DN37" s="695"/>
      <c r="DO37" s="695"/>
      <c r="DP37" s="695"/>
      <c r="DQ37" s="695"/>
      <c r="DR37" s="695"/>
      <c r="DS37" s="695"/>
      <c r="DT37" s="695"/>
      <c r="DU37" s="695"/>
      <c r="DV37" s="696"/>
      <c r="DW37" s="664">
        <v>1</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45190498</v>
      </c>
      <c r="S38" s="740"/>
      <c r="T38" s="740"/>
      <c r="U38" s="740"/>
      <c r="V38" s="740"/>
      <c r="W38" s="740"/>
      <c r="X38" s="740"/>
      <c r="Y38" s="741"/>
      <c r="Z38" s="742">
        <v>100</v>
      </c>
      <c r="AA38" s="742"/>
      <c r="AB38" s="742"/>
      <c r="AC38" s="742"/>
      <c r="AD38" s="743">
        <v>24240818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28621</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31277</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4731888</v>
      </c>
      <c r="CS38" s="660"/>
      <c r="CT38" s="660"/>
      <c r="CU38" s="660"/>
      <c r="CV38" s="660"/>
      <c r="CW38" s="660"/>
      <c r="CX38" s="660"/>
      <c r="CY38" s="661"/>
      <c r="CZ38" s="664">
        <v>11.1</v>
      </c>
      <c r="DA38" s="693"/>
      <c r="DB38" s="693"/>
      <c r="DC38" s="697"/>
      <c r="DD38" s="668">
        <v>4066648</v>
      </c>
      <c r="DE38" s="660"/>
      <c r="DF38" s="660"/>
      <c r="DG38" s="660"/>
      <c r="DH38" s="660"/>
      <c r="DI38" s="660"/>
      <c r="DJ38" s="660"/>
      <c r="DK38" s="661"/>
      <c r="DL38" s="668">
        <v>3933323</v>
      </c>
      <c r="DM38" s="660"/>
      <c r="DN38" s="660"/>
      <c r="DO38" s="660"/>
      <c r="DP38" s="660"/>
      <c r="DQ38" s="660"/>
      <c r="DR38" s="660"/>
      <c r="DS38" s="660"/>
      <c r="DT38" s="660"/>
      <c r="DU38" s="660"/>
      <c r="DV38" s="661"/>
      <c r="DW38" s="664">
        <v>15.2</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23418</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1045030</v>
      </c>
      <c r="CS39" s="695"/>
      <c r="CT39" s="695"/>
      <c r="CU39" s="695"/>
      <c r="CV39" s="695"/>
      <c r="CW39" s="695"/>
      <c r="CX39" s="695"/>
      <c r="CY39" s="696"/>
      <c r="CZ39" s="664">
        <v>2.5</v>
      </c>
      <c r="DA39" s="693"/>
      <c r="DB39" s="693"/>
      <c r="DC39" s="697"/>
      <c r="DD39" s="668">
        <v>835735</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927413</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97</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249134</v>
      </c>
      <c r="CS40" s="660"/>
      <c r="CT40" s="660"/>
      <c r="CU40" s="660"/>
      <c r="CV40" s="660"/>
      <c r="CW40" s="660"/>
      <c r="CX40" s="660"/>
      <c r="CY40" s="661"/>
      <c r="CZ40" s="664">
        <v>0.6</v>
      </c>
      <c r="DA40" s="693"/>
      <c r="DB40" s="693"/>
      <c r="DC40" s="697"/>
      <c r="DD40" s="668">
        <v>25634</v>
      </c>
      <c r="DE40" s="660"/>
      <c r="DF40" s="660"/>
      <c r="DG40" s="660"/>
      <c r="DH40" s="660"/>
      <c r="DI40" s="660"/>
      <c r="DJ40" s="660"/>
      <c r="DK40" s="661"/>
      <c r="DL40" s="668" t="s">
        <v>124</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2685757</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293</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4328196</v>
      </c>
      <c r="CS42" s="660"/>
      <c r="CT42" s="660"/>
      <c r="CU42" s="660"/>
      <c r="CV42" s="660"/>
      <c r="CW42" s="660"/>
      <c r="CX42" s="660"/>
      <c r="CY42" s="661"/>
      <c r="CZ42" s="664">
        <v>10.199999999999999</v>
      </c>
      <c r="DA42" s="665"/>
      <c r="DB42" s="665"/>
      <c r="DC42" s="760"/>
      <c r="DD42" s="668">
        <v>2519184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177085</v>
      </c>
      <c r="CS43" s="695"/>
      <c r="CT43" s="695"/>
      <c r="CU43" s="695"/>
      <c r="CV43" s="695"/>
      <c r="CW43" s="695"/>
      <c r="CX43" s="695"/>
      <c r="CY43" s="696"/>
      <c r="CZ43" s="664">
        <v>0.4</v>
      </c>
      <c r="DA43" s="693"/>
      <c r="DB43" s="693"/>
      <c r="DC43" s="697"/>
      <c r="DD43" s="668">
        <v>177029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4204314</v>
      </c>
      <c r="CS44" s="660"/>
      <c r="CT44" s="660"/>
      <c r="CU44" s="660"/>
      <c r="CV44" s="660"/>
      <c r="CW44" s="660"/>
      <c r="CX44" s="660"/>
      <c r="CY44" s="661"/>
      <c r="CZ44" s="664">
        <v>9.9</v>
      </c>
      <c r="DA44" s="665"/>
      <c r="DB44" s="665"/>
      <c r="DC44" s="760"/>
      <c r="DD44" s="668">
        <v>2395302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1672411</v>
      </c>
      <c r="CS45" s="695"/>
      <c r="CT45" s="695"/>
      <c r="CU45" s="695"/>
      <c r="CV45" s="695"/>
      <c r="CW45" s="695"/>
      <c r="CX45" s="695"/>
      <c r="CY45" s="696"/>
      <c r="CZ45" s="664">
        <v>3.9</v>
      </c>
      <c r="DA45" s="693"/>
      <c r="DB45" s="693"/>
      <c r="DC45" s="697"/>
      <c r="DD45" s="668">
        <v>435960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1986714</v>
      </c>
      <c r="CS46" s="660"/>
      <c r="CT46" s="660"/>
      <c r="CU46" s="660"/>
      <c r="CV46" s="660"/>
      <c r="CW46" s="660"/>
      <c r="CX46" s="660"/>
      <c r="CY46" s="661"/>
      <c r="CZ46" s="664">
        <v>4.7</v>
      </c>
      <c r="DA46" s="665"/>
      <c r="DB46" s="665"/>
      <c r="DC46" s="760"/>
      <c r="DD46" s="668">
        <v>1509153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123882</v>
      </c>
      <c r="CS47" s="695"/>
      <c r="CT47" s="695"/>
      <c r="CU47" s="695"/>
      <c r="CV47" s="695"/>
      <c r="CW47" s="695"/>
      <c r="CX47" s="695"/>
      <c r="CY47" s="696"/>
      <c r="CZ47" s="664">
        <v>0.3</v>
      </c>
      <c r="DA47" s="693"/>
      <c r="DB47" s="693"/>
      <c r="DC47" s="697"/>
      <c r="DD47" s="668">
        <v>123882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42557337</v>
      </c>
      <c r="CS49" s="729"/>
      <c r="CT49" s="729"/>
      <c r="CU49" s="729"/>
      <c r="CV49" s="729"/>
      <c r="CW49" s="729"/>
      <c r="CX49" s="729"/>
      <c r="CY49" s="761"/>
      <c r="CZ49" s="744">
        <v>100</v>
      </c>
      <c r="DA49" s="762"/>
      <c r="DB49" s="762"/>
      <c r="DC49" s="763"/>
      <c r="DD49" s="764">
        <v>29197951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oz7szRMWX8f/TymFD1OnlSFNZzbLgFfCG5bxDBYeYob1KMO7qDjeDAg8xTyH4K7f5Ary+aqw03tyXIqr96ynw==" saltValue="vl9GYfOJbnmD8bDnKIdX3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45298</v>
      </c>
      <c r="R7" s="795"/>
      <c r="S7" s="795"/>
      <c r="T7" s="795"/>
      <c r="U7" s="795"/>
      <c r="V7" s="795">
        <v>42665</v>
      </c>
      <c r="W7" s="795"/>
      <c r="X7" s="795"/>
      <c r="Y7" s="795"/>
      <c r="Z7" s="795"/>
      <c r="AA7" s="795">
        <v>2633</v>
      </c>
      <c r="AB7" s="795"/>
      <c r="AC7" s="795"/>
      <c r="AD7" s="795"/>
      <c r="AE7" s="796"/>
      <c r="AF7" s="797">
        <v>1810</v>
      </c>
      <c r="AG7" s="798"/>
      <c r="AH7" s="798"/>
      <c r="AI7" s="798"/>
      <c r="AJ7" s="799"/>
      <c r="AK7" s="834">
        <v>2212</v>
      </c>
      <c r="AL7" s="835"/>
      <c r="AM7" s="835"/>
      <c r="AN7" s="835"/>
      <c r="AO7" s="835"/>
      <c r="AP7" s="835">
        <v>32558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1</v>
      </c>
      <c r="CI7" s="832"/>
      <c r="CJ7" s="832"/>
      <c r="CK7" s="832"/>
      <c r="CL7" s="833"/>
      <c r="CM7" s="831">
        <v>761</v>
      </c>
      <c r="CN7" s="832"/>
      <c r="CO7" s="832"/>
      <c r="CP7" s="832"/>
      <c r="CQ7" s="833"/>
      <c r="CR7" s="831">
        <v>5</v>
      </c>
      <c r="CS7" s="832"/>
      <c r="CT7" s="832"/>
      <c r="CU7" s="832"/>
      <c r="CV7" s="833"/>
      <c r="CW7" s="831">
        <v>9</v>
      </c>
      <c r="CX7" s="832"/>
      <c r="CY7" s="832"/>
      <c r="CZ7" s="832"/>
      <c r="DA7" s="833"/>
      <c r="DB7" s="831">
        <v>0</v>
      </c>
      <c r="DC7" s="832"/>
      <c r="DD7" s="832"/>
      <c r="DE7" s="832"/>
      <c r="DF7" s="833"/>
      <c r="DG7" s="831">
        <v>1864</v>
      </c>
      <c r="DH7" s="832"/>
      <c r="DI7" s="832"/>
      <c r="DJ7" s="832"/>
      <c r="DK7" s="833"/>
      <c r="DL7" s="831">
        <v>0</v>
      </c>
      <c r="DM7" s="832"/>
      <c r="DN7" s="832"/>
      <c r="DO7" s="832"/>
      <c r="DP7" s="833"/>
      <c r="DQ7" s="831" t="s">
        <v>572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f>SUM(Q7:U22)</f>
        <v>45298</v>
      </c>
      <c r="R23" s="854"/>
      <c r="S23" s="854"/>
      <c r="T23" s="854"/>
      <c r="U23" s="854"/>
      <c r="V23" s="854">
        <f t="shared" ref="V23" si="0">SUM(V7:Z22)</f>
        <v>42665</v>
      </c>
      <c r="W23" s="854"/>
      <c r="X23" s="854"/>
      <c r="Y23" s="854"/>
      <c r="Z23" s="854"/>
      <c r="AA23" s="854">
        <f t="shared" ref="AA23" si="1">SUM(AA7:AE22)</f>
        <v>2633</v>
      </c>
      <c r="AB23" s="854"/>
      <c r="AC23" s="854"/>
      <c r="AD23" s="854"/>
      <c r="AE23" s="855"/>
      <c r="AF23" s="856">
        <v>1810</v>
      </c>
      <c r="AG23" s="854"/>
      <c r="AH23" s="854"/>
      <c r="AI23" s="854"/>
      <c r="AJ23" s="857"/>
      <c r="AK23" s="858"/>
      <c r="AL23" s="859"/>
      <c r="AM23" s="859"/>
      <c r="AN23" s="859"/>
      <c r="AO23" s="859"/>
      <c r="AP23" s="854">
        <f>SUM(AP7:AT22)</f>
        <v>32558</v>
      </c>
      <c r="AQ23" s="854"/>
      <c r="AR23" s="854"/>
      <c r="AS23" s="854"/>
      <c r="AT23" s="854"/>
      <c r="AU23" s="860"/>
      <c r="AV23" s="860"/>
      <c r="AW23" s="860"/>
      <c r="AX23" s="860"/>
      <c r="AY23" s="861"/>
      <c r="AZ23" s="869" t="s">
        <v>231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15929</v>
      </c>
      <c r="R28" s="883"/>
      <c r="S28" s="883"/>
      <c r="T28" s="883"/>
      <c r="U28" s="883"/>
      <c r="V28" s="883">
        <v>15728</v>
      </c>
      <c r="W28" s="883"/>
      <c r="X28" s="883"/>
      <c r="Y28" s="883"/>
      <c r="Z28" s="883"/>
      <c r="AA28" s="883">
        <v>201</v>
      </c>
      <c r="AB28" s="883"/>
      <c r="AC28" s="883"/>
      <c r="AD28" s="883"/>
      <c r="AE28" s="884"/>
      <c r="AF28" s="885">
        <v>201</v>
      </c>
      <c r="AG28" s="883"/>
      <c r="AH28" s="883"/>
      <c r="AI28" s="883"/>
      <c r="AJ28" s="886"/>
      <c r="AK28" s="887">
        <v>927</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9370</v>
      </c>
      <c r="R29" s="819"/>
      <c r="S29" s="819"/>
      <c r="T29" s="819"/>
      <c r="U29" s="819"/>
      <c r="V29" s="819">
        <v>9301</v>
      </c>
      <c r="W29" s="819"/>
      <c r="X29" s="819"/>
      <c r="Y29" s="819"/>
      <c r="Z29" s="819"/>
      <c r="AA29" s="819">
        <v>69</v>
      </c>
      <c r="AB29" s="819"/>
      <c r="AC29" s="819"/>
      <c r="AD29" s="819"/>
      <c r="AE29" s="820"/>
      <c r="AF29" s="821">
        <v>69</v>
      </c>
      <c r="AG29" s="822"/>
      <c r="AH29" s="822"/>
      <c r="AI29" s="822"/>
      <c r="AJ29" s="823"/>
      <c r="AK29" s="890">
        <v>1396</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1327</v>
      </c>
      <c r="R30" s="819"/>
      <c r="S30" s="819"/>
      <c r="T30" s="819"/>
      <c r="U30" s="819"/>
      <c r="V30" s="819">
        <v>1324</v>
      </c>
      <c r="W30" s="819"/>
      <c r="X30" s="819"/>
      <c r="Y30" s="819"/>
      <c r="Z30" s="819"/>
      <c r="AA30" s="819">
        <v>3</v>
      </c>
      <c r="AB30" s="819"/>
      <c r="AC30" s="819"/>
      <c r="AD30" s="819"/>
      <c r="AE30" s="820"/>
      <c r="AF30" s="821">
        <v>3</v>
      </c>
      <c r="AG30" s="822"/>
      <c r="AH30" s="822"/>
      <c r="AI30" s="822"/>
      <c r="AJ30" s="823"/>
      <c r="AK30" s="890">
        <v>288</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4003</v>
      </c>
      <c r="R31" s="819"/>
      <c r="S31" s="819"/>
      <c r="T31" s="819"/>
      <c r="U31" s="819"/>
      <c r="V31" s="819">
        <v>3576</v>
      </c>
      <c r="W31" s="819"/>
      <c r="X31" s="819"/>
      <c r="Y31" s="819"/>
      <c r="Z31" s="819"/>
      <c r="AA31" s="819">
        <v>427</v>
      </c>
      <c r="AB31" s="819"/>
      <c r="AC31" s="819"/>
      <c r="AD31" s="819"/>
      <c r="AE31" s="820"/>
      <c r="AF31" s="821">
        <v>2086</v>
      </c>
      <c r="AG31" s="822"/>
      <c r="AH31" s="822"/>
      <c r="AI31" s="822"/>
      <c r="AJ31" s="823"/>
      <c r="AK31" s="890">
        <v>2</v>
      </c>
      <c r="AL31" s="891"/>
      <c r="AM31" s="891"/>
      <c r="AN31" s="891"/>
      <c r="AO31" s="891"/>
      <c r="AP31" s="891">
        <v>8514</v>
      </c>
      <c r="AQ31" s="891"/>
      <c r="AR31" s="891"/>
      <c r="AS31" s="891"/>
      <c r="AT31" s="891"/>
      <c r="AU31" s="891" t="s">
        <v>570</v>
      </c>
      <c r="AV31" s="891"/>
      <c r="AW31" s="891"/>
      <c r="AX31" s="891"/>
      <c r="AY31" s="891"/>
      <c r="AZ31" s="892" t="s">
        <v>570</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74</v>
      </c>
      <c r="R32" s="819"/>
      <c r="S32" s="819"/>
      <c r="T32" s="819"/>
      <c r="U32" s="819"/>
      <c r="V32" s="819">
        <v>74</v>
      </c>
      <c r="W32" s="819"/>
      <c r="X32" s="819"/>
      <c r="Y32" s="819"/>
      <c r="Z32" s="819"/>
      <c r="AA32" s="819" t="s">
        <v>570</v>
      </c>
      <c r="AB32" s="819"/>
      <c r="AC32" s="819"/>
      <c r="AD32" s="819"/>
      <c r="AE32" s="820"/>
      <c r="AF32" s="821" t="s">
        <v>395</v>
      </c>
      <c r="AG32" s="822"/>
      <c r="AH32" s="822"/>
      <c r="AI32" s="822"/>
      <c r="AJ32" s="823"/>
      <c r="AK32" s="890">
        <v>23</v>
      </c>
      <c r="AL32" s="891"/>
      <c r="AM32" s="891"/>
      <c r="AN32" s="891"/>
      <c r="AO32" s="891"/>
      <c r="AP32" s="891">
        <v>4</v>
      </c>
      <c r="AQ32" s="891"/>
      <c r="AR32" s="891"/>
      <c r="AS32" s="891"/>
      <c r="AT32" s="891"/>
      <c r="AU32" s="891">
        <v>2</v>
      </c>
      <c r="AV32" s="891"/>
      <c r="AW32" s="891"/>
      <c r="AX32" s="891"/>
      <c r="AY32" s="891"/>
      <c r="AZ32" s="892" t="s">
        <v>570</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v>6984</v>
      </c>
      <c r="R33" s="819"/>
      <c r="S33" s="819"/>
      <c r="T33" s="819"/>
      <c r="U33" s="819"/>
      <c r="V33" s="819">
        <v>6973</v>
      </c>
      <c r="W33" s="819"/>
      <c r="X33" s="819"/>
      <c r="Y33" s="819"/>
      <c r="Z33" s="819"/>
      <c r="AA33" s="819">
        <v>11</v>
      </c>
      <c r="AB33" s="819"/>
      <c r="AC33" s="819"/>
      <c r="AD33" s="819"/>
      <c r="AE33" s="820"/>
      <c r="AF33" s="821">
        <v>0</v>
      </c>
      <c r="AG33" s="822"/>
      <c r="AH33" s="822"/>
      <c r="AI33" s="822"/>
      <c r="AJ33" s="823"/>
      <c r="AK33" s="890">
        <v>1095</v>
      </c>
      <c r="AL33" s="891"/>
      <c r="AM33" s="891"/>
      <c r="AN33" s="891"/>
      <c r="AO33" s="891"/>
      <c r="AP33" s="891">
        <v>22343</v>
      </c>
      <c r="AQ33" s="891"/>
      <c r="AR33" s="891"/>
      <c r="AS33" s="891"/>
      <c r="AT33" s="891"/>
      <c r="AU33" s="891">
        <v>14880</v>
      </c>
      <c r="AV33" s="891"/>
      <c r="AW33" s="891"/>
      <c r="AX33" s="891"/>
      <c r="AY33" s="891"/>
      <c r="AZ33" s="892" t="s">
        <v>570</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2359</v>
      </c>
      <c r="AG63" s="902"/>
      <c r="AH63" s="902"/>
      <c r="AI63" s="902"/>
      <c r="AJ63" s="903"/>
      <c r="AK63" s="904"/>
      <c r="AL63" s="899"/>
      <c r="AM63" s="899"/>
      <c r="AN63" s="899"/>
      <c r="AO63" s="899"/>
      <c r="AP63" s="902">
        <f>SUM(AP28:AT62)</f>
        <v>30861</v>
      </c>
      <c r="AQ63" s="902"/>
      <c r="AR63" s="902"/>
      <c r="AS63" s="902"/>
      <c r="AT63" s="902"/>
      <c r="AU63" s="902">
        <f>SUM(AU28:AY62)</f>
        <v>14882</v>
      </c>
      <c r="AV63" s="902"/>
      <c r="AW63" s="902"/>
      <c r="AX63" s="902"/>
      <c r="AY63" s="902"/>
      <c r="AZ63" s="906"/>
      <c r="BA63" s="906"/>
      <c r="BB63" s="906"/>
      <c r="BC63" s="906"/>
      <c r="BD63" s="906"/>
      <c r="BE63" s="907"/>
      <c r="BF63" s="907"/>
      <c r="BG63" s="907"/>
      <c r="BH63" s="907"/>
      <c r="BI63" s="908"/>
      <c r="BJ63" s="909" t="s">
        <v>395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383</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561</v>
      </c>
      <c r="C68" s="930"/>
      <c r="D68" s="930"/>
      <c r="E68" s="930"/>
      <c r="F68" s="930"/>
      <c r="G68" s="930"/>
      <c r="H68" s="930"/>
      <c r="I68" s="930"/>
      <c r="J68" s="930"/>
      <c r="K68" s="930"/>
      <c r="L68" s="930"/>
      <c r="M68" s="930"/>
      <c r="N68" s="930"/>
      <c r="O68" s="930"/>
      <c r="P68" s="931"/>
      <c r="Q68" s="932">
        <v>840</v>
      </c>
      <c r="R68" s="926"/>
      <c r="S68" s="926"/>
      <c r="T68" s="926"/>
      <c r="U68" s="926"/>
      <c r="V68" s="926">
        <v>777</v>
      </c>
      <c r="W68" s="926"/>
      <c r="X68" s="926"/>
      <c r="Y68" s="926"/>
      <c r="Z68" s="926"/>
      <c r="AA68" s="926">
        <v>63</v>
      </c>
      <c r="AB68" s="926"/>
      <c r="AC68" s="926"/>
      <c r="AD68" s="926"/>
      <c r="AE68" s="926"/>
      <c r="AF68" s="926">
        <v>63</v>
      </c>
      <c r="AG68" s="926"/>
      <c r="AH68" s="926"/>
      <c r="AI68" s="926"/>
      <c r="AJ68" s="926"/>
      <c r="AK68" s="926" t="s">
        <v>573</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6298</v>
      </c>
      <c r="R69" s="891"/>
      <c r="S69" s="891"/>
      <c r="T69" s="891"/>
      <c r="U69" s="891"/>
      <c r="V69" s="891">
        <v>5061</v>
      </c>
      <c r="W69" s="891"/>
      <c r="X69" s="891"/>
      <c r="Y69" s="891"/>
      <c r="Z69" s="891"/>
      <c r="AA69" s="891">
        <v>1238</v>
      </c>
      <c r="AB69" s="891"/>
      <c r="AC69" s="891"/>
      <c r="AD69" s="891"/>
      <c r="AE69" s="891"/>
      <c r="AF69" s="891">
        <v>5061</v>
      </c>
      <c r="AG69" s="891"/>
      <c r="AH69" s="891"/>
      <c r="AI69" s="891"/>
      <c r="AJ69" s="891"/>
      <c r="AK69" s="891">
        <v>94</v>
      </c>
      <c r="AL69" s="891"/>
      <c r="AM69" s="891"/>
      <c r="AN69" s="891"/>
      <c r="AO69" s="891"/>
      <c r="AP69" s="891">
        <v>8373</v>
      </c>
      <c r="AQ69" s="891"/>
      <c r="AR69" s="891"/>
      <c r="AS69" s="891"/>
      <c r="AT69" s="891"/>
      <c r="AU69" s="891">
        <v>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22879</v>
      </c>
      <c r="R70" s="891"/>
      <c r="S70" s="891"/>
      <c r="T70" s="891"/>
      <c r="U70" s="891"/>
      <c r="V70" s="891">
        <v>23226</v>
      </c>
      <c r="W70" s="891"/>
      <c r="X70" s="891"/>
      <c r="Y70" s="891"/>
      <c r="Z70" s="891"/>
      <c r="AA70" s="891">
        <v>-347</v>
      </c>
      <c r="AB70" s="891"/>
      <c r="AC70" s="891"/>
      <c r="AD70" s="891"/>
      <c r="AE70" s="891"/>
      <c r="AF70" s="891">
        <v>4798</v>
      </c>
      <c r="AG70" s="891"/>
      <c r="AH70" s="891"/>
      <c r="AI70" s="891"/>
      <c r="AJ70" s="891"/>
      <c r="AK70" s="891">
        <v>1500</v>
      </c>
      <c r="AL70" s="891"/>
      <c r="AM70" s="891"/>
      <c r="AN70" s="891"/>
      <c r="AO70" s="891"/>
      <c r="AP70" s="891">
        <v>16878</v>
      </c>
      <c r="AQ70" s="891"/>
      <c r="AR70" s="891"/>
      <c r="AS70" s="891"/>
      <c r="AT70" s="891"/>
      <c r="AU70" s="891">
        <v>4473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24203</v>
      </c>
      <c r="R71" s="891"/>
      <c r="S71" s="891"/>
      <c r="T71" s="891"/>
      <c r="U71" s="891"/>
      <c r="V71" s="891">
        <v>22513</v>
      </c>
      <c r="W71" s="891"/>
      <c r="X71" s="891"/>
      <c r="Y71" s="891"/>
      <c r="Z71" s="891"/>
      <c r="AA71" s="891">
        <v>1690</v>
      </c>
      <c r="AB71" s="891"/>
      <c r="AC71" s="891"/>
      <c r="AD71" s="891"/>
      <c r="AE71" s="891"/>
      <c r="AF71" s="891">
        <v>1690</v>
      </c>
      <c r="AG71" s="891"/>
      <c r="AH71" s="891"/>
      <c r="AI71" s="891"/>
      <c r="AJ71" s="891"/>
      <c r="AK71" s="891">
        <v>32</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176</v>
      </c>
      <c r="R72" s="891"/>
      <c r="S72" s="891"/>
      <c r="T72" s="891"/>
      <c r="U72" s="891"/>
      <c r="V72" s="891">
        <v>143</v>
      </c>
      <c r="W72" s="891"/>
      <c r="X72" s="891"/>
      <c r="Y72" s="891"/>
      <c r="Z72" s="891"/>
      <c r="AA72" s="891">
        <v>33</v>
      </c>
      <c r="AB72" s="891"/>
      <c r="AC72" s="891"/>
      <c r="AD72" s="891"/>
      <c r="AE72" s="891"/>
      <c r="AF72" s="891">
        <v>33</v>
      </c>
      <c r="AG72" s="891"/>
      <c r="AH72" s="891"/>
      <c r="AI72" s="891"/>
      <c r="AJ72" s="891"/>
      <c r="AK72" s="891" t="s">
        <v>570</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113</v>
      </c>
      <c r="R73" s="891"/>
      <c r="S73" s="891"/>
      <c r="T73" s="891"/>
      <c r="U73" s="891"/>
      <c r="V73" s="891">
        <v>105</v>
      </c>
      <c r="W73" s="891"/>
      <c r="X73" s="891"/>
      <c r="Y73" s="891"/>
      <c r="Z73" s="891"/>
      <c r="AA73" s="891">
        <v>7</v>
      </c>
      <c r="AB73" s="891"/>
      <c r="AC73" s="891"/>
      <c r="AD73" s="891"/>
      <c r="AE73" s="891"/>
      <c r="AF73" s="891">
        <v>7</v>
      </c>
      <c r="AG73" s="891"/>
      <c r="AH73" s="891"/>
      <c r="AI73" s="891"/>
      <c r="AJ73" s="891"/>
      <c r="AK73" s="891">
        <v>2</v>
      </c>
      <c r="AL73" s="891"/>
      <c r="AM73" s="891"/>
      <c r="AN73" s="891"/>
      <c r="AO73" s="891"/>
      <c r="AP73" s="891" t="s">
        <v>570</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116</v>
      </c>
      <c r="R74" s="891"/>
      <c r="S74" s="891"/>
      <c r="T74" s="891"/>
      <c r="U74" s="891"/>
      <c r="V74" s="891">
        <v>88</v>
      </c>
      <c r="W74" s="891"/>
      <c r="X74" s="891"/>
      <c r="Y74" s="891"/>
      <c r="Z74" s="891"/>
      <c r="AA74" s="891">
        <v>27</v>
      </c>
      <c r="AB74" s="891"/>
      <c r="AC74" s="891"/>
      <c r="AD74" s="891"/>
      <c r="AE74" s="891"/>
      <c r="AF74" s="891">
        <v>27</v>
      </c>
      <c r="AG74" s="891"/>
      <c r="AH74" s="891"/>
      <c r="AI74" s="891"/>
      <c r="AJ74" s="891"/>
      <c r="AK74" s="891" t="s">
        <v>570</v>
      </c>
      <c r="AL74" s="891"/>
      <c r="AM74" s="891"/>
      <c r="AN74" s="891"/>
      <c r="AO74" s="891"/>
      <c r="AP74" s="891" t="s">
        <v>570</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2217</v>
      </c>
      <c r="R75" s="940"/>
      <c r="S75" s="940"/>
      <c r="T75" s="940"/>
      <c r="U75" s="890"/>
      <c r="V75" s="941">
        <v>1583</v>
      </c>
      <c r="W75" s="940"/>
      <c r="X75" s="940"/>
      <c r="Y75" s="940"/>
      <c r="Z75" s="890"/>
      <c r="AA75" s="941">
        <v>634</v>
      </c>
      <c r="AB75" s="940"/>
      <c r="AC75" s="940"/>
      <c r="AD75" s="940"/>
      <c r="AE75" s="890"/>
      <c r="AF75" s="941">
        <v>634</v>
      </c>
      <c r="AG75" s="940"/>
      <c r="AH75" s="940"/>
      <c r="AI75" s="940"/>
      <c r="AJ75" s="890"/>
      <c r="AK75" s="941">
        <v>128</v>
      </c>
      <c r="AL75" s="940"/>
      <c r="AM75" s="940"/>
      <c r="AN75" s="940"/>
      <c r="AO75" s="890"/>
      <c r="AP75" s="941" t="s">
        <v>570</v>
      </c>
      <c r="AQ75" s="940"/>
      <c r="AR75" s="940"/>
      <c r="AS75" s="940"/>
      <c r="AT75" s="890"/>
      <c r="AU75" s="941" t="s">
        <v>570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568</v>
      </c>
      <c r="C76" s="934"/>
      <c r="D76" s="934"/>
      <c r="E76" s="934"/>
      <c r="F76" s="934"/>
      <c r="G76" s="934"/>
      <c r="H76" s="934"/>
      <c r="I76" s="934"/>
      <c r="J76" s="934"/>
      <c r="K76" s="934"/>
      <c r="L76" s="934"/>
      <c r="M76" s="934"/>
      <c r="N76" s="934"/>
      <c r="O76" s="934"/>
      <c r="P76" s="935"/>
      <c r="Q76" s="939">
        <v>597893</v>
      </c>
      <c r="R76" s="940"/>
      <c r="S76" s="940"/>
      <c r="T76" s="940"/>
      <c r="U76" s="890"/>
      <c r="V76" s="941">
        <v>589317</v>
      </c>
      <c r="W76" s="940"/>
      <c r="X76" s="940"/>
      <c r="Y76" s="940"/>
      <c r="Z76" s="890"/>
      <c r="AA76" s="941">
        <v>8576</v>
      </c>
      <c r="AB76" s="940"/>
      <c r="AC76" s="940"/>
      <c r="AD76" s="940"/>
      <c r="AE76" s="890"/>
      <c r="AF76" s="941">
        <v>8576</v>
      </c>
      <c r="AG76" s="940"/>
      <c r="AH76" s="940"/>
      <c r="AI76" s="940"/>
      <c r="AJ76" s="890"/>
      <c r="AK76" s="941">
        <v>3188</v>
      </c>
      <c r="AL76" s="940"/>
      <c r="AM76" s="940"/>
      <c r="AN76" s="940"/>
      <c r="AO76" s="890"/>
      <c r="AP76" s="941" t="s">
        <v>570</v>
      </c>
      <c r="AQ76" s="940"/>
      <c r="AR76" s="940"/>
      <c r="AS76" s="940"/>
      <c r="AT76" s="890"/>
      <c r="AU76" s="941" t="s">
        <v>570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20889</v>
      </c>
      <c r="AG88" s="902"/>
      <c r="AH88" s="902"/>
      <c r="AI88" s="902"/>
      <c r="AJ88" s="902"/>
      <c r="AK88" s="899"/>
      <c r="AL88" s="899"/>
      <c r="AM88" s="899"/>
      <c r="AN88" s="899"/>
      <c r="AO88" s="899"/>
      <c r="AP88" s="902">
        <f t="shared" ref="AP88" si="2">SUM(AP68:AT87)</f>
        <v>25251</v>
      </c>
      <c r="AQ88" s="902"/>
      <c r="AR88" s="902"/>
      <c r="AS88" s="902"/>
      <c r="AT88" s="902"/>
      <c r="AU88" s="902">
        <f t="shared" ref="AU88" si="3">SUM(AU68:AY87)</f>
        <v>4475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5</v>
      </c>
      <c r="CS102" s="910"/>
      <c r="CT102" s="910"/>
      <c r="CU102" s="910"/>
      <c r="CV102" s="953"/>
      <c r="CW102" s="952">
        <f t="shared" ref="CW102" si="4">SUM(CW7:DA88)</f>
        <v>9</v>
      </c>
      <c r="CX102" s="910"/>
      <c r="CY102" s="910"/>
      <c r="CZ102" s="910"/>
      <c r="DA102" s="953"/>
      <c r="DB102" s="952">
        <f t="shared" ref="DB102" si="5">SUM(DB7:DF88)</f>
        <v>0</v>
      </c>
      <c r="DC102" s="910"/>
      <c r="DD102" s="910"/>
      <c r="DE102" s="910"/>
      <c r="DF102" s="953"/>
      <c r="DG102" s="952">
        <f t="shared" ref="DG102" si="6">SUM(DG7:DK88)</f>
        <v>1864</v>
      </c>
      <c r="DH102" s="910"/>
      <c r="DI102" s="910"/>
      <c r="DJ102" s="910"/>
      <c r="DK102" s="953"/>
      <c r="DL102" s="952">
        <f t="shared" ref="DL102" si="7">SUM(DL7:DP88)</f>
        <v>0</v>
      </c>
      <c r="DM102" s="910"/>
      <c r="DN102" s="910"/>
      <c r="DO102" s="910"/>
      <c r="DP102" s="953"/>
      <c r="DQ102" s="952" t="s">
        <v>574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297</v>
      </c>
      <c r="AG109" s="955"/>
      <c r="AH109" s="955"/>
      <c r="AI109" s="955"/>
      <c r="AJ109" s="956"/>
      <c r="AK109" s="954" t="s">
        <v>296</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297</v>
      </c>
      <c r="BW109" s="955"/>
      <c r="BX109" s="955"/>
      <c r="BY109" s="955"/>
      <c r="BZ109" s="956"/>
      <c r="CA109" s="954" t="s">
        <v>296</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297</v>
      </c>
      <c r="DM109" s="955"/>
      <c r="DN109" s="955"/>
      <c r="DO109" s="955"/>
      <c r="DP109" s="956"/>
      <c r="DQ109" s="954" t="s">
        <v>296</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2519350</v>
      </c>
      <c r="AB110" s="962"/>
      <c r="AC110" s="962"/>
      <c r="AD110" s="962"/>
      <c r="AE110" s="963"/>
      <c r="AF110" s="964">
        <v>2946915</v>
      </c>
      <c r="AG110" s="962"/>
      <c r="AH110" s="962"/>
      <c r="AI110" s="962"/>
      <c r="AJ110" s="963"/>
      <c r="AK110" s="964">
        <v>3049475</v>
      </c>
      <c r="AL110" s="962"/>
      <c r="AM110" s="962"/>
      <c r="AN110" s="962"/>
      <c r="AO110" s="963"/>
      <c r="AP110" s="965">
        <v>13.7</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33855241</v>
      </c>
      <c r="BR110" s="997"/>
      <c r="BS110" s="997"/>
      <c r="BT110" s="997"/>
      <c r="BU110" s="997"/>
      <c r="BV110" s="997">
        <v>33165213</v>
      </c>
      <c r="BW110" s="997"/>
      <c r="BX110" s="997"/>
      <c r="BY110" s="997"/>
      <c r="BZ110" s="997"/>
      <c r="CA110" s="997">
        <v>32557531</v>
      </c>
      <c r="CB110" s="997"/>
      <c r="CC110" s="997"/>
      <c r="CD110" s="997"/>
      <c r="CE110" s="997"/>
      <c r="CF110" s="1011">
        <v>146.30000000000001</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381254</v>
      </c>
      <c r="DH110" s="997"/>
      <c r="DI110" s="997"/>
      <c r="DJ110" s="997"/>
      <c r="DK110" s="997"/>
      <c r="DL110" s="997">
        <v>333765</v>
      </c>
      <c r="DM110" s="997"/>
      <c r="DN110" s="997"/>
      <c r="DO110" s="997"/>
      <c r="DP110" s="997"/>
      <c r="DQ110" s="997">
        <v>286230</v>
      </c>
      <c r="DR110" s="997"/>
      <c r="DS110" s="997"/>
      <c r="DT110" s="997"/>
      <c r="DU110" s="997"/>
      <c r="DV110" s="998">
        <v>1.3</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231</v>
      </c>
      <c r="AB111" s="1004"/>
      <c r="AC111" s="1004"/>
      <c r="AD111" s="1004"/>
      <c r="AE111" s="1005"/>
      <c r="AF111" s="1006" t="s">
        <v>231</v>
      </c>
      <c r="AG111" s="1004"/>
      <c r="AH111" s="1004"/>
      <c r="AI111" s="1004"/>
      <c r="AJ111" s="1005"/>
      <c r="AK111" s="1006" t="s">
        <v>231</v>
      </c>
      <c r="AL111" s="1004"/>
      <c r="AM111" s="1004"/>
      <c r="AN111" s="1004"/>
      <c r="AO111" s="1005"/>
      <c r="AP111" s="1007" t="s">
        <v>231</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3501681</v>
      </c>
      <c r="BR111" s="990"/>
      <c r="BS111" s="990"/>
      <c r="BT111" s="990"/>
      <c r="BU111" s="990"/>
      <c r="BV111" s="990">
        <v>3255450</v>
      </c>
      <c r="BW111" s="990"/>
      <c r="BX111" s="990"/>
      <c r="BY111" s="990"/>
      <c r="BZ111" s="990"/>
      <c r="CA111" s="990">
        <v>2871712</v>
      </c>
      <c r="CB111" s="990"/>
      <c r="CC111" s="990"/>
      <c r="CD111" s="990"/>
      <c r="CE111" s="990"/>
      <c r="CF111" s="984">
        <v>12.9</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231</v>
      </c>
      <c r="DH111" s="990"/>
      <c r="DI111" s="990"/>
      <c r="DJ111" s="990"/>
      <c r="DK111" s="990"/>
      <c r="DL111" s="990" t="s">
        <v>231</v>
      </c>
      <c r="DM111" s="990"/>
      <c r="DN111" s="990"/>
      <c r="DO111" s="990"/>
      <c r="DP111" s="990"/>
      <c r="DQ111" s="990" t="s">
        <v>231</v>
      </c>
      <c r="DR111" s="990"/>
      <c r="DS111" s="990"/>
      <c r="DT111" s="990"/>
      <c r="DU111" s="990"/>
      <c r="DV111" s="991" t="s">
        <v>231</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231</v>
      </c>
      <c r="AB112" s="1029"/>
      <c r="AC112" s="1029"/>
      <c r="AD112" s="1029"/>
      <c r="AE112" s="1030"/>
      <c r="AF112" s="1031" t="s">
        <v>231</v>
      </c>
      <c r="AG112" s="1029"/>
      <c r="AH112" s="1029"/>
      <c r="AI112" s="1029"/>
      <c r="AJ112" s="1030"/>
      <c r="AK112" s="1031" t="s">
        <v>231</v>
      </c>
      <c r="AL112" s="1029"/>
      <c r="AM112" s="1029"/>
      <c r="AN112" s="1029"/>
      <c r="AO112" s="1030"/>
      <c r="AP112" s="1032" t="s">
        <v>231</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14282836</v>
      </c>
      <c r="BR112" s="990"/>
      <c r="BS112" s="990"/>
      <c r="BT112" s="990"/>
      <c r="BU112" s="990"/>
      <c r="BV112" s="990">
        <v>14490917</v>
      </c>
      <c r="BW112" s="990"/>
      <c r="BX112" s="990"/>
      <c r="BY112" s="990"/>
      <c r="BZ112" s="990"/>
      <c r="CA112" s="990">
        <v>14882769</v>
      </c>
      <c r="CB112" s="990"/>
      <c r="CC112" s="990"/>
      <c r="CD112" s="990"/>
      <c r="CE112" s="990"/>
      <c r="CF112" s="984">
        <v>66.900000000000006</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231</v>
      </c>
      <c r="DH112" s="990"/>
      <c r="DI112" s="990"/>
      <c r="DJ112" s="990"/>
      <c r="DK112" s="990"/>
      <c r="DL112" s="990" t="s">
        <v>231</v>
      </c>
      <c r="DM112" s="990"/>
      <c r="DN112" s="990"/>
      <c r="DO112" s="990"/>
      <c r="DP112" s="990"/>
      <c r="DQ112" s="990" t="s">
        <v>231</v>
      </c>
      <c r="DR112" s="990"/>
      <c r="DS112" s="990"/>
      <c r="DT112" s="990"/>
      <c r="DU112" s="990"/>
      <c r="DV112" s="991" t="s">
        <v>231</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978566</v>
      </c>
      <c r="AB113" s="1004"/>
      <c r="AC113" s="1004"/>
      <c r="AD113" s="1004"/>
      <c r="AE113" s="1005"/>
      <c r="AF113" s="1006">
        <v>952273</v>
      </c>
      <c r="AG113" s="1004"/>
      <c r="AH113" s="1004"/>
      <c r="AI113" s="1004"/>
      <c r="AJ113" s="1005"/>
      <c r="AK113" s="1006">
        <v>956976</v>
      </c>
      <c r="AL113" s="1004"/>
      <c r="AM113" s="1004"/>
      <c r="AN113" s="1004"/>
      <c r="AO113" s="1005"/>
      <c r="AP113" s="1007">
        <v>4.3</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5133001</v>
      </c>
      <c r="BR113" s="990"/>
      <c r="BS113" s="990"/>
      <c r="BT113" s="990"/>
      <c r="BU113" s="990"/>
      <c r="BV113" s="990">
        <v>4759297</v>
      </c>
      <c r="BW113" s="990"/>
      <c r="BX113" s="990"/>
      <c r="BY113" s="990"/>
      <c r="BZ113" s="990"/>
      <c r="CA113" s="990">
        <v>4474565</v>
      </c>
      <c r="CB113" s="990"/>
      <c r="CC113" s="990"/>
      <c r="CD113" s="990"/>
      <c r="CE113" s="990"/>
      <c r="CF113" s="984">
        <v>20.100000000000001</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231</v>
      </c>
      <c r="DH113" s="1029"/>
      <c r="DI113" s="1029"/>
      <c r="DJ113" s="1029"/>
      <c r="DK113" s="1030"/>
      <c r="DL113" s="1031" t="s">
        <v>231</v>
      </c>
      <c r="DM113" s="1029"/>
      <c r="DN113" s="1029"/>
      <c r="DO113" s="1029"/>
      <c r="DP113" s="1030"/>
      <c r="DQ113" s="1031" t="s">
        <v>231</v>
      </c>
      <c r="DR113" s="1029"/>
      <c r="DS113" s="1029"/>
      <c r="DT113" s="1029"/>
      <c r="DU113" s="1030"/>
      <c r="DV113" s="1032" t="s">
        <v>231</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378563</v>
      </c>
      <c r="AB114" s="1029"/>
      <c r="AC114" s="1029"/>
      <c r="AD114" s="1029"/>
      <c r="AE114" s="1030"/>
      <c r="AF114" s="1031">
        <v>374069</v>
      </c>
      <c r="AG114" s="1029"/>
      <c r="AH114" s="1029"/>
      <c r="AI114" s="1029"/>
      <c r="AJ114" s="1030"/>
      <c r="AK114" s="1031">
        <v>372198</v>
      </c>
      <c r="AL114" s="1029"/>
      <c r="AM114" s="1029"/>
      <c r="AN114" s="1029"/>
      <c r="AO114" s="1030"/>
      <c r="AP114" s="1032">
        <v>1.7</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8927782</v>
      </c>
      <c r="BR114" s="990"/>
      <c r="BS114" s="990"/>
      <c r="BT114" s="990"/>
      <c r="BU114" s="990"/>
      <c r="BV114" s="990">
        <v>8295394</v>
      </c>
      <c r="BW114" s="990"/>
      <c r="BX114" s="990"/>
      <c r="BY114" s="990"/>
      <c r="BZ114" s="990"/>
      <c r="CA114" s="990">
        <v>8327425</v>
      </c>
      <c r="CB114" s="990"/>
      <c r="CC114" s="990"/>
      <c r="CD114" s="990"/>
      <c r="CE114" s="990"/>
      <c r="CF114" s="984">
        <v>37.4</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231</v>
      </c>
      <c r="DH114" s="1029"/>
      <c r="DI114" s="1029"/>
      <c r="DJ114" s="1029"/>
      <c r="DK114" s="1030"/>
      <c r="DL114" s="1031" t="s">
        <v>231</v>
      </c>
      <c r="DM114" s="1029"/>
      <c r="DN114" s="1029"/>
      <c r="DO114" s="1029"/>
      <c r="DP114" s="1030"/>
      <c r="DQ114" s="1031" t="s">
        <v>231</v>
      </c>
      <c r="DR114" s="1029"/>
      <c r="DS114" s="1029"/>
      <c r="DT114" s="1029"/>
      <c r="DU114" s="1030"/>
      <c r="DV114" s="1032" t="s">
        <v>231</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287421</v>
      </c>
      <c r="AB115" s="1004"/>
      <c r="AC115" s="1004"/>
      <c r="AD115" s="1004"/>
      <c r="AE115" s="1005"/>
      <c r="AF115" s="1006">
        <v>289150</v>
      </c>
      <c r="AG115" s="1004"/>
      <c r="AH115" s="1004"/>
      <c r="AI115" s="1004"/>
      <c r="AJ115" s="1005"/>
      <c r="AK115" s="1006">
        <v>425897</v>
      </c>
      <c r="AL115" s="1004"/>
      <c r="AM115" s="1004"/>
      <c r="AN115" s="1004"/>
      <c r="AO115" s="1005"/>
      <c r="AP115" s="1007">
        <v>1.9</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v>27741</v>
      </c>
      <c r="BR115" s="990"/>
      <c r="BS115" s="990"/>
      <c r="BT115" s="990"/>
      <c r="BU115" s="990"/>
      <c r="BV115" s="990" t="s">
        <v>231</v>
      </c>
      <c r="BW115" s="990"/>
      <c r="BX115" s="990"/>
      <c r="BY115" s="990"/>
      <c r="BZ115" s="990"/>
      <c r="CA115" s="990" t="s">
        <v>231</v>
      </c>
      <c r="CB115" s="990"/>
      <c r="CC115" s="990"/>
      <c r="CD115" s="990"/>
      <c r="CE115" s="990"/>
      <c r="CF115" s="984" t="s">
        <v>231</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3120427</v>
      </c>
      <c r="DH115" s="1029"/>
      <c r="DI115" s="1029"/>
      <c r="DJ115" s="1029"/>
      <c r="DK115" s="1030"/>
      <c r="DL115" s="1031">
        <v>2921685</v>
      </c>
      <c r="DM115" s="1029"/>
      <c r="DN115" s="1029"/>
      <c r="DO115" s="1029"/>
      <c r="DP115" s="1030"/>
      <c r="DQ115" s="1031">
        <v>2585482</v>
      </c>
      <c r="DR115" s="1029"/>
      <c r="DS115" s="1029"/>
      <c r="DT115" s="1029"/>
      <c r="DU115" s="1030"/>
      <c r="DV115" s="1032">
        <v>11.6</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3579</v>
      </c>
      <c r="AB116" s="1029"/>
      <c r="AC116" s="1029"/>
      <c r="AD116" s="1029"/>
      <c r="AE116" s="1030"/>
      <c r="AF116" s="1031" t="s">
        <v>231</v>
      </c>
      <c r="AG116" s="1029"/>
      <c r="AH116" s="1029"/>
      <c r="AI116" s="1029"/>
      <c r="AJ116" s="1030"/>
      <c r="AK116" s="1031" t="s">
        <v>231</v>
      </c>
      <c r="AL116" s="1029"/>
      <c r="AM116" s="1029"/>
      <c r="AN116" s="1029"/>
      <c r="AO116" s="1030"/>
      <c r="AP116" s="1032" t="s">
        <v>231</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231</v>
      </c>
      <c r="BR116" s="990"/>
      <c r="BS116" s="990"/>
      <c r="BT116" s="990"/>
      <c r="BU116" s="990"/>
      <c r="BV116" s="990" t="s">
        <v>231</v>
      </c>
      <c r="BW116" s="990"/>
      <c r="BX116" s="990"/>
      <c r="BY116" s="990"/>
      <c r="BZ116" s="990"/>
      <c r="CA116" s="990" t="s">
        <v>231</v>
      </c>
      <c r="CB116" s="990"/>
      <c r="CC116" s="990"/>
      <c r="CD116" s="990"/>
      <c r="CE116" s="990"/>
      <c r="CF116" s="984" t="s">
        <v>231</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231</v>
      </c>
      <c r="DH116" s="1029"/>
      <c r="DI116" s="1029"/>
      <c r="DJ116" s="1029"/>
      <c r="DK116" s="1030"/>
      <c r="DL116" s="1031" t="s">
        <v>231</v>
      </c>
      <c r="DM116" s="1029"/>
      <c r="DN116" s="1029"/>
      <c r="DO116" s="1029"/>
      <c r="DP116" s="1030"/>
      <c r="DQ116" s="1031" t="s">
        <v>231</v>
      </c>
      <c r="DR116" s="1029"/>
      <c r="DS116" s="1029"/>
      <c r="DT116" s="1029"/>
      <c r="DU116" s="1030"/>
      <c r="DV116" s="1032" t="s">
        <v>231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4167479</v>
      </c>
      <c r="AB117" s="1047"/>
      <c r="AC117" s="1047"/>
      <c r="AD117" s="1047"/>
      <c r="AE117" s="1048"/>
      <c r="AF117" s="1049">
        <v>4562407</v>
      </c>
      <c r="AG117" s="1047"/>
      <c r="AH117" s="1047"/>
      <c r="AI117" s="1047"/>
      <c r="AJ117" s="1048"/>
      <c r="AK117" s="1049">
        <v>4804546</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231</v>
      </c>
      <c r="BR117" s="990"/>
      <c r="BS117" s="990"/>
      <c r="BT117" s="990"/>
      <c r="BU117" s="990"/>
      <c r="BV117" s="990" t="s">
        <v>231</v>
      </c>
      <c r="BW117" s="990"/>
      <c r="BX117" s="990"/>
      <c r="BY117" s="990"/>
      <c r="BZ117" s="990"/>
      <c r="CA117" s="990" t="s">
        <v>231</v>
      </c>
      <c r="CB117" s="990"/>
      <c r="CC117" s="990"/>
      <c r="CD117" s="990"/>
      <c r="CE117" s="990"/>
      <c r="CF117" s="984" t="s">
        <v>231</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231</v>
      </c>
      <c r="DH117" s="1029"/>
      <c r="DI117" s="1029"/>
      <c r="DJ117" s="1029"/>
      <c r="DK117" s="1030"/>
      <c r="DL117" s="1031" t="s">
        <v>231</v>
      </c>
      <c r="DM117" s="1029"/>
      <c r="DN117" s="1029"/>
      <c r="DO117" s="1029"/>
      <c r="DP117" s="1030"/>
      <c r="DQ117" s="1031" t="s">
        <v>231</v>
      </c>
      <c r="DR117" s="1029"/>
      <c r="DS117" s="1029"/>
      <c r="DT117" s="1029"/>
      <c r="DU117" s="1030"/>
      <c r="DV117" s="1032" t="s">
        <v>447</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297</v>
      </c>
      <c r="AG118" s="955"/>
      <c r="AH118" s="955"/>
      <c r="AI118" s="955"/>
      <c r="AJ118" s="956"/>
      <c r="AK118" s="954" t="s">
        <v>296</v>
      </c>
      <c r="AL118" s="955"/>
      <c r="AM118" s="955"/>
      <c r="AN118" s="955"/>
      <c r="AO118" s="956"/>
      <c r="AP118" s="1041" t="s">
        <v>419</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231</v>
      </c>
      <c r="BR118" s="1068"/>
      <c r="BS118" s="1068"/>
      <c r="BT118" s="1068"/>
      <c r="BU118" s="1068"/>
      <c r="BV118" s="1068" t="s">
        <v>231</v>
      </c>
      <c r="BW118" s="1068"/>
      <c r="BX118" s="1068"/>
      <c r="BY118" s="1068"/>
      <c r="BZ118" s="1068"/>
      <c r="CA118" s="1068" t="s">
        <v>231</v>
      </c>
      <c r="CB118" s="1068"/>
      <c r="CC118" s="1068"/>
      <c r="CD118" s="1068"/>
      <c r="CE118" s="1068"/>
      <c r="CF118" s="984" t="s">
        <v>231</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231</v>
      </c>
      <c r="DH118" s="1029"/>
      <c r="DI118" s="1029"/>
      <c r="DJ118" s="1029"/>
      <c r="DK118" s="1030"/>
      <c r="DL118" s="1031" t="s">
        <v>231</v>
      </c>
      <c r="DM118" s="1029"/>
      <c r="DN118" s="1029"/>
      <c r="DO118" s="1029"/>
      <c r="DP118" s="1030"/>
      <c r="DQ118" s="1031" t="s">
        <v>231</v>
      </c>
      <c r="DR118" s="1029"/>
      <c r="DS118" s="1029"/>
      <c r="DT118" s="1029"/>
      <c r="DU118" s="1030"/>
      <c r="DV118" s="1032" t="s">
        <v>231</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47445</v>
      </c>
      <c r="AB119" s="962"/>
      <c r="AC119" s="962"/>
      <c r="AD119" s="962"/>
      <c r="AE119" s="963"/>
      <c r="AF119" s="964">
        <v>47489</v>
      </c>
      <c r="AG119" s="962"/>
      <c r="AH119" s="962"/>
      <c r="AI119" s="962"/>
      <c r="AJ119" s="963"/>
      <c r="AK119" s="964">
        <v>47535</v>
      </c>
      <c r="AL119" s="962"/>
      <c r="AM119" s="962"/>
      <c r="AN119" s="962"/>
      <c r="AO119" s="963"/>
      <c r="AP119" s="965">
        <v>0.2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450</v>
      </c>
      <c r="BP119" s="1076"/>
      <c r="BQ119" s="1067">
        <v>65728282</v>
      </c>
      <c r="BR119" s="1068"/>
      <c r="BS119" s="1068"/>
      <c r="BT119" s="1068"/>
      <c r="BU119" s="1068"/>
      <c r="BV119" s="1068">
        <v>63966271</v>
      </c>
      <c r="BW119" s="1068"/>
      <c r="BX119" s="1068"/>
      <c r="BY119" s="1068"/>
      <c r="BZ119" s="1068"/>
      <c r="CA119" s="1068">
        <v>63114002</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231</v>
      </c>
      <c r="DH119" s="1054"/>
      <c r="DI119" s="1054"/>
      <c r="DJ119" s="1054"/>
      <c r="DK119" s="1055"/>
      <c r="DL119" s="1053" t="s">
        <v>231</v>
      </c>
      <c r="DM119" s="1054"/>
      <c r="DN119" s="1054"/>
      <c r="DO119" s="1054"/>
      <c r="DP119" s="1055"/>
      <c r="DQ119" s="1053" t="s">
        <v>231</v>
      </c>
      <c r="DR119" s="1054"/>
      <c r="DS119" s="1054"/>
      <c r="DT119" s="1054"/>
      <c r="DU119" s="1055"/>
      <c r="DV119" s="1056" t="s">
        <v>231</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231</v>
      </c>
      <c r="AB120" s="1029"/>
      <c r="AC120" s="1029"/>
      <c r="AD120" s="1029"/>
      <c r="AE120" s="1030"/>
      <c r="AF120" s="1031" t="s">
        <v>231</v>
      </c>
      <c r="AG120" s="1029"/>
      <c r="AH120" s="1029"/>
      <c r="AI120" s="1029"/>
      <c r="AJ120" s="1030"/>
      <c r="AK120" s="1031" t="s">
        <v>231</v>
      </c>
      <c r="AL120" s="1029"/>
      <c r="AM120" s="1029"/>
      <c r="AN120" s="1029"/>
      <c r="AO120" s="1030"/>
      <c r="AP120" s="1032" t="s">
        <v>447</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7274830</v>
      </c>
      <c r="BR120" s="997"/>
      <c r="BS120" s="997"/>
      <c r="BT120" s="997"/>
      <c r="BU120" s="997"/>
      <c r="BV120" s="997">
        <v>8332855</v>
      </c>
      <c r="BW120" s="997"/>
      <c r="BX120" s="997"/>
      <c r="BY120" s="997"/>
      <c r="BZ120" s="997"/>
      <c r="CA120" s="997">
        <v>8505219</v>
      </c>
      <c r="CB120" s="997"/>
      <c r="CC120" s="997"/>
      <c r="CD120" s="997"/>
      <c r="CE120" s="997"/>
      <c r="CF120" s="1011">
        <v>38.200000000000003</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14277374</v>
      </c>
      <c r="DH120" s="997"/>
      <c r="DI120" s="997"/>
      <c r="DJ120" s="997"/>
      <c r="DK120" s="997"/>
      <c r="DL120" s="997">
        <v>14486929</v>
      </c>
      <c r="DM120" s="997"/>
      <c r="DN120" s="997"/>
      <c r="DO120" s="997"/>
      <c r="DP120" s="997"/>
      <c r="DQ120" s="997">
        <v>14880374</v>
      </c>
      <c r="DR120" s="997"/>
      <c r="DS120" s="997"/>
      <c r="DT120" s="997"/>
      <c r="DU120" s="997"/>
      <c r="DV120" s="998">
        <v>66.900000000000006</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231</v>
      </c>
      <c r="AB121" s="1029"/>
      <c r="AC121" s="1029"/>
      <c r="AD121" s="1029"/>
      <c r="AE121" s="1030"/>
      <c r="AF121" s="1031" t="s">
        <v>231</v>
      </c>
      <c r="AG121" s="1029"/>
      <c r="AH121" s="1029"/>
      <c r="AI121" s="1029"/>
      <c r="AJ121" s="1030"/>
      <c r="AK121" s="1031" t="s">
        <v>231</v>
      </c>
      <c r="AL121" s="1029"/>
      <c r="AM121" s="1029"/>
      <c r="AN121" s="1029"/>
      <c r="AO121" s="1030"/>
      <c r="AP121" s="1032" t="s">
        <v>231</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10625434</v>
      </c>
      <c r="BR121" s="990"/>
      <c r="BS121" s="990"/>
      <c r="BT121" s="990"/>
      <c r="BU121" s="990"/>
      <c r="BV121" s="990">
        <v>11009752</v>
      </c>
      <c r="BW121" s="990"/>
      <c r="BX121" s="990"/>
      <c r="BY121" s="990"/>
      <c r="BZ121" s="990"/>
      <c r="CA121" s="990">
        <v>11588057</v>
      </c>
      <c r="CB121" s="990"/>
      <c r="CC121" s="990"/>
      <c r="CD121" s="990"/>
      <c r="CE121" s="990"/>
      <c r="CF121" s="984">
        <v>52.1</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5462</v>
      </c>
      <c r="DH121" s="990"/>
      <c r="DI121" s="990"/>
      <c r="DJ121" s="990"/>
      <c r="DK121" s="990"/>
      <c r="DL121" s="990">
        <v>3988</v>
      </c>
      <c r="DM121" s="990"/>
      <c r="DN121" s="990"/>
      <c r="DO121" s="990"/>
      <c r="DP121" s="990"/>
      <c r="DQ121" s="990">
        <v>2395</v>
      </c>
      <c r="DR121" s="990"/>
      <c r="DS121" s="990"/>
      <c r="DT121" s="990"/>
      <c r="DU121" s="990"/>
      <c r="DV121" s="991">
        <v>0</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447</v>
      </c>
      <c r="AB122" s="1029"/>
      <c r="AC122" s="1029"/>
      <c r="AD122" s="1029"/>
      <c r="AE122" s="1030"/>
      <c r="AF122" s="1031" t="s">
        <v>231</v>
      </c>
      <c r="AG122" s="1029"/>
      <c r="AH122" s="1029"/>
      <c r="AI122" s="1029"/>
      <c r="AJ122" s="1030"/>
      <c r="AK122" s="1031" t="s">
        <v>231</v>
      </c>
      <c r="AL122" s="1029"/>
      <c r="AM122" s="1029"/>
      <c r="AN122" s="1029"/>
      <c r="AO122" s="1030"/>
      <c r="AP122" s="1032" t="s">
        <v>231</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39264702</v>
      </c>
      <c r="BR122" s="1068"/>
      <c r="BS122" s="1068"/>
      <c r="BT122" s="1068"/>
      <c r="BU122" s="1068"/>
      <c r="BV122" s="1068">
        <v>38750213</v>
      </c>
      <c r="BW122" s="1068"/>
      <c r="BX122" s="1068"/>
      <c r="BY122" s="1068"/>
      <c r="BZ122" s="1068"/>
      <c r="CA122" s="1068">
        <v>38754105</v>
      </c>
      <c r="CB122" s="1068"/>
      <c r="CC122" s="1068"/>
      <c r="CD122" s="1068"/>
      <c r="CE122" s="1068"/>
      <c r="CF122" s="1088">
        <v>174.2</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t="s">
        <v>231</v>
      </c>
      <c r="DH122" s="990"/>
      <c r="DI122" s="990"/>
      <c r="DJ122" s="990"/>
      <c r="DK122" s="990"/>
      <c r="DL122" s="990" t="s">
        <v>231</v>
      </c>
      <c r="DM122" s="990"/>
      <c r="DN122" s="990"/>
      <c r="DO122" s="990"/>
      <c r="DP122" s="990"/>
      <c r="DQ122" s="990" t="s">
        <v>231</v>
      </c>
      <c r="DR122" s="990"/>
      <c r="DS122" s="990"/>
      <c r="DT122" s="990"/>
      <c r="DU122" s="990"/>
      <c r="DV122" s="991" t="s">
        <v>231</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231</v>
      </c>
      <c r="AB123" s="1029"/>
      <c r="AC123" s="1029"/>
      <c r="AD123" s="1029"/>
      <c r="AE123" s="1030"/>
      <c r="AF123" s="1031" t="s">
        <v>231</v>
      </c>
      <c r="AG123" s="1029"/>
      <c r="AH123" s="1029"/>
      <c r="AI123" s="1029"/>
      <c r="AJ123" s="1030"/>
      <c r="AK123" s="1031" t="s">
        <v>231</v>
      </c>
      <c r="AL123" s="1029"/>
      <c r="AM123" s="1029"/>
      <c r="AN123" s="1029"/>
      <c r="AO123" s="1030"/>
      <c r="AP123" s="1032" t="s">
        <v>231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461</v>
      </c>
      <c r="BP123" s="1076"/>
      <c r="BQ123" s="1135">
        <v>57164966</v>
      </c>
      <c r="BR123" s="1136"/>
      <c r="BS123" s="1136"/>
      <c r="BT123" s="1136"/>
      <c r="BU123" s="1136"/>
      <c r="BV123" s="1136">
        <v>58092820</v>
      </c>
      <c r="BW123" s="1136"/>
      <c r="BX123" s="1136"/>
      <c r="BY123" s="1136"/>
      <c r="BZ123" s="1136"/>
      <c r="CA123" s="1136">
        <v>58847381</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231</v>
      </c>
      <c r="DH123" s="1029"/>
      <c r="DI123" s="1029"/>
      <c r="DJ123" s="1029"/>
      <c r="DK123" s="1030"/>
      <c r="DL123" s="1031" t="s">
        <v>231</v>
      </c>
      <c r="DM123" s="1029"/>
      <c r="DN123" s="1029"/>
      <c r="DO123" s="1029"/>
      <c r="DP123" s="1030"/>
      <c r="DQ123" s="1031" t="s">
        <v>231</v>
      </c>
      <c r="DR123" s="1029"/>
      <c r="DS123" s="1029"/>
      <c r="DT123" s="1029"/>
      <c r="DU123" s="1030"/>
      <c r="DV123" s="1032" t="s">
        <v>231</v>
      </c>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231</v>
      </c>
      <c r="AB124" s="1029"/>
      <c r="AC124" s="1029"/>
      <c r="AD124" s="1029"/>
      <c r="AE124" s="1030"/>
      <c r="AF124" s="1031" t="s">
        <v>231</v>
      </c>
      <c r="AG124" s="1029"/>
      <c r="AH124" s="1029"/>
      <c r="AI124" s="1029"/>
      <c r="AJ124" s="1030"/>
      <c r="AK124" s="1031" t="s">
        <v>231</v>
      </c>
      <c r="AL124" s="1029"/>
      <c r="AM124" s="1029"/>
      <c r="AN124" s="1029"/>
      <c r="AO124" s="1030"/>
      <c r="AP124" s="1032" t="s">
        <v>231</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39.1</v>
      </c>
      <c r="BR124" s="1098"/>
      <c r="BS124" s="1098"/>
      <c r="BT124" s="1098"/>
      <c r="BU124" s="1098"/>
      <c r="BV124" s="1098">
        <v>26.4</v>
      </c>
      <c r="BW124" s="1098"/>
      <c r="BX124" s="1098"/>
      <c r="BY124" s="1098"/>
      <c r="BZ124" s="1098"/>
      <c r="CA124" s="1098">
        <v>19.100000000000001</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231</v>
      </c>
      <c r="DH124" s="1054"/>
      <c r="DI124" s="1054"/>
      <c r="DJ124" s="1054"/>
      <c r="DK124" s="1055"/>
      <c r="DL124" s="1053" t="s">
        <v>231</v>
      </c>
      <c r="DM124" s="1054"/>
      <c r="DN124" s="1054"/>
      <c r="DO124" s="1054"/>
      <c r="DP124" s="1055"/>
      <c r="DQ124" s="1053" t="s">
        <v>231</v>
      </c>
      <c r="DR124" s="1054"/>
      <c r="DS124" s="1054"/>
      <c r="DT124" s="1054"/>
      <c r="DU124" s="1055"/>
      <c r="DV124" s="1056" t="s">
        <v>231</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231</v>
      </c>
      <c r="AB125" s="1029"/>
      <c r="AC125" s="1029"/>
      <c r="AD125" s="1029"/>
      <c r="AE125" s="1030"/>
      <c r="AF125" s="1031" t="s">
        <v>231</v>
      </c>
      <c r="AG125" s="1029"/>
      <c r="AH125" s="1029"/>
      <c r="AI125" s="1029"/>
      <c r="AJ125" s="1030"/>
      <c r="AK125" s="1031" t="s">
        <v>231</v>
      </c>
      <c r="AL125" s="1029"/>
      <c r="AM125" s="1029"/>
      <c r="AN125" s="1029"/>
      <c r="AO125" s="1030"/>
      <c r="AP125" s="1032" t="s">
        <v>231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231</v>
      </c>
      <c r="DH125" s="997"/>
      <c r="DI125" s="997"/>
      <c r="DJ125" s="997"/>
      <c r="DK125" s="997"/>
      <c r="DL125" s="997" t="s">
        <v>231</v>
      </c>
      <c r="DM125" s="997"/>
      <c r="DN125" s="997"/>
      <c r="DO125" s="997"/>
      <c r="DP125" s="997"/>
      <c r="DQ125" s="997" t="s">
        <v>231</v>
      </c>
      <c r="DR125" s="997"/>
      <c r="DS125" s="997"/>
      <c r="DT125" s="997"/>
      <c r="DU125" s="997"/>
      <c r="DV125" s="998" t="s">
        <v>231</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199998</v>
      </c>
      <c r="AB126" s="1029"/>
      <c r="AC126" s="1029"/>
      <c r="AD126" s="1029"/>
      <c r="AE126" s="1030"/>
      <c r="AF126" s="1031">
        <v>199998</v>
      </c>
      <c r="AG126" s="1029"/>
      <c r="AH126" s="1029"/>
      <c r="AI126" s="1029"/>
      <c r="AJ126" s="1030"/>
      <c r="AK126" s="1031">
        <v>337786</v>
      </c>
      <c r="AL126" s="1029"/>
      <c r="AM126" s="1029"/>
      <c r="AN126" s="1029"/>
      <c r="AO126" s="1030"/>
      <c r="AP126" s="1032">
        <v>1.5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231</v>
      </c>
      <c r="DH126" s="990"/>
      <c r="DI126" s="990"/>
      <c r="DJ126" s="990"/>
      <c r="DK126" s="990"/>
      <c r="DL126" s="990" t="s">
        <v>231</v>
      </c>
      <c r="DM126" s="990"/>
      <c r="DN126" s="990"/>
      <c r="DO126" s="990"/>
      <c r="DP126" s="990"/>
      <c r="DQ126" s="990" t="s">
        <v>231</v>
      </c>
      <c r="DR126" s="990"/>
      <c r="DS126" s="990"/>
      <c r="DT126" s="990"/>
      <c r="DU126" s="990"/>
      <c r="DV126" s="991" t="s">
        <v>231</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39978</v>
      </c>
      <c r="AB127" s="1029"/>
      <c r="AC127" s="1029"/>
      <c r="AD127" s="1029"/>
      <c r="AE127" s="1030"/>
      <c r="AF127" s="1031">
        <v>41663</v>
      </c>
      <c r="AG127" s="1029"/>
      <c r="AH127" s="1029"/>
      <c r="AI127" s="1029"/>
      <c r="AJ127" s="1030"/>
      <c r="AK127" s="1031">
        <v>40576</v>
      </c>
      <c r="AL127" s="1029"/>
      <c r="AM127" s="1029"/>
      <c r="AN127" s="1029"/>
      <c r="AO127" s="1030"/>
      <c r="AP127" s="1032">
        <v>0.2</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231</v>
      </c>
      <c r="DH127" s="990"/>
      <c r="DI127" s="990"/>
      <c r="DJ127" s="990"/>
      <c r="DK127" s="990"/>
      <c r="DL127" s="990" t="s">
        <v>231</v>
      </c>
      <c r="DM127" s="990"/>
      <c r="DN127" s="990"/>
      <c r="DO127" s="990"/>
      <c r="DP127" s="990"/>
      <c r="DQ127" s="990" t="s">
        <v>231</v>
      </c>
      <c r="DR127" s="990"/>
      <c r="DS127" s="990"/>
      <c r="DT127" s="990"/>
      <c r="DU127" s="990"/>
      <c r="DV127" s="991" t="s">
        <v>231</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910679</v>
      </c>
      <c r="AB128" s="1118"/>
      <c r="AC128" s="1118"/>
      <c r="AD128" s="1118"/>
      <c r="AE128" s="1119"/>
      <c r="AF128" s="1120">
        <v>926753</v>
      </c>
      <c r="AG128" s="1118"/>
      <c r="AH128" s="1118"/>
      <c r="AI128" s="1118"/>
      <c r="AJ128" s="1119"/>
      <c r="AK128" s="1120">
        <v>861661</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231</v>
      </c>
      <c r="BG128" s="1125"/>
      <c r="BH128" s="1125"/>
      <c r="BI128" s="1125"/>
      <c r="BJ128" s="1125"/>
      <c r="BK128" s="1125"/>
      <c r="BL128" s="1126"/>
      <c r="BM128" s="1124">
        <v>12.07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v>27741</v>
      </c>
      <c r="DH128" s="1110"/>
      <c r="DI128" s="1110"/>
      <c r="DJ128" s="1110"/>
      <c r="DK128" s="1110"/>
      <c r="DL128" s="1110" t="s">
        <v>231</v>
      </c>
      <c r="DM128" s="1110"/>
      <c r="DN128" s="1110"/>
      <c r="DO128" s="1110"/>
      <c r="DP128" s="1110"/>
      <c r="DQ128" s="1110" t="s">
        <v>231</v>
      </c>
      <c r="DR128" s="1110"/>
      <c r="DS128" s="1110"/>
      <c r="DT128" s="1110"/>
      <c r="DU128" s="1110"/>
      <c r="DV128" s="1111" t="s">
        <v>231</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24794716</v>
      </c>
      <c r="AB129" s="1029"/>
      <c r="AC129" s="1029"/>
      <c r="AD129" s="1029"/>
      <c r="AE129" s="1030"/>
      <c r="AF129" s="1031">
        <v>25200815</v>
      </c>
      <c r="AG129" s="1029"/>
      <c r="AH129" s="1029"/>
      <c r="AI129" s="1029"/>
      <c r="AJ129" s="1030"/>
      <c r="AK129" s="1031">
        <v>25227482</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231</v>
      </c>
      <c r="BG129" s="1139"/>
      <c r="BH129" s="1139"/>
      <c r="BI129" s="1139"/>
      <c r="BJ129" s="1139"/>
      <c r="BK129" s="1139"/>
      <c r="BL129" s="1140"/>
      <c r="BM129" s="1138">
        <v>17.07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2896639</v>
      </c>
      <c r="AB130" s="1029"/>
      <c r="AC130" s="1029"/>
      <c r="AD130" s="1029"/>
      <c r="AE130" s="1030"/>
      <c r="AF130" s="1031">
        <v>3004057</v>
      </c>
      <c r="AG130" s="1029"/>
      <c r="AH130" s="1029"/>
      <c r="AI130" s="1029"/>
      <c r="AJ130" s="1030"/>
      <c r="AK130" s="1031">
        <v>2976669</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2.9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21898077</v>
      </c>
      <c r="AB131" s="1054"/>
      <c r="AC131" s="1054"/>
      <c r="AD131" s="1054"/>
      <c r="AE131" s="1055"/>
      <c r="AF131" s="1053">
        <v>22196758</v>
      </c>
      <c r="AG131" s="1054"/>
      <c r="AH131" s="1054"/>
      <c r="AI131" s="1054"/>
      <c r="AJ131" s="1055"/>
      <c r="AK131" s="1053">
        <v>22250813</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19.100000000000001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1.6447151959999999</v>
      </c>
      <c r="AB132" s="1170"/>
      <c r="AC132" s="1170"/>
      <c r="AD132" s="1170"/>
      <c r="AE132" s="1171"/>
      <c r="AF132" s="1172">
        <v>2.845447069</v>
      </c>
      <c r="AG132" s="1170"/>
      <c r="AH132" s="1170"/>
      <c r="AI132" s="1170"/>
      <c r="AJ132" s="1171"/>
      <c r="AK132" s="1172">
        <v>4.3423851520000003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1.9</v>
      </c>
      <c r="AB133" s="1153"/>
      <c r="AC133" s="1153"/>
      <c r="AD133" s="1153"/>
      <c r="AE133" s="1154"/>
      <c r="AF133" s="1152">
        <v>2.2999999999999998</v>
      </c>
      <c r="AG133" s="1153"/>
      <c r="AH133" s="1153"/>
      <c r="AI133" s="1153"/>
      <c r="AJ133" s="1154"/>
      <c r="AK133" s="1152">
        <v>2.9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Uf0FwQ1MS6IDPW4kGkK+uEiSRyidqaJzQWCEZGLjcTyEzqQxtrsNnRyuvVByQ163jyWBT+5qfhIj0uD0S0ANg==" saltValue="j8JMKcnQ9Yg8PN0SkaR1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1F+BvxlPFa1hLYpfvaRG0GKinBDPVKrZLK8Y6w/dBat/ysStSsY5LdH2L+hSqaCOYDRgPtYtkqnCZoLUkQrrQ==" saltValue="mvLFtjdVp31n0umaT4/9NQ==" spinCount="100000" sheet="1" objects="1" scenarios="1"/>
  <dataConsolidate/>
  <phoneticPr fontId="2"/>
  <printOptions horizontalCentered="1" verticalCentered="1"/>
  <pageMargins left="0" right="0" top="0.19685039370078741" bottom="0"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DNzwyxt0V0BBJKD/dbFbnoxyv0kE5/LLgKEDNxKcZSfoSWqXHA+ZnZzxhzn7NjYL0t78xYkEfTVFFdurM/4mg==" saltValue="e+KAOqxEoW8X/8vCUUqIGA==" spinCount="100000" sheet="1" objects="1" scenarios="1"/>
  <dataConsolidate/>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8012398</v>
      </c>
      <c r="AP9" s="292">
        <v>59275</v>
      </c>
      <c r="AQ9" s="293">
        <v>56348</v>
      </c>
      <c r="AR9" s="294">
        <v>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217437</v>
      </c>
      <c r="AP10" s="295">
        <v>1609</v>
      </c>
      <c r="AQ10" s="296">
        <v>3645</v>
      </c>
      <c r="AR10" s="297">
        <v>-55.9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103270</v>
      </c>
      <c r="AP11" s="295">
        <v>764</v>
      </c>
      <c r="AQ11" s="296">
        <v>3500</v>
      </c>
      <c r="AR11" s="297">
        <v>-78.2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434</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v>13</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414242</v>
      </c>
      <c r="AP14" s="295">
        <v>3065</v>
      </c>
      <c r="AQ14" s="296">
        <v>2442</v>
      </c>
      <c r="AR14" s="297">
        <v>25.5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177085</v>
      </c>
      <c r="AP15" s="295">
        <v>1310</v>
      </c>
      <c r="AQ15" s="296">
        <v>1100</v>
      </c>
      <c r="AR15" s="297">
        <v>19.100000000000001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-929917</v>
      </c>
      <c r="AP16" s="295">
        <v>-6879</v>
      </c>
      <c r="AQ16" s="296">
        <v>-4518</v>
      </c>
      <c r="AR16" s="297">
        <v>52.3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7994515</v>
      </c>
      <c r="AP17" s="295">
        <v>59142</v>
      </c>
      <c r="AQ17" s="296">
        <v>62964</v>
      </c>
      <c r="AR17" s="297">
        <v>-6.1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6.79</v>
      </c>
      <c r="AP21" s="308">
        <v>5.98</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102</v>
      </c>
      <c r="AP22" s="313">
        <v>99.8</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3049475</v>
      </c>
      <c r="AP32" s="322">
        <v>22560</v>
      </c>
      <c r="AQ32" s="323">
        <v>32962</v>
      </c>
      <c r="AR32" s="324">
        <v>-31.6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46</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956976</v>
      </c>
      <c r="AP35" s="322">
        <v>7080</v>
      </c>
      <c r="AQ35" s="323">
        <v>6858</v>
      </c>
      <c r="AR35" s="324">
        <v>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372198</v>
      </c>
      <c r="AP36" s="322">
        <v>2753</v>
      </c>
      <c r="AQ36" s="323">
        <v>1328</v>
      </c>
      <c r="AR36" s="324">
        <v>107.3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425897</v>
      </c>
      <c r="AP37" s="322">
        <v>3151</v>
      </c>
      <c r="AQ37" s="323">
        <v>918</v>
      </c>
      <c r="AR37" s="324">
        <v>243.2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-861661</v>
      </c>
      <c r="AP39" s="322">
        <v>-6374</v>
      </c>
      <c r="AQ39" s="323">
        <v>-7068</v>
      </c>
      <c r="AR39" s="324">
        <v>-9.8000000000000007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-2976669</v>
      </c>
      <c r="AP40" s="322">
        <v>-22021</v>
      </c>
      <c r="AQ40" s="323">
        <v>-26735</v>
      </c>
      <c r="AR40" s="324">
        <v>-17.600000000000001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966216</v>
      </c>
      <c r="AP41" s="322">
        <v>7148</v>
      </c>
      <c r="AQ41" s="323">
        <v>8310</v>
      </c>
      <c r="AR41" s="324">
        <v>-14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7692796</v>
      </c>
      <c r="AN51" s="344">
        <v>58127</v>
      </c>
      <c r="AO51" s="345">
        <v>57.4</v>
      </c>
      <c r="AP51" s="346">
        <v>50840</v>
      </c>
      <c r="AQ51" s="347">
        <v>16.899999999999999</v>
      </c>
      <c r="AR51" s="348">
        <v>40.5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2385038</v>
      </c>
      <c r="AN52" s="352">
        <v>18021</v>
      </c>
      <c r="AO52" s="353">
        <v>-18.2</v>
      </c>
      <c r="AP52" s="354">
        <v>25367</v>
      </c>
      <c r="AQ52" s="355">
        <v>9.1</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5529959</v>
      </c>
      <c r="AN53" s="344">
        <v>41559</v>
      </c>
      <c r="AO53" s="345">
        <v>-28.5</v>
      </c>
      <c r="AP53" s="346">
        <v>53605</v>
      </c>
      <c r="AQ53" s="347">
        <v>5.4</v>
      </c>
      <c r="AR53" s="348">
        <v>-33.9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2058656</v>
      </c>
      <c r="AN54" s="352">
        <v>15471</v>
      </c>
      <c r="AO54" s="353">
        <v>-14.2</v>
      </c>
      <c r="AP54" s="354">
        <v>28343</v>
      </c>
      <c r="AQ54" s="355">
        <v>11.7</v>
      </c>
      <c r="AR54" s="356">
        <v>-25.9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4540997</v>
      </c>
      <c r="AN55" s="344">
        <v>33888</v>
      </c>
      <c r="AO55" s="345">
        <v>-18.5</v>
      </c>
      <c r="AP55" s="346">
        <v>44267</v>
      </c>
      <c r="AQ55" s="347">
        <v>-17.399999999999999</v>
      </c>
      <c r="AR55" s="348">
        <v>-1.1000000000000001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1840454</v>
      </c>
      <c r="AN56" s="352">
        <v>13735</v>
      </c>
      <c r="AO56" s="353">
        <v>-11.2</v>
      </c>
      <c r="AP56" s="354">
        <v>26161</v>
      </c>
      <c r="AQ56" s="355">
        <v>-7.7</v>
      </c>
      <c r="AR56" s="356">
        <v>-3.5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2338519</v>
      </c>
      <c r="AN57" s="344">
        <v>17368</v>
      </c>
      <c r="AO57" s="345">
        <v>-48.7</v>
      </c>
      <c r="AP57" s="346">
        <v>40879</v>
      </c>
      <c r="AQ57" s="347">
        <v>-7.7</v>
      </c>
      <c r="AR57" s="348">
        <v>-41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1262924</v>
      </c>
      <c r="AN58" s="352">
        <v>9380</v>
      </c>
      <c r="AO58" s="353">
        <v>-31.7</v>
      </c>
      <c r="AP58" s="354">
        <v>24087</v>
      </c>
      <c r="AQ58" s="355">
        <v>-7.9</v>
      </c>
      <c r="AR58" s="356">
        <v>-23.8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4204314</v>
      </c>
      <c r="AN59" s="344">
        <v>31103</v>
      </c>
      <c r="AO59" s="345">
        <v>79.099999999999994</v>
      </c>
      <c r="AP59" s="346">
        <v>42651</v>
      </c>
      <c r="AQ59" s="347">
        <v>4.3</v>
      </c>
      <c r="AR59" s="348">
        <v>74.8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1986714</v>
      </c>
      <c r="AN60" s="352">
        <v>14697</v>
      </c>
      <c r="AO60" s="353">
        <v>56.7</v>
      </c>
      <c r="AP60" s="354">
        <v>22675</v>
      </c>
      <c r="AQ60" s="355">
        <v>-5.9</v>
      </c>
      <c r="AR60" s="356">
        <v>62.6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4861317</v>
      </c>
      <c r="AN61" s="359">
        <v>36409</v>
      </c>
      <c r="AO61" s="360">
        <v>8.1999999999999993</v>
      </c>
      <c r="AP61" s="361">
        <v>46448</v>
      </c>
      <c r="AQ61" s="362">
        <v>0.3</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1906757</v>
      </c>
      <c r="AN62" s="352">
        <v>14261</v>
      </c>
      <c r="AO62" s="353">
        <v>-3.7</v>
      </c>
      <c r="AP62" s="354">
        <v>25327</v>
      </c>
      <c r="AQ62" s="355">
        <v>-0.1</v>
      </c>
      <c r="AR62" s="356">
        <v>-3.6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PrjjIFd2J0IG94oRKrJikGqwPksnZd1WPc6Xllu4V4OqIBmcofJbTtB5JWJ/ncPsAgVE3PPXfp1dQDlq+kXKQ==" saltValue="DNAc9lN5rmimGvI48zOC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0birsY9ADgFdd7+EbU6Xqw5XO0kgQhoAavs94uG94vt0/4/v2Ei+ZmveSUZ+QD8aegfErMusQBens9+t5rF4w==" saltValue="HkDPSuUg/OFapDxM3y32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UiU8vsOcnHF4+/5C0cv0ensuES5itZ5fssipayhA6BXGamCPLAKKK+yAL+H9Q19Zk9AL4WXH1vLoHao2ZgGtQ==" saltValue="x/6+/SfzjfLjWrrd+mxm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10.51</v>
      </c>
      <c r="G47" s="12">
        <v>11.77</v>
      </c>
      <c r="H47" s="12">
        <v>14.95</v>
      </c>
      <c r="I47" s="12">
        <v>17.84</v>
      </c>
      <c r="J47" s="13">
        <v>15.79</v>
      </c>
    </row>
    <row r="48" spans="2:10" ht="57.75" customHeight="1" x14ac:dyDescent="0.15">
      <c r="B48" s="14"/>
      <c r="C48" s="1214" t="s">
        <v>4</v>
      </c>
      <c r="D48" s="1214"/>
      <c r="E48" s="1215"/>
      <c r="F48" s="15">
        <v>7.56</v>
      </c>
      <c r="G48" s="16">
        <v>7.56</v>
      </c>
      <c r="H48" s="16">
        <v>6.57</v>
      </c>
      <c r="I48" s="16">
        <v>6.39</v>
      </c>
      <c r="J48" s="17">
        <v>7.17</v>
      </c>
    </row>
    <row r="49" spans="2:10" ht="57.75" customHeight="1" thickBot="1" x14ac:dyDescent="0.2">
      <c r="B49" s="18"/>
      <c r="C49" s="1216" t="s">
        <v>5</v>
      </c>
      <c r="D49" s="1216"/>
      <c r="E49" s="1217"/>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Sftsn8l1PXZ/j14AGgB6xoDZlTGDdFFj/ZemEXo+bZfDuKDbr2rjmotbgjmN+MYxbyoICuz8bB1qRZ4dp8igQ==" saltValue="gV571SeFquUBEI1d3D/ieQ=="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2019-10-29T02:06:46Z</cp:lastPrinted>
  <dcterms:created xsi:type="dcterms:W3CDTF">2019-02-14T02:11:12Z</dcterms:created>
  <dcterms:modified xsi:type="dcterms:W3CDTF">2019-10-29T02:06:53Z</dcterms:modified>
  <cp:category/>
</cp:coreProperties>
</file>