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500財務部\1510財政課\財政担当\⑲財政状況資料集\平成２７年度決算\07市→県（その２）\"/>
    </mc:Choice>
  </mc:AlternateContent>
  <bookViews>
    <workbookView xWindow="210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U34" i="9"/>
  <c r="U35" i="9" s="1"/>
  <c r="U36" i="9" s="1"/>
  <c r="C34" i="9"/>
  <c r="AM34" i="9" l="1"/>
  <c r="BW34" i="9" s="1"/>
  <c r="BW35" i="9" s="1"/>
  <c r="BW36" i="9" s="1"/>
  <c r="BW37" i="9" s="1"/>
  <c r="BW38" i="9" s="1"/>
  <c r="BW39" i="9" s="1"/>
  <c r="BW40" i="9" s="1"/>
  <c r="BW41" i="9" s="1"/>
  <c r="BW42"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<sst xmlns="http://schemas.openxmlformats.org/spreadsheetml/2006/main" count="1014" uniqueCount="579">
  <si>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</si>
  <si>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</si>
  <si>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</si>
  <si>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</si>
  <si>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</si>
  <si>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</si>
  <si>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</si>
  <si>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</si>
  <si>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</si>
  <si>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</si>
  <si>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</si>
  <si>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</si>
  <si>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</si>
  <si>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</si>
  <si>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</si>
  <si>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</si>
  <si>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</si>
  <si>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</si>
  <si>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</si>
  <si>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</si>
  <si>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</si>
  <si>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</si>
  <si>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</si>
  <si>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</si>
  <si>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</si>
  <si>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</si>
  <si>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</si>
  <si>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</si>
  <si>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</si>
  <si>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</si>
  <si>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</si>
  <si>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</si>
  <si>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</si>
  <si>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</si>
  <si>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</si>
  <si>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</si>
  <si>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</si>
  <si>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</si>
  <si>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</si>
  <si>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</si>
  <si>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</si>
  <si>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</si>
  <si>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</si>
  <si>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</si>
  <si>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</si>
  <si>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</si>
  <si>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</si>
  <si>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</si>
  <si>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</si>
  <si>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</si>
  <si>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</si>
  <si>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</si>
  <si>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</si>
  <si>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</si>
  <si>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</si>
  <si>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</si>
  <si>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</si>
  <si>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</si>
  <si>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</si>
  <si>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</si>
  <si>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</si>
  <si>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</si>
  <si>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</si>
  <si>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</si>
  <si>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</si>
  <si>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</si>
  <si>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</si>
  <si>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</si>
  <si>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</si>
  <si>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</si>
  <si>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</si>
  <si>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</si>
  <si>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</si>
  <si>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</si>
  <si>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</si>
  <si>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</si>
  <si>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</si>
  <si>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</si>
  <si>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</si>
  <si>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</si>
  <si>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</si>
  <si>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</si>
  <si>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</si>
  <si>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</si>
  <si>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</si>
  <si>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</si>
  <si>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</si>
  <si>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</si>
  <si>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</si>
  <si>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</si>
  <si>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</si>
  <si>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</si>
  <si>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</si>
  <si>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</si>
  <si>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</si>
  <si>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</si>
  <si>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</si>
  <si>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</si>
  <si>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</si>
  <si>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</si>
  <si>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</si>
  <si>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</si>
  <si>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</si>
  <si>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</si>
  <si>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</si>
  <si>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</si>
  <si>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</si>
  <si>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</si>
  <si>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</si>
  <si>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</si>
  <si>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</si>
  <si>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</si>
  <si>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</si>
  <si>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</si>
  <si>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</si>
  <si>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</si>
  <si>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</si>
  <si>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</si>
  <si>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</si>
  <si>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</si>
  <si>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</si>
  <si>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</si>
  <si>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</si>
  <si>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</si>
  <si>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</si>
  <si>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</si>
  <si>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</si>
  <si>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</si>
  <si>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</si>
  <si>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</si>
  <si>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</si>
  <si>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</si>
  <si>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</si>
  <si>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</si>
  <si>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</si>
  <si>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</si>
  <si>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</si>
  <si>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</si>
  <si>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</si>
  <si>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</si>
  <si>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</si>
  <si>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</si>
  <si>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</si>
  <si>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</si>
  <si>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</si>
  <si>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</si>
  <si>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</si>
  <si>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</si>
  <si>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</si>
  <si>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</si>
  <si>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</si>
  <si>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</si>
  <si>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</si>
  <si>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</si>
  <si>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</si>
  <si>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</si>
  <si>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</si>
  <si>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</si>
  <si>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</si>
  <si>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</si>
  <si>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</si>
  <si>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</si>
  <si>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</si>
  <si>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</si>
  <si>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</si>
  <si>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</si>
  <si>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</si>
  <si>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</si>
  <si>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</si>
  <si>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</si>
  <si>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</si>
  <si>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</si>
  <si>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</si>
  <si>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</si>
  <si>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</si>
  <si>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</si>
  <si>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</si>
  <si>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</si>
  <si>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</si>
  <si>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</si>
  <si>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</si>
  <si>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</si>
  <si>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</si>
  <si>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</si>
  <si>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</si>
  <si>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</si>
  <si>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</si>
  <si>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</si>
  <si>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</si>
  <si>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</si>
  <si>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</si>
  <si>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</si>
  <si>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</si>
  <si>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千葉県木更津市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</si>
  <si>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</si>
  <si>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</si>
  <si>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</si>
  <si>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</si>
  <si>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</si>
  <si>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</si>
  <si>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</si>
  <si>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</si>
  <si>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</si>
  <si>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</si>
  <si>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</si>
  <si>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</si>
  <si>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</si>
  <si>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</si>
  <si>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</si>
  <si>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</si>
  <si>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</si>
  <si>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</si>
  <si>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</si>
  <si>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</si>
  <si>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</si>
  <si>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</si>
  <si>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</si>
  <si>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</si>
  <si>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</si>
  <si>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</si>
  <si>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</si>
  <si>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</si>
  <si>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</si>
  <si>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</si>
  <si>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</si>
  <si>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</si>
  <si>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</si>
  <si>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</si>
  <si>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</si>
  <si>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</si>
  <si>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</si>
  <si>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</si>
  <si>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</si>
  <si>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</si>
  <si>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</si>
  <si>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</si>
  <si>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</si>
  <si>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</si>
  <si>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</si>
  <si>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</si>
  <si>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</si>
  <si>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</si>
  <si>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</si>
  <si>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</si>
  <si>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</si>
  <si>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</si>
  <si>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</si>
  <si>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</si>
  <si>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</si>
  <si>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</si>
  <si>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</si>
  <si>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</si>
  <si>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</si>
  <si>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</si>
  <si>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</si>
  <si>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</si>
  <si>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</si>
  <si>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</si>
  <si>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</si>
  <si>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</si>
  <si>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</si>
  <si>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</si>
  <si>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</si>
  <si>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</si>
  <si>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</si>
  <si>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</si>
  <si>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</si>
  <si>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</si>
  <si>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</si>
  <si>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</si>
  <si>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</si>
  <si>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</si>
  <si>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</si>
  <si>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</si>
  <si>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</si>
  <si>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</si>
  <si>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</si>
  <si>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</si>
  <si>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</si>
  <si>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</si>
  <si>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</si>
  <si>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</si>
  <si>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</si>
  <si>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</si>
  <si>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</si>
  <si>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</si>
  <si>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</si>
  <si>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</si>
  <si>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</si>
  <si>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</si>
  <si>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</si>
  <si>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</si>
  <si>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</si>
  <si>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</si>
  <si>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</si>
  <si>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</si>
  <si>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</si>
  <si>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</si>
  <si>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</si>
  <si>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</si>
  <si>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</si>
  <si>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</si>
  <si>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</si>
  <si>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</si>
  <si>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</si>
  <si>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</si>
  <si>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</si>
  <si>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</si>
  <si>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</si>
  <si>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</si>
  <si>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</si>
  <si>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</si>
  <si>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</si>
  <si>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</si>
  <si>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</si>
  <si>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</si>
  <si>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</si>
  <si>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</si>
  <si>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</si>
  <si>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</si>
  <si>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</si>
  <si>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</si>
  <si>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</si>
  <si>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</si>
  <si>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</si>
  <si>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</si>
  <si>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</si>
  <si>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</si>
  <si>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</si>
  <si>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</si>
  <si>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</si>
  <si>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</si>
  <si>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</si>
  <si>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</si>
  <si>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</si>
  <si>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</si>
  <si>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</si>
  <si>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</si>
  <si>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</si>
  <si>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</si>
  <si>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</si>
  <si>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千葉県木更津市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</si>
  <si>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</si>
  <si>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</si>
  <si>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</si>
  <si>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</si>
  <si>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</si>
  <si>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</si>
  <si>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</si>
  <si>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</si>
  <si>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</si>
  <si>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</si>
  <si>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</si>
  <si>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</si>
  <si>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</si>
  <si>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</si>
  <si>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</si>
  <si>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</si>
  <si>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</si>
  <si>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</si>
  <si>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</si>
  <si>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</si>
  <si>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</si>
  <si>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</si>
  <si>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</si>
  <si>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</si>
  <si>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</si>
  <si>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</si>
  <si>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</si>
  <si>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</si>
  <si>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</si>
  <si>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</si>
  <si>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</si>
  <si>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</si>
  <si>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</si>
  <si>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</si>
  <si>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</si>
  <si>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</si>
  <si>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</si>
  <si>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</si>
  <si>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</si>
  <si>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公設地方卸売市場特別会計</t>
    <phoneticPr fontId="5"/>
  </si>
  <si>
    <t>-</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</si>
  <si>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</si>
  <si>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</si>
  <si>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</si>
  <si>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</si>
  <si>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</si>
  <si>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</si>
  <si>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</si>
  <si>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</si>
  <si>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</si>
  <si>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</si>
  <si>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</si>
  <si>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</si>
  <si>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</si>
  <si>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</si>
  <si>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</si>
  <si>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</si>
  <si>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</si>
  <si>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</si>
  <si>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</si>
  <si>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</si>
  <si>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</si>
  <si>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</si>
  <si>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</si>
  <si>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</si>
  <si>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</si>
  <si>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</si>
  <si>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</si>
  <si>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</si>
  <si>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</si>
  <si>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</si>
  <si>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</si>
  <si>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</si>
  <si>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</si>
  <si>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</si>
  <si>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</si>
  <si>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</si>
  <si>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</si>
  <si>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</si>
  <si>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</si>
  <si>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</si>
  <si>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</si>
  <si>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</si>
  <si>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</si>
  <si>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</si>
  <si>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</si>
  <si>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</si>
  <si>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</si>
  <si>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</si>
  <si>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</si>
  <si>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</si>
  <si>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</si>
  <si>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</si>
  <si>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</si>
  <si>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</si>
  <si>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</si>
  <si>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</si>
  <si>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</si>
  <si>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</si>
  <si>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</si>
  <si>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</si>
  <si>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</si>
  <si>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</si>
  <si>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公設地方卸売市場特別会計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</si>
  <si>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</si>
  <si>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</si>
  <si>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</si>
  <si>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</si>
  <si>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</si>
  <si>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</si>
  <si>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</si>
  <si>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</si>
  <si>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</si>
  <si>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</si>
  <si>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</si>
  <si>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</si>
  <si>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</si>
  <si>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</si>
  <si>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</si>
  <si>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</si>
  <si>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</si>
  <si>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</si>
  <si>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</si>
  <si>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</si>
  <si>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</si>
  <si>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</si>
  <si>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</si>
  <si>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</si>
  <si>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</si>
  <si>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</si>
  <si>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</si>
  <si>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</si>
  <si>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</si>
  <si>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</si>
  <si>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</si>
  <si>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</si>
  <si>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</si>
  <si>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</si>
  <si>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</si>
  <si>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</si>
  <si>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</si>
  <si>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</si>
  <si>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</si>
  <si>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</si>
  <si>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</si>
  <si>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</si>
  <si>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</si>
  <si>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</si>
  <si>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</si>
  <si>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</si>
  <si>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</si>
  <si>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</si>
  <si>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</si>
  <si>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</si>
  <si>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</si>
  <si>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</si>
  <si>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</si>
  <si>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</si>
  <si>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</si>
  <si>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</si>
  <si>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</si>
  <si>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</si>
  <si>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</si>
  <si>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</si>
  <si>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</si>
  <si>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</si>
  <si>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</si>
  <si>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</si>
  <si>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</si>
  <si>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</si>
  <si>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</si>
  <si>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</si>
  <si>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</si>
  <si>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</si>
  <si>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</si>
  <si>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</si>
  <si>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</si>
  <si>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</si>
  <si>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</si>
  <si>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</si>
  <si>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</si>
  <si>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</si>
  <si>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</si>
  <si>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</si>
  <si>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</si>
  <si>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</si>
  <si>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</si>
  <si>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</si>
  <si>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</si>
  <si>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</si>
  <si>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2.17</t>
  </si>
  <si>
    <t>▲ 11.98</t>
  </si>
  <si>
    <t>▲ 2.84</t>
  </si>
  <si>
    <t>▲ 4.86</t>
  </si>
  <si>
    <t>▲ 3.68</t>
  </si>
  <si>
    <t>水道事業会計</t>
  </si>
  <si>
    <t>一般会計</t>
  </si>
  <si>
    <t>介護保険特別会計</t>
  </si>
  <si>
    <t>後期高齢者医療特別会計</t>
  </si>
  <si>
    <t>国民健康保険特別会計</t>
  </si>
  <si>
    <t>公共下水道事業特別会計</t>
  </si>
  <si>
    <t>公設地方卸売市場特別会計</t>
  </si>
  <si>
    <t>その他会計（赤字）</t>
  </si>
  <si>
    <t>その他会計（黒字）</t>
  </si>
  <si>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</si>
  <si>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君津広域水道企業団（水道用水供給事業会計）</t>
    <rPh sb="0" eb="2">
      <t>キミツ</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</si>
  <si>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</si>
  <si>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</si>
  <si>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</si>
  <si>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</si>
  <si>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</si>
  <si>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</si>
  <si>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千葉県後期高齢者医療広域連合（後期高齢者医療会計）</t>
    <rPh sb="0" eb="3">
      <t>チバケン</t>
    </rPh>
    <rPh sb="3" eb="5">
      <t>コウキ</t>
    </rPh>
    <rPh sb="15" eb="17">
      <t>コウキ</t>
    </rPh>
    <rPh sb="17" eb="20">
      <t>コウレイシャ</t>
    </rPh>
    <rPh sb="20" eb="22">
      <t>イリョウ</t>
    </rPh>
    <phoneticPr fontId="2"/>
  </si>
  <si>
    <t>木更津市水道サービスセンター</t>
    <rPh sb="0" eb="4">
      <t>キサラヅシ</t>
    </rPh>
    <rPh sb="4" eb="6">
      <t>スイドウ</t>
    </rPh>
    <phoneticPr fontId="2"/>
  </si>
  <si>
    <t>-</t>
    <phoneticPr fontId="2"/>
  </si>
  <si>
    <t>-</t>
    <phoneticPr fontId="2"/>
  </si>
  <si>
    <t>木更津市土地開発公社</t>
    <rPh sb="0" eb="4">
      <t>キ</t>
    </rPh>
    <rPh sb="4" eb="6">
      <t>トチ</t>
    </rPh>
    <rPh sb="6" eb="8">
      <t>カイハツ</t>
    </rPh>
    <rPh sb="8" eb="10">
      <t>コウシャ</t>
    </rPh>
    <phoneticPr fontId="2"/>
  </si>
  <si>
    <t>-</t>
    <phoneticPr fontId="2"/>
  </si>
  <si>
    <t>-</t>
    <phoneticPr fontId="2"/>
  </si>
  <si>
    <t>-</t>
    <phoneticPr fontId="2"/>
  </si>
  <si>
    <t>-</t>
    <phoneticPr fontId="2"/>
  </si>
  <si>
    <t>-</t>
    <phoneticPr fontId="2"/>
  </si>
  <si>
    <t>千葉県信用保証協会</t>
    <rPh sb="0" eb="3">
      <t>チバケン</t>
    </rPh>
    <rPh sb="3" eb="5">
      <t>シンヨウ</t>
    </rPh>
    <rPh sb="5" eb="7">
      <t>ホショウ</t>
    </rPh>
    <rPh sb="7" eb="9">
      <t>キョウカイ</t>
    </rPh>
    <phoneticPr fontId="2"/>
  </si>
  <si>
    <t>要記入</t>
    <rPh sb="0" eb="1">
      <t>ヨウ</t>
    </rPh>
    <rPh sb="1" eb="3">
      <t>キニュウ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</si>
  <si>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</si>
  <si>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</si>
  <si>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</si>
  <si>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</si>
  <si>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</si>
  <si>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</si>
  <si>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</si>
  <si>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</si>
  <si>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</si>
  <si>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</si>
  <si>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改善傾向が続いているが、学校等教育施設の耐震化事業の進展により、地方債残高は増加傾向にある。そのため、元利償還金の増加により、実質公債費比率が上昇することが考えられる。
　各比率は早期健全化基準未満であるが、平成２８年度に策定した中期財政計画に基づき、平成２９年度から平成３２年度までの市債発行額を平均２８億円以内に抑えることにより、比率の更なる改善に努める。</t>
    <rPh sb="1" eb="3">
      <t>ショウライ</t>
    </rPh>
    <rPh sb="3" eb="5">
      <t>フタン</t>
    </rPh>
    <rPh sb="5" eb="7">
      <t>ヒリツ</t>
    </rPh>
    <rPh sb="7" eb="8">
      <t>オヨ</t>
    </rPh>
    <rPh sb="9" eb="11">
      <t>ジッシツ</t>
    </rPh>
    <rPh sb="11" eb="14">
      <t>コウサイヒ</t>
    </rPh>
    <rPh sb="14" eb="16">
      <t>ヒリツ</t>
    </rPh>
    <rPh sb="17" eb="19">
      <t>カイゼン</t>
    </rPh>
    <rPh sb="19" eb="21">
      <t>ケイコウ</t>
    </rPh>
    <rPh sb="22" eb="23">
      <t>ツヅ</t>
    </rPh>
    <rPh sb="68" eb="70">
      <t>ガンリ</t>
    </rPh>
    <rPh sb="70" eb="73">
      <t>ショウカンキン</t>
    </rPh>
    <rPh sb="74" eb="76">
      <t>ゾウカ</t>
    </rPh>
    <rPh sb="80" eb="82">
      <t>ジッシツ</t>
    </rPh>
    <rPh sb="82" eb="85">
      <t>コウサイヒ</t>
    </rPh>
    <rPh sb="85" eb="87">
      <t>ヒリツ</t>
    </rPh>
    <rPh sb="88" eb="90">
      <t>ジョウショウ</t>
    </rPh>
    <rPh sb="95" eb="96">
      <t>カンガ</t>
    </rPh>
    <rPh sb="103" eb="104">
      <t>カク</t>
    </rPh>
    <rPh sb="104" eb="106">
      <t>ヒリツ</t>
    </rPh>
    <rPh sb="107" eb="109">
      <t>ソウキ</t>
    </rPh>
    <rPh sb="109" eb="112">
      <t>ケンゼンカ</t>
    </rPh>
    <rPh sb="112" eb="114">
      <t>キジュン</t>
    </rPh>
    <rPh sb="114" eb="116">
      <t>ミマン</t>
    </rPh>
    <rPh sb="121" eb="123">
      <t>ヘイセイ</t>
    </rPh>
    <rPh sb="125" eb="127">
      <t>ネンド</t>
    </rPh>
    <rPh sb="128" eb="130">
      <t>サクテイ</t>
    </rPh>
    <rPh sb="132" eb="134">
      <t>チュウキ</t>
    </rPh>
    <rPh sb="134" eb="136">
      <t>ザイセイ</t>
    </rPh>
    <rPh sb="136" eb="138">
      <t>ケイカク</t>
    </rPh>
    <rPh sb="139" eb="140">
      <t>モト</t>
    </rPh>
    <rPh sb="143" eb="145">
      <t>ヘイセイ</t>
    </rPh>
    <rPh sb="147" eb="149">
      <t>ネンド</t>
    </rPh>
    <rPh sb="151" eb="153">
      <t>ヘイセイ</t>
    </rPh>
    <rPh sb="155" eb="157">
      <t>ネンド</t>
    </rPh>
    <rPh sb="160" eb="162">
      <t>シサイ</t>
    </rPh>
    <rPh sb="162" eb="165">
      <t>ハッコウガク</t>
    </rPh>
    <rPh sb="166" eb="168">
      <t>ヘイキン</t>
    </rPh>
    <rPh sb="170" eb="172">
      <t>オクエン</t>
    </rPh>
    <rPh sb="172" eb="174">
      <t>イナイ</t>
    </rPh>
    <rPh sb="175" eb="176">
      <t>オサ</t>
    </rPh>
    <rPh sb="184" eb="186">
      <t>ヒリツ</t>
    </rPh>
    <rPh sb="187" eb="188">
      <t>サラ</t>
    </rPh>
    <rPh sb="190" eb="192">
      <t>カイゼン</t>
    </rPh>
    <rPh sb="193" eb="19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</si>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</sst>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1540-4EA2-A2D1-268444079F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26538</c:v>
                </c:pt>
                <c:pt idx="1">
                  <c:v>36939</c:v>
                </c:pt>
                <c:pt idx="2">
                  <c:v>58127</c:v>
                </c:pt>
                <c:pt idx="3">
                  <c:v>41559</c:v>
                </c:pt>
                <c:pt idx="4">
                  <c:v>33888</c:v>
                </c:pt>
              </c:numCache>
            </c:numRef>
          </c:val>
          <c:smooth val="0"/>
          <c:extLst xmlns:c16r2="http://schemas.microsoft.com/office/drawing/2015/06/chart">
            <c:ext xmlns:c16="http://schemas.microsoft.com/office/drawing/2014/chart" uri="{C3380CC4-5D6E-409C-BE32-E72D297353CC}">
              <c16:uniqueId val="{00000001-1540-4EA2-A2D1-268444079F0C}"/>
            </c:ext>
          </c:extLst>
        </c:ser>
        <c:dLbls>
          <c:showLegendKey val="0"/>
          <c:showVal val="0"/>
          <c:showCatName val="0"/>
          <c:showSerName val="0"/>
          <c:showPercent val="0"/>
          <c:showBubbleSize val="0"/>
        </c:dLbls>
        <c:marker val="1"/>
        <c:smooth val="0"/>
        <c:axId val="108667064"/>
        <c:axId val="219258816"/>
      </c:lineChart>
      <c:catAx>
        <c:axId val="108667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258816"/>
        <c:crosses val="autoZero"/>
        <c:auto val="1"/>
        <c:lblAlgn val="ctr"/>
        <c:lblOffset val="100"/>
        <c:tickLblSkip val="1"/>
        <c:tickMarkSkip val="1"/>
        <c:noMultiLvlLbl val="0"/>
      </c:catAx>
      <c:valAx>
        <c:axId val="219258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67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7.94</c:v>
                </c:pt>
                <c:pt idx="1">
                  <c:v>6.79</c:v>
                </c:pt>
                <c:pt idx="2">
                  <c:v>7.56</c:v>
                </c:pt>
                <c:pt idx="3">
                  <c:v>7.56</c:v>
                </c:pt>
                <c:pt idx="4">
                  <c:v>6.57</c:v>
                </c:pt>
              </c:numCache>
            </c:numRef>
          </c:val>
          <c:extLst xmlns:c16r2="http://schemas.microsoft.com/office/drawing/2015/06/chart">
            <c:ext xmlns:c16="http://schemas.microsoft.com/office/drawing/2014/chart" uri="{C3380CC4-5D6E-409C-BE32-E72D297353CC}">
              <c16:uniqueId val="{00000000-B632-4423-B71A-A3597202EF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13.59</c:v>
                </c:pt>
                <c:pt idx="1">
                  <c:v>9</c:v>
                </c:pt>
                <c:pt idx="2">
                  <c:v>10.51</c:v>
                </c:pt>
                <c:pt idx="3">
                  <c:v>11.77</c:v>
                </c:pt>
                <c:pt idx="4">
                  <c:v>14.95</c:v>
                </c:pt>
              </c:numCache>
            </c:numRef>
          </c:val>
          <c:extLst xmlns:c16r2="http://schemas.microsoft.com/office/drawing/2015/06/chart">
            <c:ext xmlns:c16="http://schemas.microsoft.com/office/drawing/2014/chart" uri="{C3380CC4-5D6E-409C-BE32-E72D297353CC}">
              <c16:uniqueId val="{00000001-B632-4423-B71A-A3597202EFE4}"/>
            </c:ext>
          </c:extLst>
        </c:ser>
        <c:dLbls>
          <c:showLegendKey val="0"/>
          <c:showVal val="0"/>
          <c:showCatName val="0"/>
          <c:showSerName val="0"/>
          <c:showPercent val="0"/>
          <c:showBubbleSize val="0"/>
        </c:dLbls>
        <c:gapWidth val="250"/>
        <c:overlap val="100"/>
        <c:axId val="254774904"/>
        <c:axId val="25477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-11.98</c:v>
                </c:pt>
                <c:pt idx="2">
                  <c:v>-2.84</c:v>
                </c:pt>
                <c:pt idx="3">
                  <c:v>-4.8600000000000003</c:v>
                </c:pt>
                <c:pt idx="4">
                  <c:v>-3.68</c:v>
                </c:pt>
              </c:numCache>
            </c:numRef>
          </c:val>
          <c:smooth val="0"/>
          <c:extLst xmlns:c16r2="http://schemas.microsoft.com/office/drawing/2015/06/chart">
            <c:ext xmlns:c16="http://schemas.microsoft.com/office/drawing/2014/chart" uri="{C3380CC4-5D6E-409C-BE32-E72D297353CC}">
              <c16:uniqueId val="{00000002-B632-4423-B71A-A3597202EFE4}"/>
            </c:ext>
          </c:extLst>
        </c:ser>
        <c:dLbls>
          <c:showLegendKey val="0"/>
          <c:showVal val="0"/>
          <c:showCatName val="0"/>
          <c:showSerName val="0"/>
          <c:showPercent val="0"/>
          <c:showBubbleSize val="0"/>
        </c:dLbls>
        <c:marker val="1"/>
        <c:smooth val="0"/>
        <c:axId val="254774904"/>
        <c:axId val="254775296"/>
      </c:lineChart>
      <c:catAx>
        <c:axId val="25477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775296"/>
        <c:crosses val="autoZero"/>
        <c:auto val="1"/>
        <c:lblAlgn val="ctr"/>
        <c:lblOffset val="100"/>
        <c:tickLblSkip val="1"/>
        <c:tickMarkSkip val="1"/>
        <c:noMultiLvlLbl val="0"/>
      </c:catAx>
      <c:valAx>
        <c:axId val="25477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7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0.02</c:v>
                </c:pt>
                <c:pt idx="4">
                  <c:v>#N/A</c:v>
                </c:pt>
                <c:pt idx="5">
                  <c:v>0.06</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279-47B3-86B9-F5A193FE85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79-47B3-86B9-F5A193FE85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279-47B3-86B9-F5A193FE8528}"/>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279-47B3-86B9-F5A193FE852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279-47B3-86B9-F5A193FE852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F279-47B3-86B9-F5A193FE852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F279-47B3-86B9-F5A193FE852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0.65</c:v>
                </c:pt>
                <c:pt idx="4">
                  <c:v>#N/A</c:v>
                </c:pt>
                <c:pt idx="5">
                  <c:v>0.23</c:v>
                </c:pt>
                <c:pt idx="6">
                  <c:v>#N/A</c:v>
                </c:pt>
                <c:pt idx="7">
                  <c:v>0.24</c:v>
                </c:pt>
                <c:pt idx="8">
                  <c:v>#N/A</c:v>
                </c:pt>
                <c:pt idx="9">
                  <c:v>0.42</c:v>
                </c:pt>
              </c:numCache>
            </c:numRef>
          </c:val>
          <c:extLst xmlns:c16r2="http://schemas.microsoft.com/office/drawing/2015/06/chart">
            <c:ext xmlns:c16="http://schemas.microsoft.com/office/drawing/2014/chart" uri="{C3380CC4-5D6E-409C-BE32-E72D297353CC}">
              <c16:uniqueId val="{00000007-F279-47B3-86B9-F5A193FE85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7.93</c:v>
                </c:pt>
                <c:pt idx="2">
                  <c:v>#N/A</c:v>
                </c:pt>
                <c:pt idx="3">
                  <c:v>6.79</c:v>
                </c:pt>
                <c:pt idx="4">
                  <c:v>#N/A</c:v>
                </c:pt>
                <c:pt idx="5">
                  <c:v>7.55</c:v>
                </c:pt>
                <c:pt idx="6">
                  <c:v>#N/A</c:v>
                </c:pt>
                <c:pt idx="7">
                  <c:v>7.56</c:v>
                </c:pt>
                <c:pt idx="8">
                  <c:v>#N/A</c:v>
                </c:pt>
                <c:pt idx="9">
                  <c:v>6.57</c:v>
                </c:pt>
              </c:numCache>
            </c:numRef>
          </c:val>
          <c:extLst xmlns:c16r2="http://schemas.microsoft.com/office/drawing/2015/06/chart">
            <c:ext xmlns:c16="http://schemas.microsoft.com/office/drawing/2014/chart" uri="{C3380CC4-5D6E-409C-BE32-E72D297353CC}">
              <c16:uniqueId val="{00000008-F279-47B3-86B9-F5A193FE852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5.93</c:v>
                </c:pt>
                <c:pt idx="2">
                  <c:v>#N/A</c:v>
                </c:pt>
                <c:pt idx="3">
                  <c:v>6.02</c:v>
                </c:pt>
                <c:pt idx="4">
                  <c:v>#N/A</c:v>
                </c:pt>
                <c:pt idx="5">
                  <c:v>7.08</c:v>
                </c:pt>
                <c:pt idx="6">
                  <c:v>#N/A</c:v>
                </c:pt>
                <c:pt idx="7">
                  <c:v>5.19</c:v>
                </c:pt>
                <c:pt idx="8">
                  <c:v>#N/A</c:v>
                </c:pt>
                <c:pt idx="9">
                  <c:v>8.01</c:v>
                </c:pt>
              </c:numCache>
            </c:numRef>
          </c:val>
          <c:extLst xmlns:c16r2="http://schemas.microsoft.com/office/drawing/2015/06/chart">
            <c:ext xmlns:c16="http://schemas.microsoft.com/office/drawing/2014/chart" uri="{C3380CC4-5D6E-409C-BE32-E72D297353CC}">
              <c16:uniqueId val="{00000009-F279-47B3-86B9-F5A193FE8528}"/>
            </c:ext>
          </c:extLst>
        </c:ser>
        <c:dLbls>
          <c:showLegendKey val="0"/>
          <c:showVal val="0"/>
          <c:showCatName val="0"/>
          <c:showSerName val="0"/>
          <c:showPercent val="0"/>
          <c:showBubbleSize val="0"/>
        </c:dLbls>
        <c:gapWidth val="150"/>
        <c:overlap val="100"/>
        <c:axId val="254776080"/>
        <c:axId val="254776472"/>
      </c:barChart>
      <c:catAx>
        <c:axId val="25477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776472"/>
        <c:crosses val="autoZero"/>
        <c:auto val="1"/>
        <c:lblAlgn val="ctr"/>
        <c:lblOffset val="100"/>
        <c:tickLblSkip val="1"/>
        <c:tickMarkSkip val="1"/>
        <c:noMultiLvlLbl val="0"/>
      </c:catAx>
      <c:valAx>
        <c:axId val="254776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7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3635</c:v>
                </c:pt>
                <c:pt idx="5">
                  <c:v>3683</c:v>
                </c:pt>
                <c:pt idx="8">
                  <c:v>3866</c:v>
                </c:pt>
                <c:pt idx="11">
                  <c:v>3856</c:v>
                </c:pt>
                <c:pt idx="14">
                  <c:v>3807</c:v>
                </c:pt>
              </c:numCache>
            </c:numRef>
          </c:val>
          <c:extLst xmlns:c16r2="http://schemas.microsoft.com/office/drawing/2015/06/chart">
            <c:ext xmlns:c16="http://schemas.microsoft.com/office/drawing/2014/chart" uri="{C3380CC4-5D6E-409C-BE32-E72D297353CC}">
              <c16:uniqueId val="{00000000-FE2E-4700-A9BC-02AD23D98A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1-FE2E-4700-A9BC-02AD23D98A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682</c:v>
                </c:pt>
                <c:pt idx="3">
                  <c:v>254</c:v>
                </c:pt>
                <c:pt idx="6">
                  <c:v>158</c:v>
                </c:pt>
                <c:pt idx="9">
                  <c:v>275</c:v>
                </c:pt>
                <c:pt idx="12">
                  <c:v>287</c:v>
                </c:pt>
              </c:numCache>
            </c:numRef>
          </c:val>
          <c:extLst xmlns:c16r2="http://schemas.microsoft.com/office/drawing/2015/06/chart">
            <c:ext xmlns:c16="http://schemas.microsoft.com/office/drawing/2014/chart" uri="{C3380CC4-5D6E-409C-BE32-E72D297353CC}">
              <c16:uniqueId val="{00000002-FE2E-4700-A9BC-02AD23D98A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396</c:v>
                </c:pt>
                <c:pt idx="3">
                  <c:v>388</c:v>
                </c:pt>
                <c:pt idx="6">
                  <c:v>394</c:v>
                </c:pt>
                <c:pt idx="9">
                  <c:v>377</c:v>
                </c:pt>
                <c:pt idx="12">
                  <c:v>379</c:v>
                </c:pt>
              </c:numCache>
            </c:numRef>
          </c:val>
          <c:extLst xmlns:c16r2="http://schemas.microsoft.com/office/drawing/2015/06/chart">
            <c:ext xmlns:c16="http://schemas.microsoft.com/office/drawing/2014/chart" uri="{C3380CC4-5D6E-409C-BE32-E72D297353CC}">
              <c16:uniqueId val="{00000003-FE2E-4700-A9BC-02AD23D98A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1054</c:v>
                </c:pt>
                <c:pt idx="3">
                  <c:v>943</c:v>
                </c:pt>
                <c:pt idx="6">
                  <c:v>951</c:v>
                </c:pt>
                <c:pt idx="9">
                  <c:v>954</c:v>
                </c:pt>
                <c:pt idx="12">
                  <c:v>979</c:v>
                </c:pt>
              </c:numCache>
            </c:numRef>
          </c:val>
          <c:extLst xmlns:c16r2="http://schemas.microsoft.com/office/drawing/2015/06/chart">
            <c:ext xmlns:c16="http://schemas.microsoft.com/office/drawing/2014/chart" uri="{C3380CC4-5D6E-409C-BE32-E72D297353CC}">
              <c16:uniqueId val="{00000004-FE2E-4700-A9BC-02AD23D98A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2E-4700-A9BC-02AD23D98A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2E-4700-A9BC-02AD23D98A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3156</c:v>
                </c:pt>
                <c:pt idx="3">
                  <c:v>3115</c:v>
                </c:pt>
                <c:pt idx="6">
                  <c:v>2744</c:v>
                </c:pt>
                <c:pt idx="9">
                  <c:v>2766</c:v>
                </c:pt>
                <c:pt idx="12">
                  <c:v>2519</c:v>
                </c:pt>
              </c:numCache>
            </c:numRef>
          </c:val>
          <c:extLst xmlns:c16r2="http://schemas.microsoft.com/office/drawing/2015/06/chart">
            <c:ext xmlns:c16="http://schemas.microsoft.com/office/drawing/2014/chart" uri="{C3380CC4-5D6E-409C-BE32-E72D297353CC}">
              <c16:uniqueId val="{00000007-FE2E-4700-A9BC-02AD23D98A99}"/>
            </c:ext>
          </c:extLst>
        </c:ser>
        <c:dLbls>
          <c:showLegendKey val="0"/>
          <c:showVal val="0"/>
          <c:showCatName val="0"/>
          <c:showSerName val="0"/>
          <c:showPercent val="0"/>
          <c:showBubbleSize val="0"/>
        </c:dLbls>
        <c:gapWidth val="100"/>
        <c:overlap val="100"/>
        <c:axId val="254777256"/>
        <c:axId val="25477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1664</c:v>
                </c:pt>
                <c:pt idx="2">
                  <c:v>#N/A</c:v>
                </c:pt>
                <c:pt idx="3">
                  <c:v>#N/A</c:v>
                </c:pt>
                <c:pt idx="4">
                  <c:v>1017</c:v>
                </c:pt>
                <c:pt idx="5">
                  <c:v>#N/A</c:v>
                </c:pt>
                <c:pt idx="6">
                  <c:v>#N/A</c:v>
                </c:pt>
                <c:pt idx="7">
                  <c:v>381</c:v>
                </c:pt>
                <c:pt idx="8">
                  <c:v>#N/A</c:v>
                </c:pt>
                <c:pt idx="9">
                  <c:v>#N/A</c:v>
                </c:pt>
                <c:pt idx="10">
                  <c:v>516</c:v>
                </c:pt>
                <c:pt idx="11">
                  <c:v>#N/A</c:v>
                </c:pt>
                <c:pt idx="12">
                  <c:v>#N/A</c:v>
                </c:pt>
                <c:pt idx="13">
                  <c:v>361</c:v>
                </c:pt>
                <c:pt idx="14">
                  <c:v>#N/A</c:v>
                </c:pt>
              </c:numCache>
            </c:numRef>
          </c:val>
          <c:smooth val="0"/>
          <c:extLst xmlns:c16r2="http://schemas.microsoft.com/office/drawing/2015/06/chart">
            <c:ext xmlns:c16="http://schemas.microsoft.com/office/drawing/2014/chart" uri="{C3380CC4-5D6E-409C-BE32-E72D297353CC}">
              <c16:uniqueId val="{00000008-FE2E-4700-A9BC-02AD23D98A99}"/>
            </c:ext>
          </c:extLst>
        </c:ser>
        <c:dLbls>
          <c:showLegendKey val="0"/>
          <c:showVal val="0"/>
          <c:showCatName val="0"/>
          <c:showSerName val="0"/>
          <c:showPercent val="0"/>
          <c:showBubbleSize val="0"/>
        </c:dLbls>
        <c:marker val="1"/>
        <c:smooth val="0"/>
        <c:axId val="254777256"/>
        <c:axId val="254777648"/>
      </c:lineChart>
      <c:catAx>
        <c:axId val="25477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777648"/>
        <c:crosses val="autoZero"/>
        <c:auto val="1"/>
        <c:lblAlgn val="ctr"/>
        <c:lblOffset val="100"/>
        <c:tickLblSkip val="1"/>
        <c:tickMarkSkip val="1"/>
        <c:noMultiLvlLbl val="0"/>
      </c:catAx>
      <c:valAx>
        <c:axId val="25477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7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33801</c:v>
                </c:pt>
                <c:pt idx="5">
                  <c:v>36563</c:v>
                </c:pt>
                <c:pt idx="8">
                  <c:v>37502</c:v>
                </c:pt>
                <c:pt idx="11">
                  <c:v>38422</c:v>
                </c:pt>
                <c:pt idx="14">
                  <c:v>39265</c:v>
                </c:pt>
              </c:numCache>
            </c:numRef>
          </c:val>
          <c:extLst xmlns:c16r2="http://schemas.microsoft.com/office/drawing/2015/06/chart">
            <c:ext xmlns:c16="http://schemas.microsoft.com/office/drawing/2014/chart" uri="{C3380CC4-5D6E-409C-BE32-E72D297353CC}">
              <c16:uniqueId val="{00000000-104C-4F41-B622-CE71F2EEA3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8984</c:v>
                </c:pt>
                <c:pt idx="5">
                  <c:v>9669</c:v>
                </c:pt>
                <c:pt idx="8">
                  <c:v>10257</c:v>
                </c:pt>
                <c:pt idx="11">
                  <c:v>10321</c:v>
                </c:pt>
                <c:pt idx="14">
                  <c:v>10625</c:v>
                </c:pt>
              </c:numCache>
            </c:numRef>
          </c:val>
          <c:extLst xmlns:c16r2="http://schemas.microsoft.com/office/drawing/2015/06/chart">
            <c:ext xmlns:c16="http://schemas.microsoft.com/office/drawing/2014/chart" uri="{C3380CC4-5D6E-409C-BE32-E72D297353CC}">
              <c16:uniqueId val="{00000001-104C-4F41-B622-CE71F2EEA3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5203</c:v>
                </c:pt>
                <c:pt idx="5">
                  <c:v>4431</c:v>
                </c:pt>
                <c:pt idx="8">
                  <c:v>5582</c:v>
                </c:pt>
                <c:pt idx="11">
                  <c:v>6240</c:v>
                </c:pt>
                <c:pt idx="14">
                  <c:v>7275</c:v>
                </c:pt>
              </c:numCache>
            </c:numRef>
          </c:val>
          <c:extLst xmlns:c16r2="http://schemas.microsoft.com/office/drawing/2015/06/chart">
            <c:ext xmlns:c16="http://schemas.microsoft.com/office/drawing/2014/chart" uri="{C3380CC4-5D6E-409C-BE32-E72D297353CC}">
              <c16:uniqueId val="{00000002-104C-4F41-B622-CE71F2EEA3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4C-4F41-B622-CE71F2EEA3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4C-4F41-B622-CE71F2EEA3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28</c:v>
                </c:pt>
              </c:numCache>
            </c:numRef>
          </c:val>
          <c:extLst xmlns:c16r2="http://schemas.microsoft.com/office/drawing/2015/06/chart">
            <c:ext xmlns:c16="http://schemas.microsoft.com/office/drawing/2014/chart" uri="{C3380CC4-5D6E-409C-BE32-E72D297353CC}">
              <c16:uniqueId val="{00000005-104C-4F41-B622-CE71F2EEA3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10664</c:v>
                </c:pt>
                <c:pt idx="3">
                  <c:v>9997</c:v>
                </c:pt>
                <c:pt idx="6">
                  <c:v>10223</c:v>
                </c:pt>
                <c:pt idx="9">
                  <c:v>8829</c:v>
                </c:pt>
                <c:pt idx="12">
                  <c:v>8928</c:v>
                </c:pt>
              </c:numCache>
            </c:numRef>
          </c:val>
          <c:extLst xmlns:c16r2="http://schemas.microsoft.com/office/drawing/2015/06/chart">
            <c:ext xmlns:c16="http://schemas.microsoft.com/office/drawing/2014/chart" uri="{C3380CC4-5D6E-409C-BE32-E72D297353CC}">
              <c16:uniqueId val="{00000006-104C-4F41-B622-CE71F2EEA3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5635</c:v>
                </c:pt>
                <c:pt idx="3">
                  <c:v>5465</c:v>
                </c:pt>
                <c:pt idx="6">
                  <c:v>5493</c:v>
                </c:pt>
                <c:pt idx="9">
                  <c:v>5224</c:v>
                </c:pt>
                <c:pt idx="12">
                  <c:v>5133</c:v>
                </c:pt>
              </c:numCache>
            </c:numRef>
          </c:val>
          <c:extLst xmlns:c16r2="http://schemas.microsoft.com/office/drawing/2015/06/chart">
            <c:ext xmlns:c16="http://schemas.microsoft.com/office/drawing/2014/chart" uri="{C3380CC4-5D6E-409C-BE32-E72D297353CC}">
              <c16:uniqueId val="{00000007-104C-4F41-B622-CE71F2EEA3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14376</c:v>
                </c:pt>
                <c:pt idx="3">
                  <c:v>14748</c:v>
                </c:pt>
                <c:pt idx="6">
                  <c:v>14563</c:v>
                </c:pt>
                <c:pt idx="9">
                  <c:v>14407</c:v>
                </c:pt>
                <c:pt idx="12">
                  <c:v>14283</c:v>
                </c:pt>
              </c:numCache>
            </c:numRef>
          </c:val>
          <c:extLst xmlns:c16r2="http://schemas.microsoft.com/office/drawing/2015/06/chart">
            <c:ext xmlns:c16="http://schemas.microsoft.com/office/drawing/2014/chart" uri="{C3380CC4-5D6E-409C-BE32-E72D297353CC}">
              <c16:uniqueId val="{00000008-104C-4F41-B622-CE71F2EEA3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5026</c:v>
                </c:pt>
                <c:pt idx="3">
                  <c:v>4151</c:v>
                </c:pt>
                <c:pt idx="6">
                  <c:v>4008</c:v>
                </c:pt>
                <c:pt idx="9">
                  <c:v>3748</c:v>
                </c:pt>
                <c:pt idx="12">
                  <c:v>3502</c:v>
                </c:pt>
              </c:numCache>
            </c:numRef>
          </c:val>
          <c:extLst xmlns:c16r2="http://schemas.microsoft.com/office/drawing/2015/06/chart">
            <c:ext xmlns:c16="http://schemas.microsoft.com/office/drawing/2014/chart" uri="{C3380CC4-5D6E-409C-BE32-E72D297353CC}">
              <c16:uniqueId val="{00000009-104C-4F41-B622-CE71F2EEA3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27185</c:v>
                </c:pt>
                <c:pt idx="3">
                  <c:v>28332</c:v>
                </c:pt>
                <c:pt idx="6">
                  <c:v>30941</c:v>
                </c:pt>
                <c:pt idx="9">
                  <c:v>32671</c:v>
                </c:pt>
                <c:pt idx="12">
                  <c:v>33855</c:v>
                </c:pt>
              </c:numCache>
            </c:numRef>
          </c:val>
          <c:extLst xmlns:c16r2="http://schemas.microsoft.com/office/drawing/2015/06/chart">
            <c:ext xmlns:c16="http://schemas.microsoft.com/office/drawing/2014/chart" uri="{C3380CC4-5D6E-409C-BE32-E72D297353CC}">
              <c16:uniqueId val="{0000000A-104C-4F41-B622-CE71F2EEA30E}"/>
            </c:ext>
          </c:extLst>
        </c:ser>
        <c:dLbls>
          <c:showLegendKey val="0"/>
          <c:showVal val="0"/>
          <c:showCatName val="0"/>
          <c:showSerName val="0"/>
          <c:showPercent val="0"/>
          <c:showBubbleSize val="0"/>
        </c:dLbls>
        <c:gapWidth val="100"/>
        <c:overlap val="100"/>
        <c:axId val="255682288"/>
        <c:axId val="255682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14899</c:v>
                </c:pt>
                <c:pt idx="2">
                  <c:v>#N/A</c:v>
                </c:pt>
                <c:pt idx="3">
                  <c:v>#N/A</c:v>
                </c:pt>
                <c:pt idx="4">
                  <c:v>12029</c:v>
                </c:pt>
                <c:pt idx="5">
                  <c:v>#N/A</c:v>
                </c:pt>
                <c:pt idx="6">
                  <c:v>#N/A</c:v>
                </c:pt>
                <c:pt idx="7">
                  <c:v>11888</c:v>
                </c:pt>
                <c:pt idx="8">
                  <c:v>#N/A</c:v>
                </c:pt>
                <c:pt idx="9">
                  <c:v>#N/A</c:v>
                </c:pt>
                <c:pt idx="10">
                  <c:v>9898</c:v>
                </c:pt>
                <c:pt idx="11">
                  <c:v>#N/A</c:v>
                </c:pt>
                <c:pt idx="12">
                  <c:v>#N/A</c:v>
                </c:pt>
                <c:pt idx="13">
                  <c:v>8563</c:v>
                </c:pt>
                <c:pt idx="14">
                  <c:v>#N/A</c:v>
                </c:pt>
              </c:numCache>
            </c:numRef>
          </c:val>
          <c:smooth val="0"/>
          <c:extLst xmlns:c16r2="http://schemas.microsoft.com/office/drawing/2015/06/chart">
            <c:ext xmlns:c16="http://schemas.microsoft.com/office/drawing/2014/chart" uri="{C3380CC4-5D6E-409C-BE32-E72D297353CC}">
              <c16:uniqueId val="{0000000B-104C-4F41-B622-CE71F2EEA30E}"/>
            </c:ext>
          </c:extLst>
        </c:ser>
        <c:dLbls>
          <c:showLegendKey val="0"/>
          <c:showVal val="0"/>
          <c:showCatName val="0"/>
          <c:showSerName val="0"/>
          <c:showPercent val="0"/>
          <c:showBubbleSize val="0"/>
        </c:dLbls>
        <c:marker val="1"/>
        <c:smooth val="0"/>
        <c:axId val="255682288"/>
        <c:axId val="255682680"/>
      </c:lineChart>
      <c:catAx>
        <c:axId val="25568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682680"/>
        <c:crosses val="autoZero"/>
        <c:auto val="1"/>
        <c:lblAlgn val="ctr"/>
        <c:lblOffset val="100"/>
        <c:tickLblSkip val="1"/>
        <c:tickMarkSkip val="1"/>
        <c:noMultiLvlLbl val="0"/>
      </c:catAx>
      <c:valAx>
        <c:axId val="25568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68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{F77BBFC8-3CD5-45E1-AA1E-CCA136571C79}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{5893A4C9-F752-4E54-8D24-D02CBB82FF83}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{338ECD4B-0A43-4995-A15E-D8430D09E26B}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{6A881D42-617C-4310-BD2A-08A7AA7B0B77}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{DE9CEA7E-CBC4-4088-BDCF-B8D52910398B}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{1D2E1862-598E-4FB1-B215-771A7B384A39}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{1697BA95-5C8B-452C-BE18-D14024C1A976}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{E538C205-66AC-4394-999B-1E3CC776CC59}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{D42F3D3B-56CF-4F8D-9208-A5EB283C5AFB}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{DB128832-7D72-4D5A-B6F7-F4B5988580DE}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5683464"/>
        <c:axId val="255683856"/>
      </c:scatterChart>
      <c:valAx>
        <c:axId val="255683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683856"/>
        <c:crosses val="autoZero"/>
        <c:crossBetween val="midCat"/>
      </c:valAx>
      <c:valAx>
        <c:axId val="25568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683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{2C205226-6378-4F71-974B-5FBC69321C6E}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{C94F2E28-DCE3-43C2-84A8-8CD142A3A7D2}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{D758159A-25E2-43B6-B0C7-4D70CFF1A85A}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{3F2353BA-4165-4AAE-8F4A-4A2A7A1F6B5E}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{00C76A9E-E995-4B3B-8FE2-A57A2119E30C}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8</c:v>
                </c:pt>
                <c:pt idx="2">
                  <c:v>4.9000000000000004</c:v>
                </c:pt>
                <c:pt idx="3">
                  <c:v>3</c:v>
                </c:pt>
                <c:pt idx="4">
                  <c:v>1.9</c:v>
                </c:pt>
              </c:numCache>
            </c:numRef>
          </c:xVal>
          <c:yVal>
            <c:numRef>
              <c:f>公会計指標分析・財政指標組合せ分析表!$K$73:$O$73</c:f>
              <c:numCache>
                <c:formatCode>#,##0.0;"▲ "#,##0.0</c:formatCode>
                <c:ptCount val="5"/>
                <c:pt idx="0">
                  <c:v>72</c:v>
                </c:pt>
                <c:pt idx="1">
                  <c:v>57.7</c:v>
                </c:pt>
                <c:pt idx="2">
                  <c:v>56</c:v>
                </c:pt>
                <c:pt idx="3">
                  <c:v>46.4</c:v>
                </c:pt>
                <c:pt idx="4">
                  <c:v>39.1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{DFA626AE-0D99-45C8-92C1-122E9B419A33}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{9FC6C207-15CA-4534-AFC3-9355BEC61CC9}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{2B7389BA-051B-4BA4-AE1C-B75756E82132}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{D163FB3A-8B08-462E-8078-A45DD67C5741}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{62737951-4B56-4C3B-A3CE-A72C69FE5602}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255681504"/>
        <c:axId val="255681112"/>
      </c:scatterChart>
      <c:valAx>
        <c:axId val="255681504"/>
        <c:scaling>
          <c:orientation val="minMax"/>
          <c:max val="12.2"/>
          <c:min val="1.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681112"/>
        <c:crosses val="autoZero"/>
        <c:crossBetween val="midCat"/>
      </c:valAx>
      <c:valAx>
        <c:axId val="255681112"/>
        <c:scaling>
          <c:orientation val="minMax"/>
          <c:max val="8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681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平成１６年度に借り入れた減税補てん債等の大口の借入れの償還が終了したことにより、減少となった。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元利償還金の減少に伴い、減少となった。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早期健全化基準未満であるが、今後とも市債発行の抑制を基調とし、比率の更なる改善に努める。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○債務負担行為に基づく支出予定額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土地開発公社に係る土地の買戻しについて、平成２０年度～平成２７年度に約４５億円ほど買戻しを行ったため、減少傾向にある。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における債務負担行為に基づく支出予定額が減少傾向にある一方、学校等教育施設の耐震化事業の進展により、地方債残高は増加傾向にある。また、充当可能財源等における充当可能基金は、庁舎建設基金や一般会計財政調整基金残高の増により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早期健全化基準未満であるが、平成２８年度に策定した中期財政計画に基づき、平成２９年度から平成３２年度までの市債発行額を平均２８億円以内に抑え、比率の更なる改善を目指す。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近年減少傾向が続いていたが、昨年度から増加に転じ、平成２７年度においては前年度に比べて０．０１ポイント増の０．８３となっている。要因としては、税収や交付金収入の増により基準財政収入額が増加していることによるもので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106892</xdr:rowOff>
    </xdr:to>
    <xdr:cxnSp macro="">
      <xdr:nvCxnSpPr>
        <xdr:cNvPr id="74" name="直線コネクタ 73"/>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106892</xdr:rowOff>
    </xdr:to>
    <xdr:cxnSp macro="">
      <xdr:nvCxnSpPr>
        <xdr:cNvPr id="77" name="直線コネクタ 76"/>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2" name="テキスト ボックス 91"/>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経常経費充当一般財源は、生活保護費や介護給付費の増加により扶助費が増加したものの、地方税や地方消費税交付金が大幅に増加したことにより、前年度比２．９ポイント減となった。</a:t>
          </a:r>
          <a:endParaRPr kumimoji="1" lang="en-US" altLang="ja-JP" sz="1300">
            <a:latin typeface="ＭＳ Ｐゴシック"/>
          </a:endParaRPr>
        </a:p>
        <a:p>
          <a:r>
            <a:rPr kumimoji="1" lang="ja-JP" altLang="en-US" sz="1300">
              <a:latin typeface="ＭＳ Ｐゴシック"/>
            </a:rPr>
            <a:t>　近年人口増が続く本市において、今後も生活保護費受給世帯の増加、高齢化社会の進展に伴う様々な行政需要の高まりによる扶助費の増など、歳出の増加傾向が見込まれるため、定員管理の適正化、総人件費の抑制維持や官民の役割分担見直しによる民間委託の推進などの取組みを通じて義務的経費の削減を行い、比率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62</xdr:row>
      <xdr:rowOff>29972</xdr:rowOff>
    </xdr:to>
    <xdr:cxnSp macro="">
      <xdr:nvCxnSpPr>
        <xdr:cNvPr id="129" name="直線コネクタ 128"/>
        <xdr:cNvCxnSpPr/>
      </xdr:nvCxnSpPr>
      <xdr:spPr>
        <a:xfrm flipV="1">
          <a:off x="4114800" y="1051991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62</xdr:row>
      <xdr:rowOff>29972</xdr:rowOff>
    </xdr:to>
    <xdr:cxnSp macro="">
      <xdr:nvCxnSpPr>
        <xdr:cNvPr id="132" name="直線コネクタ 131"/>
        <xdr:cNvCxnSpPr/>
      </xdr:nvCxnSpPr>
      <xdr:spPr>
        <a:xfrm>
          <a:off x="3225800" y="10515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62</xdr:row>
      <xdr:rowOff>29972</xdr:rowOff>
    </xdr:to>
    <xdr:cxnSp macro="">
      <xdr:nvCxnSpPr>
        <xdr:cNvPr id="135" name="直線コネクタ 134"/>
        <xdr:cNvCxnSpPr/>
      </xdr:nvCxnSpPr>
      <xdr:spPr>
        <a:xfrm flipV="1">
          <a:off x="2336800" y="10515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29972</xdr:rowOff>
    </xdr:to>
    <xdr:cxnSp macro="">
      <xdr:nvCxnSpPr>
        <xdr:cNvPr id="138" name="直線コネクタ 137"/>
        <xdr:cNvCxnSpPr/>
      </xdr:nvCxnSpPr>
      <xdr:spPr>
        <a:xfrm>
          <a:off x="1447800" y="104861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8" name="円/楕円 147"/>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49"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0" name="円/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65549</xdr:rowOff>
    </xdr:from>
    <xdr:ext cx="736600" cy="259045"/>
    <xdr:sp macro="" textlink="">
      <xdr:nvSpPr>
        <xdr:cNvPr id="151" name="テキスト ボックス 150"/>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2" name="円/楕円 151"/>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3" name="テキスト ボックス 152"/>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5" name="テキスト ボックス 154"/>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6" name="円/楕円 155"/>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7" name="テキスト ボックス 156"/>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人件費については、常勤特別職の期末手当の</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％減、一般職を含めた期末勤勉手当の基礎額に算入される役職加算額の</a:t>
          </a:r>
          <a:r>
            <a:rPr kumimoji="1" lang="ja-JP" altLang="en-US" sz="1300">
              <a:solidFill>
                <a:schemeClr val="dk1"/>
              </a:solidFill>
              <a:effectLst/>
              <a:latin typeface="+mn-lt"/>
              <a:ea typeface="+mn-ea"/>
              <a:cs typeface="+mn-cs"/>
            </a:rPr>
            <a:t>５０</a:t>
          </a:r>
          <a:r>
            <a:rPr kumimoji="1" lang="ja-JP" altLang="ja-JP" sz="1300">
              <a:solidFill>
                <a:schemeClr val="dk1"/>
              </a:solidFill>
              <a:effectLst/>
              <a:latin typeface="+mn-lt"/>
              <a:ea typeface="+mn-ea"/>
              <a:cs typeface="+mn-cs"/>
            </a:rPr>
            <a:t>％削減、地域手当の一部削減等、独自の人件費抑制策に取り組んでいるところである。</a:t>
          </a:r>
          <a:endParaRPr lang="ja-JP" altLang="ja-JP" sz="1300">
            <a:effectLst/>
          </a:endParaRPr>
        </a:p>
        <a:p>
          <a:r>
            <a:rPr kumimoji="1" lang="ja-JP" altLang="ja-JP" sz="1300">
              <a:solidFill>
                <a:schemeClr val="dk1"/>
              </a:solidFill>
              <a:effectLst/>
              <a:latin typeface="+mn-lt"/>
              <a:ea typeface="+mn-ea"/>
              <a:cs typeface="+mn-cs"/>
            </a:rPr>
            <a:t>　今後とも給与の抑制措置、適切な定員管理に取り組み、人件費の抑制を図るものとする。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26857</xdr:rowOff>
    </xdr:from>
    <xdr:to>
      <xdr:col>7</xdr:col>
      <xdr:colOff>152400</xdr:colOff>
      <xdr:row>86</xdr:row>
      <xdr:rowOff>58105</xdr:rowOff>
    </xdr:to>
    <xdr:cxnSp macro="">
      <xdr:nvCxnSpPr>
        <xdr:cNvPr id="192" name="直線コネクタ 191"/>
        <xdr:cNvCxnSpPr/>
      </xdr:nvCxnSpPr>
      <xdr:spPr>
        <a:xfrm>
          <a:off x="4114800" y="14771557"/>
          <a:ext cx="838200" cy="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139612</xdr:rowOff>
    </xdr:from>
    <xdr:to>
      <xdr:col>6</xdr:col>
      <xdr:colOff>0</xdr:colOff>
      <xdr:row>86</xdr:row>
      <xdr:rowOff>26857</xdr:rowOff>
    </xdr:to>
    <xdr:cxnSp macro="">
      <xdr:nvCxnSpPr>
        <xdr:cNvPr id="195" name="直線コネクタ 194"/>
        <xdr:cNvCxnSpPr/>
      </xdr:nvCxnSpPr>
      <xdr:spPr>
        <a:xfrm>
          <a:off x="3225800" y="14712862"/>
          <a:ext cx="889000" cy="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139612</xdr:rowOff>
    </xdr:from>
    <xdr:to>
      <xdr:col>4</xdr:col>
      <xdr:colOff>482600</xdr:colOff>
      <xdr:row>85</xdr:row>
      <xdr:rowOff>148921</xdr:rowOff>
    </xdr:to>
    <xdr:cxnSp macro="">
      <xdr:nvCxnSpPr>
        <xdr:cNvPr id="198" name="直線コネクタ 197"/>
        <xdr:cNvCxnSpPr/>
      </xdr:nvCxnSpPr>
      <xdr:spPr>
        <a:xfrm flipV="1">
          <a:off x="2336800" y="14712862"/>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104944</xdr:rowOff>
    </xdr:from>
    <xdr:to>
      <xdr:col>3</xdr:col>
      <xdr:colOff>279400</xdr:colOff>
      <xdr:row>85</xdr:row>
      <xdr:rowOff>148921</xdr:rowOff>
    </xdr:to>
    <xdr:cxnSp macro="">
      <xdr:nvCxnSpPr>
        <xdr:cNvPr id="201" name="直線コネクタ 200"/>
        <xdr:cNvCxnSpPr/>
      </xdr:nvCxnSpPr>
      <xdr:spPr>
        <a:xfrm>
          <a:off x="1447800" y="14678194"/>
          <a:ext cx="8890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7305</xdr:rowOff>
    </xdr:from>
    <xdr:to>
      <xdr:col>7</xdr:col>
      <xdr:colOff>203200</xdr:colOff>
      <xdr:row>86</xdr:row>
      <xdr:rowOff>108905</xdr:rowOff>
    </xdr:to>
    <xdr:sp macro="" textlink="">
      <xdr:nvSpPr>
        <xdr:cNvPr id="211" name="円/楕円 210"/>
        <xdr:cNvSpPr/>
      </xdr:nvSpPr>
      <xdr:spPr>
        <a:xfrm>
          <a:off x="4902200" y="14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150832</xdr:rowOff>
    </xdr:from>
    <xdr:ext cx="762000" cy="259045"/>
    <xdr:sp macro="" textlink="">
      <xdr:nvSpPr>
        <xdr:cNvPr id="212" name="人件費・物件費等の状況該当値テキスト"/>
        <xdr:cNvSpPr txBox="1"/>
      </xdr:nvSpPr>
      <xdr:spPr>
        <a:xfrm>
          <a:off x="5041900" y="1472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147507</xdr:rowOff>
    </xdr:from>
    <xdr:to>
      <xdr:col>6</xdr:col>
      <xdr:colOff>50800</xdr:colOff>
      <xdr:row>86</xdr:row>
      <xdr:rowOff>77657</xdr:rowOff>
    </xdr:to>
    <xdr:sp macro="" textlink="">
      <xdr:nvSpPr>
        <xdr:cNvPr id="213" name="円/楕円 212"/>
        <xdr:cNvSpPr/>
      </xdr:nvSpPr>
      <xdr:spPr>
        <a:xfrm>
          <a:off x="4064000" y="147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87834</xdr:rowOff>
    </xdr:from>
    <xdr:ext cx="736600" cy="259045"/>
    <xdr:sp macro="" textlink="">
      <xdr:nvSpPr>
        <xdr:cNvPr id="214" name="テキスト ボックス 213"/>
        <xdr:cNvSpPr txBox="1"/>
      </xdr:nvSpPr>
      <xdr:spPr>
        <a:xfrm>
          <a:off x="3733800" y="1448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88812</xdr:rowOff>
    </xdr:from>
    <xdr:to>
      <xdr:col>4</xdr:col>
      <xdr:colOff>533400</xdr:colOff>
      <xdr:row>86</xdr:row>
      <xdr:rowOff>18962</xdr:rowOff>
    </xdr:to>
    <xdr:sp macro="" textlink="">
      <xdr:nvSpPr>
        <xdr:cNvPr id="215" name="円/楕円 214"/>
        <xdr:cNvSpPr/>
      </xdr:nvSpPr>
      <xdr:spPr>
        <a:xfrm>
          <a:off x="3175000" y="146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3739</xdr:rowOff>
    </xdr:from>
    <xdr:ext cx="762000" cy="259045"/>
    <xdr:sp macro="" textlink="">
      <xdr:nvSpPr>
        <xdr:cNvPr id="216" name="テキスト ボックス 215"/>
        <xdr:cNvSpPr txBox="1"/>
      </xdr:nvSpPr>
      <xdr:spPr>
        <a:xfrm>
          <a:off x="2844800" y="147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98121</xdr:rowOff>
    </xdr:from>
    <xdr:to>
      <xdr:col>3</xdr:col>
      <xdr:colOff>330200</xdr:colOff>
      <xdr:row>86</xdr:row>
      <xdr:rowOff>28271</xdr:rowOff>
    </xdr:to>
    <xdr:sp macro="" textlink="">
      <xdr:nvSpPr>
        <xdr:cNvPr id="217" name="円/楕円 216"/>
        <xdr:cNvSpPr/>
      </xdr:nvSpPr>
      <xdr:spPr>
        <a:xfrm>
          <a:off x="2286000" y="146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38448</xdr:rowOff>
    </xdr:from>
    <xdr:ext cx="762000" cy="259045"/>
    <xdr:sp macro="" textlink="">
      <xdr:nvSpPr>
        <xdr:cNvPr id="218" name="テキスト ボックス 217"/>
        <xdr:cNvSpPr txBox="1"/>
      </xdr:nvSpPr>
      <xdr:spPr>
        <a:xfrm>
          <a:off x="1955800" y="1444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54144</xdr:rowOff>
    </xdr:from>
    <xdr:to>
      <xdr:col>2</xdr:col>
      <xdr:colOff>127000</xdr:colOff>
      <xdr:row>85</xdr:row>
      <xdr:rowOff>155744</xdr:rowOff>
    </xdr:to>
    <xdr:sp macro="" textlink="">
      <xdr:nvSpPr>
        <xdr:cNvPr id="219" name="円/楕円 218"/>
        <xdr:cNvSpPr/>
      </xdr:nvSpPr>
      <xdr:spPr>
        <a:xfrm>
          <a:off x="1397000" y="146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165921</xdr:rowOff>
    </xdr:from>
    <xdr:ext cx="762000" cy="259045"/>
    <xdr:sp macro="" textlink="">
      <xdr:nvSpPr>
        <xdr:cNvPr id="220" name="テキスト ボックス 219"/>
        <xdr:cNvSpPr txBox="1"/>
      </xdr:nvSpPr>
      <xdr:spPr>
        <a:xfrm>
          <a:off x="1066800" y="1439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ラスパイレス指数は類似団体平均を上回っている状況であり、これは国と比較して、初任給基準が高いこと、高齢層職員の給与水準が高いこと等が挙げられる。</a:t>
          </a:r>
          <a:endParaRPr lang="ja-JP" altLang="ja-JP" sz="1300">
            <a:effectLst/>
          </a:endParaRPr>
        </a:p>
        <a:p>
          <a:r>
            <a:rPr kumimoji="1" lang="ja-JP" altLang="ja-JP" sz="1300">
              <a:solidFill>
                <a:schemeClr val="dk1"/>
              </a:solidFill>
              <a:effectLst/>
              <a:latin typeface="+mn-lt"/>
              <a:ea typeface="+mn-ea"/>
              <a:cs typeface="+mn-cs"/>
            </a:rPr>
            <a:t>　本市においては従来から高齢層職員の給与抑制に努めているところであるが、今後とも国の制度や基準に合わせ適正な水準を目指していく。　</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152400</xdr:rowOff>
    </xdr:to>
    <xdr:cxnSp macro="">
      <xdr:nvCxnSpPr>
        <xdr:cNvPr id="254" name="直線コネクタ 253"/>
        <xdr:cNvCxnSpPr/>
      </xdr:nvCxnSpPr>
      <xdr:spPr>
        <a:xfrm>
          <a:off x="16179800" y="146613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160443</xdr:rowOff>
    </xdr:to>
    <xdr:cxnSp macro="">
      <xdr:nvCxnSpPr>
        <xdr:cNvPr id="257" name="直線コネクタ 256"/>
        <xdr:cNvCxnSpPr/>
      </xdr:nvCxnSpPr>
      <xdr:spPr>
        <a:xfrm flipV="1">
          <a:off x="15290800" y="1466130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134196</xdr:rowOff>
    </xdr:to>
    <xdr:cxnSp macro="">
      <xdr:nvCxnSpPr>
        <xdr:cNvPr id="260" name="直線コネクタ 259"/>
        <xdr:cNvCxnSpPr/>
      </xdr:nvCxnSpPr>
      <xdr:spPr>
        <a:xfrm flipV="1">
          <a:off x="14401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89</xdr:row>
      <xdr:rowOff>134196</xdr:rowOff>
    </xdr:to>
    <xdr:cxnSp macro="">
      <xdr:nvCxnSpPr>
        <xdr:cNvPr id="263" name="直線コネクタ 262"/>
        <xdr:cNvCxnSpPr/>
      </xdr:nvCxnSpPr>
      <xdr:spPr>
        <a:xfrm>
          <a:off x="13512800" y="153610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4"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7" name="円/楕円 276"/>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78" name="テキスト ボックス 277"/>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79" name="円/楕円 278"/>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0" name="テキスト ボックス 279"/>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1" name="円/楕円 280"/>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2" name="テキスト ボックス 281"/>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近年の少子高齢化に伴う社会保障の充実、地方創生への対応、多様化する市民ニーズなどによる行財政需要の増加に伴い、職員数は増加傾向にある。そのため、類似団体の平均を上回っている状況である。</a:t>
          </a:r>
          <a:endParaRPr lang="ja-JP" altLang="ja-JP" sz="1300">
            <a:effectLst/>
          </a:endParaRPr>
        </a:p>
        <a:p>
          <a:r>
            <a:rPr kumimoji="1" lang="ja-JP" altLang="ja-JP" sz="1300">
              <a:solidFill>
                <a:schemeClr val="dk1"/>
              </a:solidFill>
              <a:effectLst/>
              <a:latin typeface="+mn-lt"/>
              <a:ea typeface="+mn-ea"/>
              <a:cs typeface="+mn-cs"/>
            </a:rPr>
            <a:t>　今後は、行財政需要に配慮しながら、組織や事務事業等の見直しを行い、適正な定員管理を図るものとする。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51308</xdr:rowOff>
    </xdr:from>
    <xdr:to>
      <xdr:col>24</xdr:col>
      <xdr:colOff>558800</xdr:colOff>
      <xdr:row>65</xdr:row>
      <xdr:rowOff>58547</xdr:rowOff>
    </xdr:to>
    <xdr:cxnSp macro="">
      <xdr:nvCxnSpPr>
        <xdr:cNvPr id="315" name="直線コネクタ 314"/>
        <xdr:cNvCxnSpPr/>
      </xdr:nvCxnSpPr>
      <xdr:spPr>
        <a:xfrm>
          <a:off x="16179800" y="1119555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51308</xdr:rowOff>
    </xdr:from>
    <xdr:to>
      <xdr:col>23</xdr:col>
      <xdr:colOff>406400</xdr:colOff>
      <xdr:row>65</xdr:row>
      <xdr:rowOff>51308</xdr:rowOff>
    </xdr:to>
    <xdr:cxnSp macro="">
      <xdr:nvCxnSpPr>
        <xdr:cNvPr id="318" name="直線コネクタ 317"/>
        <xdr:cNvCxnSpPr/>
      </xdr:nvCxnSpPr>
      <xdr:spPr>
        <a:xfrm>
          <a:off x="15290800" y="11195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51308</xdr:rowOff>
    </xdr:from>
    <xdr:to>
      <xdr:col>22</xdr:col>
      <xdr:colOff>203200</xdr:colOff>
      <xdr:row>65</xdr:row>
      <xdr:rowOff>63373</xdr:rowOff>
    </xdr:to>
    <xdr:cxnSp macro="">
      <xdr:nvCxnSpPr>
        <xdr:cNvPr id="321" name="直線コネクタ 320"/>
        <xdr:cNvCxnSpPr/>
      </xdr:nvCxnSpPr>
      <xdr:spPr>
        <a:xfrm flipV="1">
          <a:off x="14401800" y="111955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60960</xdr:rowOff>
    </xdr:from>
    <xdr:to>
      <xdr:col>21</xdr:col>
      <xdr:colOff>0</xdr:colOff>
      <xdr:row>65</xdr:row>
      <xdr:rowOff>63373</xdr:rowOff>
    </xdr:to>
    <xdr:cxnSp macro="">
      <xdr:nvCxnSpPr>
        <xdr:cNvPr id="324" name="直線コネクタ 323"/>
        <xdr:cNvCxnSpPr/>
      </xdr:nvCxnSpPr>
      <xdr:spPr>
        <a:xfrm>
          <a:off x="13512800" y="1120521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7747</xdr:rowOff>
    </xdr:from>
    <xdr:to>
      <xdr:col>24</xdr:col>
      <xdr:colOff>609600</xdr:colOff>
      <xdr:row>65</xdr:row>
      <xdr:rowOff>109347</xdr:rowOff>
    </xdr:to>
    <xdr:sp macro="" textlink="">
      <xdr:nvSpPr>
        <xdr:cNvPr id="334" name="円/楕円 333"/>
        <xdr:cNvSpPr/>
      </xdr:nvSpPr>
      <xdr:spPr>
        <a:xfrm>
          <a:off x="169672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151274</xdr:rowOff>
    </xdr:from>
    <xdr:ext cx="762000" cy="259045"/>
    <xdr:sp macro="" textlink="">
      <xdr:nvSpPr>
        <xdr:cNvPr id="335" name="定員管理の状況該当値テキスト"/>
        <xdr:cNvSpPr txBox="1"/>
      </xdr:nvSpPr>
      <xdr:spPr>
        <a:xfrm>
          <a:off x="17106900" y="1112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508</xdr:rowOff>
    </xdr:from>
    <xdr:to>
      <xdr:col>23</xdr:col>
      <xdr:colOff>457200</xdr:colOff>
      <xdr:row>65</xdr:row>
      <xdr:rowOff>102108</xdr:rowOff>
    </xdr:to>
    <xdr:sp macro="" textlink="">
      <xdr:nvSpPr>
        <xdr:cNvPr id="336" name="円/楕円 335"/>
        <xdr:cNvSpPr/>
      </xdr:nvSpPr>
      <xdr:spPr>
        <a:xfrm>
          <a:off x="16129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86885</xdr:rowOff>
    </xdr:from>
    <xdr:ext cx="736600" cy="259045"/>
    <xdr:sp macro="" textlink="">
      <xdr:nvSpPr>
        <xdr:cNvPr id="337" name="テキスト ボックス 336"/>
        <xdr:cNvSpPr txBox="1"/>
      </xdr:nvSpPr>
      <xdr:spPr>
        <a:xfrm>
          <a:off x="15798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508</xdr:rowOff>
    </xdr:from>
    <xdr:to>
      <xdr:col>22</xdr:col>
      <xdr:colOff>254000</xdr:colOff>
      <xdr:row>65</xdr:row>
      <xdr:rowOff>102108</xdr:rowOff>
    </xdr:to>
    <xdr:sp macro="" textlink="">
      <xdr:nvSpPr>
        <xdr:cNvPr id="338" name="円/楕円 337"/>
        <xdr:cNvSpPr/>
      </xdr:nvSpPr>
      <xdr:spPr>
        <a:xfrm>
          <a:off x="15240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86885</xdr:rowOff>
    </xdr:from>
    <xdr:ext cx="762000" cy="259045"/>
    <xdr:sp macro="" textlink="">
      <xdr:nvSpPr>
        <xdr:cNvPr id="339" name="テキスト ボックス 338"/>
        <xdr:cNvSpPr txBox="1"/>
      </xdr:nvSpPr>
      <xdr:spPr>
        <a:xfrm>
          <a:off x="14909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12573</xdr:rowOff>
    </xdr:from>
    <xdr:to>
      <xdr:col>21</xdr:col>
      <xdr:colOff>50800</xdr:colOff>
      <xdr:row>65</xdr:row>
      <xdr:rowOff>114173</xdr:rowOff>
    </xdr:to>
    <xdr:sp macro="" textlink="">
      <xdr:nvSpPr>
        <xdr:cNvPr id="340" name="円/楕円 339"/>
        <xdr:cNvSpPr/>
      </xdr:nvSpPr>
      <xdr:spPr>
        <a:xfrm>
          <a:off x="14351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98950</xdr:rowOff>
    </xdr:from>
    <xdr:ext cx="762000" cy="259045"/>
    <xdr:sp macro="" textlink="">
      <xdr:nvSpPr>
        <xdr:cNvPr id="341" name="テキスト ボックス 340"/>
        <xdr:cNvSpPr txBox="1"/>
      </xdr:nvSpPr>
      <xdr:spPr>
        <a:xfrm>
          <a:off x="14020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10160</xdr:rowOff>
    </xdr:from>
    <xdr:to>
      <xdr:col>19</xdr:col>
      <xdr:colOff>533400</xdr:colOff>
      <xdr:row>65</xdr:row>
      <xdr:rowOff>111760</xdr:rowOff>
    </xdr:to>
    <xdr:sp macro="" textlink="">
      <xdr:nvSpPr>
        <xdr:cNvPr id="342" name="円/楕円 341"/>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96537</xdr:rowOff>
    </xdr:from>
    <xdr:ext cx="762000" cy="259045"/>
    <xdr:sp macro="" textlink="">
      <xdr:nvSpPr>
        <xdr:cNvPr id="343" name="テキスト ボックス 342"/>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７年度の実質公債費比率については、類似団体平均値を３．４ポイント下回る１．９ポイントであり、平成２２年度決算時から減少傾向が続いている。要因としては、元利償還金の額が平成２４～２６年度の３か年に比べ減少していることがあげられる。</a:t>
          </a:r>
          <a:endParaRPr kumimoji="1" lang="en-US" altLang="ja-JP" sz="1100">
            <a:latin typeface="ＭＳ Ｐゴシック"/>
          </a:endParaRPr>
        </a:p>
        <a:p>
          <a:r>
            <a:rPr kumimoji="1" lang="ja-JP" altLang="en-US" sz="1100">
              <a:latin typeface="ＭＳ Ｐゴシック"/>
            </a:rPr>
            <a:t>　今後については、木更津市基本計画に基づき、本市が取り組む重点的な事業を見定め、普通建設事業の計画的運用を図るとともに、地方債に大きく依存することのない健全な財政運営を行うこと、また下水道事業特別会計等への繰出し金の抑制などを行うこと、さらに土地開発公社の計画的な土地の買戻しを行うなど、本指標の適正化に努める</a:t>
          </a:r>
          <a:r>
            <a:rPr kumimoji="1" lang="ja-JP" altLang="en-US" sz="1200">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152717</xdr:rowOff>
    </xdr:from>
    <xdr:to>
      <xdr:col>24</xdr:col>
      <xdr:colOff>558800</xdr:colOff>
      <xdr:row>38</xdr:row>
      <xdr:rowOff>47625</xdr:rowOff>
    </xdr:to>
    <xdr:cxnSp macro="">
      <xdr:nvCxnSpPr>
        <xdr:cNvPr id="373" name="直線コネクタ 372"/>
        <xdr:cNvCxnSpPr/>
      </xdr:nvCxnSpPr>
      <xdr:spPr>
        <a:xfrm flipV="1">
          <a:off x="16179800" y="649636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162243</xdr:rowOff>
    </xdr:to>
    <xdr:cxnSp macro="">
      <xdr:nvCxnSpPr>
        <xdr:cNvPr id="376" name="直線コネクタ 375"/>
        <xdr:cNvCxnSpPr/>
      </xdr:nvCxnSpPr>
      <xdr:spPr>
        <a:xfrm flipV="1">
          <a:off x="15290800" y="65627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40</xdr:row>
      <xdr:rowOff>6350</xdr:rowOff>
    </xdr:to>
    <xdr:cxnSp macro="">
      <xdr:nvCxnSpPr>
        <xdr:cNvPr id="379" name="直線コネクタ 378"/>
        <xdr:cNvCxnSpPr/>
      </xdr:nvCxnSpPr>
      <xdr:spPr>
        <a:xfrm flipV="1">
          <a:off x="14401800" y="667734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41</xdr:row>
      <xdr:rowOff>40005</xdr:rowOff>
    </xdr:to>
    <xdr:cxnSp macro="">
      <xdr:nvCxnSpPr>
        <xdr:cNvPr id="382" name="直線コネクタ 381"/>
        <xdr:cNvCxnSpPr/>
      </xdr:nvCxnSpPr>
      <xdr:spPr>
        <a:xfrm flipV="1">
          <a:off x="13512800" y="686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101917</xdr:rowOff>
    </xdr:from>
    <xdr:to>
      <xdr:col>24</xdr:col>
      <xdr:colOff>609600</xdr:colOff>
      <xdr:row>38</xdr:row>
      <xdr:rowOff>32068</xdr:rowOff>
    </xdr:to>
    <xdr:sp macro="" textlink="">
      <xdr:nvSpPr>
        <xdr:cNvPr id="392" name="円/楕円 391"/>
        <xdr:cNvSpPr/>
      </xdr:nvSpPr>
      <xdr:spPr>
        <a:xfrm>
          <a:off x="169672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118444</xdr:rowOff>
    </xdr:from>
    <xdr:ext cx="762000" cy="259045"/>
    <xdr:sp macro="" textlink="">
      <xdr:nvSpPr>
        <xdr:cNvPr id="393" name="公債費負担の状況該当値テキスト"/>
        <xdr:cNvSpPr txBox="1"/>
      </xdr:nvSpPr>
      <xdr:spPr>
        <a:xfrm>
          <a:off x="17106900" y="629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394" name="円/楕円 393"/>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395" name="テキスト ボックス 394"/>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6" name="円/楕円 395"/>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7" name="テキスト ボックス 396"/>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398" name="円/楕円 39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9" name="テキスト ボックス 39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0" name="円/楕円 399"/>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1" name="テキスト ボックス 400"/>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平成２７年度決算時の将来負担比率については、類似団体平均値を２１．３ポイント上回る３９．１ポイントであるが、平成２６年度決算時の数値と比較して７．３ポイント減少している。要因としては、庁舎建設基金や一般会計財政調整基金の増加、また、臨時財政対策債の借入れによる基準財政需要額の増加に伴い、将来負担額に対する充当可能財源が増えていることがあげられる。</a:t>
          </a:r>
          <a:endParaRPr kumimoji="1" lang="en-US" altLang="ja-JP" sz="1200" baseline="0">
            <a:latin typeface="ＭＳ Ｐゴシック"/>
          </a:endParaRPr>
        </a:p>
        <a:p>
          <a:r>
            <a:rPr kumimoji="1" lang="ja-JP" altLang="en-US" sz="1200" baseline="0">
              <a:latin typeface="ＭＳ Ｐゴシック"/>
            </a:rPr>
            <a:t>　今後については、土地開発公社の第４次経営健全化計画に基づき、土地の買戻しを行うことにより、将来への負担を極力減らすように努めるとともに、特定目的基金の計画的な活用や、一般会計財政調整基金の残高確保に努める。</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113411</xdr:rowOff>
    </xdr:from>
    <xdr:to>
      <xdr:col>24</xdr:col>
      <xdr:colOff>558800</xdr:colOff>
      <xdr:row>16</xdr:row>
      <xdr:rowOff>677</xdr:rowOff>
    </xdr:to>
    <xdr:cxnSp macro="">
      <xdr:nvCxnSpPr>
        <xdr:cNvPr id="435" name="直線コネクタ 434"/>
        <xdr:cNvCxnSpPr/>
      </xdr:nvCxnSpPr>
      <xdr:spPr>
        <a:xfrm flipV="1">
          <a:off x="16179800" y="2685161"/>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77893</xdr:rowOff>
    </xdr:to>
    <xdr:cxnSp macro="">
      <xdr:nvCxnSpPr>
        <xdr:cNvPr id="438" name="直線コネクタ 437"/>
        <xdr:cNvCxnSpPr/>
      </xdr:nvCxnSpPr>
      <xdr:spPr>
        <a:xfrm flipV="1">
          <a:off x="15290800" y="274387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16</xdr:row>
      <xdr:rowOff>91567</xdr:rowOff>
    </xdr:to>
    <xdr:cxnSp macro="">
      <xdr:nvCxnSpPr>
        <xdr:cNvPr id="441" name="直線コネクタ 440"/>
        <xdr:cNvCxnSpPr/>
      </xdr:nvCxnSpPr>
      <xdr:spPr>
        <a:xfrm flipV="1">
          <a:off x="14401800" y="282109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91567</xdr:rowOff>
    </xdr:from>
    <xdr:to>
      <xdr:col>21</xdr:col>
      <xdr:colOff>0</xdr:colOff>
      <xdr:row>17</xdr:row>
      <xdr:rowOff>35137</xdr:rowOff>
    </xdr:to>
    <xdr:cxnSp macro="">
      <xdr:nvCxnSpPr>
        <xdr:cNvPr id="444" name="直線コネクタ 443"/>
        <xdr:cNvCxnSpPr/>
      </xdr:nvCxnSpPr>
      <xdr:spPr>
        <a:xfrm flipV="1">
          <a:off x="13512800" y="2834767"/>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62611</xdr:rowOff>
    </xdr:from>
    <xdr:to>
      <xdr:col>24</xdr:col>
      <xdr:colOff>609600</xdr:colOff>
      <xdr:row>15</xdr:row>
      <xdr:rowOff>164211</xdr:rowOff>
    </xdr:to>
    <xdr:sp macro="" textlink="">
      <xdr:nvSpPr>
        <xdr:cNvPr id="454" name="円/楕円 453"/>
        <xdr:cNvSpPr/>
      </xdr:nvSpPr>
      <xdr:spPr>
        <a:xfrm>
          <a:off x="169672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34688</xdr:rowOff>
    </xdr:from>
    <xdr:ext cx="762000" cy="259045"/>
    <xdr:sp macro="" textlink="">
      <xdr:nvSpPr>
        <xdr:cNvPr id="455" name="将来負担の状況該当値テキスト"/>
        <xdr:cNvSpPr txBox="1"/>
      </xdr:nvSpPr>
      <xdr:spPr>
        <a:xfrm>
          <a:off x="17106900" y="26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121327</xdr:rowOff>
    </xdr:from>
    <xdr:to>
      <xdr:col>23</xdr:col>
      <xdr:colOff>457200</xdr:colOff>
      <xdr:row>16</xdr:row>
      <xdr:rowOff>51477</xdr:rowOff>
    </xdr:to>
    <xdr:sp macro="" textlink="">
      <xdr:nvSpPr>
        <xdr:cNvPr id="456" name="円/楕円 455"/>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36254</xdr:rowOff>
    </xdr:from>
    <xdr:ext cx="736600" cy="259045"/>
    <xdr:sp macro="" textlink="">
      <xdr:nvSpPr>
        <xdr:cNvPr id="457" name="テキスト ボックス 456"/>
        <xdr:cNvSpPr txBox="1"/>
      </xdr:nvSpPr>
      <xdr:spPr>
        <a:xfrm>
          <a:off x="15798800" y="27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27093</xdr:rowOff>
    </xdr:from>
    <xdr:to>
      <xdr:col>22</xdr:col>
      <xdr:colOff>254000</xdr:colOff>
      <xdr:row>16</xdr:row>
      <xdr:rowOff>128693</xdr:rowOff>
    </xdr:to>
    <xdr:sp macro="" textlink="">
      <xdr:nvSpPr>
        <xdr:cNvPr id="458" name="円/楕円 457"/>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113470</xdr:rowOff>
    </xdr:from>
    <xdr:ext cx="762000" cy="259045"/>
    <xdr:sp macro="" textlink="">
      <xdr:nvSpPr>
        <xdr:cNvPr id="459" name="テキスト ボックス 458"/>
        <xdr:cNvSpPr txBox="1"/>
      </xdr:nvSpPr>
      <xdr:spPr>
        <a:xfrm>
          <a:off x="14909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40767</xdr:rowOff>
    </xdr:from>
    <xdr:to>
      <xdr:col>21</xdr:col>
      <xdr:colOff>50800</xdr:colOff>
      <xdr:row>16</xdr:row>
      <xdr:rowOff>142367</xdr:rowOff>
    </xdr:to>
    <xdr:sp macro="" textlink="">
      <xdr:nvSpPr>
        <xdr:cNvPr id="460" name="円/楕円 459"/>
        <xdr:cNvSpPr/>
      </xdr:nvSpPr>
      <xdr:spPr>
        <a:xfrm>
          <a:off x="14351000" y="2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127144</xdr:rowOff>
    </xdr:from>
    <xdr:ext cx="762000" cy="259045"/>
    <xdr:sp macro="" textlink="">
      <xdr:nvSpPr>
        <xdr:cNvPr id="461" name="テキスト ボックス 460"/>
        <xdr:cNvSpPr txBox="1"/>
      </xdr:nvSpPr>
      <xdr:spPr>
        <a:xfrm>
          <a:off x="14020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62" name="円/楕円 461"/>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70714</xdr:rowOff>
    </xdr:from>
    <xdr:ext cx="762000" cy="259045"/>
    <xdr:sp macro="" textlink="">
      <xdr:nvSpPr>
        <xdr:cNvPr id="463" name="テキスト ボックス 462"/>
        <xdr:cNvSpPr txBox="1"/>
      </xdr:nvSpPr>
      <xdr:spPr>
        <a:xfrm>
          <a:off x="13131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２８．２％と類似団体平均を上回っているが、これは消防業務を直営で行っていることが主な要因と考えられる。昨年度と比較すると１．６ポイント減少しているが、引続き、各種手当等の自主的な給与適正化を推進し、総人件費抑制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92710</xdr:rowOff>
    </xdr:to>
    <xdr:cxnSp macro="">
      <xdr:nvCxnSpPr>
        <xdr:cNvPr id="66" name="直線コネクタ 65"/>
        <xdr:cNvCxnSpPr/>
      </xdr:nvCxnSpPr>
      <xdr:spPr>
        <a:xfrm flipV="1">
          <a:off x="3987800" y="66573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92710</xdr:rowOff>
    </xdr:to>
    <xdr:cxnSp macro="">
      <xdr:nvCxnSpPr>
        <xdr:cNvPr id="69" name="直線コネクタ 68"/>
        <xdr:cNvCxnSpPr/>
      </xdr:nvCxnSpPr>
      <xdr:spPr>
        <a:xfrm>
          <a:off x="3098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130810</xdr:rowOff>
    </xdr:to>
    <xdr:cxnSp macro="">
      <xdr:nvCxnSpPr>
        <xdr:cNvPr id="72" name="直線コネクタ 71"/>
        <xdr:cNvCxnSpPr/>
      </xdr:nvCxnSpPr>
      <xdr:spPr>
        <a:xfrm flipV="1">
          <a:off x="2209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130810</xdr:rowOff>
    </xdr:to>
    <xdr:cxnSp macro="">
      <xdr:nvCxnSpPr>
        <xdr:cNvPr id="75" name="直線コネクタ 74"/>
        <xdr:cNvCxnSpPr/>
      </xdr:nvCxnSpPr>
      <xdr:spPr>
        <a:xfrm>
          <a:off x="1320800" y="673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7" name="円/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1" name="円/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物件費に係る経常収支比率は、前年度と比べ０．４ポイント減少しているものの、類似団体と比較して高止まりしている。これは、一部事務組合により共同で行う業務が少ないことが要因としてあげられる。一部事務組合において業務を行った場合は負担金（補助費等）となるが、本市では直営や委託で行う業務が多いため、人件費や物件費が高くなっていると考えられ、補助費等に係る経常収支比率が大幅に低いことにも表れている。官民の役割分担の見直しによる民間委託や非正規職員活用等の推進により、人件費から物件費に移行する傾向が強くなっているが、このような取り組みを通じて、義務的経費の削減に努め、また委託業者の競争、効率化等によるコスト削減を見込み、経常収支比率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64407</xdr:rowOff>
    </xdr:from>
    <xdr:to>
      <xdr:col>24</xdr:col>
      <xdr:colOff>31750</xdr:colOff>
      <xdr:row>19</xdr:row>
      <xdr:rowOff>107950</xdr:rowOff>
    </xdr:to>
    <xdr:cxnSp macro="">
      <xdr:nvCxnSpPr>
        <xdr:cNvPr id="129" name="直線コネクタ 128"/>
        <xdr:cNvCxnSpPr/>
      </xdr:nvCxnSpPr>
      <xdr:spPr>
        <a:xfrm flipV="1">
          <a:off x="15671800" y="3321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116114</xdr:rowOff>
    </xdr:from>
    <xdr:to>
      <xdr:col>22</xdr:col>
      <xdr:colOff>565150</xdr:colOff>
      <xdr:row>19</xdr:row>
      <xdr:rowOff>107950</xdr:rowOff>
    </xdr:to>
    <xdr:cxnSp macro="">
      <xdr:nvCxnSpPr>
        <xdr:cNvPr id="132" name="直線コネクタ 131"/>
        <xdr:cNvCxnSpPr/>
      </xdr:nvCxnSpPr>
      <xdr:spPr>
        <a:xfrm>
          <a:off x="14782800" y="3202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116114</xdr:rowOff>
    </xdr:from>
    <xdr:to>
      <xdr:col>21</xdr:col>
      <xdr:colOff>361950</xdr:colOff>
      <xdr:row>18</xdr:row>
      <xdr:rowOff>159657</xdr:rowOff>
    </xdr:to>
    <xdr:cxnSp macro="">
      <xdr:nvCxnSpPr>
        <xdr:cNvPr id="135" name="直線コネクタ 134"/>
        <xdr:cNvCxnSpPr/>
      </xdr:nvCxnSpPr>
      <xdr:spPr>
        <a:xfrm flipV="1">
          <a:off x="13893800" y="3202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94343</xdr:rowOff>
    </xdr:from>
    <xdr:to>
      <xdr:col>20</xdr:col>
      <xdr:colOff>158750</xdr:colOff>
      <xdr:row>18</xdr:row>
      <xdr:rowOff>159657</xdr:rowOff>
    </xdr:to>
    <xdr:cxnSp macro="">
      <xdr:nvCxnSpPr>
        <xdr:cNvPr id="138" name="直線コネクタ 137"/>
        <xdr:cNvCxnSpPr/>
      </xdr:nvCxnSpPr>
      <xdr:spPr>
        <a:xfrm>
          <a:off x="13004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13607</xdr:rowOff>
    </xdr:from>
    <xdr:to>
      <xdr:col>24</xdr:col>
      <xdr:colOff>82550</xdr:colOff>
      <xdr:row>19</xdr:row>
      <xdr:rowOff>115207</xdr:rowOff>
    </xdr:to>
    <xdr:sp macro="" textlink="">
      <xdr:nvSpPr>
        <xdr:cNvPr id="148" name="円/楕円 147"/>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157134</xdr:rowOff>
    </xdr:from>
    <xdr:ext cx="762000" cy="259045"/>
    <xdr:sp macro="" textlink="">
      <xdr:nvSpPr>
        <xdr:cNvPr id="149"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50" name="円/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65314</xdr:rowOff>
    </xdr:from>
    <xdr:to>
      <xdr:col>21</xdr:col>
      <xdr:colOff>412750</xdr:colOff>
      <xdr:row>18</xdr:row>
      <xdr:rowOff>166914</xdr:rowOff>
    </xdr:to>
    <xdr:sp macro="" textlink="">
      <xdr:nvSpPr>
        <xdr:cNvPr id="152" name="円/楕円 151"/>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151691</xdr:rowOff>
    </xdr:from>
    <xdr:ext cx="762000" cy="259045"/>
    <xdr:sp macro="" textlink="">
      <xdr:nvSpPr>
        <xdr:cNvPr id="153" name="テキスト ボックス 152"/>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108857</xdr:rowOff>
    </xdr:from>
    <xdr:to>
      <xdr:col>20</xdr:col>
      <xdr:colOff>209550</xdr:colOff>
      <xdr:row>19</xdr:row>
      <xdr:rowOff>39007</xdr:rowOff>
    </xdr:to>
    <xdr:sp macro="" textlink="">
      <xdr:nvSpPr>
        <xdr:cNvPr id="154" name="円/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56" name="円/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ほぼ同じ水準であり、前年度と比較して０．３ポイント増加となっている。社会福祉制度の拡充や高齢化社会の進展を背景に、生活保護費や介護給付費等の多岐に渡る扶助費は依然として高い状況が続いており、年々上昇傾向にあるため、引き続き資格審査等の適正化や所得制限等の見直し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29028</xdr:rowOff>
    </xdr:to>
    <xdr:cxnSp macro="">
      <xdr:nvCxnSpPr>
        <xdr:cNvPr id="192" name="直線コネクタ 191"/>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95" name="直線コネクタ 194"/>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8" name="直線コネクタ 197"/>
        <xdr:cNvCxnSpPr/>
      </xdr:nvCxnSpPr>
      <xdr:spPr>
        <a:xfrm flipV="1">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167822</xdr:rowOff>
    </xdr:to>
    <xdr:cxnSp macro="">
      <xdr:nvCxnSpPr>
        <xdr:cNvPr id="201" name="直線コネクタ 200"/>
        <xdr:cNvCxnSpPr/>
      </xdr:nvCxnSpPr>
      <xdr:spPr>
        <a:xfrm>
          <a:off x="1320800" y="93689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11" name="円/楕円 210"/>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12"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7" name="円/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8" name="テキスト ボックス 217"/>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9" name="円/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分類される歳出の経常収支比率は前年度と比較して０．１ポイント増加しており、平成２２年度以降類似団体平均値を上回っている。前年度と比較して国民健康保険特別会計や公共下水道事業特別会計への繰出金が増加したことが主な要因となっているが、繰出先となる各特別会計の一層の健全運営を推進し、比率改善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110672</xdr:rowOff>
    </xdr:from>
    <xdr:to>
      <xdr:col>24</xdr:col>
      <xdr:colOff>31750</xdr:colOff>
      <xdr:row>58</xdr:row>
      <xdr:rowOff>127000</xdr:rowOff>
    </xdr:to>
    <xdr:cxnSp macro="">
      <xdr:nvCxnSpPr>
        <xdr:cNvPr id="255" name="直線コネクタ 254"/>
        <xdr:cNvCxnSpPr/>
      </xdr:nvCxnSpPr>
      <xdr:spPr>
        <a:xfrm>
          <a:off x="15671800" y="100547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58</xdr:row>
      <xdr:rowOff>110672</xdr:rowOff>
    </xdr:to>
    <xdr:cxnSp macro="">
      <xdr:nvCxnSpPr>
        <xdr:cNvPr id="258" name="直線コネクタ 257"/>
        <xdr:cNvCxnSpPr/>
      </xdr:nvCxnSpPr>
      <xdr:spPr>
        <a:xfrm>
          <a:off x="14782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29028</xdr:rowOff>
    </xdr:from>
    <xdr:to>
      <xdr:col>21</xdr:col>
      <xdr:colOff>361950</xdr:colOff>
      <xdr:row>58</xdr:row>
      <xdr:rowOff>61685</xdr:rowOff>
    </xdr:to>
    <xdr:cxnSp macro="">
      <xdr:nvCxnSpPr>
        <xdr:cNvPr id="261" name="直線コネクタ 260"/>
        <xdr:cNvCxnSpPr/>
      </xdr:nvCxnSpPr>
      <xdr:spPr>
        <a:xfrm>
          <a:off x="13893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102507</xdr:rowOff>
    </xdr:from>
    <xdr:to>
      <xdr:col>20</xdr:col>
      <xdr:colOff>158750</xdr:colOff>
      <xdr:row>58</xdr:row>
      <xdr:rowOff>29028</xdr:rowOff>
    </xdr:to>
    <xdr:cxnSp macro="">
      <xdr:nvCxnSpPr>
        <xdr:cNvPr id="264" name="直線コネクタ 263"/>
        <xdr:cNvCxnSpPr/>
      </xdr:nvCxnSpPr>
      <xdr:spPr>
        <a:xfrm>
          <a:off x="13004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4" name="円/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59872</xdr:rowOff>
    </xdr:from>
    <xdr:to>
      <xdr:col>22</xdr:col>
      <xdr:colOff>615950</xdr:colOff>
      <xdr:row>58</xdr:row>
      <xdr:rowOff>161472</xdr:rowOff>
    </xdr:to>
    <xdr:sp macro="" textlink="">
      <xdr:nvSpPr>
        <xdr:cNvPr id="276" name="円/楕円 275"/>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146249</xdr:rowOff>
    </xdr:from>
    <xdr:ext cx="736600" cy="259045"/>
    <xdr:sp macro="" textlink="">
      <xdr:nvSpPr>
        <xdr:cNvPr id="277" name="テキスト ボックス 276"/>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8" name="円/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149678</xdr:rowOff>
    </xdr:from>
    <xdr:to>
      <xdr:col>20</xdr:col>
      <xdr:colOff>209550</xdr:colOff>
      <xdr:row>58</xdr:row>
      <xdr:rowOff>79828</xdr:rowOff>
    </xdr:to>
    <xdr:sp macro="" textlink="">
      <xdr:nvSpPr>
        <xdr:cNvPr id="280" name="円/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81" name="テキスト ボックス 280"/>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82" name="円/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83" name="テキスト ボックス 282"/>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と比べ０．２ポイント増加しており、近年増加傾向が続いている。しかし、類似団体平均値と比較すると低水準を維持しており、これは一部事務組合等による共同業務が少なく、負担金額が低いことが要因として考えられる。今後、補助金、負担金等の見直し検討を推進し、低水準の維持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69850</xdr:rowOff>
    </xdr:from>
    <xdr:to>
      <xdr:col>24</xdr:col>
      <xdr:colOff>31750</xdr:colOff>
      <xdr:row>33</xdr:row>
      <xdr:rowOff>95250</xdr:rowOff>
    </xdr:to>
    <xdr:cxnSp macro="">
      <xdr:nvCxnSpPr>
        <xdr:cNvPr id="316" name="直線コネクタ 315"/>
        <xdr:cNvCxnSpPr/>
      </xdr:nvCxnSpPr>
      <xdr:spPr>
        <a:xfrm>
          <a:off x="15671800" y="572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6350</xdr:rowOff>
    </xdr:from>
    <xdr:to>
      <xdr:col>22</xdr:col>
      <xdr:colOff>565150</xdr:colOff>
      <xdr:row>33</xdr:row>
      <xdr:rowOff>69850</xdr:rowOff>
    </xdr:to>
    <xdr:cxnSp macro="">
      <xdr:nvCxnSpPr>
        <xdr:cNvPr id="319" name="直線コネクタ 318"/>
        <xdr:cNvCxnSpPr/>
      </xdr:nvCxnSpPr>
      <xdr:spPr>
        <a:xfrm>
          <a:off x="14782800" y="566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152400</xdr:rowOff>
    </xdr:from>
    <xdr:to>
      <xdr:col>21</xdr:col>
      <xdr:colOff>361950</xdr:colOff>
      <xdr:row>33</xdr:row>
      <xdr:rowOff>6350</xdr:rowOff>
    </xdr:to>
    <xdr:cxnSp macro="">
      <xdr:nvCxnSpPr>
        <xdr:cNvPr id="322" name="直線コネクタ 321"/>
        <xdr:cNvCxnSpPr/>
      </xdr:nvCxnSpPr>
      <xdr:spPr>
        <a:xfrm>
          <a:off x="13893800" y="56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152400</xdr:rowOff>
    </xdr:to>
    <xdr:cxnSp macro="">
      <xdr:nvCxnSpPr>
        <xdr:cNvPr id="325" name="直線コネクタ 324"/>
        <xdr:cNvCxnSpPr/>
      </xdr:nvCxnSpPr>
      <xdr:spPr>
        <a:xfrm>
          <a:off x="13004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35" name="円/楕円 334"/>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36"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19050</xdr:rowOff>
    </xdr:from>
    <xdr:to>
      <xdr:col>22</xdr:col>
      <xdr:colOff>615950</xdr:colOff>
      <xdr:row>33</xdr:row>
      <xdr:rowOff>120650</xdr:rowOff>
    </xdr:to>
    <xdr:sp macro="" textlink="">
      <xdr:nvSpPr>
        <xdr:cNvPr id="337" name="円/楕円 336"/>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130827</xdr:rowOff>
    </xdr:from>
    <xdr:ext cx="736600" cy="259045"/>
    <xdr:sp macro="" textlink="">
      <xdr:nvSpPr>
        <xdr:cNvPr id="338" name="テキスト ボックス 337"/>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127000</xdr:rowOff>
    </xdr:from>
    <xdr:to>
      <xdr:col>21</xdr:col>
      <xdr:colOff>412750</xdr:colOff>
      <xdr:row>33</xdr:row>
      <xdr:rowOff>57150</xdr:rowOff>
    </xdr:to>
    <xdr:sp macro="" textlink="">
      <xdr:nvSpPr>
        <xdr:cNvPr id="339" name="円/楕円 338"/>
        <xdr:cNvSpPr/>
      </xdr:nvSpPr>
      <xdr:spPr>
        <a:xfrm>
          <a:off x="14732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67327</xdr:rowOff>
    </xdr:from>
    <xdr:ext cx="762000" cy="259045"/>
    <xdr:sp macro="" textlink="">
      <xdr:nvSpPr>
        <xdr:cNvPr id="340" name="テキスト ボックス 339"/>
        <xdr:cNvSpPr txBox="1"/>
      </xdr:nvSpPr>
      <xdr:spPr>
        <a:xfrm>
          <a:off x="14401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101600</xdr:rowOff>
    </xdr:from>
    <xdr:to>
      <xdr:col>20</xdr:col>
      <xdr:colOff>209550</xdr:colOff>
      <xdr:row>33</xdr:row>
      <xdr:rowOff>31750</xdr:rowOff>
    </xdr:to>
    <xdr:sp macro="" textlink="">
      <xdr:nvSpPr>
        <xdr:cNvPr id="341" name="円/楕円 340"/>
        <xdr:cNvSpPr/>
      </xdr:nvSpPr>
      <xdr:spPr>
        <a:xfrm>
          <a:off x="13843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41927</xdr:rowOff>
    </xdr:from>
    <xdr:ext cx="762000" cy="259045"/>
    <xdr:sp macro="" textlink="">
      <xdr:nvSpPr>
        <xdr:cNvPr id="342" name="テキスト ボックス 341"/>
        <xdr:cNvSpPr txBox="1"/>
      </xdr:nvSpPr>
      <xdr:spPr>
        <a:xfrm>
          <a:off x="13512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76200</xdr:rowOff>
    </xdr:from>
    <xdr:to>
      <xdr:col>19</xdr:col>
      <xdr:colOff>6350</xdr:colOff>
      <xdr:row>33</xdr:row>
      <xdr:rowOff>6350</xdr:rowOff>
    </xdr:to>
    <xdr:sp macro="" textlink="">
      <xdr:nvSpPr>
        <xdr:cNvPr id="343" name="円/楕円 342"/>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16527</xdr:rowOff>
    </xdr:from>
    <xdr:ext cx="762000" cy="259045"/>
    <xdr:sp macro="" textlink="">
      <xdr:nvSpPr>
        <xdr:cNvPr id="344" name="テキスト ボックス 343"/>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地方債の活用に頼りすぎると、将来にわたり元利償還の義務が生じ、後年度の住民負担を重くするものであり、将来の財政運営の健全化を損なうなど、財政硬直化を招く要因となる。これまで、本市では普通会計の地方債発行にあたり、原則的に臨時財政対策債等の特例地方債を除き、１５億円を発行上限額と設定し、特に意を用いて強い認識と計画的な運営に努めてきた。この結果、本指標が類似団体平均値を大きく下回る９．６％となっている。</a:t>
          </a:r>
          <a:endParaRPr kumimoji="1" lang="en-US" altLang="ja-JP" sz="1100" baseline="0">
            <a:latin typeface="ＭＳ Ｐゴシック"/>
          </a:endParaRPr>
        </a:p>
        <a:p>
          <a:r>
            <a:rPr kumimoji="1" lang="ja-JP" altLang="en-US" sz="1100" baseline="0">
              <a:latin typeface="ＭＳ Ｐゴシック"/>
            </a:rPr>
            <a:t>　今後については、平成２８年度に策定した中期財政計画に基づき、平成２９年度から平成３２年度までの年間発行起債額を２８億円と設定した上で、成長可能な財政基盤の確立を図るとともに、健全財政の維持に努める。</a:t>
          </a:r>
          <a:endParaRPr kumimoji="1" lang="en-US" altLang="ja-JP" sz="1100" baseline="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62992</xdr:rowOff>
    </xdr:to>
    <xdr:cxnSp macro="">
      <xdr:nvCxnSpPr>
        <xdr:cNvPr id="374" name="直線コネクタ 373"/>
        <xdr:cNvCxnSpPr/>
      </xdr:nvCxnSpPr>
      <xdr:spPr>
        <a:xfrm flipV="1">
          <a:off x="3987800" y="130246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62992</xdr:rowOff>
    </xdr:to>
    <xdr:cxnSp macro="">
      <xdr:nvCxnSpPr>
        <xdr:cNvPr id="377" name="直線コネクタ 376"/>
        <xdr:cNvCxnSpPr/>
      </xdr:nvCxnSpPr>
      <xdr:spPr>
        <a:xfrm>
          <a:off x="3098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140715</xdr:rowOff>
    </xdr:to>
    <xdr:cxnSp macro="">
      <xdr:nvCxnSpPr>
        <xdr:cNvPr id="380" name="直線コネクタ 379"/>
        <xdr:cNvCxnSpPr/>
      </xdr:nvCxnSpPr>
      <xdr:spPr>
        <a:xfrm flipV="1">
          <a:off x="2209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154432</xdr:rowOff>
    </xdr:to>
    <xdr:cxnSp macro="">
      <xdr:nvCxnSpPr>
        <xdr:cNvPr id="383" name="直線コネクタ 382"/>
        <xdr:cNvCxnSpPr/>
      </xdr:nvCxnSpPr>
      <xdr:spPr>
        <a:xfrm flipV="1">
          <a:off x="1320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93" name="円/楕円 392"/>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94"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95" name="円/楕円 394"/>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96" name="テキスト ボックス 395"/>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97" name="円/楕円 396"/>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98" name="テキスト ボックス 397"/>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9" name="円/楕円 398"/>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400" name="テキスト ボックス 399"/>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401" name="円/楕円 400"/>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402" name="テキスト ボックス 401"/>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公債費以外の経常収支比率は、前年度と比較して１．４ポイント減少しており、減少要因となる性質別経費は、人件費（１．６ポイント減）、物件費（０．４ポイント減）である。</a:t>
          </a:r>
          <a:endParaRPr kumimoji="1" lang="en-US" altLang="ja-JP" sz="1300">
            <a:latin typeface="ＭＳ Ｐゴシック"/>
          </a:endParaRPr>
        </a:p>
        <a:p>
          <a:r>
            <a:rPr kumimoji="1" lang="ja-JP" altLang="en-US" sz="1300">
              <a:latin typeface="ＭＳ Ｐゴシック"/>
            </a:rPr>
            <a:t>　今後も、各経費の動向に注視しながら、更なる比率改善に努める。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79</xdr:row>
      <xdr:rowOff>5842</xdr:rowOff>
    </xdr:to>
    <xdr:cxnSp macro="">
      <xdr:nvCxnSpPr>
        <xdr:cNvPr id="433" name="直線コネクタ 432"/>
        <xdr:cNvCxnSpPr/>
      </xdr:nvCxnSpPr>
      <xdr:spPr>
        <a:xfrm flipV="1">
          <a:off x="15671800" y="134863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79</xdr:row>
      <xdr:rowOff>5842</xdr:rowOff>
    </xdr:to>
    <xdr:cxnSp macro="">
      <xdr:nvCxnSpPr>
        <xdr:cNvPr id="436" name="直線コネクタ 435"/>
        <xdr:cNvCxnSpPr/>
      </xdr:nvCxnSpPr>
      <xdr:spPr>
        <a:xfrm>
          <a:off x="14782800" y="134132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99568</xdr:rowOff>
    </xdr:to>
    <xdr:cxnSp macro="">
      <xdr:nvCxnSpPr>
        <xdr:cNvPr id="439" name="直線コネクタ 438"/>
        <xdr:cNvCxnSpPr/>
      </xdr:nvCxnSpPr>
      <xdr:spPr>
        <a:xfrm flipV="1">
          <a:off x="13893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99568</xdr:rowOff>
    </xdr:to>
    <xdr:cxnSp macro="">
      <xdr:nvCxnSpPr>
        <xdr:cNvPr id="442" name="直線コネクタ 441"/>
        <xdr:cNvCxnSpPr/>
      </xdr:nvCxnSpPr>
      <xdr:spPr>
        <a:xfrm>
          <a:off x="13004800" y="132943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52" name="円/楕円 451"/>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53"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54" name="円/楕円 453"/>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55" name="テキスト ボックス 454"/>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56" name="円/楕円 455"/>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57" name="テキスト ボックス 456"/>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58" name="円/楕円 457"/>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9" name="テキスト ボックス 45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60" name="円/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千葉県木更津市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55949</xdr:rowOff>
    </xdr:from>
    <xdr:to>
      <xdr:col>4</xdr:col>
      <xdr:colOff>1117600</xdr:colOff>
      <xdr:row>17</xdr:row>
      <xdr:rowOff>74498</xdr:rowOff>
    </xdr:to>
    <xdr:cxnSp macro="">
      <xdr:nvCxnSpPr>
        <xdr:cNvPr id="52" name="直線コネクタ 51"/>
        <xdr:cNvCxnSpPr/>
      </xdr:nvCxnSpPr>
      <xdr:spPr bwMode="auto">
        <a:xfrm>
          <a:off x="5003800" y="3018224"/>
          <a:ext cx="6477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43800</xdr:rowOff>
    </xdr:from>
    <xdr:to>
      <xdr:col>4</xdr:col>
      <xdr:colOff>469900</xdr:colOff>
      <xdr:row>17</xdr:row>
      <xdr:rowOff>55949</xdr:rowOff>
    </xdr:to>
    <xdr:cxnSp macro="">
      <xdr:nvCxnSpPr>
        <xdr:cNvPr id="55" name="直線コネクタ 54"/>
        <xdr:cNvCxnSpPr/>
      </xdr:nvCxnSpPr>
      <xdr:spPr bwMode="auto">
        <a:xfrm>
          <a:off x="4305300" y="3006075"/>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43800</xdr:rowOff>
    </xdr:from>
    <xdr:to>
      <xdr:col>3</xdr:col>
      <xdr:colOff>904875</xdr:colOff>
      <xdr:row>17</xdr:row>
      <xdr:rowOff>60390</xdr:rowOff>
    </xdr:to>
    <xdr:cxnSp macro="">
      <xdr:nvCxnSpPr>
        <xdr:cNvPr id="58" name="直線コネクタ 57"/>
        <xdr:cNvCxnSpPr/>
      </xdr:nvCxnSpPr>
      <xdr:spPr bwMode="auto">
        <a:xfrm flipV="1">
          <a:off x="3606800" y="3006075"/>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17871</xdr:rowOff>
    </xdr:from>
    <xdr:to>
      <xdr:col>3</xdr:col>
      <xdr:colOff>206375</xdr:colOff>
      <xdr:row>17</xdr:row>
      <xdr:rowOff>60390</xdr:rowOff>
    </xdr:to>
    <xdr:cxnSp macro="">
      <xdr:nvCxnSpPr>
        <xdr:cNvPr id="61" name="直線コネクタ 60"/>
        <xdr:cNvCxnSpPr/>
      </xdr:nvCxnSpPr>
      <xdr:spPr bwMode="auto">
        <a:xfrm>
          <a:off x="2908300" y="2980146"/>
          <a:ext cx="698500" cy="4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23698</xdr:rowOff>
    </xdr:from>
    <xdr:to>
      <xdr:col>5</xdr:col>
      <xdr:colOff>34925</xdr:colOff>
      <xdr:row>17</xdr:row>
      <xdr:rowOff>125298</xdr:rowOff>
    </xdr:to>
    <xdr:sp macro="" textlink="">
      <xdr:nvSpPr>
        <xdr:cNvPr id="71" name="円/楕円 70"/>
        <xdr:cNvSpPr/>
      </xdr:nvSpPr>
      <xdr:spPr bwMode="auto">
        <a:xfrm>
          <a:off x="5600700" y="298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167225</xdr:rowOff>
    </xdr:from>
    <xdr:ext cx="762000" cy="259045"/>
    <xdr:sp macro="" textlink="">
      <xdr:nvSpPr>
        <xdr:cNvPr id="72" name="人口1人当たり決算額の推移該当値テキスト130"/>
        <xdr:cNvSpPr txBox="1"/>
      </xdr:nvSpPr>
      <xdr:spPr>
        <a:xfrm>
          <a:off x="5740400" y="295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5149</xdr:rowOff>
    </xdr:from>
    <xdr:to>
      <xdr:col>4</xdr:col>
      <xdr:colOff>520700</xdr:colOff>
      <xdr:row>17</xdr:row>
      <xdr:rowOff>106749</xdr:rowOff>
    </xdr:to>
    <xdr:sp macro="" textlink="">
      <xdr:nvSpPr>
        <xdr:cNvPr id="73" name="円/楕円 72"/>
        <xdr:cNvSpPr/>
      </xdr:nvSpPr>
      <xdr:spPr bwMode="auto">
        <a:xfrm>
          <a:off x="4953000" y="29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91526</xdr:rowOff>
    </xdr:from>
    <xdr:ext cx="736600" cy="259045"/>
    <xdr:sp macro="" textlink="">
      <xdr:nvSpPr>
        <xdr:cNvPr id="74" name="テキスト ボックス 73"/>
        <xdr:cNvSpPr txBox="1"/>
      </xdr:nvSpPr>
      <xdr:spPr>
        <a:xfrm>
          <a:off x="4622800" y="30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164450</xdr:rowOff>
    </xdr:from>
    <xdr:to>
      <xdr:col>3</xdr:col>
      <xdr:colOff>955675</xdr:colOff>
      <xdr:row>17</xdr:row>
      <xdr:rowOff>94600</xdr:rowOff>
    </xdr:to>
    <xdr:sp macro="" textlink="">
      <xdr:nvSpPr>
        <xdr:cNvPr id="75" name="円/楕円 74"/>
        <xdr:cNvSpPr/>
      </xdr:nvSpPr>
      <xdr:spPr bwMode="auto">
        <a:xfrm>
          <a:off x="4254500" y="2955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79377</xdr:rowOff>
    </xdr:from>
    <xdr:ext cx="762000" cy="259045"/>
    <xdr:sp macro="" textlink="">
      <xdr:nvSpPr>
        <xdr:cNvPr id="76" name="テキスト ボックス 75"/>
        <xdr:cNvSpPr txBox="1"/>
      </xdr:nvSpPr>
      <xdr:spPr>
        <a:xfrm>
          <a:off x="3924300" y="304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9590</xdr:rowOff>
    </xdr:from>
    <xdr:to>
      <xdr:col>3</xdr:col>
      <xdr:colOff>257175</xdr:colOff>
      <xdr:row>17</xdr:row>
      <xdr:rowOff>111190</xdr:rowOff>
    </xdr:to>
    <xdr:sp macro="" textlink="">
      <xdr:nvSpPr>
        <xdr:cNvPr id="77" name="円/楕円 76"/>
        <xdr:cNvSpPr/>
      </xdr:nvSpPr>
      <xdr:spPr bwMode="auto">
        <a:xfrm>
          <a:off x="3556000" y="297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95967</xdr:rowOff>
    </xdr:from>
    <xdr:ext cx="762000" cy="259045"/>
    <xdr:sp macro="" textlink="">
      <xdr:nvSpPr>
        <xdr:cNvPr id="78" name="テキスト ボックス 77"/>
        <xdr:cNvSpPr txBox="1"/>
      </xdr:nvSpPr>
      <xdr:spPr>
        <a:xfrm>
          <a:off x="3225800" y="305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138521</xdr:rowOff>
    </xdr:from>
    <xdr:to>
      <xdr:col>2</xdr:col>
      <xdr:colOff>692150</xdr:colOff>
      <xdr:row>17</xdr:row>
      <xdr:rowOff>68671</xdr:rowOff>
    </xdr:to>
    <xdr:sp macro="" textlink="">
      <xdr:nvSpPr>
        <xdr:cNvPr id="79" name="円/楕円 78"/>
        <xdr:cNvSpPr/>
      </xdr:nvSpPr>
      <xdr:spPr bwMode="auto">
        <a:xfrm>
          <a:off x="2857500" y="292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53448</xdr:rowOff>
    </xdr:from>
    <xdr:ext cx="762000" cy="259045"/>
    <xdr:sp macro="" textlink="">
      <xdr:nvSpPr>
        <xdr:cNvPr id="80" name="テキスト ボックス 79"/>
        <xdr:cNvSpPr txBox="1"/>
      </xdr:nvSpPr>
      <xdr:spPr>
        <a:xfrm>
          <a:off x="2527300" y="301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284391</xdr:rowOff>
    </xdr:from>
    <xdr:to>
      <xdr:col>4</xdr:col>
      <xdr:colOff>1117600</xdr:colOff>
      <xdr:row>37</xdr:row>
      <xdr:rowOff>329387</xdr:rowOff>
    </xdr:to>
    <xdr:cxnSp macro="">
      <xdr:nvCxnSpPr>
        <xdr:cNvPr id="114" name="直線コネクタ 113"/>
        <xdr:cNvCxnSpPr/>
      </xdr:nvCxnSpPr>
      <xdr:spPr bwMode="auto">
        <a:xfrm>
          <a:off x="5003800" y="7409091"/>
          <a:ext cx="647700" cy="4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284391</xdr:rowOff>
    </xdr:from>
    <xdr:to>
      <xdr:col>4</xdr:col>
      <xdr:colOff>469900</xdr:colOff>
      <xdr:row>37</xdr:row>
      <xdr:rowOff>322149</xdr:rowOff>
    </xdr:to>
    <xdr:cxnSp macro="">
      <xdr:nvCxnSpPr>
        <xdr:cNvPr id="117" name="直線コネクタ 116"/>
        <xdr:cNvCxnSpPr/>
      </xdr:nvCxnSpPr>
      <xdr:spPr bwMode="auto">
        <a:xfrm flipV="1">
          <a:off x="4305300" y="7409091"/>
          <a:ext cx="698500" cy="3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137554</xdr:rowOff>
    </xdr:from>
    <xdr:to>
      <xdr:col>3</xdr:col>
      <xdr:colOff>904875</xdr:colOff>
      <xdr:row>37</xdr:row>
      <xdr:rowOff>322149</xdr:rowOff>
    </xdr:to>
    <xdr:cxnSp macro="">
      <xdr:nvCxnSpPr>
        <xdr:cNvPr id="120" name="直線コネクタ 119"/>
        <xdr:cNvCxnSpPr/>
      </xdr:nvCxnSpPr>
      <xdr:spPr bwMode="auto">
        <a:xfrm>
          <a:off x="3606800" y="7262254"/>
          <a:ext cx="698500" cy="18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114084</xdr:rowOff>
    </xdr:from>
    <xdr:to>
      <xdr:col>3</xdr:col>
      <xdr:colOff>206375</xdr:colOff>
      <xdr:row>37</xdr:row>
      <xdr:rowOff>137554</xdr:rowOff>
    </xdr:to>
    <xdr:cxnSp macro="">
      <xdr:nvCxnSpPr>
        <xdr:cNvPr id="123" name="直線コネクタ 122"/>
        <xdr:cNvCxnSpPr/>
      </xdr:nvCxnSpPr>
      <xdr:spPr bwMode="auto">
        <a:xfrm>
          <a:off x="2908300" y="7067334"/>
          <a:ext cx="698500" cy="19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278587</xdr:rowOff>
    </xdr:from>
    <xdr:to>
      <xdr:col>5</xdr:col>
      <xdr:colOff>34925</xdr:colOff>
      <xdr:row>38</xdr:row>
      <xdr:rowOff>37287</xdr:rowOff>
    </xdr:to>
    <xdr:sp macro="" textlink="">
      <xdr:nvSpPr>
        <xdr:cNvPr id="133" name="円/楕円 132"/>
        <xdr:cNvSpPr/>
      </xdr:nvSpPr>
      <xdr:spPr bwMode="auto">
        <a:xfrm>
          <a:off x="5600700" y="740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250664</xdr:rowOff>
    </xdr:from>
    <xdr:ext cx="762000" cy="259045"/>
    <xdr:sp macro="" textlink="">
      <xdr:nvSpPr>
        <xdr:cNvPr id="134" name="人口1人当たり決算額の推移該当値テキスト445"/>
        <xdr:cNvSpPr txBox="1"/>
      </xdr:nvSpPr>
      <xdr:spPr>
        <a:xfrm>
          <a:off x="5740400" y="737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233591</xdr:rowOff>
    </xdr:from>
    <xdr:to>
      <xdr:col>4</xdr:col>
      <xdr:colOff>520700</xdr:colOff>
      <xdr:row>37</xdr:row>
      <xdr:rowOff>335191</xdr:rowOff>
    </xdr:to>
    <xdr:sp macro="" textlink="">
      <xdr:nvSpPr>
        <xdr:cNvPr id="135" name="円/楕円 134"/>
        <xdr:cNvSpPr/>
      </xdr:nvSpPr>
      <xdr:spPr bwMode="auto">
        <a:xfrm>
          <a:off x="4953000" y="735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319968</xdr:rowOff>
    </xdr:from>
    <xdr:ext cx="736600" cy="259045"/>
    <xdr:sp macro="" textlink="">
      <xdr:nvSpPr>
        <xdr:cNvPr id="136" name="テキスト ボックス 135"/>
        <xdr:cNvSpPr txBox="1"/>
      </xdr:nvSpPr>
      <xdr:spPr>
        <a:xfrm>
          <a:off x="4622800" y="744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271349</xdr:rowOff>
    </xdr:from>
    <xdr:to>
      <xdr:col>3</xdr:col>
      <xdr:colOff>955675</xdr:colOff>
      <xdr:row>38</xdr:row>
      <xdr:rowOff>30049</xdr:rowOff>
    </xdr:to>
    <xdr:sp macro="" textlink="">
      <xdr:nvSpPr>
        <xdr:cNvPr id="137" name="円/楕円 136"/>
        <xdr:cNvSpPr/>
      </xdr:nvSpPr>
      <xdr:spPr bwMode="auto">
        <a:xfrm>
          <a:off x="4254500" y="739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14826</xdr:rowOff>
    </xdr:from>
    <xdr:ext cx="762000" cy="259045"/>
    <xdr:sp macro="" textlink="">
      <xdr:nvSpPr>
        <xdr:cNvPr id="138" name="テキスト ボックス 137"/>
        <xdr:cNvSpPr txBox="1"/>
      </xdr:nvSpPr>
      <xdr:spPr>
        <a:xfrm>
          <a:off x="3924300" y="748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86754</xdr:rowOff>
    </xdr:from>
    <xdr:to>
      <xdr:col>3</xdr:col>
      <xdr:colOff>257175</xdr:colOff>
      <xdr:row>37</xdr:row>
      <xdr:rowOff>188354</xdr:rowOff>
    </xdr:to>
    <xdr:sp macro="" textlink="">
      <xdr:nvSpPr>
        <xdr:cNvPr id="139" name="円/楕円 138"/>
        <xdr:cNvSpPr/>
      </xdr:nvSpPr>
      <xdr:spPr bwMode="auto">
        <a:xfrm>
          <a:off x="3556000" y="72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173131</xdr:rowOff>
    </xdr:from>
    <xdr:ext cx="762000" cy="259045"/>
    <xdr:sp macro="" textlink="">
      <xdr:nvSpPr>
        <xdr:cNvPr id="140" name="テキスト ボックス 139"/>
        <xdr:cNvSpPr txBox="1"/>
      </xdr:nvSpPr>
      <xdr:spPr>
        <a:xfrm>
          <a:off x="3225800" y="72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63284</xdr:rowOff>
    </xdr:from>
    <xdr:to>
      <xdr:col>2</xdr:col>
      <xdr:colOff>692150</xdr:colOff>
      <xdr:row>36</xdr:row>
      <xdr:rowOff>164884</xdr:rowOff>
    </xdr:to>
    <xdr:sp macro="" textlink="">
      <xdr:nvSpPr>
        <xdr:cNvPr id="141" name="円/楕円 140"/>
        <xdr:cNvSpPr/>
      </xdr:nvSpPr>
      <xdr:spPr bwMode="auto">
        <a:xfrm>
          <a:off x="2857500" y="701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149661</xdr:rowOff>
    </xdr:from>
    <xdr:ext cx="762000" cy="259045"/>
    <xdr:sp macro="" textlink="">
      <xdr:nvSpPr>
        <xdr:cNvPr id="142" name="テキスト ボックス 141"/>
        <xdr:cNvSpPr txBox="1"/>
      </xdr:nvSpPr>
      <xdr:spPr>
        <a:xfrm>
          <a:off x="2527300" y="71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13219</xdr:rowOff>
    </xdr:from>
    <xdr:to>
      <xdr:col>6</xdr:col>
      <xdr:colOff>511175</xdr:colOff>
      <xdr:row>34</xdr:row>
      <xdr:rowOff>39998</xdr:rowOff>
    </xdr:to>
    <xdr:cxnSp macro="">
      <xdr:nvCxnSpPr>
        <xdr:cNvPr id="63" name="直線コネクタ 62"/>
        <xdr:cNvCxnSpPr/>
      </xdr:nvCxnSpPr>
      <xdr:spPr>
        <a:xfrm>
          <a:off x="3797300" y="5842519"/>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168046</xdr:rowOff>
    </xdr:from>
    <xdr:to>
      <xdr:col>5</xdr:col>
      <xdr:colOff>358775</xdr:colOff>
      <xdr:row>34</xdr:row>
      <xdr:rowOff>13219</xdr:rowOff>
    </xdr:to>
    <xdr:cxnSp macro="">
      <xdr:nvCxnSpPr>
        <xdr:cNvPr id="66" name="直線コネクタ 65"/>
        <xdr:cNvCxnSpPr/>
      </xdr:nvCxnSpPr>
      <xdr:spPr>
        <a:xfrm>
          <a:off x="2908300" y="5825896"/>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168046</xdr:rowOff>
    </xdr:from>
    <xdr:to>
      <xdr:col>4</xdr:col>
      <xdr:colOff>155575</xdr:colOff>
      <xdr:row>34</xdr:row>
      <xdr:rowOff>7079</xdr:rowOff>
    </xdr:to>
    <xdr:cxnSp macro="">
      <xdr:nvCxnSpPr>
        <xdr:cNvPr id="69" name="直線コネクタ 68"/>
        <xdr:cNvCxnSpPr/>
      </xdr:nvCxnSpPr>
      <xdr:spPr>
        <a:xfrm flipV="1">
          <a:off x="2019300" y="582589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166544</xdr:rowOff>
    </xdr:from>
    <xdr:to>
      <xdr:col>2</xdr:col>
      <xdr:colOff>638175</xdr:colOff>
      <xdr:row>34</xdr:row>
      <xdr:rowOff>7079</xdr:rowOff>
    </xdr:to>
    <xdr:cxnSp macro="">
      <xdr:nvCxnSpPr>
        <xdr:cNvPr id="72" name="直線コネクタ 71"/>
        <xdr:cNvCxnSpPr/>
      </xdr:nvCxnSpPr>
      <xdr:spPr>
        <a:xfrm>
          <a:off x="1130300" y="5824394"/>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160648</xdr:rowOff>
    </xdr:from>
    <xdr:to>
      <xdr:col>6</xdr:col>
      <xdr:colOff>561975</xdr:colOff>
      <xdr:row>34</xdr:row>
      <xdr:rowOff>90798</xdr:rowOff>
    </xdr:to>
    <xdr:sp macro="" textlink="">
      <xdr:nvSpPr>
        <xdr:cNvPr id="82" name="円/楕円 81"/>
        <xdr:cNvSpPr/>
      </xdr:nvSpPr>
      <xdr:spPr>
        <a:xfrm>
          <a:off x="4584700" y="58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12075</xdr:rowOff>
    </xdr:from>
    <xdr:ext cx="534377" cy="259045"/>
    <xdr:sp macro="" textlink="">
      <xdr:nvSpPr>
        <xdr:cNvPr id="83" name="人件費該当値テキスト"/>
        <xdr:cNvSpPr txBox="1"/>
      </xdr:nvSpPr>
      <xdr:spPr>
        <a:xfrm>
          <a:off x="4686300" y="56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133869</xdr:rowOff>
    </xdr:from>
    <xdr:to>
      <xdr:col>5</xdr:col>
      <xdr:colOff>409575</xdr:colOff>
      <xdr:row>34</xdr:row>
      <xdr:rowOff>64019</xdr:rowOff>
    </xdr:to>
    <xdr:sp macro="" textlink="">
      <xdr:nvSpPr>
        <xdr:cNvPr id="84" name="円/楕円 83"/>
        <xdr:cNvSpPr/>
      </xdr:nvSpPr>
      <xdr:spPr>
        <a:xfrm>
          <a:off x="3746500" y="5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55146</xdr:rowOff>
    </xdr:from>
    <xdr:ext cx="534377" cy="259045"/>
    <xdr:sp macro="" textlink="">
      <xdr:nvSpPr>
        <xdr:cNvPr id="85" name="テキスト ボックス 84"/>
        <xdr:cNvSpPr txBox="1"/>
      </xdr:nvSpPr>
      <xdr:spPr>
        <a:xfrm>
          <a:off x="3530111" y="5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117246</xdr:rowOff>
    </xdr:from>
    <xdr:to>
      <xdr:col>4</xdr:col>
      <xdr:colOff>206375</xdr:colOff>
      <xdr:row>34</xdr:row>
      <xdr:rowOff>47396</xdr:rowOff>
    </xdr:to>
    <xdr:sp macro="" textlink="">
      <xdr:nvSpPr>
        <xdr:cNvPr id="86" name="円/楕円 85"/>
        <xdr:cNvSpPr/>
      </xdr:nvSpPr>
      <xdr:spPr>
        <a:xfrm>
          <a:off x="2857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63923</xdr:rowOff>
    </xdr:from>
    <xdr:ext cx="534377" cy="259045"/>
    <xdr:sp macro="" textlink="">
      <xdr:nvSpPr>
        <xdr:cNvPr id="87" name="テキスト ボックス 86"/>
        <xdr:cNvSpPr txBox="1"/>
      </xdr:nvSpPr>
      <xdr:spPr>
        <a:xfrm>
          <a:off x="2641111" y="55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127729</xdr:rowOff>
    </xdr:from>
    <xdr:to>
      <xdr:col>3</xdr:col>
      <xdr:colOff>3175</xdr:colOff>
      <xdr:row>34</xdr:row>
      <xdr:rowOff>57879</xdr:rowOff>
    </xdr:to>
    <xdr:sp macro="" textlink="">
      <xdr:nvSpPr>
        <xdr:cNvPr id="88" name="円/楕円 87"/>
        <xdr:cNvSpPr/>
      </xdr:nvSpPr>
      <xdr:spPr>
        <a:xfrm>
          <a:off x="1968500" y="5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49006</xdr:rowOff>
    </xdr:from>
    <xdr:ext cx="534377" cy="259045"/>
    <xdr:sp macro="" textlink="">
      <xdr:nvSpPr>
        <xdr:cNvPr id="89" name="テキスト ボックス 88"/>
        <xdr:cNvSpPr txBox="1"/>
      </xdr:nvSpPr>
      <xdr:spPr>
        <a:xfrm>
          <a:off x="1752111" y="58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115744</xdr:rowOff>
    </xdr:from>
    <xdr:to>
      <xdr:col>1</xdr:col>
      <xdr:colOff>485775</xdr:colOff>
      <xdr:row>34</xdr:row>
      <xdr:rowOff>45894</xdr:rowOff>
    </xdr:to>
    <xdr:sp macro="" textlink="">
      <xdr:nvSpPr>
        <xdr:cNvPr id="90" name="円/楕円 89"/>
        <xdr:cNvSpPr/>
      </xdr:nvSpPr>
      <xdr:spPr>
        <a:xfrm>
          <a:off x="1079500" y="57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37021</xdr:rowOff>
    </xdr:from>
    <xdr:ext cx="534377" cy="259045"/>
    <xdr:sp macro="" textlink="">
      <xdr:nvSpPr>
        <xdr:cNvPr id="91" name="テキスト ボックス 90"/>
        <xdr:cNvSpPr txBox="1"/>
      </xdr:nvSpPr>
      <xdr:spPr>
        <a:xfrm>
          <a:off x="863111" y="586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4788</xdr:rowOff>
    </xdr:from>
    <xdr:to>
      <xdr:col>6</xdr:col>
      <xdr:colOff>511175</xdr:colOff>
      <xdr:row>54</xdr:row>
      <xdr:rowOff>97675</xdr:rowOff>
    </xdr:to>
    <xdr:cxnSp macro="">
      <xdr:nvCxnSpPr>
        <xdr:cNvPr id="121" name="直線コネクタ 120"/>
        <xdr:cNvCxnSpPr/>
      </xdr:nvCxnSpPr>
      <xdr:spPr>
        <a:xfrm flipV="1">
          <a:off x="3797300" y="9263088"/>
          <a:ext cx="8382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97675</xdr:rowOff>
    </xdr:from>
    <xdr:to>
      <xdr:col>5</xdr:col>
      <xdr:colOff>358775</xdr:colOff>
      <xdr:row>55</xdr:row>
      <xdr:rowOff>39612</xdr:rowOff>
    </xdr:to>
    <xdr:cxnSp macro="">
      <xdr:nvCxnSpPr>
        <xdr:cNvPr id="124" name="直線コネクタ 123"/>
        <xdr:cNvCxnSpPr/>
      </xdr:nvCxnSpPr>
      <xdr:spPr>
        <a:xfrm flipV="1">
          <a:off x="2908300" y="9355975"/>
          <a:ext cx="889000" cy="1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168846</xdr:rowOff>
    </xdr:from>
    <xdr:to>
      <xdr:col>4</xdr:col>
      <xdr:colOff>155575</xdr:colOff>
      <xdr:row>55</xdr:row>
      <xdr:rowOff>39612</xdr:rowOff>
    </xdr:to>
    <xdr:cxnSp macro="">
      <xdr:nvCxnSpPr>
        <xdr:cNvPr id="127" name="直線コネクタ 126"/>
        <xdr:cNvCxnSpPr/>
      </xdr:nvCxnSpPr>
      <xdr:spPr>
        <a:xfrm>
          <a:off x="2019300" y="9427146"/>
          <a:ext cx="8890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168846</xdr:rowOff>
    </xdr:from>
    <xdr:to>
      <xdr:col>2</xdr:col>
      <xdr:colOff>638175</xdr:colOff>
      <xdr:row>55</xdr:row>
      <xdr:rowOff>91351</xdr:rowOff>
    </xdr:to>
    <xdr:cxnSp macro="">
      <xdr:nvCxnSpPr>
        <xdr:cNvPr id="130" name="直線コネクタ 129"/>
        <xdr:cNvCxnSpPr/>
      </xdr:nvCxnSpPr>
      <xdr:spPr>
        <a:xfrm flipV="1">
          <a:off x="1130300" y="9427146"/>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125438</xdr:rowOff>
    </xdr:from>
    <xdr:to>
      <xdr:col>6</xdr:col>
      <xdr:colOff>561975</xdr:colOff>
      <xdr:row>54</xdr:row>
      <xdr:rowOff>55588</xdr:rowOff>
    </xdr:to>
    <xdr:sp macro="" textlink="">
      <xdr:nvSpPr>
        <xdr:cNvPr id="140" name="円/楕円 139"/>
        <xdr:cNvSpPr/>
      </xdr:nvSpPr>
      <xdr:spPr>
        <a:xfrm>
          <a:off x="4584700" y="92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148315</xdr:rowOff>
    </xdr:from>
    <xdr:ext cx="534377" cy="259045"/>
    <xdr:sp macro="" textlink="">
      <xdr:nvSpPr>
        <xdr:cNvPr id="141" name="物件費該当値テキスト"/>
        <xdr:cNvSpPr txBox="1"/>
      </xdr:nvSpPr>
      <xdr:spPr>
        <a:xfrm>
          <a:off x="4686300" y="9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46875</xdr:rowOff>
    </xdr:from>
    <xdr:to>
      <xdr:col>5</xdr:col>
      <xdr:colOff>409575</xdr:colOff>
      <xdr:row>54</xdr:row>
      <xdr:rowOff>148475</xdr:rowOff>
    </xdr:to>
    <xdr:sp macro="" textlink="">
      <xdr:nvSpPr>
        <xdr:cNvPr id="142" name="円/楕円 141"/>
        <xdr:cNvSpPr/>
      </xdr:nvSpPr>
      <xdr:spPr>
        <a:xfrm>
          <a:off x="3746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165002</xdr:rowOff>
    </xdr:from>
    <xdr:ext cx="534377" cy="259045"/>
    <xdr:sp macro="" textlink="">
      <xdr:nvSpPr>
        <xdr:cNvPr id="143" name="テキスト ボックス 142"/>
        <xdr:cNvSpPr txBox="1"/>
      </xdr:nvSpPr>
      <xdr:spPr>
        <a:xfrm>
          <a:off x="3530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160262</xdr:rowOff>
    </xdr:from>
    <xdr:to>
      <xdr:col>4</xdr:col>
      <xdr:colOff>206375</xdr:colOff>
      <xdr:row>55</xdr:row>
      <xdr:rowOff>90412</xdr:rowOff>
    </xdr:to>
    <xdr:sp macro="" textlink="">
      <xdr:nvSpPr>
        <xdr:cNvPr id="144" name="円/楕円 143"/>
        <xdr:cNvSpPr/>
      </xdr:nvSpPr>
      <xdr:spPr>
        <a:xfrm>
          <a:off x="2857500" y="9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106939</xdr:rowOff>
    </xdr:from>
    <xdr:ext cx="534377" cy="259045"/>
    <xdr:sp macro="" textlink="">
      <xdr:nvSpPr>
        <xdr:cNvPr id="145" name="テキスト ボックス 144"/>
        <xdr:cNvSpPr txBox="1"/>
      </xdr:nvSpPr>
      <xdr:spPr>
        <a:xfrm>
          <a:off x="2641111" y="91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118046</xdr:rowOff>
    </xdr:from>
    <xdr:to>
      <xdr:col>3</xdr:col>
      <xdr:colOff>3175</xdr:colOff>
      <xdr:row>55</xdr:row>
      <xdr:rowOff>48196</xdr:rowOff>
    </xdr:to>
    <xdr:sp macro="" textlink="">
      <xdr:nvSpPr>
        <xdr:cNvPr id="146" name="円/楕円 145"/>
        <xdr:cNvSpPr/>
      </xdr:nvSpPr>
      <xdr:spPr>
        <a:xfrm>
          <a:off x="1968500" y="9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64723</xdr:rowOff>
    </xdr:from>
    <xdr:ext cx="534377" cy="259045"/>
    <xdr:sp macro="" textlink="">
      <xdr:nvSpPr>
        <xdr:cNvPr id="147" name="テキスト ボックス 146"/>
        <xdr:cNvSpPr txBox="1"/>
      </xdr:nvSpPr>
      <xdr:spPr>
        <a:xfrm>
          <a:off x="1752111" y="9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40551</xdr:rowOff>
    </xdr:from>
    <xdr:to>
      <xdr:col>1</xdr:col>
      <xdr:colOff>485775</xdr:colOff>
      <xdr:row>55</xdr:row>
      <xdr:rowOff>142151</xdr:rowOff>
    </xdr:to>
    <xdr:sp macro="" textlink="">
      <xdr:nvSpPr>
        <xdr:cNvPr id="148" name="円/楕円 147"/>
        <xdr:cNvSpPr/>
      </xdr:nvSpPr>
      <xdr:spPr>
        <a:xfrm>
          <a:off x="1079500" y="94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133278</xdr:rowOff>
    </xdr:from>
    <xdr:ext cx="534377" cy="259045"/>
    <xdr:sp macro="" textlink="">
      <xdr:nvSpPr>
        <xdr:cNvPr id="149" name="テキスト ボックス 148"/>
        <xdr:cNvSpPr txBox="1"/>
      </xdr:nvSpPr>
      <xdr:spPr>
        <a:xfrm>
          <a:off x="863111" y="95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109655</xdr:rowOff>
    </xdr:from>
    <xdr:to>
      <xdr:col>6</xdr:col>
      <xdr:colOff>511175</xdr:colOff>
      <xdr:row>75</xdr:row>
      <xdr:rowOff>159947</xdr:rowOff>
    </xdr:to>
    <xdr:cxnSp macro="">
      <xdr:nvCxnSpPr>
        <xdr:cNvPr id="180" name="直線コネクタ 179"/>
        <xdr:cNvCxnSpPr/>
      </xdr:nvCxnSpPr>
      <xdr:spPr>
        <a:xfrm>
          <a:off x="3797300" y="1296840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109655</xdr:rowOff>
    </xdr:from>
    <xdr:to>
      <xdr:col>5</xdr:col>
      <xdr:colOff>358775</xdr:colOff>
      <xdr:row>75</xdr:row>
      <xdr:rowOff>162396</xdr:rowOff>
    </xdr:to>
    <xdr:cxnSp macro="">
      <xdr:nvCxnSpPr>
        <xdr:cNvPr id="183" name="直線コネクタ 182"/>
        <xdr:cNvCxnSpPr/>
      </xdr:nvCxnSpPr>
      <xdr:spPr>
        <a:xfrm flipV="1">
          <a:off x="2908300" y="12968405"/>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162396</xdr:rowOff>
    </xdr:from>
    <xdr:to>
      <xdr:col>4</xdr:col>
      <xdr:colOff>155575</xdr:colOff>
      <xdr:row>76</xdr:row>
      <xdr:rowOff>17889</xdr:rowOff>
    </xdr:to>
    <xdr:cxnSp macro="">
      <xdr:nvCxnSpPr>
        <xdr:cNvPr id="186" name="直線コネクタ 185"/>
        <xdr:cNvCxnSpPr/>
      </xdr:nvCxnSpPr>
      <xdr:spPr>
        <a:xfrm flipV="1">
          <a:off x="2019300" y="13021146"/>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12827</xdr:rowOff>
    </xdr:from>
    <xdr:to>
      <xdr:col>2</xdr:col>
      <xdr:colOff>638175</xdr:colOff>
      <xdr:row>76</xdr:row>
      <xdr:rowOff>17889</xdr:rowOff>
    </xdr:to>
    <xdr:cxnSp macro="">
      <xdr:nvCxnSpPr>
        <xdr:cNvPr id="189" name="直線コネクタ 188"/>
        <xdr:cNvCxnSpPr/>
      </xdr:nvCxnSpPr>
      <xdr:spPr>
        <a:xfrm>
          <a:off x="1130300" y="1304302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109148</xdr:rowOff>
    </xdr:from>
    <xdr:to>
      <xdr:col>6</xdr:col>
      <xdr:colOff>561975</xdr:colOff>
      <xdr:row>76</xdr:row>
      <xdr:rowOff>39297</xdr:rowOff>
    </xdr:to>
    <xdr:sp macro="" textlink="">
      <xdr:nvSpPr>
        <xdr:cNvPr id="199" name="円/楕円 198"/>
        <xdr:cNvSpPr/>
      </xdr:nvSpPr>
      <xdr:spPr>
        <a:xfrm>
          <a:off x="4584700" y="12967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132025</xdr:rowOff>
    </xdr:from>
    <xdr:ext cx="469744" cy="259045"/>
    <xdr:sp macro="" textlink="">
      <xdr:nvSpPr>
        <xdr:cNvPr id="200" name="維持補修費該当値テキスト"/>
        <xdr:cNvSpPr txBox="1"/>
      </xdr:nvSpPr>
      <xdr:spPr>
        <a:xfrm>
          <a:off x="4686300" y="1281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58855</xdr:rowOff>
    </xdr:from>
    <xdr:to>
      <xdr:col>5</xdr:col>
      <xdr:colOff>409575</xdr:colOff>
      <xdr:row>75</xdr:row>
      <xdr:rowOff>160455</xdr:rowOff>
    </xdr:to>
    <xdr:sp macro="" textlink="">
      <xdr:nvSpPr>
        <xdr:cNvPr id="201" name="円/楕円 200"/>
        <xdr:cNvSpPr/>
      </xdr:nvSpPr>
      <xdr:spPr>
        <a:xfrm>
          <a:off x="3746500" y="129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5532</xdr:rowOff>
    </xdr:from>
    <xdr:ext cx="469744" cy="259045"/>
    <xdr:sp macro="" textlink="">
      <xdr:nvSpPr>
        <xdr:cNvPr id="202" name="テキスト ボックス 201"/>
        <xdr:cNvSpPr txBox="1"/>
      </xdr:nvSpPr>
      <xdr:spPr>
        <a:xfrm>
          <a:off x="3562427" y="126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111597</xdr:rowOff>
    </xdr:from>
    <xdr:to>
      <xdr:col>4</xdr:col>
      <xdr:colOff>206375</xdr:colOff>
      <xdr:row>76</xdr:row>
      <xdr:rowOff>41746</xdr:rowOff>
    </xdr:to>
    <xdr:sp macro="" textlink="">
      <xdr:nvSpPr>
        <xdr:cNvPr id="203" name="円/楕円 202"/>
        <xdr:cNvSpPr/>
      </xdr:nvSpPr>
      <xdr:spPr>
        <a:xfrm>
          <a:off x="2857500" y="129703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58274</xdr:rowOff>
    </xdr:from>
    <xdr:ext cx="469744" cy="259045"/>
    <xdr:sp macro="" textlink="">
      <xdr:nvSpPr>
        <xdr:cNvPr id="204" name="テキスト ボックス 203"/>
        <xdr:cNvSpPr txBox="1"/>
      </xdr:nvSpPr>
      <xdr:spPr>
        <a:xfrm>
          <a:off x="2673427" y="127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138539</xdr:rowOff>
    </xdr:from>
    <xdr:to>
      <xdr:col>3</xdr:col>
      <xdr:colOff>3175</xdr:colOff>
      <xdr:row>76</xdr:row>
      <xdr:rowOff>68689</xdr:rowOff>
    </xdr:to>
    <xdr:sp macro="" textlink="">
      <xdr:nvSpPr>
        <xdr:cNvPr id="205" name="円/楕円 204"/>
        <xdr:cNvSpPr/>
      </xdr:nvSpPr>
      <xdr:spPr>
        <a:xfrm>
          <a:off x="1968500" y="129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59816</xdr:rowOff>
    </xdr:from>
    <xdr:ext cx="469744" cy="259045"/>
    <xdr:sp macro="" textlink="">
      <xdr:nvSpPr>
        <xdr:cNvPr id="206" name="テキスト ボックス 205"/>
        <xdr:cNvSpPr txBox="1"/>
      </xdr:nvSpPr>
      <xdr:spPr>
        <a:xfrm>
          <a:off x="1784427" y="1309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133477</xdr:rowOff>
    </xdr:from>
    <xdr:to>
      <xdr:col>1</xdr:col>
      <xdr:colOff>485775</xdr:colOff>
      <xdr:row>76</xdr:row>
      <xdr:rowOff>63627</xdr:rowOff>
    </xdr:to>
    <xdr:sp macro="" textlink="">
      <xdr:nvSpPr>
        <xdr:cNvPr id="207" name="円/楕円 206"/>
        <xdr:cNvSpPr/>
      </xdr:nvSpPr>
      <xdr:spPr>
        <a:xfrm>
          <a:off x="1079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54754</xdr:rowOff>
    </xdr:from>
    <xdr:ext cx="469744" cy="259045"/>
    <xdr:sp macro="" textlink="">
      <xdr:nvSpPr>
        <xdr:cNvPr id="208" name="テキスト ボックス 207"/>
        <xdr:cNvSpPr txBox="1"/>
      </xdr:nvSpPr>
      <xdr:spPr>
        <a:xfrm>
          <a:off x="895427" y="1308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56657</xdr:rowOff>
    </xdr:from>
    <xdr:to>
      <xdr:col>6</xdr:col>
      <xdr:colOff>511175</xdr:colOff>
      <xdr:row>97</xdr:row>
      <xdr:rowOff>84699</xdr:rowOff>
    </xdr:to>
    <xdr:cxnSp macro="">
      <xdr:nvCxnSpPr>
        <xdr:cNvPr id="236" name="直線コネクタ 235"/>
        <xdr:cNvCxnSpPr/>
      </xdr:nvCxnSpPr>
      <xdr:spPr>
        <a:xfrm flipV="1">
          <a:off x="3797300" y="16687307"/>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84699</xdr:rowOff>
    </xdr:from>
    <xdr:to>
      <xdr:col>5</xdr:col>
      <xdr:colOff>358775</xdr:colOff>
      <xdr:row>97</xdr:row>
      <xdr:rowOff>146253</xdr:rowOff>
    </xdr:to>
    <xdr:cxnSp macro="">
      <xdr:nvCxnSpPr>
        <xdr:cNvPr id="239" name="直線コネクタ 238"/>
        <xdr:cNvCxnSpPr/>
      </xdr:nvCxnSpPr>
      <xdr:spPr>
        <a:xfrm flipV="1">
          <a:off x="2908300" y="16715349"/>
          <a:ext cx="889000" cy="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146253</xdr:rowOff>
    </xdr:from>
    <xdr:to>
      <xdr:col>4</xdr:col>
      <xdr:colOff>155575</xdr:colOff>
      <xdr:row>98</xdr:row>
      <xdr:rowOff>15708</xdr:rowOff>
    </xdr:to>
    <xdr:cxnSp macro="">
      <xdr:nvCxnSpPr>
        <xdr:cNvPr id="242" name="直線コネクタ 241"/>
        <xdr:cNvCxnSpPr/>
      </xdr:nvCxnSpPr>
      <xdr:spPr>
        <a:xfrm flipV="1">
          <a:off x="2019300" y="16776903"/>
          <a:ext cx="889000" cy="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15708</xdr:rowOff>
    </xdr:from>
    <xdr:to>
      <xdr:col>2</xdr:col>
      <xdr:colOff>638175</xdr:colOff>
      <xdr:row>98</xdr:row>
      <xdr:rowOff>16881</xdr:rowOff>
    </xdr:to>
    <xdr:cxnSp macro="">
      <xdr:nvCxnSpPr>
        <xdr:cNvPr id="245" name="直線コネクタ 244"/>
        <xdr:cNvCxnSpPr/>
      </xdr:nvCxnSpPr>
      <xdr:spPr>
        <a:xfrm flipV="1">
          <a:off x="1130300" y="16817808"/>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5857</xdr:rowOff>
    </xdr:from>
    <xdr:to>
      <xdr:col>6</xdr:col>
      <xdr:colOff>561975</xdr:colOff>
      <xdr:row>97</xdr:row>
      <xdr:rowOff>107457</xdr:rowOff>
    </xdr:to>
    <xdr:sp macro="" textlink="">
      <xdr:nvSpPr>
        <xdr:cNvPr id="255" name="円/楕円 254"/>
        <xdr:cNvSpPr/>
      </xdr:nvSpPr>
      <xdr:spPr>
        <a:xfrm>
          <a:off x="4584700" y="166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155734</xdr:rowOff>
    </xdr:from>
    <xdr:ext cx="534377" cy="259045"/>
    <xdr:sp macro="" textlink="">
      <xdr:nvSpPr>
        <xdr:cNvPr id="256" name="扶助費該当値テキスト"/>
        <xdr:cNvSpPr txBox="1"/>
      </xdr:nvSpPr>
      <xdr:spPr>
        <a:xfrm>
          <a:off x="4686300" y="166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33899</xdr:rowOff>
    </xdr:from>
    <xdr:to>
      <xdr:col>5</xdr:col>
      <xdr:colOff>409575</xdr:colOff>
      <xdr:row>97</xdr:row>
      <xdr:rowOff>135499</xdr:rowOff>
    </xdr:to>
    <xdr:sp macro="" textlink="">
      <xdr:nvSpPr>
        <xdr:cNvPr id="257" name="円/楕円 256"/>
        <xdr:cNvSpPr/>
      </xdr:nvSpPr>
      <xdr:spPr>
        <a:xfrm>
          <a:off x="3746500" y="166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126626</xdr:rowOff>
    </xdr:from>
    <xdr:ext cx="534377" cy="259045"/>
    <xdr:sp macro="" textlink="">
      <xdr:nvSpPr>
        <xdr:cNvPr id="258" name="テキスト ボックス 257"/>
        <xdr:cNvSpPr txBox="1"/>
      </xdr:nvSpPr>
      <xdr:spPr>
        <a:xfrm>
          <a:off x="3530111" y="167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95453</xdr:rowOff>
    </xdr:from>
    <xdr:to>
      <xdr:col>4</xdr:col>
      <xdr:colOff>206375</xdr:colOff>
      <xdr:row>98</xdr:row>
      <xdr:rowOff>25603</xdr:rowOff>
    </xdr:to>
    <xdr:sp macro="" textlink="">
      <xdr:nvSpPr>
        <xdr:cNvPr id="259" name="円/楕円 258"/>
        <xdr:cNvSpPr/>
      </xdr:nvSpPr>
      <xdr:spPr>
        <a:xfrm>
          <a:off x="2857500" y="16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16730</xdr:rowOff>
    </xdr:from>
    <xdr:ext cx="534377" cy="259045"/>
    <xdr:sp macro="" textlink="">
      <xdr:nvSpPr>
        <xdr:cNvPr id="260" name="テキスト ボックス 259"/>
        <xdr:cNvSpPr txBox="1"/>
      </xdr:nvSpPr>
      <xdr:spPr>
        <a:xfrm>
          <a:off x="2641111" y="168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136358</xdr:rowOff>
    </xdr:from>
    <xdr:to>
      <xdr:col>3</xdr:col>
      <xdr:colOff>3175</xdr:colOff>
      <xdr:row>98</xdr:row>
      <xdr:rowOff>66508</xdr:rowOff>
    </xdr:to>
    <xdr:sp macro="" textlink="">
      <xdr:nvSpPr>
        <xdr:cNvPr id="261" name="円/楕円 260"/>
        <xdr:cNvSpPr/>
      </xdr:nvSpPr>
      <xdr:spPr>
        <a:xfrm>
          <a:off x="1968500" y="16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57635</xdr:rowOff>
    </xdr:from>
    <xdr:ext cx="534377" cy="259045"/>
    <xdr:sp macro="" textlink="">
      <xdr:nvSpPr>
        <xdr:cNvPr id="262" name="テキスト ボックス 261"/>
        <xdr:cNvSpPr txBox="1"/>
      </xdr:nvSpPr>
      <xdr:spPr>
        <a:xfrm>
          <a:off x="1752111" y="168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137531</xdr:rowOff>
    </xdr:from>
    <xdr:to>
      <xdr:col>1</xdr:col>
      <xdr:colOff>485775</xdr:colOff>
      <xdr:row>98</xdr:row>
      <xdr:rowOff>67681</xdr:rowOff>
    </xdr:to>
    <xdr:sp macro="" textlink="">
      <xdr:nvSpPr>
        <xdr:cNvPr id="263" name="円/楕円 262"/>
        <xdr:cNvSpPr/>
      </xdr:nvSpPr>
      <xdr:spPr>
        <a:xfrm>
          <a:off x="1079500" y="167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58808</xdr:rowOff>
    </xdr:from>
    <xdr:ext cx="534377" cy="259045"/>
    <xdr:sp macro="" textlink="">
      <xdr:nvSpPr>
        <xdr:cNvPr id="264" name="テキスト ボックス 263"/>
        <xdr:cNvSpPr txBox="1"/>
      </xdr:nvSpPr>
      <xdr:spPr>
        <a:xfrm>
          <a:off x="863111" y="16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14362</xdr:rowOff>
    </xdr:from>
    <xdr:to>
      <xdr:col>15</xdr:col>
      <xdr:colOff>180975</xdr:colOff>
      <xdr:row>38</xdr:row>
      <xdr:rowOff>114293</xdr:rowOff>
    </xdr:to>
    <xdr:cxnSp macro="">
      <xdr:nvCxnSpPr>
        <xdr:cNvPr id="296" name="直線コネクタ 295"/>
        <xdr:cNvCxnSpPr/>
      </xdr:nvCxnSpPr>
      <xdr:spPr>
        <a:xfrm flipV="1">
          <a:off x="9639300" y="6529462"/>
          <a:ext cx="838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114293</xdr:rowOff>
    </xdr:from>
    <xdr:to>
      <xdr:col>14</xdr:col>
      <xdr:colOff>28575</xdr:colOff>
      <xdr:row>39</xdr:row>
      <xdr:rowOff>18215</xdr:rowOff>
    </xdr:to>
    <xdr:cxnSp macro="">
      <xdr:nvCxnSpPr>
        <xdr:cNvPr id="299" name="直線コネクタ 298"/>
        <xdr:cNvCxnSpPr/>
      </xdr:nvCxnSpPr>
      <xdr:spPr>
        <a:xfrm flipV="1">
          <a:off x="8750300" y="6629393"/>
          <a:ext cx="8890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16289</xdr:rowOff>
    </xdr:from>
    <xdr:to>
      <xdr:col>12</xdr:col>
      <xdr:colOff>511175</xdr:colOff>
      <xdr:row>39</xdr:row>
      <xdr:rowOff>18215</xdr:rowOff>
    </xdr:to>
    <xdr:cxnSp macro="">
      <xdr:nvCxnSpPr>
        <xdr:cNvPr id="302" name="直線コネクタ 301"/>
        <xdr:cNvCxnSpPr/>
      </xdr:nvCxnSpPr>
      <xdr:spPr>
        <a:xfrm>
          <a:off x="7861300" y="6702839"/>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163442</xdr:rowOff>
    </xdr:from>
    <xdr:to>
      <xdr:col>11</xdr:col>
      <xdr:colOff>307975</xdr:colOff>
      <xdr:row>39</xdr:row>
      <xdr:rowOff>16289</xdr:rowOff>
    </xdr:to>
    <xdr:cxnSp macro="">
      <xdr:nvCxnSpPr>
        <xdr:cNvPr id="305" name="直線コネクタ 304"/>
        <xdr:cNvCxnSpPr/>
      </xdr:nvCxnSpPr>
      <xdr:spPr>
        <a:xfrm>
          <a:off x="6972300" y="6678542"/>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135012</xdr:rowOff>
    </xdr:from>
    <xdr:to>
      <xdr:col>15</xdr:col>
      <xdr:colOff>231775</xdr:colOff>
      <xdr:row>38</xdr:row>
      <xdr:rowOff>65162</xdr:rowOff>
    </xdr:to>
    <xdr:sp macro="" textlink="">
      <xdr:nvSpPr>
        <xdr:cNvPr id="315" name="円/楕円 314"/>
        <xdr:cNvSpPr/>
      </xdr:nvSpPr>
      <xdr:spPr>
        <a:xfrm>
          <a:off x="10426700" y="64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113439</xdr:rowOff>
    </xdr:from>
    <xdr:ext cx="534377" cy="259045"/>
    <xdr:sp macro="" textlink="">
      <xdr:nvSpPr>
        <xdr:cNvPr id="316" name="補助費等該当値テキスト"/>
        <xdr:cNvSpPr txBox="1"/>
      </xdr:nvSpPr>
      <xdr:spPr>
        <a:xfrm>
          <a:off x="10528300" y="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63493</xdr:rowOff>
    </xdr:from>
    <xdr:to>
      <xdr:col>14</xdr:col>
      <xdr:colOff>79375</xdr:colOff>
      <xdr:row>38</xdr:row>
      <xdr:rowOff>165093</xdr:rowOff>
    </xdr:to>
    <xdr:sp macro="" textlink="">
      <xdr:nvSpPr>
        <xdr:cNvPr id="317" name="円/楕円 316"/>
        <xdr:cNvSpPr/>
      </xdr:nvSpPr>
      <xdr:spPr>
        <a:xfrm>
          <a:off x="9588500" y="65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156220</xdr:rowOff>
    </xdr:from>
    <xdr:ext cx="534377" cy="259045"/>
    <xdr:sp macro="" textlink="">
      <xdr:nvSpPr>
        <xdr:cNvPr id="318" name="テキスト ボックス 317"/>
        <xdr:cNvSpPr txBox="1"/>
      </xdr:nvSpPr>
      <xdr:spPr>
        <a:xfrm>
          <a:off x="9372111" y="66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138865</xdr:rowOff>
    </xdr:from>
    <xdr:to>
      <xdr:col>12</xdr:col>
      <xdr:colOff>561975</xdr:colOff>
      <xdr:row>39</xdr:row>
      <xdr:rowOff>69015</xdr:rowOff>
    </xdr:to>
    <xdr:sp macro="" textlink="">
      <xdr:nvSpPr>
        <xdr:cNvPr id="319" name="円/楕円 318"/>
        <xdr:cNvSpPr/>
      </xdr:nvSpPr>
      <xdr:spPr>
        <a:xfrm>
          <a:off x="8699500" y="66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60142</xdr:rowOff>
    </xdr:from>
    <xdr:ext cx="534377" cy="259045"/>
    <xdr:sp macro="" textlink="">
      <xdr:nvSpPr>
        <xdr:cNvPr id="320" name="テキスト ボックス 319"/>
        <xdr:cNvSpPr txBox="1"/>
      </xdr:nvSpPr>
      <xdr:spPr>
        <a:xfrm>
          <a:off x="8483111" y="67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136939</xdr:rowOff>
    </xdr:from>
    <xdr:to>
      <xdr:col>11</xdr:col>
      <xdr:colOff>358775</xdr:colOff>
      <xdr:row>39</xdr:row>
      <xdr:rowOff>67089</xdr:rowOff>
    </xdr:to>
    <xdr:sp macro="" textlink="">
      <xdr:nvSpPr>
        <xdr:cNvPr id="321" name="円/楕円 320"/>
        <xdr:cNvSpPr/>
      </xdr:nvSpPr>
      <xdr:spPr>
        <a:xfrm>
          <a:off x="7810500" y="66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58216</xdr:rowOff>
    </xdr:from>
    <xdr:ext cx="534377" cy="259045"/>
    <xdr:sp macro="" textlink="">
      <xdr:nvSpPr>
        <xdr:cNvPr id="322" name="テキスト ボックス 321"/>
        <xdr:cNvSpPr txBox="1"/>
      </xdr:nvSpPr>
      <xdr:spPr>
        <a:xfrm>
          <a:off x="7594111" y="67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112642</xdr:rowOff>
    </xdr:from>
    <xdr:to>
      <xdr:col>10</xdr:col>
      <xdr:colOff>155575</xdr:colOff>
      <xdr:row>39</xdr:row>
      <xdr:rowOff>42792</xdr:rowOff>
    </xdr:to>
    <xdr:sp macro="" textlink="">
      <xdr:nvSpPr>
        <xdr:cNvPr id="323" name="円/楕円 322"/>
        <xdr:cNvSpPr/>
      </xdr:nvSpPr>
      <xdr:spPr>
        <a:xfrm>
          <a:off x="6921500" y="66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33919</xdr:rowOff>
    </xdr:from>
    <xdr:ext cx="534377" cy="259045"/>
    <xdr:sp macro="" textlink="">
      <xdr:nvSpPr>
        <xdr:cNvPr id="324" name="テキスト ボックス 323"/>
        <xdr:cNvSpPr txBox="1"/>
      </xdr:nvSpPr>
      <xdr:spPr>
        <a:xfrm>
          <a:off x="6705111" y="67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31000</xdr:rowOff>
    </xdr:from>
    <xdr:to>
      <xdr:col>15</xdr:col>
      <xdr:colOff>180975</xdr:colOff>
      <xdr:row>56</xdr:row>
      <xdr:rowOff>128422</xdr:rowOff>
    </xdr:to>
    <xdr:cxnSp macro="">
      <xdr:nvCxnSpPr>
        <xdr:cNvPr id="353" name="直線コネクタ 352"/>
        <xdr:cNvCxnSpPr/>
      </xdr:nvCxnSpPr>
      <xdr:spPr>
        <a:xfrm>
          <a:off x="9639300" y="9632200"/>
          <a:ext cx="838200" cy="9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163487</xdr:rowOff>
    </xdr:from>
    <xdr:to>
      <xdr:col>14</xdr:col>
      <xdr:colOff>28575</xdr:colOff>
      <xdr:row>56</xdr:row>
      <xdr:rowOff>31000</xdr:rowOff>
    </xdr:to>
    <xdr:cxnSp macro="">
      <xdr:nvCxnSpPr>
        <xdr:cNvPr id="356" name="直線コネクタ 355"/>
        <xdr:cNvCxnSpPr/>
      </xdr:nvCxnSpPr>
      <xdr:spPr>
        <a:xfrm>
          <a:off x="8750300" y="9421787"/>
          <a:ext cx="889000" cy="2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163487</xdr:rowOff>
    </xdr:from>
    <xdr:to>
      <xdr:col>12</xdr:col>
      <xdr:colOff>511175</xdr:colOff>
      <xdr:row>56</xdr:row>
      <xdr:rowOff>89674</xdr:rowOff>
    </xdr:to>
    <xdr:cxnSp macro="">
      <xdr:nvCxnSpPr>
        <xdr:cNvPr id="359" name="直線コネクタ 358"/>
        <xdr:cNvCxnSpPr/>
      </xdr:nvCxnSpPr>
      <xdr:spPr>
        <a:xfrm flipV="1">
          <a:off x="7861300" y="9421787"/>
          <a:ext cx="889000" cy="2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89674</xdr:rowOff>
    </xdr:from>
    <xdr:to>
      <xdr:col>11</xdr:col>
      <xdr:colOff>307975</xdr:colOff>
      <xdr:row>57</xdr:row>
      <xdr:rowOff>50317</xdr:rowOff>
    </xdr:to>
    <xdr:cxnSp macro="">
      <xdr:nvCxnSpPr>
        <xdr:cNvPr id="362" name="直線コネクタ 361"/>
        <xdr:cNvCxnSpPr/>
      </xdr:nvCxnSpPr>
      <xdr:spPr>
        <a:xfrm flipV="1">
          <a:off x="6972300" y="9690874"/>
          <a:ext cx="8890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77622</xdr:rowOff>
    </xdr:from>
    <xdr:to>
      <xdr:col>15</xdr:col>
      <xdr:colOff>231775</xdr:colOff>
      <xdr:row>57</xdr:row>
      <xdr:rowOff>7772</xdr:rowOff>
    </xdr:to>
    <xdr:sp macro="" textlink="">
      <xdr:nvSpPr>
        <xdr:cNvPr id="372" name="円/楕円 371"/>
        <xdr:cNvSpPr/>
      </xdr:nvSpPr>
      <xdr:spPr>
        <a:xfrm>
          <a:off x="104267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56049</xdr:rowOff>
    </xdr:from>
    <xdr:ext cx="534377" cy="259045"/>
    <xdr:sp macro="" textlink="">
      <xdr:nvSpPr>
        <xdr:cNvPr id="373" name="普通建設事業費該当値テキスト"/>
        <xdr:cNvSpPr txBox="1"/>
      </xdr:nvSpPr>
      <xdr:spPr>
        <a:xfrm>
          <a:off x="10528300" y="96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151650</xdr:rowOff>
    </xdr:from>
    <xdr:to>
      <xdr:col>14</xdr:col>
      <xdr:colOff>79375</xdr:colOff>
      <xdr:row>56</xdr:row>
      <xdr:rowOff>81800</xdr:rowOff>
    </xdr:to>
    <xdr:sp macro="" textlink="">
      <xdr:nvSpPr>
        <xdr:cNvPr id="374" name="円/楕円 373"/>
        <xdr:cNvSpPr/>
      </xdr:nvSpPr>
      <xdr:spPr>
        <a:xfrm>
          <a:off x="9588500" y="9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72927</xdr:rowOff>
    </xdr:from>
    <xdr:ext cx="534377" cy="259045"/>
    <xdr:sp macro="" textlink="">
      <xdr:nvSpPr>
        <xdr:cNvPr id="375" name="テキスト ボックス 374"/>
        <xdr:cNvSpPr txBox="1"/>
      </xdr:nvSpPr>
      <xdr:spPr>
        <a:xfrm>
          <a:off x="9372111" y="96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112687</xdr:rowOff>
    </xdr:from>
    <xdr:to>
      <xdr:col>12</xdr:col>
      <xdr:colOff>561975</xdr:colOff>
      <xdr:row>55</xdr:row>
      <xdr:rowOff>42837</xdr:rowOff>
    </xdr:to>
    <xdr:sp macro="" textlink="">
      <xdr:nvSpPr>
        <xdr:cNvPr id="376" name="円/楕円 375"/>
        <xdr:cNvSpPr/>
      </xdr:nvSpPr>
      <xdr:spPr>
        <a:xfrm>
          <a:off x="8699500" y="93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59364</xdr:rowOff>
    </xdr:from>
    <xdr:ext cx="534377" cy="259045"/>
    <xdr:sp macro="" textlink="">
      <xdr:nvSpPr>
        <xdr:cNvPr id="377" name="テキスト ボックス 376"/>
        <xdr:cNvSpPr txBox="1"/>
      </xdr:nvSpPr>
      <xdr:spPr>
        <a:xfrm>
          <a:off x="8483111" y="91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38874</xdr:rowOff>
    </xdr:from>
    <xdr:to>
      <xdr:col>11</xdr:col>
      <xdr:colOff>358775</xdr:colOff>
      <xdr:row>56</xdr:row>
      <xdr:rowOff>140474</xdr:rowOff>
    </xdr:to>
    <xdr:sp macro="" textlink="">
      <xdr:nvSpPr>
        <xdr:cNvPr id="378" name="円/楕円 377"/>
        <xdr:cNvSpPr/>
      </xdr:nvSpPr>
      <xdr:spPr>
        <a:xfrm>
          <a:off x="7810500" y="96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131601</xdr:rowOff>
    </xdr:from>
    <xdr:ext cx="534377" cy="259045"/>
    <xdr:sp macro="" textlink="">
      <xdr:nvSpPr>
        <xdr:cNvPr id="379" name="テキスト ボックス 378"/>
        <xdr:cNvSpPr txBox="1"/>
      </xdr:nvSpPr>
      <xdr:spPr>
        <a:xfrm>
          <a:off x="7594111" y="9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170967</xdr:rowOff>
    </xdr:from>
    <xdr:to>
      <xdr:col>10</xdr:col>
      <xdr:colOff>155575</xdr:colOff>
      <xdr:row>57</xdr:row>
      <xdr:rowOff>101117</xdr:rowOff>
    </xdr:to>
    <xdr:sp macro="" textlink="">
      <xdr:nvSpPr>
        <xdr:cNvPr id="380" name="円/楕円 379"/>
        <xdr:cNvSpPr/>
      </xdr:nvSpPr>
      <xdr:spPr>
        <a:xfrm>
          <a:off x="6921500" y="97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92244</xdr:rowOff>
    </xdr:from>
    <xdr:ext cx="534377" cy="259045"/>
    <xdr:sp macro="" textlink="">
      <xdr:nvSpPr>
        <xdr:cNvPr id="381" name="テキスト ボックス 380"/>
        <xdr:cNvSpPr txBox="1"/>
      </xdr:nvSpPr>
      <xdr:spPr>
        <a:xfrm>
          <a:off x="6705111" y="98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50888</xdr:rowOff>
    </xdr:from>
    <xdr:to>
      <xdr:col>15</xdr:col>
      <xdr:colOff>180975</xdr:colOff>
      <xdr:row>78</xdr:row>
      <xdr:rowOff>67805</xdr:rowOff>
    </xdr:to>
    <xdr:cxnSp macro="">
      <xdr:nvCxnSpPr>
        <xdr:cNvPr id="410" name="直線コネクタ 409"/>
        <xdr:cNvCxnSpPr/>
      </xdr:nvCxnSpPr>
      <xdr:spPr>
        <a:xfrm>
          <a:off x="9639300" y="13423988"/>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17005</xdr:rowOff>
    </xdr:from>
    <xdr:to>
      <xdr:col>15</xdr:col>
      <xdr:colOff>231775</xdr:colOff>
      <xdr:row>78</xdr:row>
      <xdr:rowOff>118605</xdr:rowOff>
    </xdr:to>
    <xdr:sp macro="" textlink="">
      <xdr:nvSpPr>
        <xdr:cNvPr id="420" name="円/楕円 419"/>
        <xdr:cNvSpPr/>
      </xdr:nvSpPr>
      <xdr:spPr>
        <a:xfrm>
          <a:off x="104267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166882</xdr:rowOff>
    </xdr:from>
    <xdr:ext cx="469744" cy="259045"/>
    <xdr:sp macro="" textlink="">
      <xdr:nvSpPr>
        <xdr:cNvPr id="421" name="普通建設事業費 （ うち新規整備　）該当値テキスト"/>
        <xdr:cNvSpPr txBox="1"/>
      </xdr:nvSpPr>
      <xdr:spPr>
        <a:xfrm>
          <a:off x="10528300" y="133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xdr:rowOff>
    </xdr:from>
    <xdr:to>
      <xdr:col>14</xdr:col>
      <xdr:colOff>79375</xdr:colOff>
      <xdr:row>78</xdr:row>
      <xdr:rowOff>101688</xdr:rowOff>
    </xdr:to>
    <xdr:sp macro="" textlink="">
      <xdr:nvSpPr>
        <xdr:cNvPr id="422" name="円/楕円 421"/>
        <xdr:cNvSpPr/>
      </xdr:nvSpPr>
      <xdr:spPr>
        <a:xfrm>
          <a:off x="9588500" y="133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92815</xdr:rowOff>
    </xdr:from>
    <xdr:ext cx="469744" cy="259045"/>
    <xdr:sp macro="" textlink="">
      <xdr:nvSpPr>
        <xdr:cNvPr id="423" name="テキスト ボックス 422"/>
        <xdr:cNvSpPr txBox="1"/>
      </xdr:nvSpPr>
      <xdr:spPr>
        <a:xfrm>
          <a:off x="9404427" y="1346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100220</xdr:rowOff>
    </xdr:from>
    <xdr:to>
      <xdr:col>15</xdr:col>
      <xdr:colOff>180975</xdr:colOff>
      <xdr:row>96</xdr:row>
      <xdr:rowOff>38636</xdr:rowOff>
    </xdr:to>
    <xdr:cxnSp macro="">
      <xdr:nvCxnSpPr>
        <xdr:cNvPr id="450" name="直線コネクタ 449"/>
        <xdr:cNvCxnSpPr/>
      </xdr:nvCxnSpPr>
      <xdr:spPr>
        <a:xfrm>
          <a:off x="9639300" y="16387970"/>
          <a:ext cx="838200" cy="10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159286</xdr:rowOff>
    </xdr:from>
    <xdr:to>
      <xdr:col>15</xdr:col>
      <xdr:colOff>231775</xdr:colOff>
      <xdr:row>96</xdr:row>
      <xdr:rowOff>89436</xdr:rowOff>
    </xdr:to>
    <xdr:sp macro="" textlink="">
      <xdr:nvSpPr>
        <xdr:cNvPr id="460" name="円/楕円 459"/>
        <xdr:cNvSpPr/>
      </xdr:nvSpPr>
      <xdr:spPr>
        <a:xfrm>
          <a:off x="10426700" y="164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10713</xdr:rowOff>
    </xdr:from>
    <xdr:ext cx="534377" cy="259045"/>
    <xdr:sp macro="" textlink="">
      <xdr:nvSpPr>
        <xdr:cNvPr id="461" name="普通建設事業費 （ うち更新整備　）該当値テキスト"/>
        <xdr:cNvSpPr txBox="1"/>
      </xdr:nvSpPr>
      <xdr:spPr>
        <a:xfrm>
          <a:off x="10528300" y="162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49420</xdr:rowOff>
    </xdr:from>
    <xdr:to>
      <xdr:col>14</xdr:col>
      <xdr:colOff>79375</xdr:colOff>
      <xdr:row>95</xdr:row>
      <xdr:rowOff>151020</xdr:rowOff>
    </xdr:to>
    <xdr:sp macro="" textlink="">
      <xdr:nvSpPr>
        <xdr:cNvPr id="462" name="円/楕円 461"/>
        <xdr:cNvSpPr/>
      </xdr:nvSpPr>
      <xdr:spPr>
        <a:xfrm>
          <a:off x="9588500" y="163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167547</xdr:rowOff>
    </xdr:from>
    <xdr:ext cx="534377" cy="259045"/>
    <xdr:sp macro="" textlink="">
      <xdr:nvSpPr>
        <xdr:cNvPr id="463" name="テキスト ボックス 462"/>
        <xdr:cNvSpPr txBox="1"/>
      </xdr:nvSpPr>
      <xdr:spPr>
        <a:xfrm>
          <a:off x="9372111" y="161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9208</xdr:rowOff>
    </xdr:from>
    <xdr:to>
      <xdr:col>23</xdr:col>
      <xdr:colOff>517525</xdr:colOff>
      <xdr:row>39</xdr:row>
      <xdr:rowOff>23685</xdr:rowOff>
    </xdr:to>
    <xdr:cxnSp macro="">
      <xdr:nvCxnSpPr>
        <xdr:cNvPr id="492" name="直線コネクタ 491"/>
        <xdr:cNvCxnSpPr/>
      </xdr:nvCxnSpPr>
      <xdr:spPr>
        <a:xfrm>
          <a:off x="15481300" y="6352858"/>
          <a:ext cx="838200" cy="35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9208</xdr:rowOff>
    </xdr:from>
    <xdr:to>
      <xdr:col>22</xdr:col>
      <xdr:colOff>365125</xdr:colOff>
      <xdr:row>38</xdr:row>
      <xdr:rowOff>55880</xdr:rowOff>
    </xdr:to>
    <xdr:cxnSp macro="">
      <xdr:nvCxnSpPr>
        <xdr:cNvPr id="495" name="直線コネクタ 494"/>
        <xdr:cNvCxnSpPr/>
      </xdr:nvCxnSpPr>
      <xdr:spPr>
        <a:xfrm flipV="1">
          <a:off x="14592300" y="6352858"/>
          <a:ext cx="8890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126954</xdr:rowOff>
    </xdr:from>
    <xdr:ext cx="378565" cy="259045"/>
    <xdr:sp macro="" textlink="">
      <xdr:nvSpPr>
        <xdr:cNvPr id="497" name="テキスト ボックス 496"/>
        <xdr:cNvSpPr txBox="1"/>
      </xdr:nvSpPr>
      <xdr:spPr>
        <a:xfrm>
          <a:off x="15292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55880</xdr:rowOff>
    </xdr:from>
    <xdr:to>
      <xdr:col>21</xdr:col>
      <xdr:colOff>161925</xdr:colOff>
      <xdr:row>39</xdr:row>
      <xdr:rowOff>29019</xdr:rowOff>
    </xdr:to>
    <xdr:cxnSp macro="">
      <xdr:nvCxnSpPr>
        <xdr:cNvPr id="498" name="直線コネクタ 497"/>
        <xdr:cNvCxnSpPr/>
      </xdr:nvCxnSpPr>
      <xdr:spPr>
        <a:xfrm flipV="1">
          <a:off x="13703300" y="6570980"/>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29019</xdr:rowOff>
    </xdr:from>
    <xdr:to>
      <xdr:col>19</xdr:col>
      <xdr:colOff>644525</xdr:colOff>
      <xdr:row>39</xdr:row>
      <xdr:rowOff>43497</xdr:rowOff>
    </xdr:to>
    <xdr:cxnSp macro="">
      <xdr:nvCxnSpPr>
        <xdr:cNvPr id="501" name="直線コネクタ 500"/>
        <xdr:cNvCxnSpPr/>
      </xdr:nvCxnSpPr>
      <xdr:spPr>
        <a:xfrm flipV="1">
          <a:off x="12814300" y="67155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144335</xdr:rowOff>
    </xdr:from>
    <xdr:to>
      <xdr:col>23</xdr:col>
      <xdr:colOff>568325</xdr:colOff>
      <xdr:row>39</xdr:row>
      <xdr:rowOff>74485</xdr:rowOff>
    </xdr:to>
    <xdr:sp macro="" textlink="">
      <xdr:nvSpPr>
        <xdr:cNvPr id="511" name="円/楕円 510"/>
        <xdr:cNvSpPr/>
      </xdr:nvSpPr>
      <xdr:spPr>
        <a:xfrm>
          <a:off x="16268700" y="66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59262</xdr:rowOff>
    </xdr:from>
    <xdr:ext cx="378565" cy="259045"/>
    <xdr:sp macro="" textlink="">
      <xdr:nvSpPr>
        <xdr:cNvPr id="512" name="災害復旧事業費該当値テキスト"/>
        <xdr:cNvSpPr txBox="1"/>
      </xdr:nvSpPr>
      <xdr:spPr>
        <a:xfrm>
          <a:off x="16370300" y="657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129858</xdr:rowOff>
    </xdr:from>
    <xdr:to>
      <xdr:col>22</xdr:col>
      <xdr:colOff>415925</xdr:colOff>
      <xdr:row>37</xdr:row>
      <xdr:rowOff>60008</xdr:rowOff>
    </xdr:to>
    <xdr:sp macro="" textlink="">
      <xdr:nvSpPr>
        <xdr:cNvPr id="513" name="円/楕円 512"/>
        <xdr:cNvSpPr/>
      </xdr:nvSpPr>
      <xdr:spPr>
        <a:xfrm>
          <a:off x="15430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76535</xdr:rowOff>
    </xdr:from>
    <xdr:ext cx="469744" cy="259045"/>
    <xdr:sp macro="" textlink="">
      <xdr:nvSpPr>
        <xdr:cNvPr id="514" name="テキスト ボックス 513"/>
        <xdr:cNvSpPr txBox="1"/>
      </xdr:nvSpPr>
      <xdr:spPr>
        <a:xfrm>
          <a:off x="15246427" y="607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5080</xdr:rowOff>
    </xdr:from>
    <xdr:to>
      <xdr:col>21</xdr:col>
      <xdr:colOff>212725</xdr:colOff>
      <xdr:row>38</xdr:row>
      <xdr:rowOff>106680</xdr:rowOff>
    </xdr:to>
    <xdr:sp macro="" textlink="">
      <xdr:nvSpPr>
        <xdr:cNvPr id="515" name="円/楕円 514"/>
        <xdr:cNvSpPr/>
      </xdr:nvSpPr>
      <xdr:spPr>
        <a:xfrm>
          <a:off x="1454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123207</xdr:rowOff>
    </xdr:from>
    <xdr:ext cx="378565" cy="259045"/>
    <xdr:sp macro="" textlink="">
      <xdr:nvSpPr>
        <xdr:cNvPr id="516" name="テキスト ボックス 515"/>
        <xdr:cNvSpPr txBox="1"/>
      </xdr:nvSpPr>
      <xdr:spPr>
        <a:xfrm>
          <a:off x="14403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149669</xdr:rowOff>
    </xdr:from>
    <xdr:to>
      <xdr:col>20</xdr:col>
      <xdr:colOff>9525</xdr:colOff>
      <xdr:row>39</xdr:row>
      <xdr:rowOff>79819</xdr:rowOff>
    </xdr:to>
    <xdr:sp macro="" textlink="">
      <xdr:nvSpPr>
        <xdr:cNvPr id="517" name="円/楕円 516"/>
        <xdr:cNvSpPr/>
      </xdr:nvSpPr>
      <xdr:spPr>
        <a:xfrm>
          <a:off x="13652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70946</xdr:rowOff>
    </xdr:from>
    <xdr:ext cx="313932" cy="259045"/>
    <xdr:sp macro="" textlink="">
      <xdr:nvSpPr>
        <xdr:cNvPr id="518" name="テキスト ボックス 517"/>
        <xdr:cNvSpPr txBox="1"/>
      </xdr:nvSpPr>
      <xdr:spPr>
        <a:xfrm>
          <a:off x="13546333" y="6757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164147</xdr:rowOff>
    </xdr:from>
    <xdr:to>
      <xdr:col>18</xdr:col>
      <xdr:colOff>492125</xdr:colOff>
      <xdr:row>39</xdr:row>
      <xdr:rowOff>94297</xdr:rowOff>
    </xdr:to>
    <xdr:sp macro="" textlink="">
      <xdr:nvSpPr>
        <xdr:cNvPr id="519" name="円/楕円 518"/>
        <xdr:cNvSpPr/>
      </xdr:nvSpPr>
      <xdr:spPr>
        <a:xfrm>
          <a:off x="1276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85424</xdr:rowOff>
    </xdr:from>
    <xdr:ext cx="249299" cy="259045"/>
    <xdr:sp macro="" textlink="">
      <xdr:nvSpPr>
        <xdr:cNvPr id="520" name="テキスト ボックス 519"/>
        <xdr:cNvSpPr txBox="1"/>
      </xdr:nvSpPr>
      <xdr:spPr>
        <a:xfrm>
          <a:off x="12689649"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102406</xdr:rowOff>
    </xdr:from>
    <xdr:to>
      <xdr:col>23</xdr:col>
      <xdr:colOff>517525</xdr:colOff>
      <xdr:row>77</xdr:row>
      <xdr:rowOff>134786</xdr:rowOff>
    </xdr:to>
    <xdr:cxnSp macro="">
      <xdr:nvCxnSpPr>
        <xdr:cNvPr id="600" name="直線コネクタ 599"/>
        <xdr:cNvCxnSpPr/>
      </xdr:nvCxnSpPr>
      <xdr:spPr>
        <a:xfrm>
          <a:off x="15481300" y="13304056"/>
          <a:ext cx="8382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102406</xdr:rowOff>
    </xdr:from>
    <xdr:to>
      <xdr:col>22</xdr:col>
      <xdr:colOff>365125</xdr:colOff>
      <xdr:row>77</xdr:row>
      <xdr:rowOff>103271</xdr:rowOff>
    </xdr:to>
    <xdr:cxnSp macro="">
      <xdr:nvCxnSpPr>
        <xdr:cNvPr id="603" name="直線コネクタ 602"/>
        <xdr:cNvCxnSpPr/>
      </xdr:nvCxnSpPr>
      <xdr:spPr>
        <a:xfrm flipV="1">
          <a:off x="14592300" y="13304056"/>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61944</xdr:rowOff>
    </xdr:from>
    <xdr:to>
      <xdr:col>21</xdr:col>
      <xdr:colOff>161925</xdr:colOff>
      <xdr:row>77</xdr:row>
      <xdr:rowOff>103271</xdr:rowOff>
    </xdr:to>
    <xdr:cxnSp macro="">
      <xdr:nvCxnSpPr>
        <xdr:cNvPr id="606" name="直線コネクタ 605"/>
        <xdr:cNvCxnSpPr/>
      </xdr:nvCxnSpPr>
      <xdr:spPr>
        <a:xfrm>
          <a:off x="13703300" y="13263594"/>
          <a:ext cx="889000" cy="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42317</xdr:rowOff>
    </xdr:from>
    <xdr:to>
      <xdr:col>19</xdr:col>
      <xdr:colOff>644525</xdr:colOff>
      <xdr:row>77</xdr:row>
      <xdr:rowOff>61944</xdr:rowOff>
    </xdr:to>
    <xdr:cxnSp macro="">
      <xdr:nvCxnSpPr>
        <xdr:cNvPr id="609" name="直線コネクタ 608"/>
        <xdr:cNvCxnSpPr/>
      </xdr:nvCxnSpPr>
      <xdr:spPr>
        <a:xfrm>
          <a:off x="12814300" y="13243967"/>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83986</xdr:rowOff>
    </xdr:from>
    <xdr:to>
      <xdr:col>23</xdr:col>
      <xdr:colOff>568325</xdr:colOff>
      <xdr:row>78</xdr:row>
      <xdr:rowOff>14136</xdr:rowOff>
    </xdr:to>
    <xdr:sp macro="" textlink="">
      <xdr:nvSpPr>
        <xdr:cNvPr id="619" name="円/楕円 618"/>
        <xdr:cNvSpPr/>
      </xdr:nvSpPr>
      <xdr:spPr>
        <a:xfrm>
          <a:off x="16268700" y="132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170363</xdr:rowOff>
    </xdr:from>
    <xdr:ext cx="534377" cy="259045"/>
    <xdr:sp macro="" textlink="">
      <xdr:nvSpPr>
        <xdr:cNvPr id="620" name="公債費該当値テキスト"/>
        <xdr:cNvSpPr txBox="1"/>
      </xdr:nvSpPr>
      <xdr:spPr>
        <a:xfrm>
          <a:off x="16370300" y="132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51606</xdr:rowOff>
    </xdr:from>
    <xdr:to>
      <xdr:col>22</xdr:col>
      <xdr:colOff>415925</xdr:colOff>
      <xdr:row>77</xdr:row>
      <xdr:rowOff>153206</xdr:rowOff>
    </xdr:to>
    <xdr:sp macro="" textlink="">
      <xdr:nvSpPr>
        <xdr:cNvPr id="621" name="円/楕円 620"/>
        <xdr:cNvSpPr/>
      </xdr:nvSpPr>
      <xdr:spPr>
        <a:xfrm>
          <a:off x="15430500" y="132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144333</xdr:rowOff>
    </xdr:from>
    <xdr:ext cx="534377" cy="259045"/>
    <xdr:sp macro="" textlink="">
      <xdr:nvSpPr>
        <xdr:cNvPr id="622" name="テキスト ボックス 621"/>
        <xdr:cNvSpPr txBox="1"/>
      </xdr:nvSpPr>
      <xdr:spPr>
        <a:xfrm>
          <a:off x="15214111" y="133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52471</xdr:rowOff>
    </xdr:from>
    <xdr:to>
      <xdr:col>21</xdr:col>
      <xdr:colOff>212725</xdr:colOff>
      <xdr:row>77</xdr:row>
      <xdr:rowOff>154071</xdr:rowOff>
    </xdr:to>
    <xdr:sp macro="" textlink="">
      <xdr:nvSpPr>
        <xdr:cNvPr id="623" name="円/楕円 622"/>
        <xdr:cNvSpPr/>
      </xdr:nvSpPr>
      <xdr:spPr>
        <a:xfrm>
          <a:off x="14541500" y="132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145198</xdr:rowOff>
    </xdr:from>
    <xdr:ext cx="534377" cy="259045"/>
    <xdr:sp macro="" textlink="">
      <xdr:nvSpPr>
        <xdr:cNvPr id="624" name="テキスト ボックス 623"/>
        <xdr:cNvSpPr txBox="1"/>
      </xdr:nvSpPr>
      <xdr:spPr>
        <a:xfrm>
          <a:off x="14325111" y="13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11144</xdr:rowOff>
    </xdr:from>
    <xdr:to>
      <xdr:col>20</xdr:col>
      <xdr:colOff>9525</xdr:colOff>
      <xdr:row>77</xdr:row>
      <xdr:rowOff>112744</xdr:rowOff>
    </xdr:to>
    <xdr:sp macro="" textlink="">
      <xdr:nvSpPr>
        <xdr:cNvPr id="625" name="円/楕円 624"/>
        <xdr:cNvSpPr/>
      </xdr:nvSpPr>
      <xdr:spPr>
        <a:xfrm>
          <a:off x="13652500" y="132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103871</xdr:rowOff>
    </xdr:from>
    <xdr:ext cx="534377" cy="259045"/>
    <xdr:sp macro="" textlink="">
      <xdr:nvSpPr>
        <xdr:cNvPr id="626" name="テキスト ボックス 625"/>
        <xdr:cNvSpPr txBox="1"/>
      </xdr:nvSpPr>
      <xdr:spPr>
        <a:xfrm>
          <a:off x="13436111" y="133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162967</xdr:rowOff>
    </xdr:from>
    <xdr:to>
      <xdr:col>18</xdr:col>
      <xdr:colOff>492125</xdr:colOff>
      <xdr:row>77</xdr:row>
      <xdr:rowOff>93117</xdr:rowOff>
    </xdr:to>
    <xdr:sp macro="" textlink="">
      <xdr:nvSpPr>
        <xdr:cNvPr id="627" name="円/楕円 626"/>
        <xdr:cNvSpPr/>
      </xdr:nvSpPr>
      <xdr:spPr>
        <a:xfrm>
          <a:off x="12763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84244</xdr:rowOff>
    </xdr:from>
    <xdr:ext cx="534377" cy="259045"/>
    <xdr:sp macro="" textlink="">
      <xdr:nvSpPr>
        <xdr:cNvPr id="628" name="テキスト ボックス 627"/>
        <xdr:cNvSpPr txBox="1"/>
      </xdr:nvSpPr>
      <xdr:spPr>
        <a:xfrm>
          <a:off x="12547111" y="132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11638</xdr:rowOff>
    </xdr:from>
    <xdr:to>
      <xdr:col>23</xdr:col>
      <xdr:colOff>517525</xdr:colOff>
      <xdr:row>99</xdr:row>
      <xdr:rowOff>27243</xdr:rowOff>
    </xdr:to>
    <xdr:cxnSp macro="">
      <xdr:nvCxnSpPr>
        <xdr:cNvPr id="657" name="直線コネクタ 656"/>
        <xdr:cNvCxnSpPr/>
      </xdr:nvCxnSpPr>
      <xdr:spPr>
        <a:xfrm>
          <a:off x="15481300" y="16985188"/>
          <a:ext cx="838200" cy="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159063</xdr:rowOff>
    </xdr:from>
    <xdr:to>
      <xdr:col>22</xdr:col>
      <xdr:colOff>365125</xdr:colOff>
      <xdr:row>99</xdr:row>
      <xdr:rowOff>11638</xdr:rowOff>
    </xdr:to>
    <xdr:cxnSp macro="">
      <xdr:nvCxnSpPr>
        <xdr:cNvPr id="660" name="直線コネクタ 659"/>
        <xdr:cNvCxnSpPr/>
      </xdr:nvCxnSpPr>
      <xdr:spPr>
        <a:xfrm>
          <a:off x="14592300" y="16961163"/>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159063</xdr:rowOff>
    </xdr:from>
    <xdr:to>
      <xdr:col>21</xdr:col>
      <xdr:colOff>161925</xdr:colOff>
      <xdr:row>99</xdr:row>
      <xdr:rowOff>21286</xdr:rowOff>
    </xdr:to>
    <xdr:cxnSp macro="">
      <xdr:nvCxnSpPr>
        <xdr:cNvPr id="663" name="直線コネクタ 662"/>
        <xdr:cNvCxnSpPr/>
      </xdr:nvCxnSpPr>
      <xdr:spPr>
        <a:xfrm flipV="1">
          <a:off x="13703300" y="16961163"/>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21286</xdr:rowOff>
    </xdr:from>
    <xdr:to>
      <xdr:col>19</xdr:col>
      <xdr:colOff>644525</xdr:colOff>
      <xdr:row>99</xdr:row>
      <xdr:rowOff>33263</xdr:rowOff>
    </xdr:to>
    <xdr:cxnSp macro="">
      <xdr:nvCxnSpPr>
        <xdr:cNvPr id="666" name="直線コネクタ 665"/>
        <xdr:cNvCxnSpPr/>
      </xdr:nvCxnSpPr>
      <xdr:spPr>
        <a:xfrm flipV="1">
          <a:off x="12814300" y="16994836"/>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147893</xdr:rowOff>
    </xdr:from>
    <xdr:to>
      <xdr:col>23</xdr:col>
      <xdr:colOff>568325</xdr:colOff>
      <xdr:row>99</xdr:row>
      <xdr:rowOff>78043</xdr:rowOff>
    </xdr:to>
    <xdr:sp macro="" textlink="">
      <xdr:nvSpPr>
        <xdr:cNvPr id="676" name="円/楕円 675"/>
        <xdr:cNvSpPr/>
      </xdr:nvSpPr>
      <xdr:spPr>
        <a:xfrm>
          <a:off x="16268700" y="169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62820</xdr:rowOff>
    </xdr:from>
    <xdr:ext cx="469744" cy="259045"/>
    <xdr:sp macro="" textlink="">
      <xdr:nvSpPr>
        <xdr:cNvPr id="677" name="積立金該当値テキスト"/>
        <xdr:cNvSpPr txBox="1"/>
      </xdr:nvSpPr>
      <xdr:spPr>
        <a:xfrm>
          <a:off x="16370300" y="168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132288</xdr:rowOff>
    </xdr:from>
    <xdr:to>
      <xdr:col>22</xdr:col>
      <xdr:colOff>415925</xdr:colOff>
      <xdr:row>99</xdr:row>
      <xdr:rowOff>62438</xdr:rowOff>
    </xdr:to>
    <xdr:sp macro="" textlink="">
      <xdr:nvSpPr>
        <xdr:cNvPr id="678" name="円/楕円 677"/>
        <xdr:cNvSpPr/>
      </xdr:nvSpPr>
      <xdr:spPr>
        <a:xfrm>
          <a:off x="15430500" y="169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53565</xdr:rowOff>
    </xdr:from>
    <xdr:ext cx="469744" cy="259045"/>
    <xdr:sp macro="" textlink="">
      <xdr:nvSpPr>
        <xdr:cNvPr id="679" name="テキスト ボックス 678"/>
        <xdr:cNvSpPr txBox="1"/>
      </xdr:nvSpPr>
      <xdr:spPr>
        <a:xfrm>
          <a:off x="15246427" y="1702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108263</xdr:rowOff>
    </xdr:from>
    <xdr:to>
      <xdr:col>21</xdr:col>
      <xdr:colOff>212725</xdr:colOff>
      <xdr:row>99</xdr:row>
      <xdr:rowOff>38413</xdr:rowOff>
    </xdr:to>
    <xdr:sp macro="" textlink="">
      <xdr:nvSpPr>
        <xdr:cNvPr id="680" name="円/楕円 679"/>
        <xdr:cNvSpPr/>
      </xdr:nvSpPr>
      <xdr:spPr>
        <a:xfrm>
          <a:off x="14541500" y="169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29540</xdr:rowOff>
    </xdr:from>
    <xdr:ext cx="469744" cy="259045"/>
    <xdr:sp macro="" textlink="">
      <xdr:nvSpPr>
        <xdr:cNvPr id="681" name="テキスト ボックス 680"/>
        <xdr:cNvSpPr txBox="1"/>
      </xdr:nvSpPr>
      <xdr:spPr>
        <a:xfrm>
          <a:off x="14357427" y="170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141936</xdr:rowOff>
    </xdr:from>
    <xdr:to>
      <xdr:col>20</xdr:col>
      <xdr:colOff>9525</xdr:colOff>
      <xdr:row>99</xdr:row>
      <xdr:rowOff>72086</xdr:rowOff>
    </xdr:to>
    <xdr:sp macro="" textlink="">
      <xdr:nvSpPr>
        <xdr:cNvPr id="682" name="円/楕円 681"/>
        <xdr:cNvSpPr/>
      </xdr:nvSpPr>
      <xdr:spPr>
        <a:xfrm>
          <a:off x="13652500" y="16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63213</xdr:rowOff>
    </xdr:from>
    <xdr:ext cx="469744" cy="259045"/>
    <xdr:sp macro="" textlink="">
      <xdr:nvSpPr>
        <xdr:cNvPr id="683" name="テキスト ボックス 682"/>
        <xdr:cNvSpPr txBox="1"/>
      </xdr:nvSpPr>
      <xdr:spPr>
        <a:xfrm>
          <a:off x="13468427" y="170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153913</xdr:rowOff>
    </xdr:from>
    <xdr:to>
      <xdr:col>18</xdr:col>
      <xdr:colOff>492125</xdr:colOff>
      <xdr:row>99</xdr:row>
      <xdr:rowOff>84063</xdr:rowOff>
    </xdr:to>
    <xdr:sp macro="" textlink="">
      <xdr:nvSpPr>
        <xdr:cNvPr id="684" name="円/楕円 683"/>
        <xdr:cNvSpPr/>
      </xdr:nvSpPr>
      <xdr:spPr>
        <a:xfrm>
          <a:off x="12763500" y="169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75190</xdr:rowOff>
    </xdr:from>
    <xdr:ext cx="469744" cy="259045"/>
    <xdr:sp macro="" textlink="">
      <xdr:nvSpPr>
        <xdr:cNvPr id="685" name="テキスト ボックス 684"/>
        <xdr:cNvSpPr txBox="1"/>
      </xdr:nvSpPr>
      <xdr:spPr>
        <a:xfrm>
          <a:off x="12579427" y="170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94209</xdr:rowOff>
    </xdr:from>
    <xdr:to>
      <xdr:col>32</xdr:col>
      <xdr:colOff>187325</xdr:colOff>
      <xdr:row>38</xdr:row>
      <xdr:rowOff>104953</xdr:rowOff>
    </xdr:to>
    <xdr:cxnSp macro="">
      <xdr:nvCxnSpPr>
        <xdr:cNvPr id="712" name="直線コネクタ 711"/>
        <xdr:cNvCxnSpPr/>
      </xdr:nvCxnSpPr>
      <xdr:spPr>
        <a:xfrm>
          <a:off x="21323300" y="660930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88265</xdr:rowOff>
    </xdr:from>
    <xdr:to>
      <xdr:col>31</xdr:col>
      <xdr:colOff>34925</xdr:colOff>
      <xdr:row>38</xdr:row>
      <xdr:rowOff>94209</xdr:rowOff>
    </xdr:to>
    <xdr:cxnSp macro="">
      <xdr:nvCxnSpPr>
        <xdr:cNvPr id="715" name="直線コネクタ 714"/>
        <xdr:cNvCxnSpPr/>
      </xdr:nvCxnSpPr>
      <xdr:spPr>
        <a:xfrm>
          <a:off x="20434300" y="660336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65177</xdr:rowOff>
    </xdr:from>
    <xdr:to>
      <xdr:col>29</xdr:col>
      <xdr:colOff>517525</xdr:colOff>
      <xdr:row>38</xdr:row>
      <xdr:rowOff>88265</xdr:rowOff>
    </xdr:to>
    <xdr:cxnSp macro="">
      <xdr:nvCxnSpPr>
        <xdr:cNvPr id="718" name="直線コネクタ 717"/>
        <xdr:cNvCxnSpPr/>
      </xdr:nvCxnSpPr>
      <xdr:spPr>
        <a:xfrm>
          <a:off x="19545300" y="658027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56490</xdr:rowOff>
    </xdr:from>
    <xdr:to>
      <xdr:col>28</xdr:col>
      <xdr:colOff>314325</xdr:colOff>
      <xdr:row>38</xdr:row>
      <xdr:rowOff>65177</xdr:rowOff>
    </xdr:to>
    <xdr:cxnSp macro="">
      <xdr:nvCxnSpPr>
        <xdr:cNvPr id="721" name="直線コネクタ 720"/>
        <xdr:cNvCxnSpPr/>
      </xdr:nvCxnSpPr>
      <xdr:spPr>
        <a:xfrm>
          <a:off x="18656300" y="657159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54153</xdr:rowOff>
    </xdr:from>
    <xdr:to>
      <xdr:col>32</xdr:col>
      <xdr:colOff>238125</xdr:colOff>
      <xdr:row>38</xdr:row>
      <xdr:rowOff>155753</xdr:rowOff>
    </xdr:to>
    <xdr:sp macro="" textlink="">
      <xdr:nvSpPr>
        <xdr:cNvPr id="731" name="円/楕円 730"/>
        <xdr:cNvSpPr/>
      </xdr:nvSpPr>
      <xdr:spPr>
        <a:xfrm>
          <a:off x="221107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140530</xdr:rowOff>
    </xdr:from>
    <xdr:ext cx="378565" cy="259045"/>
    <xdr:sp macro="" textlink="">
      <xdr:nvSpPr>
        <xdr:cNvPr id="732" name="投資及び出資金該当値テキスト"/>
        <xdr:cNvSpPr txBox="1"/>
      </xdr:nvSpPr>
      <xdr:spPr>
        <a:xfrm>
          <a:off x="22212300" y="648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43409</xdr:rowOff>
    </xdr:from>
    <xdr:to>
      <xdr:col>31</xdr:col>
      <xdr:colOff>85725</xdr:colOff>
      <xdr:row>38</xdr:row>
      <xdr:rowOff>145009</xdr:rowOff>
    </xdr:to>
    <xdr:sp macro="" textlink="">
      <xdr:nvSpPr>
        <xdr:cNvPr id="733" name="円/楕円 732"/>
        <xdr:cNvSpPr/>
      </xdr:nvSpPr>
      <xdr:spPr>
        <a:xfrm>
          <a:off x="21272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136136</xdr:rowOff>
    </xdr:from>
    <xdr:ext cx="378565" cy="259045"/>
    <xdr:sp macro="" textlink="">
      <xdr:nvSpPr>
        <xdr:cNvPr id="734" name="テキスト ボックス 733"/>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37465</xdr:rowOff>
    </xdr:from>
    <xdr:to>
      <xdr:col>29</xdr:col>
      <xdr:colOff>568325</xdr:colOff>
      <xdr:row>38</xdr:row>
      <xdr:rowOff>139065</xdr:rowOff>
    </xdr:to>
    <xdr:sp macro="" textlink="">
      <xdr:nvSpPr>
        <xdr:cNvPr id="735" name="円/楕円 734"/>
        <xdr:cNvSpPr/>
      </xdr:nvSpPr>
      <xdr:spPr>
        <a:xfrm>
          <a:off x="20383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130192</xdr:rowOff>
    </xdr:from>
    <xdr:ext cx="378565" cy="259045"/>
    <xdr:sp macro="" textlink="">
      <xdr:nvSpPr>
        <xdr:cNvPr id="736" name="テキスト ボックス 735"/>
        <xdr:cNvSpPr txBox="1"/>
      </xdr:nvSpPr>
      <xdr:spPr>
        <a:xfrm>
          <a:off x="20245017" y="66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14377</xdr:rowOff>
    </xdr:from>
    <xdr:to>
      <xdr:col>28</xdr:col>
      <xdr:colOff>365125</xdr:colOff>
      <xdr:row>38</xdr:row>
      <xdr:rowOff>115977</xdr:rowOff>
    </xdr:to>
    <xdr:sp macro="" textlink="">
      <xdr:nvSpPr>
        <xdr:cNvPr id="737" name="円/楕円 736"/>
        <xdr:cNvSpPr/>
      </xdr:nvSpPr>
      <xdr:spPr>
        <a:xfrm>
          <a:off x="19494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107104</xdr:rowOff>
    </xdr:from>
    <xdr:ext cx="378565" cy="259045"/>
    <xdr:sp macro="" textlink="">
      <xdr:nvSpPr>
        <xdr:cNvPr id="738" name="テキスト ボックス 737"/>
        <xdr:cNvSpPr txBox="1"/>
      </xdr:nvSpPr>
      <xdr:spPr>
        <a:xfrm>
          <a:off x="19356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5690</xdr:rowOff>
    </xdr:from>
    <xdr:to>
      <xdr:col>27</xdr:col>
      <xdr:colOff>161925</xdr:colOff>
      <xdr:row>38</xdr:row>
      <xdr:rowOff>107290</xdr:rowOff>
    </xdr:to>
    <xdr:sp macro="" textlink="">
      <xdr:nvSpPr>
        <xdr:cNvPr id="739" name="円/楕円 738"/>
        <xdr:cNvSpPr/>
      </xdr:nvSpPr>
      <xdr:spPr>
        <a:xfrm>
          <a:off x="18605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98417</xdr:rowOff>
    </xdr:from>
    <xdr:ext cx="378565" cy="259045"/>
    <xdr:sp macro="" textlink="">
      <xdr:nvSpPr>
        <xdr:cNvPr id="740" name="テキスト ボックス 739"/>
        <xdr:cNvSpPr txBox="1"/>
      </xdr:nvSpPr>
      <xdr:spPr>
        <a:xfrm>
          <a:off x="18467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88798</xdr:rowOff>
    </xdr:from>
    <xdr:to>
      <xdr:col>32</xdr:col>
      <xdr:colOff>187325</xdr:colOff>
      <xdr:row>58</xdr:row>
      <xdr:rowOff>95656</xdr:rowOff>
    </xdr:to>
    <xdr:cxnSp macro="">
      <xdr:nvCxnSpPr>
        <xdr:cNvPr id="769" name="直線コネクタ 768"/>
        <xdr:cNvCxnSpPr/>
      </xdr:nvCxnSpPr>
      <xdr:spPr>
        <a:xfrm flipV="1">
          <a:off x="21323300" y="100328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94514</xdr:rowOff>
    </xdr:from>
    <xdr:to>
      <xdr:col>31</xdr:col>
      <xdr:colOff>34925</xdr:colOff>
      <xdr:row>58</xdr:row>
      <xdr:rowOff>95656</xdr:rowOff>
    </xdr:to>
    <xdr:cxnSp macro="">
      <xdr:nvCxnSpPr>
        <xdr:cNvPr id="772" name="直線コネクタ 771"/>
        <xdr:cNvCxnSpPr/>
      </xdr:nvCxnSpPr>
      <xdr:spPr>
        <a:xfrm>
          <a:off x="20434300" y="1003861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93980</xdr:rowOff>
    </xdr:from>
    <xdr:to>
      <xdr:col>29</xdr:col>
      <xdr:colOff>517525</xdr:colOff>
      <xdr:row>58</xdr:row>
      <xdr:rowOff>94514</xdr:rowOff>
    </xdr:to>
    <xdr:cxnSp macro="">
      <xdr:nvCxnSpPr>
        <xdr:cNvPr id="775" name="直線コネクタ 774"/>
        <xdr:cNvCxnSpPr/>
      </xdr:nvCxnSpPr>
      <xdr:spPr>
        <a:xfrm>
          <a:off x="19545300" y="1003808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91999</xdr:rowOff>
    </xdr:from>
    <xdr:to>
      <xdr:col>28</xdr:col>
      <xdr:colOff>314325</xdr:colOff>
      <xdr:row>58</xdr:row>
      <xdr:rowOff>93980</xdr:rowOff>
    </xdr:to>
    <xdr:cxnSp macro="">
      <xdr:nvCxnSpPr>
        <xdr:cNvPr id="778" name="直線コネクタ 777"/>
        <xdr:cNvCxnSpPr/>
      </xdr:nvCxnSpPr>
      <xdr:spPr>
        <a:xfrm>
          <a:off x="18656300" y="1003609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37998</xdr:rowOff>
    </xdr:from>
    <xdr:to>
      <xdr:col>32</xdr:col>
      <xdr:colOff>238125</xdr:colOff>
      <xdr:row>58</xdr:row>
      <xdr:rowOff>139598</xdr:rowOff>
    </xdr:to>
    <xdr:sp macro="" textlink="">
      <xdr:nvSpPr>
        <xdr:cNvPr id="788" name="円/楕円 787"/>
        <xdr:cNvSpPr/>
      </xdr:nvSpPr>
      <xdr:spPr>
        <a:xfrm>
          <a:off x="22110700" y="99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16425</xdr:rowOff>
    </xdr:from>
    <xdr:ext cx="469744" cy="259045"/>
    <xdr:sp macro="" textlink="">
      <xdr:nvSpPr>
        <xdr:cNvPr id="789" name="貸付金該当値テキスト"/>
        <xdr:cNvSpPr txBox="1"/>
      </xdr:nvSpPr>
      <xdr:spPr>
        <a:xfrm>
          <a:off x="22212300" y="996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44856</xdr:rowOff>
    </xdr:from>
    <xdr:to>
      <xdr:col>31</xdr:col>
      <xdr:colOff>85725</xdr:colOff>
      <xdr:row>58</xdr:row>
      <xdr:rowOff>146456</xdr:rowOff>
    </xdr:to>
    <xdr:sp macro="" textlink="">
      <xdr:nvSpPr>
        <xdr:cNvPr id="790" name="円/楕円 789"/>
        <xdr:cNvSpPr/>
      </xdr:nvSpPr>
      <xdr:spPr>
        <a:xfrm>
          <a:off x="21272500" y="99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137583</xdr:rowOff>
    </xdr:from>
    <xdr:ext cx="469744" cy="259045"/>
    <xdr:sp macro="" textlink="">
      <xdr:nvSpPr>
        <xdr:cNvPr id="791" name="テキスト ボックス 790"/>
        <xdr:cNvSpPr txBox="1"/>
      </xdr:nvSpPr>
      <xdr:spPr>
        <a:xfrm>
          <a:off x="21088427" y="100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43714</xdr:rowOff>
    </xdr:from>
    <xdr:to>
      <xdr:col>29</xdr:col>
      <xdr:colOff>568325</xdr:colOff>
      <xdr:row>58</xdr:row>
      <xdr:rowOff>145314</xdr:rowOff>
    </xdr:to>
    <xdr:sp macro="" textlink="">
      <xdr:nvSpPr>
        <xdr:cNvPr id="792" name="円/楕円 791"/>
        <xdr:cNvSpPr/>
      </xdr:nvSpPr>
      <xdr:spPr>
        <a:xfrm>
          <a:off x="203835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136441</xdr:rowOff>
    </xdr:from>
    <xdr:ext cx="469744" cy="259045"/>
    <xdr:sp macro="" textlink="">
      <xdr:nvSpPr>
        <xdr:cNvPr id="793" name="テキスト ボックス 792"/>
        <xdr:cNvSpPr txBox="1"/>
      </xdr:nvSpPr>
      <xdr:spPr>
        <a:xfrm>
          <a:off x="20199427" y="100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43180</xdr:rowOff>
    </xdr:from>
    <xdr:to>
      <xdr:col>28</xdr:col>
      <xdr:colOff>365125</xdr:colOff>
      <xdr:row>58</xdr:row>
      <xdr:rowOff>144780</xdr:rowOff>
    </xdr:to>
    <xdr:sp macro="" textlink="">
      <xdr:nvSpPr>
        <xdr:cNvPr id="794" name="円/楕円 793"/>
        <xdr:cNvSpPr/>
      </xdr:nvSpPr>
      <xdr:spPr>
        <a:xfrm>
          <a:off x="19494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135907</xdr:rowOff>
    </xdr:from>
    <xdr:ext cx="469744" cy="259045"/>
    <xdr:sp macro="" textlink="">
      <xdr:nvSpPr>
        <xdr:cNvPr id="795" name="テキスト ボックス 794"/>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41199</xdr:rowOff>
    </xdr:from>
    <xdr:to>
      <xdr:col>27</xdr:col>
      <xdr:colOff>161925</xdr:colOff>
      <xdr:row>58</xdr:row>
      <xdr:rowOff>142799</xdr:rowOff>
    </xdr:to>
    <xdr:sp macro="" textlink="">
      <xdr:nvSpPr>
        <xdr:cNvPr id="796" name="円/楕円 795"/>
        <xdr:cNvSpPr/>
      </xdr:nvSpPr>
      <xdr:spPr>
        <a:xfrm>
          <a:off x="18605500" y="99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133926</xdr:rowOff>
    </xdr:from>
    <xdr:ext cx="469744" cy="259045"/>
    <xdr:sp macro="" textlink="">
      <xdr:nvSpPr>
        <xdr:cNvPr id="797" name="テキスト ボックス 796"/>
        <xdr:cNvSpPr txBox="1"/>
      </xdr:nvSpPr>
      <xdr:spPr>
        <a:xfrm>
          <a:off x="18421427" y="1007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168458</xdr:rowOff>
    </xdr:from>
    <xdr:to>
      <xdr:col>32</xdr:col>
      <xdr:colOff>187325</xdr:colOff>
      <xdr:row>75</xdr:row>
      <xdr:rowOff>25583</xdr:rowOff>
    </xdr:to>
    <xdr:cxnSp macro="">
      <xdr:nvCxnSpPr>
        <xdr:cNvPr id="825" name="直線コネクタ 824"/>
        <xdr:cNvCxnSpPr/>
      </xdr:nvCxnSpPr>
      <xdr:spPr>
        <a:xfrm flipV="1">
          <a:off x="21323300" y="12684308"/>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25583</xdr:rowOff>
    </xdr:from>
    <xdr:to>
      <xdr:col>31</xdr:col>
      <xdr:colOff>34925</xdr:colOff>
      <xdr:row>75</xdr:row>
      <xdr:rowOff>97317</xdr:rowOff>
    </xdr:to>
    <xdr:cxnSp macro="">
      <xdr:nvCxnSpPr>
        <xdr:cNvPr id="828" name="直線コネクタ 827"/>
        <xdr:cNvCxnSpPr/>
      </xdr:nvCxnSpPr>
      <xdr:spPr>
        <a:xfrm flipV="1">
          <a:off x="20434300" y="12884333"/>
          <a:ext cx="889000" cy="7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64262</xdr:rowOff>
    </xdr:from>
    <xdr:to>
      <xdr:col>29</xdr:col>
      <xdr:colOff>517525</xdr:colOff>
      <xdr:row>75</xdr:row>
      <xdr:rowOff>97317</xdr:rowOff>
    </xdr:to>
    <xdr:cxnSp macro="">
      <xdr:nvCxnSpPr>
        <xdr:cNvPr id="831" name="直線コネクタ 830"/>
        <xdr:cNvCxnSpPr/>
      </xdr:nvCxnSpPr>
      <xdr:spPr>
        <a:xfrm>
          <a:off x="19545300" y="12923012"/>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64262</xdr:rowOff>
    </xdr:from>
    <xdr:to>
      <xdr:col>28</xdr:col>
      <xdr:colOff>314325</xdr:colOff>
      <xdr:row>75</xdr:row>
      <xdr:rowOff>98689</xdr:rowOff>
    </xdr:to>
    <xdr:cxnSp macro="">
      <xdr:nvCxnSpPr>
        <xdr:cNvPr id="834" name="直線コネクタ 833"/>
        <xdr:cNvCxnSpPr/>
      </xdr:nvCxnSpPr>
      <xdr:spPr>
        <a:xfrm flipV="1">
          <a:off x="18656300" y="12923012"/>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117658</xdr:rowOff>
    </xdr:from>
    <xdr:to>
      <xdr:col>32</xdr:col>
      <xdr:colOff>238125</xdr:colOff>
      <xdr:row>74</xdr:row>
      <xdr:rowOff>47808</xdr:rowOff>
    </xdr:to>
    <xdr:sp macro="" textlink="">
      <xdr:nvSpPr>
        <xdr:cNvPr id="844" name="円/楕円 843"/>
        <xdr:cNvSpPr/>
      </xdr:nvSpPr>
      <xdr:spPr>
        <a:xfrm>
          <a:off x="22110700" y="126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96085</xdr:rowOff>
    </xdr:from>
    <xdr:ext cx="534377" cy="259045"/>
    <xdr:sp macro="" textlink="">
      <xdr:nvSpPr>
        <xdr:cNvPr id="845" name="繰出金該当値テキスト"/>
        <xdr:cNvSpPr txBox="1"/>
      </xdr:nvSpPr>
      <xdr:spPr>
        <a:xfrm>
          <a:off x="22212300" y="126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146233</xdr:rowOff>
    </xdr:from>
    <xdr:to>
      <xdr:col>31</xdr:col>
      <xdr:colOff>85725</xdr:colOff>
      <xdr:row>75</xdr:row>
      <xdr:rowOff>76383</xdr:rowOff>
    </xdr:to>
    <xdr:sp macro="" textlink="">
      <xdr:nvSpPr>
        <xdr:cNvPr id="846" name="円/楕円 845"/>
        <xdr:cNvSpPr/>
      </xdr:nvSpPr>
      <xdr:spPr>
        <a:xfrm>
          <a:off x="21272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67510</xdr:rowOff>
    </xdr:from>
    <xdr:ext cx="534377" cy="259045"/>
    <xdr:sp macro="" textlink="">
      <xdr:nvSpPr>
        <xdr:cNvPr id="847" name="テキスト ボックス 846"/>
        <xdr:cNvSpPr txBox="1"/>
      </xdr:nvSpPr>
      <xdr:spPr>
        <a:xfrm>
          <a:off x="21056111" y="129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46517</xdr:rowOff>
    </xdr:from>
    <xdr:to>
      <xdr:col>29</xdr:col>
      <xdr:colOff>568325</xdr:colOff>
      <xdr:row>75</xdr:row>
      <xdr:rowOff>148118</xdr:rowOff>
    </xdr:to>
    <xdr:sp macro="" textlink="">
      <xdr:nvSpPr>
        <xdr:cNvPr id="848" name="円/楕円 847"/>
        <xdr:cNvSpPr/>
      </xdr:nvSpPr>
      <xdr:spPr>
        <a:xfrm>
          <a:off x="20383500" y="12905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139245</xdr:rowOff>
    </xdr:from>
    <xdr:ext cx="534377" cy="259045"/>
    <xdr:sp macro="" textlink="">
      <xdr:nvSpPr>
        <xdr:cNvPr id="849" name="テキスト ボックス 848"/>
        <xdr:cNvSpPr txBox="1"/>
      </xdr:nvSpPr>
      <xdr:spPr>
        <a:xfrm>
          <a:off x="20167111" y="129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13462</xdr:rowOff>
    </xdr:from>
    <xdr:to>
      <xdr:col>28</xdr:col>
      <xdr:colOff>365125</xdr:colOff>
      <xdr:row>75</xdr:row>
      <xdr:rowOff>115062</xdr:rowOff>
    </xdr:to>
    <xdr:sp macro="" textlink="">
      <xdr:nvSpPr>
        <xdr:cNvPr id="850" name="円/楕円 849"/>
        <xdr:cNvSpPr/>
      </xdr:nvSpPr>
      <xdr:spPr>
        <a:xfrm>
          <a:off x="19494500" y="12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106189</xdr:rowOff>
    </xdr:from>
    <xdr:ext cx="534377" cy="259045"/>
    <xdr:sp macro="" textlink="">
      <xdr:nvSpPr>
        <xdr:cNvPr id="851" name="テキスト ボックス 850"/>
        <xdr:cNvSpPr txBox="1"/>
      </xdr:nvSpPr>
      <xdr:spPr>
        <a:xfrm>
          <a:off x="19278111" y="129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47889</xdr:rowOff>
    </xdr:from>
    <xdr:to>
      <xdr:col>27</xdr:col>
      <xdr:colOff>161925</xdr:colOff>
      <xdr:row>75</xdr:row>
      <xdr:rowOff>149489</xdr:rowOff>
    </xdr:to>
    <xdr:sp macro="" textlink="">
      <xdr:nvSpPr>
        <xdr:cNvPr id="852" name="円/楕円 851"/>
        <xdr:cNvSpPr/>
      </xdr:nvSpPr>
      <xdr:spPr>
        <a:xfrm>
          <a:off x="18605500" y="129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140616</xdr:rowOff>
    </xdr:from>
    <xdr:ext cx="534377" cy="259045"/>
    <xdr:sp macro="" textlink="">
      <xdr:nvSpPr>
        <xdr:cNvPr id="853" name="テキスト ボックス 852"/>
        <xdr:cNvSpPr txBox="1"/>
      </xdr:nvSpPr>
      <xdr:spPr>
        <a:xfrm>
          <a:off x="18389111" y="129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a:t>
          </a:r>
          <a:endParaRPr kumimoji="1" lang="en-US" altLang="ja-JP" sz="1300">
            <a:latin typeface="ＭＳ Ｐゴシック"/>
          </a:endParaRPr>
        </a:p>
        <a:p>
          <a:r>
            <a:rPr kumimoji="1" lang="ja-JP" altLang="en-US" sz="1300">
              <a:latin typeface="ＭＳ Ｐゴシック"/>
            </a:rPr>
            <a:t>　 住民一人当たりのコストは５３，５４１円となっており、類似団体と比較してコストが高い状況となっている。これは、一部事務組合により共同で行う事務が少ないことに伴い、委託で行う業務が多いことに加え、官民の役割分担の見直しによる業務委託や非正規職員活用等の推進により、近年増加傾向となっている。今後は、委託業者の競争や効率化等により、コストの削減に努める。</a:t>
          </a:r>
          <a:endParaRPr kumimoji="1" lang="en-US" altLang="ja-JP" sz="1300">
            <a:latin typeface="ＭＳ Ｐゴシック"/>
          </a:endParaRPr>
        </a:p>
        <a:p>
          <a:r>
            <a:rPr kumimoji="1" lang="ja-JP" altLang="en-US" sz="1300">
              <a:latin typeface="ＭＳ Ｐゴシック"/>
            </a:rPr>
            <a:t>○繰出金</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住民一人当たりのコストは３８，１２１円となっており、類似団体平均と同水準であるものの、近年増加傾向が続いている。これは、国民健康保険特別会計や公共下水道事業特別会計への繰出金が増額となっていることが要因となっているので、繰出先の</a:t>
          </a:r>
          <a:r>
            <a:rPr kumimoji="1" lang="ja-JP" altLang="ja-JP" sz="1300">
              <a:solidFill>
                <a:schemeClr val="dk1"/>
              </a:solidFill>
              <a:effectLst/>
              <a:latin typeface="+mn-lt"/>
              <a:ea typeface="+mn-ea"/>
              <a:cs typeface="+mn-cs"/>
            </a:rPr>
            <a:t>各特別会計の一層の健全運営を推進し、</a:t>
          </a:r>
          <a:r>
            <a:rPr kumimoji="1" lang="ja-JP" altLang="en-US" sz="1300">
              <a:solidFill>
                <a:schemeClr val="dk1"/>
              </a:solidFill>
              <a:effectLst/>
              <a:latin typeface="+mn-lt"/>
              <a:ea typeface="+mn-ea"/>
              <a:cs typeface="+mn-cs"/>
            </a:rPr>
            <a:t>コストの削減</a:t>
          </a:r>
          <a:r>
            <a:rPr kumimoji="1" lang="ja-JP" altLang="ja-JP" sz="1300">
              <a:solidFill>
                <a:schemeClr val="dk1"/>
              </a:solidFill>
              <a:effectLst/>
              <a:latin typeface="+mn-lt"/>
              <a:ea typeface="+mn-ea"/>
              <a:cs typeface="+mn-cs"/>
            </a:rPr>
            <a:t>に努める。</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134,002
132,088
138.95
42,920,875
40,864,300
1,629,492
24,794,716
33,855,239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39.1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58547</xdr:rowOff>
    </xdr:from>
    <xdr:to>
      <xdr:col>6</xdr:col>
      <xdr:colOff>511175</xdr:colOff>
      <xdr:row>35</xdr:row>
      <xdr:rowOff>122555</xdr:rowOff>
    </xdr:to>
    <xdr:cxnSp macro="">
      <xdr:nvCxnSpPr>
        <xdr:cNvPr id="57" name="直線コネクタ 56"/>
        <xdr:cNvCxnSpPr/>
      </xdr:nvCxnSpPr>
      <xdr:spPr>
        <a:xfrm>
          <a:off x="3797300" y="605929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58547</xdr:rowOff>
    </xdr:from>
    <xdr:to>
      <xdr:col>5</xdr:col>
      <xdr:colOff>358775</xdr:colOff>
      <xdr:row>35</xdr:row>
      <xdr:rowOff>72834</xdr:rowOff>
    </xdr:to>
    <xdr:cxnSp macro="">
      <xdr:nvCxnSpPr>
        <xdr:cNvPr id="60" name="直線コネクタ 59"/>
        <xdr:cNvCxnSpPr/>
      </xdr:nvCxnSpPr>
      <xdr:spPr>
        <a:xfrm flipV="1">
          <a:off x="2908300" y="605929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68834</xdr:rowOff>
    </xdr:from>
    <xdr:to>
      <xdr:col>4</xdr:col>
      <xdr:colOff>155575</xdr:colOff>
      <xdr:row>35</xdr:row>
      <xdr:rowOff>72834</xdr:rowOff>
    </xdr:to>
    <xdr:cxnSp macro="">
      <xdr:nvCxnSpPr>
        <xdr:cNvPr id="63" name="直線コネクタ 62"/>
        <xdr:cNvCxnSpPr/>
      </xdr:nvCxnSpPr>
      <xdr:spPr>
        <a:xfrm>
          <a:off x="2019300" y="606958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31115</xdr:rowOff>
    </xdr:from>
    <xdr:to>
      <xdr:col>2</xdr:col>
      <xdr:colOff>638175</xdr:colOff>
      <xdr:row>35</xdr:row>
      <xdr:rowOff>68834</xdr:rowOff>
    </xdr:to>
    <xdr:cxnSp macro="">
      <xdr:nvCxnSpPr>
        <xdr:cNvPr id="66" name="直線コネクタ 65"/>
        <xdr:cNvCxnSpPr/>
      </xdr:nvCxnSpPr>
      <xdr:spPr>
        <a:xfrm>
          <a:off x="1130300" y="5860415"/>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71755</xdr:rowOff>
    </xdr:from>
    <xdr:to>
      <xdr:col>6</xdr:col>
      <xdr:colOff>561975</xdr:colOff>
      <xdr:row>36</xdr:row>
      <xdr:rowOff>1905</xdr:rowOff>
    </xdr:to>
    <xdr:sp macro="" textlink="">
      <xdr:nvSpPr>
        <xdr:cNvPr id="76" name="円/楕円 75"/>
        <xdr:cNvSpPr/>
      </xdr:nvSpPr>
      <xdr:spPr>
        <a:xfrm>
          <a:off x="4584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50182</xdr:rowOff>
    </xdr:from>
    <xdr:ext cx="469744" cy="259045"/>
    <xdr:sp macro="" textlink="">
      <xdr:nvSpPr>
        <xdr:cNvPr id="77" name="議会費該当値テキスト"/>
        <xdr:cNvSpPr txBox="1"/>
      </xdr:nvSpPr>
      <xdr:spPr>
        <a:xfrm>
          <a:off x="4686300" y="60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7747</xdr:rowOff>
    </xdr:from>
    <xdr:to>
      <xdr:col>5</xdr:col>
      <xdr:colOff>409575</xdr:colOff>
      <xdr:row>35</xdr:row>
      <xdr:rowOff>109347</xdr:rowOff>
    </xdr:to>
    <xdr:sp macro="" textlink="">
      <xdr:nvSpPr>
        <xdr:cNvPr id="78" name="円/楕円 77"/>
        <xdr:cNvSpPr/>
      </xdr:nvSpPr>
      <xdr:spPr>
        <a:xfrm>
          <a:off x="3746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100474</xdr:rowOff>
    </xdr:from>
    <xdr:ext cx="469744" cy="259045"/>
    <xdr:sp macro="" textlink="">
      <xdr:nvSpPr>
        <xdr:cNvPr id="79" name="テキスト ボックス 78"/>
        <xdr:cNvSpPr txBox="1"/>
      </xdr:nvSpPr>
      <xdr:spPr>
        <a:xfrm>
          <a:off x="3562427"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22034</xdr:rowOff>
    </xdr:from>
    <xdr:to>
      <xdr:col>4</xdr:col>
      <xdr:colOff>206375</xdr:colOff>
      <xdr:row>35</xdr:row>
      <xdr:rowOff>123634</xdr:rowOff>
    </xdr:to>
    <xdr:sp macro="" textlink="">
      <xdr:nvSpPr>
        <xdr:cNvPr id="80" name="円/楕円 79"/>
        <xdr:cNvSpPr/>
      </xdr:nvSpPr>
      <xdr:spPr>
        <a:xfrm>
          <a:off x="2857500" y="60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140161</xdr:rowOff>
    </xdr:from>
    <xdr:ext cx="469744" cy="259045"/>
    <xdr:sp macro="" textlink="">
      <xdr:nvSpPr>
        <xdr:cNvPr id="81" name="テキスト ボックス 80"/>
        <xdr:cNvSpPr txBox="1"/>
      </xdr:nvSpPr>
      <xdr:spPr>
        <a:xfrm>
          <a:off x="2673427" y="57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18034</xdr:rowOff>
    </xdr:from>
    <xdr:to>
      <xdr:col>3</xdr:col>
      <xdr:colOff>3175</xdr:colOff>
      <xdr:row>35</xdr:row>
      <xdr:rowOff>119634</xdr:rowOff>
    </xdr:to>
    <xdr:sp macro="" textlink="">
      <xdr:nvSpPr>
        <xdr:cNvPr id="82" name="円/楕円 81"/>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110761</xdr:rowOff>
    </xdr:from>
    <xdr:ext cx="469744" cy="259045"/>
    <xdr:sp macro="" textlink="">
      <xdr:nvSpPr>
        <xdr:cNvPr id="83" name="テキスト ボックス 82"/>
        <xdr:cNvSpPr txBox="1"/>
      </xdr:nvSpPr>
      <xdr:spPr>
        <a:xfrm>
          <a:off x="1784427"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151765</xdr:rowOff>
    </xdr:from>
    <xdr:to>
      <xdr:col>1</xdr:col>
      <xdr:colOff>485775</xdr:colOff>
      <xdr:row>34</xdr:row>
      <xdr:rowOff>81915</xdr:rowOff>
    </xdr:to>
    <xdr:sp macro="" textlink="">
      <xdr:nvSpPr>
        <xdr:cNvPr id="84" name="円/楕円 83"/>
        <xdr:cNvSpPr/>
      </xdr:nvSpPr>
      <xdr:spPr>
        <a:xfrm>
          <a:off x="1079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73042</xdr:rowOff>
    </xdr:from>
    <xdr:ext cx="469744" cy="259045"/>
    <xdr:sp macro="" textlink="">
      <xdr:nvSpPr>
        <xdr:cNvPr id="85" name="テキスト ボックス 84"/>
        <xdr:cNvSpPr txBox="1"/>
      </xdr:nvSpPr>
      <xdr:spPr>
        <a:xfrm>
          <a:off x="895427" y="590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29195</xdr:rowOff>
    </xdr:from>
    <xdr:to>
      <xdr:col>6</xdr:col>
      <xdr:colOff>511175</xdr:colOff>
      <xdr:row>58</xdr:row>
      <xdr:rowOff>50246</xdr:rowOff>
    </xdr:to>
    <xdr:cxnSp macro="">
      <xdr:nvCxnSpPr>
        <xdr:cNvPr id="116" name="直線コネクタ 115"/>
        <xdr:cNvCxnSpPr/>
      </xdr:nvCxnSpPr>
      <xdr:spPr>
        <a:xfrm flipV="1">
          <a:off x="3797300" y="9973295"/>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39370</xdr:rowOff>
    </xdr:from>
    <xdr:to>
      <xdr:col>5</xdr:col>
      <xdr:colOff>358775</xdr:colOff>
      <xdr:row>58</xdr:row>
      <xdr:rowOff>50246</xdr:rowOff>
    </xdr:to>
    <xdr:cxnSp macro="">
      <xdr:nvCxnSpPr>
        <xdr:cNvPr id="119" name="直線コネクタ 118"/>
        <xdr:cNvCxnSpPr/>
      </xdr:nvCxnSpPr>
      <xdr:spPr>
        <a:xfrm>
          <a:off x="2908300" y="9983470"/>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39370</xdr:rowOff>
    </xdr:from>
    <xdr:to>
      <xdr:col>4</xdr:col>
      <xdr:colOff>155575</xdr:colOff>
      <xdr:row>58</xdr:row>
      <xdr:rowOff>58371</xdr:rowOff>
    </xdr:to>
    <xdr:cxnSp macro="">
      <xdr:nvCxnSpPr>
        <xdr:cNvPr id="122" name="直線コネクタ 121"/>
        <xdr:cNvCxnSpPr/>
      </xdr:nvCxnSpPr>
      <xdr:spPr>
        <a:xfrm flipV="1">
          <a:off x="2019300" y="9983470"/>
          <a:ext cx="889000" cy="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56640</xdr:rowOff>
    </xdr:from>
    <xdr:to>
      <xdr:col>2</xdr:col>
      <xdr:colOff>638175</xdr:colOff>
      <xdr:row>58</xdr:row>
      <xdr:rowOff>58371</xdr:rowOff>
    </xdr:to>
    <xdr:cxnSp macro="">
      <xdr:nvCxnSpPr>
        <xdr:cNvPr id="125" name="直線コネクタ 124"/>
        <xdr:cNvCxnSpPr/>
      </xdr:nvCxnSpPr>
      <xdr:spPr>
        <a:xfrm>
          <a:off x="1130300" y="10000740"/>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149845</xdr:rowOff>
    </xdr:from>
    <xdr:to>
      <xdr:col>6</xdr:col>
      <xdr:colOff>561975</xdr:colOff>
      <xdr:row>58</xdr:row>
      <xdr:rowOff>79995</xdr:rowOff>
    </xdr:to>
    <xdr:sp macro="" textlink="">
      <xdr:nvSpPr>
        <xdr:cNvPr id="135" name="円/楕円 134"/>
        <xdr:cNvSpPr/>
      </xdr:nvSpPr>
      <xdr:spPr>
        <a:xfrm>
          <a:off x="45847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170896</xdr:rowOff>
    </xdr:from>
    <xdr:to>
      <xdr:col>5</xdr:col>
      <xdr:colOff>409575</xdr:colOff>
      <xdr:row>58</xdr:row>
      <xdr:rowOff>101046</xdr:rowOff>
    </xdr:to>
    <xdr:sp macro="" textlink="">
      <xdr:nvSpPr>
        <xdr:cNvPr id="137" name="円/楕円 136"/>
        <xdr:cNvSpPr/>
      </xdr:nvSpPr>
      <xdr:spPr>
        <a:xfrm>
          <a:off x="3746500" y="99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92173</xdr:rowOff>
    </xdr:from>
    <xdr:ext cx="534377" cy="259045"/>
    <xdr:sp macro="" textlink="">
      <xdr:nvSpPr>
        <xdr:cNvPr id="138" name="テキスト ボックス 137"/>
        <xdr:cNvSpPr txBox="1"/>
      </xdr:nvSpPr>
      <xdr:spPr>
        <a:xfrm>
          <a:off x="3530111" y="1003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160020</xdr:rowOff>
    </xdr:from>
    <xdr:to>
      <xdr:col>4</xdr:col>
      <xdr:colOff>206375</xdr:colOff>
      <xdr:row>58</xdr:row>
      <xdr:rowOff>90170</xdr:rowOff>
    </xdr:to>
    <xdr:sp macro="" textlink="">
      <xdr:nvSpPr>
        <xdr:cNvPr id="139" name="円/楕円 138"/>
        <xdr:cNvSpPr/>
      </xdr:nvSpPr>
      <xdr:spPr>
        <a:xfrm>
          <a:off x="2857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81297</xdr:rowOff>
    </xdr:from>
    <xdr:ext cx="534377" cy="259045"/>
    <xdr:sp macro="" textlink="">
      <xdr:nvSpPr>
        <xdr:cNvPr id="140" name="テキスト ボックス 139"/>
        <xdr:cNvSpPr txBox="1"/>
      </xdr:nvSpPr>
      <xdr:spPr>
        <a:xfrm>
          <a:off x="2641111" y="100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7571</xdr:rowOff>
    </xdr:from>
    <xdr:to>
      <xdr:col>3</xdr:col>
      <xdr:colOff>3175</xdr:colOff>
      <xdr:row>58</xdr:row>
      <xdr:rowOff>109171</xdr:rowOff>
    </xdr:to>
    <xdr:sp macro="" textlink="">
      <xdr:nvSpPr>
        <xdr:cNvPr id="141" name="円/楕円 140"/>
        <xdr:cNvSpPr/>
      </xdr:nvSpPr>
      <xdr:spPr>
        <a:xfrm>
          <a:off x="1968500" y="99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100298</xdr:rowOff>
    </xdr:from>
    <xdr:ext cx="534377" cy="259045"/>
    <xdr:sp macro="" textlink="">
      <xdr:nvSpPr>
        <xdr:cNvPr id="142" name="テキスト ボックス 141"/>
        <xdr:cNvSpPr txBox="1"/>
      </xdr:nvSpPr>
      <xdr:spPr>
        <a:xfrm>
          <a:off x="1752111" y="100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5840</xdr:rowOff>
    </xdr:from>
    <xdr:to>
      <xdr:col>1</xdr:col>
      <xdr:colOff>485775</xdr:colOff>
      <xdr:row>58</xdr:row>
      <xdr:rowOff>107440</xdr:rowOff>
    </xdr:to>
    <xdr:sp macro="" textlink="">
      <xdr:nvSpPr>
        <xdr:cNvPr id="143" name="円/楕円 142"/>
        <xdr:cNvSpPr/>
      </xdr:nvSpPr>
      <xdr:spPr>
        <a:xfrm>
          <a:off x="1079500" y="9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98567</xdr:rowOff>
    </xdr:from>
    <xdr:ext cx="534377" cy="259045"/>
    <xdr:sp macro="" textlink="">
      <xdr:nvSpPr>
        <xdr:cNvPr id="144" name="テキスト ボックス 143"/>
        <xdr:cNvSpPr txBox="1"/>
      </xdr:nvSpPr>
      <xdr:spPr>
        <a:xfrm>
          <a:off x="863111" y="100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131404</xdr:rowOff>
    </xdr:from>
    <xdr:to>
      <xdr:col>6</xdr:col>
      <xdr:colOff>511175</xdr:colOff>
      <xdr:row>78</xdr:row>
      <xdr:rowOff>13556</xdr:rowOff>
    </xdr:to>
    <xdr:cxnSp macro="">
      <xdr:nvCxnSpPr>
        <xdr:cNvPr id="176" name="直線コネクタ 175"/>
        <xdr:cNvCxnSpPr/>
      </xdr:nvCxnSpPr>
      <xdr:spPr>
        <a:xfrm flipV="1">
          <a:off x="3797300" y="13333054"/>
          <a:ext cx="8382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13556</xdr:rowOff>
    </xdr:from>
    <xdr:to>
      <xdr:col>5</xdr:col>
      <xdr:colOff>358775</xdr:colOff>
      <xdr:row>78</xdr:row>
      <xdr:rowOff>65286</xdr:rowOff>
    </xdr:to>
    <xdr:cxnSp macro="">
      <xdr:nvCxnSpPr>
        <xdr:cNvPr id="179" name="直線コネクタ 178"/>
        <xdr:cNvCxnSpPr/>
      </xdr:nvCxnSpPr>
      <xdr:spPr>
        <a:xfrm flipV="1">
          <a:off x="2908300" y="13386656"/>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65286</xdr:rowOff>
    </xdr:from>
    <xdr:to>
      <xdr:col>4</xdr:col>
      <xdr:colOff>155575</xdr:colOff>
      <xdr:row>78</xdr:row>
      <xdr:rowOff>82800</xdr:rowOff>
    </xdr:to>
    <xdr:cxnSp macro="">
      <xdr:nvCxnSpPr>
        <xdr:cNvPr id="182" name="直線コネクタ 181"/>
        <xdr:cNvCxnSpPr/>
      </xdr:nvCxnSpPr>
      <xdr:spPr>
        <a:xfrm flipV="1">
          <a:off x="2019300" y="13438386"/>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82800</xdr:rowOff>
    </xdr:from>
    <xdr:to>
      <xdr:col>2</xdr:col>
      <xdr:colOff>638175</xdr:colOff>
      <xdr:row>78</xdr:row>
      <xdr:rowOff>155115</xdr:rowOff>
    </xdr:to>
    <xdr:cxnSp macro="">
      <xdr:nvCxnSpPr>
        <xdr:cNvPr id="185" name="直線コネクタ 184"/>
        <xdr:cNvCxnSpPr/>
      </xdr:nvCxnSpPr>
      <xdr:spPr>
        <a:xfrm flipV="1">
          <a:off x="1130300" y="13455900"/>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80604</xdr:rowOff>
    </xdr:from>
    <xdr:to>
      <xdr:col>6</xdr:col>
      <xdr:colOff>561975</xdr:colOff>
      <xdr:row>78</xdr:row>
      <xdr:rowOff>10754</xdr:rowOff>
    </xdr:to>
    <xdr:sp macro="" textlink="">
      <xdr:nvSpPr>
        <xdr:cNvPr id="195" name="円/楕円 194"/>
        <xdr:cNvSpPr/>
      </xdr:nvSpPr>
      <xdr:spPr>
        <a:xfrm>
          <a:off x="4584700" y="132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59031</xdr:rowOff>
    </xdr:from>
    <xdr:ext cx="599010" cy="259045"/>
    <xdr:sp macro="" textlink="">
      <xdr:nvSpPr>
        <xdr:cNvPr id="196" name="民生費該当値テキスト"/>
        <xdr:cNvSpPr txBox="1"/>
      </xdr:nvSpPr>
      <xdr:spPr>
        <a:xfrm>
          <a:off x="4686300" y="1326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134206</xdr:rowOff>
    </xdr:from>
    <xdr:to>
      <xdr:col>5</xdr:col>
      <xdr:colOff>409575</xdr:colOff>
      <xdr:row>78</xdr:row>
      <xdr:rowOff>64356</xdr:rowOff>
    </xdr:to>
    <xdr:sp macro="" textlink="">
      <xdr:nvSpPr>
        <xdr:cNvPr id="197" name="円/楕円 196"/>
        <xdr:cNvSpPr/>
      </xdr:nvSpPr>
      <xdr:spPr>
        <a:xfrm>
          <a:off x="3746500" y="133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55483</xdr:rowOff>
    </xdr:from>
    <xdr:ext cx="599010" cy="259045"/>
    <xdr:sp macro="" textlink="">
      <xdr:nvSpPr>
        <xdr:cNvPr id="198" name="テキスト ボックス 197"/>
        <xdr:cNvSpPr txBox="1"/>
      </xdr:nvSpPr>
      <xdr:spPr>
        <a:xfrm>
          <a:off x="3497794" y="134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14486</xdr:rowOff>
    </xdr:from>
    <xdr:to>
      <xdr:col>4</xdr:col>
      <xdr:colOff>206375</xdr:colOff>
      <xdr:row>78</xdr:row>
      <xdr:rowOff>116086</xdr:rowOff>
    </xdr:to>
    <xdr:sp macro="" textlink="">
      <xdr:nvSpPr>
        <xdr:cNvPr id="199" name="円/楕円 198"/>
        <xdr:cNvSpPr/>
      </xdr:nvSpPr>
      <xdr:spPr>
        <a:xfrm>
          <a:off x="2857500" y="133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107213</xdr:rowOff>
    </xdr:from>
    <xdr:ext cx="599010" cy="259045"/>
    <xdr:sp macro="" textlink="">
      <xdr:nvSpPr>
        <xdr:cNvPr id="200" name="テキスト ボックス 199"/>
        <xdr:cNvSpPr txBox="1"/>
      </xdr:nvSpPr>
      <xdr:spPr>
        <a:xfrm>
          <a:off x="2608794" y="134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32000</xdr:rowOff>
    </xdr:from>
    <xdr:to>
      <xdr:col>3</xdr:col>
      <xdr:colOff>3175</xdr:colOff>
      <xdr:row>78</xdr:row>
      <xdr:rowOff>133600</xdr:rowOff>
    </xdr:to>
    <xdr:sp macro="" textlink="">
      <xdr:nvSpPr>
        <xdr:cNvPr id="201" name="円/楕円 200"/>
        <xdr:cNvSpPr/>
      </xdr:nvSpPr>
      <xdr:spPr>
        <a:xfrm>
          <a:off x="1968500" y="13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124727</xdr:rowOff>
    </xdr:from>
    <xdr:ext cx="599010" cy="259045"/>
    <xdr:sp macro="" textlink="">
      <xdr:nvSpPr>
        <xdr:cNvPr id="202" name="テキスト ボックス 201"/>
        <xdr:cNvSpPr txBox="1"/>
      </xdr:nvSpPr>
      <xdr:spPr>
        <a:xfrm>
          <a:off x="1719794" y="134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104315</xdr:rowOff>
    </xdr:from>
    <xdr:to>
      <xdr:col>1</xdr:col>
      <xdr:colOff>485775</xdr:colOff>
      <xdr:row>79</xdr:row>
      <xdr:rowOff>34465</xdr:rowOff>
    </xdr:to>
    <xdr:sp macro="" textlink="">
      <xdr:nvSpPr>
        <xdr:cNvPr id="203" name="円/楕円 202"/>
        <xdr:cNvSpPr/>
      </xdr:nvSpPr>
      <xdr:spPr>
        <a:xfrm>
          <a:off x="1079500" y="134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25592</xdr:rowOff>
    </xdr:from>
    <xdr:ext cx="599010" cy="259045"/>
    <xdr:sp macro="" textlink="">
      <xdr:nvSpPr>
        <xdr:cNvPr id="204" name="テキスト ボックス 203"/>
        <xdr:cNvSpPr txBox="1"/>
      </xdr:nvSpPr>
      <xdr:spPr>
        <a:xfrm>
          <a:off x="830794" y="1357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142808</xdr:rowOff>
    </xdr:from>
    <xdr:to>
      <xdr:col>6</xdr:col>
      <xdr:colOff>511175</xdr:colOff>
      <xdr:row>96</xdr:row>
      <xdr:rowOff>163635</xdr:rowOff>
    </xdr:to>
    <xdr:cxnSp macro="">
      <xdr:nvCxnSpPr>
        <xdr:cNvPr id="232" name="直線コネクタ 231"/>
        <xdr:cNvCxnSpPr/>
      </xdr:nvCxnSpPr>
      <xdr:spPr>
        <a:xfrm>
          <a:off x="3797300" y="16602008"/>
          <a:ext cx="8382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142808</xdr:rowOff>
    </xdr:from>
    <xdr:to>
      <xdr:col>5</xdr:col>
      <xdr:colOff>358775</xdr:colOff>
      <xdr:row>97</xdr:row>
      <xdr:rowOff>16280</xdr:rowOff>
    </xdr:to>
    <xdr:cxnSp macro="">
      <xdr:nvCxnSpPr>
        <xdr:cNvPr id="235" name="直線コネクタ 234"/>
        <xdr:cNvCxnSpPr/>
      </xdr:nvCxnSpPr>
      <xdr:spPr>
        <a:xfrm flipV="1">
          <a:off x="2908300" y="16602008"/>
          <a:ext cx="889000" cy="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12919</xdr:rowOff>
    </xdr:from>
    <xdr:to>
      <xdr:col>4</xdr:col>
      <xdr:colOff>155575</xdr:colOff>
      <xdr:row>97</xdr:row>
      <xdr:rowOff>16280</xdr:rowOff>
    </xdr:to>
    <xdr:cxnSp macro="">
      <xdr:nvCxnSpPr>
        <xdr:cNvPr id="238" name="直線コネクタ 237"/>
        <xdr:cNvCxnSpPr/>
      </xdr:nvCxnSpPr>
      <xdr:spPr>
        <a:xfrm>
          <a:off x="2019300" y="1664356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171041</xdr:rowOff>
    </xdr:from>
    <xdr:to>
      <xdr:col>2</xdr:col>
      <xdr:colOff>638175</xdr:colOff>
      <xdr:row>97</xdr:row>
      <xdr:rowOff>12919</xdr:rowOff>
    </xdr:to>
    <xdr:cxnSp macro="">
      <xdr:nvCxnSpPr>
        <xdr:cNvPr id="241" name="直線コネクタ 240"/>
        <xdr:cNvCxnSpPr/>
      </xdr:nvCxnSpPr>
      <xdr:spPr>
        <a:xfrm>
          <a:off x="1130300" y="16630241"/>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112835</xdr:rowOff>
    </xdr:from>
    <xdr:to>
      <xdr:col>6</xdr:col>
      <xdr:colOff>561975</xdr:colOff>
      <xdr:row>97</xdr:row>
      <xdr:rowOff>42985</xdr:rowOff>
    </xdr:to>
    <xdr:sp macro="" textlink="">
      <xdr:nvSpPr>
        <xdr:cNvPr id="251" name="円/楕円 250"/>
        <xdr:cNvSpPr/>
      </xdr:nvSpPr>
      <xdr:spPr>
        <a:xfrm>
          <a:off x="4584700" y="165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135712</xdr:rowOff>
    </xdr:from>
    <xdr:ext cx="534377" cy="259045"/>
    <xdr:sp macro="" textlink="">
      <xdr:nvSpPr>
        <xdr:cNvPr id="252" name="衛生費該当値テキスト"/>
        <xdr:cNvSpPr txBox="1"/>
      </xdr:nvSpPr>
      <xdr:spPr>
        <a:xfrm>
          <a:off x="4686300" y="164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92008</xdr:rowOff>
    </xdr:from>
    <xdr:to>
      <xdr:col>5</xdr:col>
      <xdr:colOff>409575</xdr:colOff>
      <xdr:row>97</xdr:row>
      <xdr:rowOff>22158</xdr:rowOff>
    </xdr:to>
    <xdr:sp macro="" textlink="">
      <xdr:nvSpPr>
        <xdr:cNvPr id="253" name="円/楕円 252"/>
        <xdr:cNvSpPr/>
      </xdr:nvSpPr>
      <xdr:spPr>
        <a:xfrm>
          <a:off x="3746500" y="165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38685</xdr:rowOff>
    </xdr:from>
    <xdr:ext cx="534377" cy="259045"/>
    <xdr:sp macro="" textlink="">
      <xdr:nvSpPr>
        <xdr:cNvPr id="254" name="テキスト ボックス 253"/>
        <xdr:cNvSpPr txBox="1"/>
      </xdr:nvSpPr>
      <xdr:spPr>
        <a:xfrm>
          <a:off x="3530111" y="163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136930</xdr:rowOff>
    </xdr:from>
    <xdr:to>
      <xdr:col>4</xdr:col>
      <xdr:colOff>206375</xdr:colOff>
      <xdr:row>97</xdr:row>
      <xdr:rowOff>67080</xdr:rowOff>
    </xdr:to>
    <xdr:sp macro="" textlink="">
      <xdr:nvSpPr>
        <xdr:cNvPr id="255" name="円/楕円 254"/>
        <xdr:cNvSpPr/>
      </xdr:nvSpPr>
      <xdr:spPr>
        <a:xfrm>
          <a:off x="2857500" y="165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83607</xdr:rowOff>
    </xdr:from>
    <xdr:ext cx="534377" cy="259045"/>
    <xdr:sp macro="" textlink="">
      <xdr:nvSpPr>
        <xdr:cNvPr id="256" name="テキスト ボックス 255"/>
        <xdr:cNvSpPr txBox="1"/>
      </xdr:nvSpPr>
      <xdr:spPr>
        <a:xfrm>
          <a:off x="2641111" y="163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133569</xdr:rowOff>
    </xdr:from>
    <xdr:to>
      <xdr:col>3</xdr:col>
      <xdr:colOff>3175</xdr:colOff>
      <xdr:row>97</xdr:row>
      <xdr:rowOff>63719</xdr:rowOff>
    </xdr:to>
    <xdr:sp macro="" textlink="">
      <xdr:nvSpPr>
        <xdr:cNvPr id="257" name="円/楕円 256"/>
        <xdr:cNvSpPr/>
      </xdr:nvSpPr>
      <xdr:spPr>
        <a:xfrm>
          <a:off x="1968500" y="165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80246</xdr:rowOff>
    </xdr:from>
    <xdr:ext cx="534377" cy="259045"/>
    <xdr:sp macro="" textlink="">
      <xdr:nvSpPr>
        <xdr:cNvPr id="258" name="テキスト ボックス 257"/>
        <xdr:cNvSpPr txBox="1"/>
      </xdr:nvSpPr>
      <xdr:spPr>
        <a:xfrm>
          <a:off x="1752111" y="163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120241</xdr:rowOff>
    </xdr:from>
    <xdr:to>
      <xdr:col>1</xdr:col>
      <xdr:colOff>485775</xdr:colOff>
      <xdr:row>97</xdr:row>
      <xdr:rowOff>50391</xdr:rowOff>
    </xdr:to>
    <xdr:sp macro="" textlink="">
      <xdr:nvSpPr>
        <xdr:cNvPr id="259" name="円/楕円 258"/>
        <xdr:cNvSpPr/>
      </xdr:nvSpPr>
      <xdr:spPr>
        <a:xfrm>
          <a:off x="1079500" y="165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66918</xdr:rowOff>
    </xdr:from>
    <xdr:ext cx="534377" cy="259045"/>
    <xdr:sp macro="" textlink="">
      <xdr:nvSpPr>
        <xdr:cNvPr id="260" name="テキスト ボックス 259"/>
        <xdr:cNvSpPr txBox="1"/>
      </xdr:nvSpPr>
      <xdr:spPr>
        <a:xfrm>
          <a:off x="863111" y="163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139014</xdr:rowOff>
    </xdr:from>
    <xdr:to>
      <xdr:col>15</xdr:col>
      <xdr:colOff>180975</xdr:colOff>
      <xdr:row>38</xdr:row>
      <xdr:rowOff>139014</xdr:rowOff>
    </xdr:to>
    <xdr:cxnSp macro="">
      <xdr:nvCxnSpPr>
        <xdr:cNvPr id="287" name="直線コネクタ 286"/>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123927</xdr:rowOff>
    </xdr:from>
    <xdr:to>
      <xdr:col>14</xdr:col>
      <xdr:colOff>28575</xdr:colOff>
      <xdr:row>38</xdr:row>
      <xdr:rowOff>139014</xdr:rowOff>
    </xdr:to>
    <xdr:cxnSp macro="">
      <xdr:nvCxnSpPr>
        <xdr:cNvPr id="290" name="直線コネクタ 289"/>
        <xdr:cNvCxnSpPr/>
      </xdr:nvCxnSpPr>
      <xdr:spPr>
        <a:xfrm>
          <a:off x="8750300" y="663902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53518</xdr:rowOff>
    </xdr:from>
    <xdr:to>
      <xdr:col>12</xdr:col>
      <xdr:colOff>511175</xdr:colOff>
      <xdr:row>38</xdr:row>
      <xdr:rowOff>123927</xdr:rowOff>
    </xdr:to>
    <xdr:cxnSp macro="">
      <xdr:nvCxnSpPr>
        <xdr:cNvPr id="293" name="直線コネクタ 292"/>
        <xdr:cNvCxnSpPr/>
      </xdr:nvCxnSpPr>
      <xdr:spPr>
        <a:xfrm>
          <a:off x="7861300" y="656861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53518</xdr:rowOff>
    </xdr:from>
    <xdr:to>
      <xdr:col>11</xdr:col>
      <xdr:colOff>307975</xdr:colOff>
      <xdr:row>38</xdr:row>
      <xdr:rowOff>69291</xdr:rowOff>
    </xdr:to>
    <xdr:cxnSp macro="">
      <xdr:nvCxnSpPr>
        <xdr:cNvPr id="296" name="直線コネクタ 295"/>
        <xdr:cNvCxnSpPr/>
      </xdr:nvCxnSpPr>
      <xdr:spPr>
        <a:xfrm flipV="1">
          <a:off x="6972300" y="656861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88214</xdr:rowOff>
    </xdr:from>
    <xdr:to>
      <xdr:col>15</xdr:col>
      <xdr:colOff>231775</xdr:colOff>
      <xdr:row>39</xdr:row>
      <xdr:rowOff>18364</xdr:rowOff>
    </xdr:to>
    <xdr:sp macro="" textlink="">
      <xdr:nvSpPr>
        <xdr:cNvPr id="306" name="円/楕円 305"/>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3141</xdr:rowOff>
    </xdr:from>
    <xdr:ext cx="249299" cy="259045"/>
    <xdr:sp macro="" textlink="">
      <xdr:nvSpPr>
        <xdr:cNvPr id="307"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88214</xdr:rowOff>
    </xdr:from>
    <xdr:to>
      <xdr:col>14</xdr:col>
      <xdr:colOff>79375</xdr:colOff>
      <xdr:row>39</xdr:row>
      <xdr:rowOff>18364</xdr:rowOff>
    </xdr:to>
    <xdr:sp macro="" textlink="">
      <xdr:nvSpPr>
        <xdr:cNvPr id="308" name="円/楕円 307"/>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9491</xdr:rowOff>
    </xdr:from>
    <xdr:ext cx="249299" cy="259045"/>
    <xdr:sp macro="" textlink="">
      <xdr:nvSpPr>
        <xdr:cNvPr id="309" name="テキスト ボックス 308"/>
        <xdr:cNvSpPr txBox="1"/>
      </xdr:nvSpPr>
      <xdr:spPr>
        <a:xfrm>
          <a:off x="9514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73127</xdr:rowOff>
    </xdr:from>
    <xdr:to>
      <xdr:col>12</xdr:col>
      <xdr:colOff>561975</xdr:colOff>
      <xdr:row>39</xdr:row>
      <xdr:rowOff>3277</xdr:rowOff>
    </xdr:to>
    <xdr:sp macro="" textlink="">
      <xdr:nvSpPr>
        <xdr:cNvPr id="310" name="円/楕円 309"/>
        <xdr:cNvSpPr/>
      </xdr:nvSpPr>
      <xdr:spPr>
        <a:xfrm>
          <a:off x="8699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165854</xdr:rowOff>
    </xdr:from>
    <xdr:ext cx="313932" cy="259045"/>
    <xdr:sp macro="" textlink="">
      <xdr:nvSpPr>
        <xdr:cNvPr id="311" name="テキスト ボックス 310"/>
        <xdr:cNvSpPr txBox="1"/>
      </xdr:nvSpPr>
      <xdr:spPr>
        <a:xfrm>
          <a:off x="8593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2718</xdr:rowOff>
    </xdr:from>
    <xdr:to>
      <xdr:col>11</xdr:col>
      <xdr:colOff>358775</xdr:colOff>
      <xdr:row>38</xdr:row>
      <xdr:rowOff>104318</xdr:rowOff>
    </xdr:to>
    <xdr:sp macro="" textlink="">
      <xdr:nvSpPr>
        <xdr:cNvPr id="312" name="円/楕円 311"/>
        <xdr:cNvSpPr/>
      </xdr:nvSpPr>
      <xdr:spPr>
        <a:xfrm>
          <a:off x="7810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95445</xdr:rowOff>
    </xdr:from>
    <xdr:ext cx="378565" cy="259045"/>
    <xdr:sp macro="" textlink="">
      <xdr:nvSpPr>
        <xdr:cNvPr id="313" name="テキスト ボックス 312"/>
        <xdr:cNvSpPr txBox="1"/>
      </xdr:nvSpPr>
      <xdr:spPr>
        <a:xfrm>
          <a:off x="7672017" y="66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18491</xdr:rowOff>
    </xdr:from>
    <xdr:to>
      <xdr:col>10</xdr:col>
      <xdr:colOff>155575</xdr:colOff>
      <xdr:row>38</xdr:row>
      <xdr:rowOff>120091</xdr:rowOff>
    </xdr:to>
    <xdr:sp macro="" textlink="">
      <xdr:nvSpPr>
        <xdr:cNvPr id="314" name="円/楕円 313"/>
        <xdr:cNvSpPr/>
      </xdr:nvSpPr>
      <xdr:spPr>
        <a:xfrm>
          <a:off x="6921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111218</xdr:rowOff>
    </xdr:from>
    <xdr:ext cx="378565" cy="259045"/>
    <xdr:sp macro="" textlink="">
      <xdr:nvSpPr>
        <xdr:cNvPr id="315" name="テキスト ボックス 314"/>
        <xdr:cNvSpPr txBox="1"/>
      </xdr:nvSpPr>
      <xdr:spPr>
        <a:xfrm>
          <a:off x="6783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122936</xdr:rowOff>
    </xdr:from>
    <xdr:to>
      <xdr:col>15</xdr:col>
      <xdr:colOff>180975</xdr:colOff>
      <xdr:row>56</xdr:row>
      <xdr:rowOff>170724</xdr:rowOff>
    </xdr:to>
    <xdr:cxnSp macro="">
      <xdr:nvCxnSpPr>
        <xdr:cNvPr id="346" name="直線コネクタ 345"/>
        <xdr:cNvCxnSpPr/>
      </xdr:nvCxnSpPr>
      <xdr:spPr>
        <a:xfrm>
          <a:off x="9639300" y="9724136"/>
          <a:ext cx="838200" cy="4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122936</xdr:rowOff>
    </xdr:from>
    <xdr:to>
      <xdr:col>14</xdr:col>
      <xdr:colOff>28575</xdr:colOff>
      <xdr:row>57</xdr:row>
      <xdr:rowOff>95613</xdr:rowOff>
    </xdr:to>
    <xdr:cxnSp macro="">
      <xdr:nvCxnSpPr>
        <xdr:cNvPr id="349" name="直線コネクタ 348"/>
        <xdr:cNvCxnSpPr/>
      </xdr:nvCxnSpPr>
      <xdr:spPr>
        <a:xfrm flipV="1">
          <a:off x="8750300" y="9724136"/>
          <a:ext cx="889000" cy="1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75801</xdr:rowOff>
    </xdr:from>
    <xdr:to>
      <xdr:col>12</xdr:col>
      <xdr:colOff>511175</xdr:colOff>
      <xdr:row>57</xdr:row>
      <xdr:rowOff>95613</xdr:rowOff>
    </xdr:to>
    <xdr:cxnSp macro="">
      <xdr:nvCxnSpPr>
        <xdr:cNvPr id="352" name="直線コネクタ 351"/>
        <xdr:cNvCxnSpPr/>
      </xdr:nvCxnSpPr>
      <xdr:spPr>
        <a:xfrm>
          <a:off x="7861300" y="9848451"/>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75801</xdr:rowOff>
    </xdr:from>
    <xdr:to>
      <xdr:col>11</xdr:col>
      <xdr:colOff>307975</xdr:colOff>
      <xdr:row>57</xdr:row>
      <xdr:rowOff>108349</xdr:rowOff>
    </xdr:to>
    <xdr:cxnSp macro="">
      <xdr:nvCxnSpPr>
        <xdr:cNvPr id="355" name="直線コネクタ 354"/>
        <xdr:cNvCxnSpPr/>
      </xdr:nvCxnSpPr>
      <xdr:spPr>
        <a:xfrm flipV="1">
          <a:off x="6972300" y="9848451"/>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119924</xdr:rowOff>
    </xdr:from>
    <xdr:to>
      <xdr:col>15</xdr:col>
      <xdr:colOff>231775</xdr:colOff>
      <xdr:row>57</xdr:row>
      <xdr:rowOff>50074</xdr:rowOff>
    </xdr:to>
    <xdr:sp macro="" textlink="">
      <xdr:nvSpPr>
        <xdr:cNvPr id="365" name="円/楕円 364"/>
        <xdr:cNvSpPr/>
      </xdr:nvSpPr>
      <xdr:spPr>
        <a:xfrm>
          <a:off x="10426700" y="97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142801</xdr:rowOff>
    </xdr:from>
    <xdr:ext cx="469744" cy="259045"/>
    <xdr:sp macro="" textlink="">
      <xdr:nvSpPr>
        <xdr:cNvPr id="366" name="農林水産業費該当値テキスト"/>
        <xdr:cNvSpPr txBox="1"/>
      </xdr:nvSpPr>
      <xdr:spPr>
        <a:xfrm>
          <a:off x="10528300" y="957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72136</xdr:rowOff>
    </xdr:from>
    <xdr:to>
      <xdr:col>14</xdr:col>
      <xdr:colOff>79375</xdr:colOff>
      <xdr:row>57</xdr:row>
      <xdr:rowOff>2286</xdr:rowOff>
    </xdr:to>
    <xdr:sp macro="" textlink="">
      <xdr:nvSpPr>
        <xdr:cNvPr id="367" name="円/楕円 366"/>
        <xdr:cNvSpPr/>
      </xdr:nvSpPr>
      <xdr:spPr>
        <a:xfrm>
          <a:off x="9588500" y="96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164863</xdr:rowOff>
    </xdr:from>
    <xdr:ext cx="469744" cy="259045"/>
    <xdr:sp macro="" textlink="">
      <xdr:nvSpPr>
        <xdr:cNvPr id="368" name="テキスト ボックス 367"/>
        <xdr:cNvSpPr txBox="1"/>
      </xdr:nvSpPr>
      <xdr:spPr>
        <a:xfrm>
          <a:off x="9404427" y="976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44813</xdr:rowOff>
    </xdr:from>
    <xdr:to>
      <xdr:col>12</xdr:col>
      <xdr:colOff>561975</xdr:colOff>
      <xdr:row>57</xdr:row>
      <xdr:rowOff>146413</xdr:rowOff>
    </xdr:to>
    <xdr:sp macro="" textlink="">
      <xdr:nvSpPr>
        <xdr:cNvPr id="369" name="円/楕円 368"/>
        <xdr:cNvSpPr/>
      </xdr:nvSpPr>
      <xdr:spPr>
        <a:xfrm>
          <a:off x="8699500" y="9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137540</xdr:rowOff>
    </xdr:from>
    <xdr:ext cx="469744" cy="259045"/>
    <xdr:sp macro="" textlink="">
      <xdr:nvSpPr>
        <xdr:cNvPr id="370" name="テキスト ボックス 369"/>
        <xdr:cNvSpPr txBox="1"/>
      </xdr:nvSpPr>
      <xdr:spPr>
        <a:xfrm>
          <a:off x="8515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25001</xdr:rowOff>
    </xdr:from>
    <xdr:to>
      <xdr:col>11</xdr:col>
      <xdr:colOff>358775</xdr:colOff>
      <xdr:row>57</xdr:row>
      <xdr:rowOff>126601</xdr:rowOff>
    </xdr:to>
    <xdr:sp macro="" textlink="">
      <xdr:nvSpPr>
        <xdr:cNvPr id="371" name="円/楕円 370"/>
        <xdr:cNvSpPr/>
      </xdr:nvSpPr>
      <xdr:spPr>
        <a:xfrm>
          <a:off x="78105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117728</xdr:rowOff>
    </xdr:from>
    <xdr:ext cx="469744" cy="259045"/>
    <xdr:sp macro="" textlink="">
      <xdr:nvSpPr>
        <xdr:cNvPr id="372" name="テキスト ボックス 371"/>
        <xdr:cNvSpPr txBox="1"/>
      </xdr:nvSpPr>
      <xdr:spPr>
        <a:xfrm>
          <a:off x="7626427" y="98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57549</xdr:rowOff>
    </xdr:from>
    <xdr:to>
      <xdr:col>10</xdr:col>
      <xdr:colOff>155575</xdr:colOff>
      <xdr:row>57</xdr:row>
      <xdr:rowOff>159149</xdr:rowOff>
    </xdr:to>
    <xdr:sp macro="" textlink="">
      <xdr:nvSpPr>
        <xdr:cNvPr id="373" name="円/楕円 372"/>
        <xdr:cNvSpPr/>
      </xdr:nvSpPr>
      <xdr:spPr>
        <a:xfrm>
          <a:off x="6921500" y="9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150276</xdr:rowOff>
    </xdr:from>
    <xdr:ext cx="469744" cy="259045"/>
    <xdr:sp macro="" textlink="">
      <xdr:nvSpPr>
        <xdr:cNvPr id="374" name="テキスト ボックス 373"/>
        <xdr:cNvSpPr txBox="1"/>
      </xdr:nvSpPr>
      <xdr:spPr>
        <a:xfrm>
          <a:off x="6737427" y="99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171075</xdr:rowOff>
    </xdr:from>
    <xdr:to>
      <xdr:col>15</xdr:col>
      <xdr:colOff>180975</xdr:colOff>
      <xdr:row>76</xdr:row>
      <xdr:rowOff>152730</xdr:rowOff>
    </xdr:to>
    <xdr:cxnSp macro="">
      <xdr:nvCxnSpPr>
        <xdr:cNvPr id="399" name="直線コネクタ 398"/>
        <xdr:cNvCxnSpPr/>
      </xdr:nvCxnSpPr>
      <xdr:spPr>
        <a:xfrm flipV="1">
          <a:off x="9639300" y="13029825"/>
          <a:ext cx="8382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152730</xdr:rowOff>
    </xdr:from>
    <xdr:to>
      <xdr:col>14</xdr:col>
      <xdr:colOff>28575</xdr:colOff>
      <xdr:row>76</xdr:row>
      <xdr:rowOff>159302</xdr:rowOff>
    </xdr:to>
    <xdr:cxnSp macro="">
      <xdr:nvCxnSpPr>
        <xdr:cNvPr id="402" name="直線コネクタ 401"/>
        <xdr:cNvCxnSpPr/>
      </xdr:nvCxnSpPr>
      <xdr:spPr>
        <a:xfrm flipV="1">
          <a:off x="8750300" y="13182930"/>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159302</xdr:rowOff>
    </xdr:from>
    <xdr:to>
      <xdr:col>12</xdr:col>
      <xdr:colOff>511175</xdr:colOff>
      <xdr:row>76</xdr:row>
      <xdr:rowOff>171362</xdr:rowOff>
    </xdr:to>
    <xdr:cxnSp macro="">
      <xdr:nvCxnSpPr>
        <xdr:cNvPr id="405" name="直線コネクタ 404"/>
        <xdr:cNvCxnSpPr/>
      </xdr:nvCxnSpPr>
      <xdr:spPr>
        <a:xfrm flipV="1">
          <a:off x="7861300" y="13189502"/>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136900</xdr:rowOff>
    </xdr:from>
    <xdr:to>
      <xdr:col>11</xdr:col>
      <xdr:colOff>307975</xdr:colOff>
      <xdr:row>76</xdr:row>
      <xdr:rowOff>171362</xdr:rowOff>
    </xdr:to>
    <xdr:cxnSp macro="">
      <xdr:nvCxnSpPr>
        <xdr:cNvPr id="408" name="直線コネクタ 407"/>
        <xdr:cNvCxnSpPr/>
      </xdr:nvCxnSpPr>
      <xdr:spPr>
        <a:xfrm>
          <a:off x="6972300" y="13167100"/>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120276</xdr:rowOff>
    </xdr:from>
    <xdr:to>
      <xdr:col>15</xdr:col>
      <xdr:colOff>231775</xdr:colOff>
      <xdr:row>76</xdr:row>
      <xdr:rowOff>50425</xdr:rowOff>
    </xdr:to>
    <xdr:sp macro="" textlink="">
      <xdr:nvSpPr>
        <xdr:cNvPr id="418" name="円/楕円 417"/>
        <xdr:cNvSpPr/>
      </xdr:nvSpPr>
      <xdr:spPr>
        <a:xfrm>
          <a:off x="10426700" y="12979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143153</xdr:rowOff>
    </xdr:from>
    <xdr:ext cx="469744" cy="259045"/>
    <xdr:sp macro="" textlink="">
      <xdr:nvSpPr>
        <xdr:cNvPr id="419" name="商工費該当値テキスト"/>
        <xdr:cNvSpPr txBox="1"/>
      </xdr:nvSpPr>
      <xdr:spPr>
        <a:xfrm>
          <a:off x="10528300" y="1283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101930</xdr:rowOff>
    </xdr:from>
    <xdr:to>
      <xdr:col>14</xdr:col>
      <xdr:colOff>79375</xdr:colOff>
      <xdr:row>77</xdr:row>
      <xdr:rowOff>32080</xdr:rowOff>
    </xdr:to>
    <xdr:sp macro="" textlink="">
      <xdr:nvSpPr>
        <xdr:cNvPr id="420" name="円/楕円 419"/>
        <xdr:cNvSpPr/>
      </xdr:nvSpPr>
      <xdr:spPr>
        <a:xfrm>
          <a:off x="95885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23207</xdr:rowOff>
    </xdr:from>
    <xdr:ext cx="469744" cy="259045"/>
    <xdr:sp macro="" textlink="">
      <xdr:nvSpPr>
        <xdr:cNvPr id="421" name="テキスト ボックス 420"/>
        <xdr:cNvSpPr txBox="1"/>
      </xdr:nvSpPr>
      <xdr:spPr>
        <a:xfrm>
          <a:off x="9404427" y="132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108502</xdr:rowOff>
    </xdr:from>
    <xdr:to>
      <xdr:col>12</xdr:col>
      <xdr:colOff>561975</xdr:colOff>
      <xdr:row>77</xdr:row>
      <xdr:rowOff>38652</xdr:rowOff>
    </xdr:to>
    <xdr:sp macro="" textlink="">
      <xdr:nvSpPr>
        <xdr:cNvPr id="422" name="円/楕円 421"/>
        <xdr:cNvSpPr/>
      </xdr:nvSpPr>
      <xdr:spPr>
        <a:xfrm>
          <a:off x="8699500" y="131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29779</xdr:rowOff>
    </xdr:from>
    <xdr:ext cx="469744" cy="259045"/>
    <xdr:sp macro="" textlink="">
      <xdr:nvSpPr>
        <xdr:cNvPr id="423" name="テキスト ボックス 422"/>
        <xdr:cNvSpPr txBox="1"/>
      </xdr:nvSpPr>
      <xdr:spPr>
        <a:xfrm>
          <a:off x="8515427" y="1323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120562</xdr:rowOff>
    </xdr:from>
    <xdr:to>
      <xdr:col>11</xdr:col>
      <xdr:colOff>358775</xdr:colOff>
      <xdr:row>77</xdr:row>
      <xdr:rowOff>50712</xdr:rowOff>
    </xdr:to>
    <xdr:sp macro="" textlink="">
      <xdr:nvSpPr>
        <xdr:cNvPr id="424" name="円/楕円 423"/>
        <xdr:cNvSpPr/>
      </xdr:nvSpPr>
      <xdr:spPr>
        <a:xfrm>
          <a:off x="7810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41839</xdr:rowOff>
    </xdr:from>
    <xdr:ext cx="469744" cy="259045"/>
    <xdr:sp macro="" textlink="">
      <xdr:nvSpPr>
        <xdr:cNvPr id="425" name="テキスト ボックス 424"/>
        <xdr:cNvSpPr txBox="1"/>
      </xdr:nvSpPr>
      <xdr:spPr>
        <a:xfrm>
          <a:off x="7626427" y="132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86100</xdr:rowOff>
    </xdr:from>
    <xdr:to>
      <xdr:col>10</xdr:col>
      <xdr:colOff>155575</xdr:colOff>
      <xdr:row>77</xdr:row>
      <xdr:rowOff>16250</xdr:rowOff>
    </xdr:to>
    <xdr:sp macro="" textlink="">
      <xdr:nvSpPr>
        <xdr:cNvPr id="426" name="円/楕円 425"/>
        <xdr:cNvSpPr/>
      </xdr:nvSpPr>
      <xdr:spPr>
        <a:xfrm>
          <a:off x="6921500" y="131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7377</xdr:rowOff>
    </xdr:from>
    <xdr:ext cx="469744" cy="259045"/>
    <xdr:sp macro="" textlink="">
      <xdr:nvSpPr>
        <xdr:cNvPr id="427" name="テキスト ボックス 426"/>
        <xdr:cNvSpPr txBox="1"/>
      </xdr:nvSpPr>
      <xdr:spPr>
        <a:xfrm>
          <a:off x="6737427" y="132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107271</xdr:rowOff>
    </xdr:from>
    <xdr:to>
      <xdr:col>15</xdr:col>
      <xdr:colOff>180975</xdr:colOff>
      <xdr:row>98</xdr:row>
      <xdr:rowOff>9627</xdr:rowOff>
    </xdr:to>
    <xdr:cxnSp macro="">
      <xdr:nvCxnSpPr>
        <xdr:cNvPr id="459" name="直線コネクタ 458"/>
        <xdr:cNvCxnSpPr/>
      </xdr:nvCxnSpPr>
      <xdr:spPr>
        <a:xfrm>
          <a:off x="9639300" y="16737921"/>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107271</xdr:rowOff>
    </xdr:from>
    <xdr:to>
      <xdr:col>14</xdr:col>
      <xdr:colOff>28575</xdr:colOff>
      <xdr:row>97</xdr:row>
      <xdr:rowOff>120301</xdr:rowOff>
    </xdr:to>
    <xdr:cxnSp macro="">
      <xdr:nvCxnSpPr>
        <xdr:cNvPr id="462" name="直線コネクタ 461"/>
        <xdr:cNvCxnSpPr/>
      </xdr:nvCxnSpPr>
      <xdr:spPr>
        <a:xfrm flipV="1">
          <a:off x="8750300" y="1673792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120301</xdr:rowOff>
    </xdr:from>
    <xdr:to>
      <xdr:col>12</xdr:col>
      <xdr:colOff>511175</xdr:colOff>
      <xdr:row>97</xdr:row>
      <xdr:rowOff>140712</xdr:rowOff>
    </xdr:to>
    <xdr:cxnSp macro="">
      <xdr:nvCxnSpPr>
        <xdr:cNvPr id="465" name="直線コネクタ 464"/>
        <xdr:cNvCxnSpPr/>
      </xdr:nvCxnSpPr>
      <xdr:spPr>
        <a:xfrm flipV="1">
          <a:off x="7861300" y="16750951"/>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140712</xdr:rowOff>
    </xdr:from>
    <xdr:to>
      <xdr:col>11</xdr:col>
      <xdr:colOff>307975</xdr:colOff>
      <xdr:row>98</xdr:row>
      <xdr:rowOff>74777</xdr:rowOff>
    </xdr:to>
    <xdr:cxnSp macro="">
      <xdr:nvCxnSpPr>
        <xdr:cNvPr id="468" name="直線コネクタ 467"/>
        <xdr:cNvCxnSpPr/>
      </xdr:nvCxnSpPr>
      <xdr:spPr>
        <a:xfrm flipV="1">
          <a:off x="6972300" y="16771362"/>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130277</xdr:rowOff>
    </xdr:from>
    <xdr:to>
      <xdr:col>15</xdr:col>
      <xdr:colOff>231775</xdr:colOff>
      <xdr:row>98</xdr:row>
      <xdr:rowOff>60427</xdr:rowOff>
    </xdr:to>
    <xdr:sp macro="" textlink="">
      <xdr:nvSpPr>
        <xdr:cNvPr id="478" name="円/楕円 477"/>
        <xdr:cNvSpPr/>
      </xdr:nvSpPr>
      <xdr:spPr>
        <a:xfrm>
          <a:off x="10426700" y="167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108704</xdr:rowOff>
    </xdr:from>
    <xdr:ext cx="534377" cy="259045"/>
    <xdr:sp macro="" textlink="">
      <xdr:nvSpPr>
        <xdr:cNvPr id="479" name="土木費該当値テキスト"/>
        <xdr:cNvSpPr txBox="1"/>
      </xdr:nvSpPr>
      <xdr:spPr>
        <a:xfrm>
          <a:off x="10528300" y="16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56471</xdr:rowOff>
    </xdr:from>
    <xdr:to>
      <xdr:col>14</xdr:col>
      <xdr:colOff>79375</xdr:colOff>
      <xdr:row>97</xdr:row>
      <xdr:rowOff>158071</xdr:rowOff>
    </xdr:to>
    <xdr:sp macro="" textlink="">
      <xdr:nvSpPr>
        <xdr:cNvPr id="480" name="円/楕円 479"/>
        <xdr:cNvSpPr/>
      </xdr:nvSpPr>
      <xdr:spPr>
        <a:xfrm>
          <a:off x="9588500" y="166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149198</xdr:rowOff>
    </xdr:from>
    <xdr:ext cx="534377" cy="259045"/>
    <xdr:sp macro="" textlink="">
      <xdr:nvSpPr>
        <xdr:cNvPr id="481" name="テキスト ボックス 480"/>
        <xdr:cNvSpPr txBox="1"/>
      </xdr:nvSpPr>
      <xdr:spPr>
        <a:xfrm>
          <a:off x="9372111"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69501</xdr:rowOff>
    </xdr:from>
    <xdr:to>
      <xdr:col>12</xdr:col>
      <xdr:colOff>561975</xdr:colOff>
      <xdr:row>97</xdr:row>
      <xdr:rowOff>171101</xdr:rowOff>
    </xdr:to>
    <xdr:sp macro="" textlink="">
      <xdr:nvSpPr>
        <xdr:cNvPr id="482" name="円/楕円 481"/>
        <xdr:cNvSpPr/>
      </xdr:nvSpPr>
      <xdr:spPr>
        <a:xfrm>
          <a:off x="8699500" y="167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162228</xdr:rowOff>
    </xdr:from>
    <xdr:ext cx="534377" cy="259045"/>
    <xdr:sp macro="" textlink="">
      <xdr:nvSpPr>
        <xdr:cNvPr id="483" name="テキスト ボックス 482"/>
        <xdr:cNvSpPr txBox="1"/>
      </xdr:nvSpPr>
      <xdr:spPr>
        <a:xfrm>
          <a:off x="8483111" y="167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89912</xdr:rowOff>
    </xdr:from>
    <xdr:to>
      <xdr:col>11</xdr:col>
      <xdr:colOff>358775</xdr:colOff>
      <xdr:row>98</xdr:row>
      <xdr:rowOff>20062</xdr:rowOff>
    </xdr:to>
    <xdr:sp macro="" textlink="">
      <xdr:nvSpPr>
        <xdr:cNvPr id="484" name="円/楕円 483"/>
        <xdr:cNvSpPr/>
      </xdr:nvSpPr>
      <xdr:spPr>
        <a:xfrm>
          <a:off x="7810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11189</xdr:rowOff>
    </xdr:from>
    <xdr:ext cx="534377" cy="259045"/>
    <xdr:sp macro="" textlink="">
      <xdr:nvSpPr>
        <xdr:cNvPr id="485" name="テキスト ボックス 484"/>
        <xdr:cNvSpPr txBox="1"/>
      </xdr:nvSpPr>
      <xdr:spPr>
        <a:xfrm>
          <a:off x="7594111" y="16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23977</xdr:rowOff>
    </xdr:from>
    <xdr:to>
      <xdr:col>10</xdr:col>
      <xdr:colOff>155575</xdr:colOff>
      <xdr:row>98</xdr:row>
      <xdr:rowOff>125577</xdr:rowOff>
    </xdr:to>
    <xdr:sp macro="" textlink="">
      <xdr:nvSpPr>
        <xdr:cNvPr id="486" name="円/楕円 485"/>
        <xdr:cNvSpPr/>
      </xdr:nvSpPr>
      <xdr:spPr>
        <a:xfrm>
          <a:off x="6921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116704</xdr:rowOff>
    </xdr:from>
    <xdr:ext cx="534377" cy="259045"/>
    <xdr:sp macro="" textlink="">
      <xdr:nvSpPr>
        <xdr:cNvPr id="487" name="テキスト ボックス 486"/>
        <xdr:cNvSpPr txBox="1"/>
      </xdr:nvSpPr>
      <xdr:spPr>
        <a:xfrm>
          <a:off x="6705111" y="169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48763</xdr:rowOff>
    </xdr:from>
    <xdr:to>
      <xdr:col>23</xdr:col>
      <xdr:colOff>517525</xdr:colOff>
      <xdr:row>38</xdr:row>
      <xdr:rowOff>58501</xdr:rowOff>
    </xdr:to>
    <xdr:cxnSp macro="">
      <xdr:nvCxnSpPr>
        <xdr:cNvPr id="515" name="直線コネクタ 514"/>
        <xdr:cNvCxnSpPr/>
      </xdr:nvCxnSpPr>
      <xdr:spPr>
        <a:xfrm flipV="1">
          <a:off x="15481300" y="6563863"/>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35961</xdr:rowOff>
    </xdr:from>
    <xdr:to>
      <xdr:col>22</xdr:col>
      <xdr:colOff>365125</xdr:colOff>
      <xdr:row>38</xdr:row>
      <xdr:rowOff>58501</xdr:rowOff>
    </xdr:to>
    <xdr:cxnSp macro="">
      <xdr:nvCxnSpPr>
        <xdr:cNvPr id="518" name="直線コネクタ 517"/>
        <xdr:cNvCxnSpPr/>
      </xdr:nvCxnSpPr>
      <xdr:spPr>
        <a:xfrm>
          <a:off x="14592300" y="655106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98963</xdr:rowOff>
    </xdr:from>
    <xdr:to>
      <xdr:col>21</xdr:col>
      <xdr:colOff>161925</xdr:colOff>
      <xdr:row>38</xdr:row>
      <xdr:rowOff>35961</xdr:rowOff>
    </xdr:to>
    <xdr:cxnSp macro="">
      <xdr:nvCxnSpPr>
        <xdr:cNvPr id="521" name="直線コネクタ 520"/>
        <xdr:cNvCxnSpPr/>
      </xdr:nvCxnSpPr>
      <xdr:spPr>
        <a:xfrm>
          <a:off x="13703300" y="6442613"/>
          <a:ext cx="889000" cy="1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98963</xdr:rowOff>
    </xdr:from>
    <xdr:to>
      <xdr:col>19</xdr:col>
      <xdr:colOff>644525</xdr:colOff>
      <xdr:row>38</xdr:row>
      <xdr:rowOff>19365</xdr:rowOff>
    </xdr:to>
    <xdr:cxnSp macro="">
      <xdr:nvCxnSpPr>
        <xdr:cNvPr id="524" name="直線コネクタ 523"/>
        <xdr:cNvCxnSpPr/>
      </xdr:nvCxnSpPr>
      <xdr:spPr>
        <a:xfrm flipV="1">
          <a:off x="12814300" y="6442613"/>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6" name="テキスト ボックス 525"/>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169413</xdr:rowOff>
    </xdr:from>
    <xdr:to>
      <xdr:col>23</xdr:col>
      <xdr:colOff>568325</xdr:colOff>
      <xdr:row>38</xdr:row>
      <xdr:rowOff>99563</xdr:rowOff>
    </xdr:to>
    <xdr:sp macro="" textlink="">
      <xdr:nvSpPr>
        <xdr:cNvPr id="534" name="円/楕円 533"/>
        <xdr:cNvSpPr/>
      </xdr:nvSpPr>
      <xdr:spPr>
        <a:xfrm>
          <a:off x="162687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147840</xdr:rowOff>
    </xdr:from>
    <xdr:ext cx="534377" cy="259045"/>
    <xdr:sp macro="" textlink="">
      <xdr:nvSpPr>
        <xdr:cNvPr id="535" name="消防費該当値テキスト"/>
        <xdr:cNvSpPr txBox="1"/>
      </xdr:nvSpPr>
      <xdr:spPr>
        <a:xfrm>
          <a:off x="16370300" y="64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7701</xdr:rowOff>
    </xdr:from>
    <xdr:to>
      <xdr:col>22</xdr:col>
      <xdr:colOff>415925</xdr:colOff>
      <xdr:row>38</xdr:row>
      <xdr:rowOff>109301</xdr:rowOff>
    </xdr:to>
    <xdr:sp macro="" textlink="">
      <xdr:nvSpPr>
        <xdr:cNvPr id="536" name="円/楕円 535"/>
        <xdr:cNvSpPr/>
      </xdr:nvSpPr>
      <xdr:spPr>
        <a:xfrm>
          <a:off x="154305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100428</xdr:rowOff>
    </xdr:from>
    <xdr:ext cx="534377" cy="259045"/>
    <xdr:sp macro="" textlink="">
      <xdr:nvSpPr>
        <xdr:cNvPr id="537" name="テキスト ボックス 536"/>
        <xdr:cNvSpPr txBox="1"/>
      </xdr:nvSpPr>
      <xdr:spPr>
        <a:xfrm>
          <a:off x="15214111" y="66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156611</xdr:rowOff>
    </xdr:from>
    <xdr:to>
      <xdr:col>21</xdr:col>
      <xdr:colOff>212725</xdr:colOff>
      <xdr:row>38</xdr:row>
      <xdr:rowOff>86761</xdr:rowOff>
    </xdr:to>
    <xdr:sp macro="" textlink="">
      <xdr:nvSpPr>
        <xdr:cNvPr id="538" name="円/楕円 537"/>
        <xdr:cNvSpPr/>
      </xdr:nvSpPr>
      <xdr:spPr>
        <a:xfrm>
          <a:off x="14541500" y="65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77888</xdr:rowOff>
    </xdr:from>
    <xdr:ext cx="534377" cy="259045"/>
    <xdr:sp macro="" textlink="">
      <xdr:nvSpPr>
        <xdr:cNvPr id="539" name="テキスト ボックス 538"/>
        <xdr:cNvSpPr txBox="1"/>
      </xdr:nvSpPr>
      <xdr:spPr>
        <a:xfrm>
          <a:off x="14325111" y="65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48163</xdr:rowOff>
    </xdr:from>
    <xdr:to>
      <xdr:col>20</xdr:col>
      <xdr:colOff>9525</xdr:colOff>
      <xdr:row>37</xdr:row>
      <xdr:rowOff>149763</xdr:rowOff>
    </xdr:to>
    <xdr:sp macro="" textlink="">
      <xdr:nvSpPr>
        <xdr:cNvPr id="540" name="円/楕円 539"/>
        <xdr:cNvSpPr/>
      </xdr:nvSpPr>
      <xdr:spPr>
        <a:xfrm>
          <a:off x="13652500" y="63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166290</xdr:rowOff>
    </xdr:from>
    <xdr:ext cx="534377" cy="259045"/>
    <xdr:sp macro="" textlink="">
      <xdr:nvSpPr>
        <xdr:cNvPr id="541" name="テキスト ボックス 540"/>
        <xdr:cNvSpPr txBox="1"/>
      </xdr:nvSpPr>
      <xdr:spPr>
        <a:xfrm>
          <a:off x="13436111" y="61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140015</xdr:rowOff>
    </xdr:from>
    <xdr:to>
      <xdr:col>18</xdr:col>
      <xdr:colOff>492125</xdr:colOff>
      <xdr:row>38</xdr:row>
      <xdr:rowOff>70165</xdr:rowOff>
    </xdr:to>
    <xdr:sp macro="" textlink="">
      <xdr:nvSpPr>
        <xdr:cNvPr id="542" name="円/楕円 541"/>
        <xdr:cNvSpPr/>
      </xdr:nvSpPr>
      <xdr:spPr>
        <a:xfrm>
          <a:off x="127635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61292</xdr:rowOff>
    </xdr:from>
    <xdr:ext cx="534377" cy="259045"/>
    <xdr:sp macro="" textlink="">
      <xdr:nvSpPr>
        <xdr:cNvPr id="543" name="テキスト ボックス 542"/>
        <xdr:cNvSpPr txBox="1"/>
      </xdr:nvSpPr>
      <xdr:spPr>
        <a:xfrm>
          <a:off x="12547111" y="65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143221</xdr:rowOff>
    </xdr:from>
    <xdr:to>
      <xdr:col>23</xdr:col>
      <xdr:colOff>517525</xdr:colOff>
      <xdr:row>55</xdr:row>
      <xdr:rowOff>118257</xdr:rowOff>
    </xdr:to>
    <xdr:cxnSp macro="">
      <xdr:nvCxnSpPr>
        <xdr:cNvPr id="571" name="直線コネクタ 570"/>
        <xdr:cNvCxnSpPr/>
      </xdr:nvCxnSpPr>
      <xdr:spPr>
        <a:xfrm>
          <a:off x="15481300" y="9401521"/>
          <a:ext cx="838200" cy="1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133779</xdr:rowOff>
    </xdr:from>
    <xdr:to>
      <xdr:col>22</xdr:col>
      <xdr:colOff>365125</xdr:colOff>
      <xdr:row>54</xdr:row>
      <xdr:rowOff>143221</xdr:rowOff>
    </xdr:to>
    <xdr:cxnSp macro="">
      <xdr:nvCxnSpPr>
        <xdr:cNvPr id="574" name="直線コネクタ 573"/>
        <xdr:cNvCxnSpPr/>
      </xdr:nvCxnSpPr>
      <xdr:spPr>
        <a:xfrm>
          <a:off x="14592300" y="9049179"/>
          <a:ext cx="889000" cy="3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6" name="テキスト ボックス 575"/>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133779</xdr:rowOff>
    </xdr:from>
    <xdr:to>
      <xdr:col>21</xdr:col>
      <xdr:colOff>161925</xdr:colOff>
      <xdr:row>56</xdr:row>
      <xdr:rowOff>6700</xdr:rowOff>
    </xdr:to>
    <xdr:cxnSp macro="">
      <xdr:nvCxnSpPr>
        <xdr:cNvPr id="577" name="直線コネクタ 576"/>
        <xdr:cNvCxnSpPr/>
      </xdr:nvCxnSpPr>
      <xdr:spPr>
        <a:xfrm flipV="1">
          <a:off x="13703300" y="9049179"/>
          <a:ext cx="889000" cy="5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9" name="テキスト ボックス 578"/>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6700</xdr:rowOff>
    </xdr:from>
    <xdr:to>
      <xdr:col>19</xdr:col>
      <xdr:colOff>644525</xdr:colOff>
      <xdr:row>56</xdr:row>
      <xdr:rowOff>89682</xdr:rowOff>
    </xdr:to>
    <xdr:cxnSp macro="">
      <xdr:nvCxnSpPr>
        <xdr:cNvPr id="580" name="直線コネクタ 579"/>
        <xdr:cNvCxnSpPr/>
      </xdr:nvCxnSpPr>
      <xdr:spPr>
        <a:xfrm flipV="1">
          <a:off x="12814300" y="9607900"/>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82" name="テキスト ボックス 581"/>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67457</xdr:rowOff>
    </xdr:from>
    <xdr:to>
      <xdr:col>23</xdr:col>
      <xdr:colOff>568325</xdr:colOff>
      <xdr:row>55</xdr:row>
      <xdr:rowOff>169057</xdr:rowOff>
    </xdr:to>
    <xdr:sp macro="" textlink="">
      <xdr:nvSpPr>
        <xdr:cNvPr id="590" name="円/楕円 589"/>
        <xdr:cNvSpPr/>
      </xdr:nvSpPr>
      <xdr:spPr>
        <a:xfrm>
          <a:off x="16268700" y="94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90334</xdr:rowOff>
    </xdr:from>
    <xdr:ext cx="534377" cy="259045"/>
    <xdr:sp macro="" textlink="">
      <xdr:nvSpPr>
        <xdr:cNvPr id="591" name="教育費該当値テキスト"/>
        <xdr:cNvSpPr txBox="1"/>
      </xdr:nvSpPr>
      <xdr:spPr>
        <a:xfrm>
          <a:off x="16370300" y="93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92421</xdr:rowOff>
    </xdr:from>
    <xdr:to>
      <xdr:col>22</xdr:col>
      <xdr:colOff>415925</xdr:colOff>
      <xdr:row>55</xdr:row>
      <xdr:rowOff>22571</xdr:rowOff>
    </xdr:to>
    <xdr:sp macro="" textlink="">
      <xdr:nvSpPr>
        <xdr:cNvPr id="592" name="円/楕円 591"/>
        <xdr:cNvSpPr/>
      </xdr:nvSpPr>
      <xdr:spPr>
        <a:xfrm>
          <a:off x="15430500" y="93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39098</xdr:rowOff>
    </xdr:from>
    <xdr:ext cx="534377" cy="259045"/>
    <xdr:sp macro="" textlink="">
      <xdr:nvSpPr>
        <xdr:cNvPr id="593" name="テキスト ボックス 592"/>
        <xdr:cNvSpPr txBox="1"/>
      </xdr:nvSpPr>
      <xdr:spPr>
        <a:xfrm>
          <a:off x="15214111" y="91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82979</xdr:rowOff>
    </xdr:from>
    <xdr:to>
      <xdr:col>21</xdr:col>
      <xdr:colOff>212725</xdr:colOff>
      <xdr:row>53</xdr:row>
      <xdr:rowOff>13129</xdr:rowOff>
    </xdr:to>
    <xdr:sp macro="" textlink="">
      <xdr:nvSpPr>
        <xdr:cNvPr id="594" name="円/楕円 593"/>
        <xdr:cNvSpPr/>
      </xdr:nvSpPr>
      <xdr:spPr>
        <a:xfrm>
          <a:off x="14541500" y="89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29656</xdr:rowOff>
    </xdr:from>
    <xdr:ext cx="534377" cy="259045"/>
    <xdr:sp macro="" textlink="">
      <xdr:nvSpPr>
        <xdr:cNvPr id="595" name="テキスト ボックス 594"/>
        <xdr:cNvSpPr txBox="1"/>
      </xdr:nvSpPr>
      <xdr:spPr>
        <a:xfrm>
          <a:off x="14325111" y="8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127350</xdr:rowOff>
    </xdr:from>
    <xdr:to>
      <xdr:col>20</xdr:col>
      <xdr:colOff>9525</xdr:colOff>
      <xdr:row>56</xdr:row>
      <xdr:rowOff>57500</xdr:rowOff>
    </xdr:to>
    <xdr:sp macro="" textlink="">
      <xdr:nvSpPr>
        <xdr:cNvPr id="596" name="円/楕円 595"/>
        <xdr:cNvSpPr/>
      </xdr:nvSpPr>
      <xdr:spPr>
        <a:xfrm>
          <a:off x="13652500" y="95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74027</xdr:rowOff>
    </xdr:from>
    <xdr:ext cx="534377" cy="259045"/>
    <xdr:sp macro="" textlink="">
      <xdr:nvSpPr>
        <xdr:cNvPr id="597" name="テキスト ボックス 596"/>
        <xdr:cNvSpPr txBox="1"/>
      </xdr:nvSpPr>
      <xdr:spPr>
        <a:xfrm>
          <a:off x="13436111" y="93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38882</xdr:rowOff>
    </xdr:from>
    <xdr:to>
      <xdr:col>18</xdr:col>
      <xdr:colOff>492125</xdr:colOff>
      <xdr:row>56</xdr:row>
      <xdr:rowOff>140482</xdr:rowOff>
    </xdr:to>
    <xdr:sp macro="" textlink="">
      <xdr:nvSpPr>
        <xdr:cNvPr id="598" name="円/楕円 597"/>
        <xdr:cNvSpPr/>
      </xdr:nvSpPr>
      <xdr:spPr>
        <a:xfrm>
          <a:off x="12763500" y="96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131609</xdr:rowOff>
    </xdr:from>
    <xdr:ext cx="534377" cy="259045"/>
    <xdr:sp macro="" textlink="">
      <xdr:nvSpPr>
        <xdr:cNvPr id="599" name="テキスト ボックス 598"/>
        <xdr:cNvSpPr txBox="1"/>
      </xdr:nvSpPr>
      <xdr:spPr>
        <a:xfrm>
          <a:off x="12547111" y="97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9207</xdr:rowOff>
    </xdr:from>
    <xdr:to>
      <xdr:col>23</xdr:col>
      <xdr:colOff>517525</xdr:colOff>
      <xdr:row>79</xdr:row>
      <xdr:rowOff>23685</xdr:rowOff>
    </xdr:to>
    <xdr:cxnSp macro="">
      <xdr:nvCxnSpPr>
        <xdr:cNvPr id="628" name="直線コネクタ 627"/>
        <xdr:cNvCxnSpPr/>
      </xdr:nvCxnSpPr>
      <xdr:spPr>
        <a:xfrm>
          <a:off x="15481300" y="13210857"/>
          <a:ext cx="8382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9207</xdr:rowOff>
    </xdr:from>
    <xdr:to>
      <xdr:col>22</xdr:col>
      <xdr:colOff>365125</xdr:colOff>
      <xdr:row>78</xdr:row>
      <xdr:rowOff>55880</xdr:rowOff>
    </xdr:to>
    <xdr:cxnSp macro="">
      <xdr:nvCxnSpPr>
        <xdr:cNvPr id="631" name="直線コネクタ 630"/>
        <xdr:cNvCxnSpPr/>
      </xdr:nvCxnSpPr>
      <xdr:spPr>
        <a:xfrm flipV="1">
          <a:off x="14592300" y="13210857"/>
          <a:ext cx="889000" cy="2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126953</xdr:rowOff>
    </xdr:from>
    <xdr:ext cx="378565" cy="259045"/>
    <xdr:sp macro="" textlink="">
      <xdr:nvSpPr>
        <xdr:cNvPr id="633" name="テキスト ボックス 632"/>
        <xdr:cNvSpPr txBox="1"/>
      </xdr:nvSpPr>
      <xdr:spPr>
        <a:xfrm>
          <a:off x="15292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55880</xdr:rowOff>
    </xdr:from>
    <xdr:to>
      <xdr:col>21</xdr:col>
      <xdr:colOff>161925</xdr:colOff>
      <xdr:row>79</xdr:row>
      <xdr:rowOff>29020</xdr:rowOff>
    </xdr:to>
    <xdr:cxnSp macro="">
      <xdr:nvCxnSpPr>
        <xdr:cNvPr id="634" name="直線コネクタ 633"/>
        <xdr:cNvCxnSpPr/>
      </xdr:nvCxnSpPr>
      <xdr:spPr>
        <a:xfrm flipV="1">
          <a:off x="13703300" y="13428980"/>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6" name="テキスト ボックス 635"/>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29020</xdr:rowOff>
    </xdr:from>
    <xdr:to>
      <xdr:col>19</xdr:col>
      <xdr:colOff>644525</xdr:colOff>
      <xdr:row>79</xdr:row>
      <xdr:rowOff>43498</xdr:rowOff>
    </xdr:to>
    <xdr:cxnSp macro="">
      <xdr:nvCxnSpPr>
        <xdr:cNvPr id="637" name="直線コネクタ 636"/>
        <xdr:cNvCxnSpPr/>
      </xdr:nvCxnSpPr>
      <xdr:spPr>
        <a:xfrm flipV="1">
          <a:off x="12814300" y="13573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144335</xdr:rowOff>
    </xdr:from>
    <xdr:to>
      <xdr:col>23</xdr:col>
      <xdr:colOff>568325</xdr:colOff>
      <xdr:row>79</xdr:row>
      <xdr:rowOff>74485</xdr:rowOff>
    </xdr:to>
    <xdr:sp macro="" textlink="">
      <xdr:nvSpPr>
        <xdr:cNvPr id="647" name="円/楕円 646"/>
        <xdr:cNvSpPr/>
      </xdr:nvSpPr>
      <xdr:spPr>
        <a:xfrm>
          <a:off x="16268700" y="135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59262</xdr:rowOff>
    </xdr:from>
    <xdr:ext cx="378565" cy="259045"/>
    <xdr:sp macro="" textlink="">
      <xdr:nvSpPr>
        <xdr:cNvPr id="648" name="災害復旧費該当値テキスト"/>
        <xdr:cNvSpPr txBox="1"/>
      </xdr:nvSpPr>
      <xdr:spPr>
        <a:xfrm>
          <a:off x="16370300" y="13432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129857</xdr:rowOff>
    </xdr:from>
    <xdr:to>
      <xdr:col>22</xdr:col>
      <xdr:colOff>415925</xdr:colOff>
      <xdr:row>77</xdr:row>
      <xdr:rowOff>60007</xdr:rowOff>
    </xdr:to>
    <xdr:sp macro="" textlink="">
      <xdr:nvSpPr>
        <xdr:cNvPr id="649" name="円/楕円 648"/>
        <xdr:cNvSpPr/>
      </xdr:nvSpPr>
      <xdr:spPr>
        <a:xfrm>
          <a:off x="154305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76534</xdr:rowOff>
    </xdr:from>
    <xdr:ext cx="469744" cy="259045"/>
    <xdr:sp macro="" textlink="">
      <xdr:nvSpPr>
        <xdr:cNvPr id="650" name="テキスト ボックス 649"/>
        <xdr:cNvSpPr txBox="1"/>
      </xdr:nvSpPr>
      <xdr:spPr>
        <a:xfrm>
          <a:off x="15246427" y="129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5080</xdr:rowOff>
    </xdr:from>
    <xdr:to>
      <xdr:col>21</xdr:col>
      <xdr:colOff>212725</xdr:colOff>
      <xdr:row>78</xdr:row>
      <xdr:rowOff>106680</xdr:rowOff>
    </xdr:to>
    <xdr:sp macro="" textlink="">
      <xdr:nvSpPr>
        <xdr:cNvPr id="651" name="円/楕円 650"/>
        <xdr:cNvSpPr/>
      </xdr:nvSpPr>
      <xdr:spPr>
        <a:xfrm>
          <a:off x="14541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123207</xdr:rowOff>
    </xdr:from>
    <xdr:ext cx="378565" cy="259045"/>
    <xdr:sp macro="" textlink="">
      <xdr:nvSpPr>
        <xdr:cNvPr id="652" name="テキスト ボックス 651"/>
        <xdr:cNvSpPr txBox="1"/>
      </xdr:nvSpPr>
      <xdr:spPr>
        <a:xfrm>
          <a:off x="14403017" y="1315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149670</xdr:rowOff>
    </xdr:from>
    <xdr:to>
      <xdr:col>20</xdr:col>
      <xdr:colOff>9525</xdr:colOff>
      <xdr:row>79</xdr:row>
      <xdr:rowOff>79820</xdr:rowOff>
    </xdr:to>
    <xdr:sp macro="" textlink="">
      <xdr:nvSpPr>
        <xdr:cNvPr id="653" name="円/楕円 652"/>
        <xdr:cNvSpPr/>
      </xdr:nvSpPr>
      <xdr:spPr>
        <a:xfrm>
          <a:off x="13652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70947</xdr:rowOff>
    </xdr:from>
    <xdr:ext cx="313932" cy="259045"/>
    <xdr:sp macro="" textlink="">
      <xdr:nvSpPr>
        <xdr:cNvPr id="654" name="テキスト ボックス 653"/>
        <xdr:cNvSpPr txBox="1"/>
      </xdr:nvSpPr>
      <xdr:spPr>
        <a:xfrm>
          <a:off x="13546333" y="1361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164148</xdr:rowOff>
    </xdr:from>
    <xdr:to>
      <xdr:col>18</xdr:col>
      <xdr:colOff>492125</xdr:colOff>
      <xdr:row>79</xdr:row>
      <xdr:rowOff>94298</xdr:rowOff>
    </xdr:to>
    <xdr:sp macro="" textlink="">
      <xdr:nvSpPr>
        <xdr:cNvPr id="655" name="円/楕円 654"/>
        <xdr:cNvSpPr/>
      </xdr:nvSpPr>
      <xdr:spPr>
        <a:xfrm>
          <a:off x="12763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85425</xdr:rowOff>
    </xdr:from>
    <xdr:ext cx="249299" cy="259045"/>
    <xdr:sp macro="" textlink="">
      <xdr:nvSpPr>
        <xdr:cNvPr id="656" name="テキスト ボックス 655"/>
        <xdr:cNvSpPr txBox="1"/>
      </xdr:nvSpPr>
      <xdr:spPr>
        <a:xfrm>
          <a:off x="12689649"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102406</xdr:rowOff>
    </xdr:from>
    <xdr:to>
      <xdr:col>23</xdr:col>
      <xdr:colOff>517525</xdr:colOff>
      <xdr:row>97</xdr:row>
      <xdr:rowOff>134786</xdr:rowOff>
    </xdr:to>
    <xdr:cxnSp macro="">
      <xdr:nvCxnSpPr>
        <xdr:cNvPr id="687" name="直線コネクタ 686"/>
        <xdr:cNvCxnSpPr/>
      </xdr:nvCxnSpPr>
      <xdr:spPr>
        <a:xfrm>
          <a:off x="15481300" y="16733056"/>
          <a:ext cx="8382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102406</xdr:rowOff>
    </xdr:from>
    <xdr:to>
      <xdr:col>22</xdr:col>
      <xdr:colOff>365125</xdr:colOff>
      <xdr:row>97</xdr:row>
      <xdr:rowOff>103271</xdr:rowOff>
    </xdr:to>
    <xdr:cxnSp macro="">
      <xdr:nvCxnSpPr>
        <xdr:cNvPr id="690" name="直線コネクタ 689"/>
        <xdr:cNvCxnSpPr/>
      </xdr:nvCxnSpPr>
      <xdr:spPr>
        <a:xfrm flipV="1">
          <a:off x="14592300" y="16733056"/>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61944</xdr:rowOff>
    </xdr:from>
    <xdr:to>
      <xdr:col>21</xdr:col>
      <xdr:colOff>161925</xdr:colOff>
      <xdr:row>97</xdr:row>
      <xdr:rowOff>103271</xdr:rowOff>
    </xdr:to>
    <xdr:cxnSp macro="">
      <xdr:nvCxnSpPr>
        <xdr:cNvPr id="693" name="直線コネクタ 692"/>
        <xdr:cNvCxnSpPr/>
      </xdr:nvCxnSpPr>
      <xdr:spPr>
        <a:xfrm>
          <a:off x="13703300" y="16692594"/>
          <a:ext cx="889000" cy="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42317</xdr:rowOff>
    </xdr:from>
    <xdr:to>
      <xdr:col>19</xdr:col>
      <xdr:colOff>644525</xdr:colOff>
      <xdr:row>97</xdr:row>
      <xdr:rowOff>61944</xdr:rowOff>
    </xdr:to>
    <xdr:cxnSp macro="">
      <xdr:nvCxnSpPr>
        <xdr:cNvPr id="696" name="直線コネクタ 695"/>
        <xdr:cNvCxnSpPr/>
      </xdr:nvCxnSpPr>
      <xdr:spPr>
        <a:xfrm>
          <a:off x="12814300" y="16672967"/>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83986</xdr:rowOff>
    </xdr:from>
    <xdr:to>
      <xdr:col>23</xdr:col>
      <xdr:colOff>568325</xdr:colOff>
      <xdr:row>98</xdr:row>
      <xdr:rowOff>14136</xdr:rowOff>
    </xdr:to>
    <xdr:sp macro="" textlink="">
      <xdr:nvSpPr>
        <xdr:cNvPr id="706" name="円/楕円 705"/>
        <xdr:cNvSpPr/>
      </xdr:nvSpPr>
      <xdr:spPr>
        <a:xfrm>
          <a:off x="16268700" y="16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170363</xdr:rowOff>
    </xdr:from>
    <xdr:ext cx="534377" cy="259045"/>
    <xdr:sp macro="" textlink="">
      <xdr:nvSpPr>
        <xdr:cNvPr id="707" name="公債費該当値テキスト"/>
        <xdr:cNvSpPr txBox="1"/>
      </xdr:nvSpPr>
      <xdr:spPr>
        <a:xfrm>
          <a:off x="16370300" y="166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51606</xdr:rowOff>
    </xdr:from>
    <xdr:to>
      <xdr:col>22</xdr:col>
      <xdr:colOff>415925</xdr:colOff>
      <xdr:row>97</xdr:row>
      <xdr:rowOff>153206</xdr:rowOff>
    </xdr:to>
    <xdr:sp macro="" textlink="">
      <xdr:nvSpPr>
        <xdr:cNvPr id="708" name="円/楕円 707"/>
        <xdr:cNvSpPr/>
      </xdr:nvSpPr>
      <xdr:spPr>
        <a:xfrm>
          <a:off x="15430500" y="166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144333</xdr:rowOff>
    </xdr:from>
    <xdr:ext cx="534377" cy="259045"/>
    <xdr:sp macro="" textlink="">
      <xdr:nvSpPr>
        <xdr:cNvPr id="709" name="テキスト ボックス 708"/>
        <xdr:cNvSpPr txBox="1"/>
      </xdr:nvSpPr>
      <xdr:spPr>
        <a:xfrm>
          <a:off x="15214111" y="1677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52471</xdr:rowOff>
    </xdr:from>
    <xdr:to>
      <xdr:col>21</xdr:col>
      <xdr:colOff>212725</xdr:colOff>
      <xdr:row>97</xdr:row>
      <xdr:rowOff>154071</xdr:rowOff>
    </xdr:to>
    <xdr:sp macro="" textlink="">
      <xdr:nvSpPr>
        <xdr:cNvPr id="710" name="円/楕円 709"/>
        <xdr:cNvSpPr/>
      </xdr:nvSpPr>
      <xdr:spPr>
        <a:xfrm>
          <a:off x="14541500" y="166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145198</xdr:rowOff>
    </xdr:from>
    <xdr:ext cx="534377" cy="259045"/>
    <xdr:sp macro="" textlink="">
      <xdr:nvSpPr>
        <xdr:cNvPr id="711" name="テキスト ボックス 710"/>
        <xdr:cNvSpPr txBox="1"/>
      </xdr:nvSpPr>
      <xdr:spPr>
        <a:xfrm>
          <a:off x="14325111" y="167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11144</xdr:rowOff>
    </xdr:from>
    <xdr:to>
      <xdr:col>20</xdr:col>
      <xdr:colOff>9525</xdr:colOff>
      <xdr:row>97</xdr:row>
      <xdr:rowOff>112744</xdr:rowOff>
    </xdr:to>
    <xdr:sp macro="" textlink="">
      <xdr:nvSpPr>
        <xdr:cNvPr id="712" name="円/楕円 711"/>
        <xdr:cNvSpPr/>
      </xdr:nvSpPr>
      <xdr:spPr>
        <a:xfrm>
          <a:off x="13652500" y="166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103871</xdr:rowOff>
    </xdr:from>
    <xdr:ext cx="534377" cy="259045"/>
    <xdr:sp macro="" textlink="">
      <xdr:nvSpPr>
        <xdr:cNvPr id="713" name="テキスト ボックス 712"/>
        <xdr:cNvSpPr txBox="1"/>
      </xdr:nvSpPr>
      <xdr:spPr>
        <a:xfrm>
          <a:off x="13436111" y="1673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162967</xdr:rowOff>
    </xdr:from>
    <xdr:to>
      <xdr:col>18</xdr:col>
      <xdr:colOff>492125</xdr:colOff>
      <xdr:row>97</xdr:row>
      <xdr:rowOff>93117</xdr:rowOff>
    </xdr:to>
    <xdr:sp macro="" textlink="">
      <xdr:nvSpPr>
        <xdr:cNvPr id="714" name="円/楕円 713"/>
        <xdr:cNvSpPr/>
      </xdr:nvSpPr>
      <xdr:spPr>
        <a:xfrm>
          <a:off x="12763500" y="16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84244</xdr:rowOff>
    </xdr:from>
    <xdr:ext cx="534377" cy="259045"/>
    <xdr:sp macro="" textlink="">
      <xdr:nvSpPr>
        <xdr:cNvPr id="715" name="テキスト ボックス 714"/>
        <xdr:cNvSpPr txBox="1"/>
      </xdr:nvSpPr>
      <xdr:spPr>
        <a:xfrm>
          <a:off x="12547111" y="167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a:t>
          </a:r>
          <a:endParaRPr kumimoji="1" lang="en-US" altLang="ja-JP" sz="1300">
            <a:latin typeface="ＭＳ Ｐゴシック"/>
          </a:endParaRPr>
        </a:p>
        <a:p>
          <a:r>
            <a:rPr kumimoji="1" lang="ja-JP" altLang="en-US" sz="1300">
              <a:latin typeface="ＭＳ Ｐゴシック"/>
            </a:rPr>
            <a:t>　 住民一人当たりのコストは６，４５１円となっており、前年度と比較して大きく増加している。これはプレミアム付商品券給付事業の実施や、企業誘致奨励金の増が主な要因である。</a:t>
          </a:r>
          <a:endParaRPr kumimoji="1" lang="en-US" altLang="ja-JP" sz="1300">
            <a:latin typeface="ＭＳ Ｐゴシック"/>
          </a:endParaRPr>
        </a:p>
        <a:p>
          <a:r>
            <a:rPr kumimoji="1" lang="ja-JP" altLang="en-US" sz="1300">
              <a:latin typeface="ＭＳ Ｐゴシック"/>
            </a:rPr>
            <a:t>○民生費</a:t>
          </a:r>
          <a:endParaRPr kumimoji="1" lang="en-US" altLang="ja-JP" sz="1300">
            <a:latin typeface="ＭＳ Ｐゴシック"/>
          </a:endParaRPr>
        </a:p>
        <a:p>
          <a:r>
            <a:rPr kumimoji="1" lang="ja-JP" altLang="en-US" sz="1300">
              <a:latin typeface="ＭＳ Ｐゴシック"/>
            </a:rPr>
            <a:t>　 住民一人当たりのコストは類似団体平均を下回っているものの、近年増加傾向を続けている。これは、人口増が続いている本市において、生活保護費や介護給付費等の多岐に渡る扶助費や国民健康保険特別会計への繰出金の増が主な要因である。今後については、引き続き資格審査等の適正化や所得制限等の見直しにより、コストの削減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財政調整基金残高は、税収の伸びの不確実性に加え、普通建設事業費等の喫緊の課題への対応を鑑みると流動的であり、平成２７年度は一般会計への繰入れが減少したため、残高が増加した。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は、平成２３年度以降、概ね標準財政規模比７％前後を推移している。また、実質単年度収支においても、毎年度財政需要に対応するため、の財政調整基金の取崩しが多いことにより、平成２２年度以降標準財政規模比はマイナス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今後も公共施設の改修や道路等のインフラ整備等の必要性を考えると、財政調整基金の適切な活用による財政運営が続く見通しである。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一般会計及びすべての特別会計で赤字が生じていない。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42920875</v>
      </c>
      <c r="BO4" s="379"/>
      <c r="BP4" s="379"/>
      <c r="BQ4" s="379"/>
      <c r="BR4" s="379"/>
      <c r="BS4" s="379"/>
      <c r="BT4" s="379"/>
      <c r="BU4" s="380"/>
      <c r="BV4" s="378">
        <v>43334637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40864300</v>
      </c>
      <c r="BO5" s="416"/>
      <c r="BP5" s="416"/>
      <c r="BQ5" s="416"/>
      <c r="BR5" s="416"/>
      <c r="BS5" s="416"/>
      <c r="BT5" s="416"/>
      <c r="BU5" s="417"/>
      <c r="BV5" s="415">
        <v>40970683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92.2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2056575</v>
      </c>
      <c r="BO6" s="416"/>
      <c r="BP6" s="416"/>
      <c r="BQ6" s="416"/>
      <c r="BR6" s="416"/>
      <c r="BS6" s="416"/>
      <c r="BT6" s="416"/>
      <c r="BU6" s="417"/>
      <c r="BV6" s="415">
        <v>2363954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100.9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427083</v>
      </c>
      <c r="BO7" s="416"/>
      <c r="BP7" s="416"/>
      <c r="BQ7" s="416"/>
      <c r="BR7" s="416"/>
      <c r="BS7" s="416"/>
      <c r="BT7" s="416"/>
      <c r="BU7" s="417"/>
      <c r="BV7" s="415">
        <v>523070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24794716</v>
      </c>
      <c r="CU7" s="416"/>
      <c r="CV7" s="416"/>
      <c r="CW7" s="416"/>
      <c r="CX7" s="416"/>
      <c r="CY7" s="416"/>
      <c r="CZ7" s="416"/>
      <c r="DA7" s="417"/>
      <c r="DB7" s="415">
        <v>24347605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1629492</v>
      </c>
      <c r="BO8" s="416"/>
      <c r="BP8" s="416"/>
      <c r="BQ8" s="416"/>
      <c r="BR8" s="416"/>
      <c r="BS8" s="416"/>
      <c r="BT8" s="416"/>
      <c r="BU8" s="417"/>
      <c r="BV8" s="415">
        <v>1840884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0.83</v>
      </c>
      <c r="CU8" s="456"/>
      <c r="CV8" s="456"/>
      <c r="CW8" s="456"/>
      <c r="CX8" s="456"/>
      <c r="CY8" s="456"/>
      <c r="CZ8" s="456"/>
      <c r="DA8" s="457"/>
      <c r="DB8" s="455">
        <v>0.82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134141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-211392</v>
      </c>
      <c r="BO9" s="416"/>
      <c r="BP9" s="416"/>
      <c r="BQ9" s="416"/>
      <c r="BR9" s="416"/>
      <c r="BS9" s="416"/>
      <c r="BT9" s="416"/>
      <c r="BU9" s="417"/>
      <c r="BV9" s="415">
        <v>14699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8.6</v>
      </c>
      <c r="CU9" s="413"/>
      <c r="CV9" s="413"/>
      <c r="CW9" s="413"/>
      <c r="CX9" s="413"/>
      <c r="CY9" s="413"/>
      <c r="CZ9" s="413"/>
      <c r="DA9" s="414"/>
      <c r="DB9" s="412">
        <v>9.6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129312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1110</v>
      </c>
      <c r="BO10" s="416"/>
      <c r="BP10" s="416"/>
      <c r="BQ10" s="416"/>
      <c r="BR10" s="416"/>
      <c r="BS10" s="416"/>
      <c r="BT10" s="416"/>
      <c r="BU10" s="417"/>
      <c r="BV10" s="415">
        <v>654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134002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701395</v>
      </c>
      <c r="BO12" s="416"/>
      <c r="BP12" s="416"/>
      <c r="BQ12" s="416"/>
      <c r="BR12" s="416"/>
      <c r="BS12" s="416"/>
      <c r="BT12" s="416"/>
      <c r="BU12" s="417"/>
      <c r="BV12" s="415">
        <v>1199230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132088</v>
      </c>
      <c r="S13" s="497"/>
      <c r="T13" s="497"/>
      <c r="U13" s="497"/>
      <c r="V13" s="498"/>
      <c r="W13" s="431" t="s">
        <v>120</v>
      </c>
      <c r="X13" s="432"/>
      <c r="Y13" s="432"/>
      <c r="Z13" s="432"/>
      <c r="AA13" s="432"/>
      <c r="AB13" s="422"/>
      <c r="AC13" s="466">
        <v>2037</v>
      </c>
      <c r="AD13" s="467"/>
      <c r="AE13" s="467"/>
      <c r="AF13" s="467"/>
      <c r="AG13" s="506"/>
      <c r="AH13" s="466">
        <v>2677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-911677</v>
      </c>
      <c r="BO13" s="416"/>
      <c r="BP13" s="416"/>
      <c r="BQ13" s="416"/>
      <c r="BR13" s="416"/>
      <c r="BS13" s="416"/>
      <c r="BT13" s="416"/>
      <c r="BU13" s="417"/>
      <c r="BV13" s="415">
        <v>-1183877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1.9</v>
      </c>
      <c r="CU13" s="413"/>
      <c r="CV13" s="413"/>
      <c r="CW13" s="413"/>
      <c r="CX13" s="413"/>
      <c r="CY13" s="413"/>
      <c r="CZ13" s="413"/>
      <c r="DA13" s="414"/>
      <c r="DB13" s="412">
        <v>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133064</v>
      </c>
      <c r="S14" s="497"/>
      <c r="T14" s="497"/>
      <c r="U14" s="497"/>
      <c r="V14" s="498"/>
      <c r="W14" s="405"/>
      <c r="X14" s="406"/>
      <c r="Y14" s="406"/>
      <c r="Z14" s="406"/>
      <c r="AA14" s="406"/>
      <c r="AB14" s="395"/>
      <c r="AC14" s="499">
        <v>3.5</v>
      </c>
      <c r="AD14" s="500"/>
      <c r="AE14" s="500"/>
      <c r="AF14" s="500"/>
      <c r="AG14" s="501"/>
      <c r="AH14" s="499">
        <v>4.5999999999999996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39.1</v>
      </c>
      <c r="CU14" s="511"/>
      <c r="CV14" s="511"/>
      <c r="CW14" s="511"/>
      <c r="CX14" s="511"/>
      <c r="CY14" s="511"/>
      <c r="CZ14" s="511"/>
      <c r="DA14" s="512"/>
      <c r="DB14" s="510">
        <v>46.4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131402</v>
      </c>
      <c r="S15" s="497"/>
      <c r="T15" s="497"/>
      <c r="U15" s="497"/>
      <c r="V15" s="498"/>
      <c r="W15" s="431" t="s">
        <v>127</v>
      </c>
      <c r="X15" s="432"/>
      <c r="Y15" s="432"/>
      <c r="Z15" s="432"/>
      <c r="AA15" s="432"/>
      <c r="AB15" s="422"/>
      <c r="AC15" s="466">
        <v>14690</v>
      </c>
      <c r="AD15" s="467"/>
      <c r="AE15" s="467"/>
      <c r="AF15" s="467"/>
      <c r="AG15" s="506"/>
      <c r="AH15" s="466">
        <v>14599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15609409</v>
      </c>
      <c r="BO15" s="379"/>
      <c r="BP15" s="379"/>
      <c r="BQ15" s="379"/>
      <c r="BR15" s="379"/>
      <c r="BS15" s="379"/>
      <c r="BT15" s="379"/>
      <c r="BU15" s="380"/>
      <c r="BV15" s="378">
        <v>14827952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25.4</v>
      </c>
      <c r="AD16" s="500"/>
      <c r="AE16" s="500"/>
      <c r="AF16" s="500"/>
      <c r="AG16" s="501"/>
      <c r="AH16" s="499">
        <v>25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18579510</v>
      </c>
      <c r="BO16" s="416"/>
      <c r="BP16" s="416"/>
      <c r="BQ16" s="416"/>
      <c r="BR16" s="416"/>
      <c r="BS16" s="416"/>
      <c r="BT16" s="416"/>
      <c r="BU16" s="417"/>
      <c r="BV16" s="415">
        <v>17898974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40996</v>
      </c>
      <c r="AD17" s="467"/>
      <c r="AE17" s="467"/>
      <c r="AF17" s="467"/>
      <c r="AG17" s="506"/>
      <c r="AH17" s="466">
        <v>40458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19931824</v>
      </c>
      <c r="BO17" s="416"/>
      <c r="BP17" s="416"/>
      <c r="BQ17" s="416"/>
      <c r="BR17" s="416"/>
      <c r="BS17" s="416"/>
      <c r="BT17" s="416"/>
      <c r="BU17" s="417"/>
      <c r="BV17" s="415">
        <v>19119415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138.94999999999999</v>
      </c>
      <c r="M18" s="528"/>
      <c r="N18" s="528"/>
      <c r="O18" s="528"/>
      <c r="P18" s="528"/>
      <c r="Q18" s="528"/>
      <c r="R18" s="529"/>
      <c r="S18" s="529"/>
      <c r="T18" s="529"/>
      <c r="U18" s="529"/>
      <c r="V18" s="530"/>
      <c r="W18" s="433"/>
      <c r="X18" s="434"/>
      <c r="Y18" s="434"/>
      <c r="Z18" s="434"/>
      <c r="AA18" s="434"/>
      <c r="AB18" s="425"/>
      <c r="AC18" s="531">
        <v>71</v>
      </c>
      <c r="AD18" s="532"/>
      <c r="AE18" s="532"/>
      <c r="AF18" s="532"/>
      <c r="AG18" s="533"/>
      <c r="AH18" s="531">
        <v>69.2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23334341</v>
      </c>
      <c r="BO18" s="416"/>
      <c r="BP18" s="416"/>
      <c r="BQ18" s="416"/>
      <c r="BR18" s="416"/>
      <c r="BS18" s="416"/>
      <c r="BT18" s="416"/>
      <c r="BU18" s="417"/>
      <c r="BV18" s="415">
        <v>23026275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29310376</v>
      </c>
      <c r="BO19" s="416"/>
      <c r="BP19" s="416"/>
      <c r="BQ19" s="416"/>
      <c r="BR19" s="416"/>
      <c r="BS19" s="416"/>
      <c r="BT19" s="416"/>
      <c r="BU19" s="417"/>
      <c r="BV19" s="415">
        <v>28704466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54920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33855239</v>
      </c>
      <c r="BO23" s="416"/>
      <c r="BP23" s="416"/>
      <c r="BQ23" s="416"/>
      <c r="BR23" s="416"/>
      <c r="BS23" s="416"/>
      <c r="BT23" s="416"/>
      <c r="BU23" s="417"/>
      <c r="BV23" s="415">
        <v>32671253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9600</v>
      </c>
      <c r="R24" s="467"/>
      <c r="S24" s="467"/>
      <c r="T24" s="467"/>
      <c r="U24" s="467"/>
      <c r="V24" s="506"/>
      <c r="W24" s="561"/>
      <c r="X24" s="549"/>
      <c r="Y24" s="550"/>
      <c r="Z24" s="465" t="s">
        <v>151</v>
      </c>
      <c r="AA24" s="445"/>
      <c r="AB24" s="445"/>
      <c r="AC24" s="445"/>
      <c r="AD24" s="445"/>
      <c r="AE24" s="445"/>
      <c r="AF24" s="445"/>
      <c r="AG24" s="446"/>
      <c r="AH24" s="466">
        <v>881</v>
      </c>
      <c r="AI24" s="467"/>
      <c r="AJ24" s="467"/>
      <c r="AK24" s="467"/>
      <c r="AL24" s="506"/>
      <c r="AM24" s="466">
        <v>2745196</v>
      </c>
      <c r="AN24" s="467"/>
      <c r="AO24" s="467"/>
      <c r="AP24" s="467"/>
      <c r="AQ24" s="467"/>
      <c r="AR24" s="506"/>
      <c r="AS24" s="466">
        <v>3116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30527522</v>
      </c>
      <c r="BO24" s="416"/>
      <c r="BP24" s="416"/>
      <c r="BQ24" s="416"/>
      <c r="BR24" s="416"/>
      <c r="BS24" s="416"/>
      <c r="BT24" s="416"/>
      <c r="BU24" s="417"/>
      <c r="BV24" s="415">
        <v>29323741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8200</v>
      </c>
      <c r="R25" s="467"/>
      <c r="S25" s="467"/>
      <c r="T25" s="467"/>
      <c r="U25" s="467"/>
      <c r="V25" s="506"/>
      <c r="W25" s="561"/>
      <c r="X25" s="549"/>
      <c r="Y25" s="550"/>
      <c r="Z25" s="465" t="s">
        <v>154</v>
      </c>
      <c r="AA25" s="445"/>
      <c r="AB25" s="445"/>
      <c r="AC25" s="445"/>
      <c r="AD25" s="445"/>
      <c r="AE25" s="445"/>
      <c r="AF25" s="445"/>
      <c r="AG25" s="446"/>
      <c r="AH25" s="466">
        <v>180</v>
      </c>
      <c r="AI25" s="467"/>
      <c r="AJ25" s="467"/>
      <c r="AK25" s="467"/>
      <c r="AL25" s="506"/>
      <c r="AM25" s="466">
        <v>554760</v>
      </c>
      <c r="AN25" s="467"/>
      <c r="AO25" s="467"/>
      <c r="AP25" s="467"/>
      <c r="AQ25" s="467"/>
      <c r="AR25" s="506"/>
      <c r="AS25" s="466">
        <v>3082</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10060325</v>
      </c>
      <c r="BO25" s="379"/>
      <c r="BP25" s="379"/>
      <c r="BQ25" s="379"/>
      <c r="BR25" s="379"/>
      <c r="BS25" s="379"/>
      <c r="BT25" s="379"/>
      <c r="BU25" s="380"/>
      <c r="BV25" s="378">
        <v>12227819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7500</v>
      </c>
      <c r="R26" s="467"/>
      <c r="S26" s="467"/>
      <c r="T26" s="467"/>
      <c r="U26" s="467"/>
      <c r="V26" s="506"/>
      <c r="W26" s="561"/>
      <c r="X26" s="549"/>
      <c r="Y26" s="550"/>
      <c r="Z26" s="465" t="s">
        <v>157</v>
      </c>
      <c r="AA26" s="571"/>
      <c r="AB26" s="571"/>
      <c r="AC26" s="571"/>
      <c r="AD26" s="571"/>
      <c r="AE26" s="571"/>
      <c r="AF26" s="571"/>
      <c r="AG26" s="572"/>
      <c r="AH26" s="466">
        <v>67</v>
      </c>
      <c r="AI26" s="467"/>
      <c r="AJ26" s="467"/>
      <c r="AK26" s="467"/>
      <c r="AL26" s="506"/>
      <c r="AM26" s="466">
        <v>229676</v>
      </c>
      <c r="AN26" s="467"/>
      <c r="AO26" s="467"/>
      <c r="AP26" s="467"/>
      <c r="AQ26" s="467"/>
      <c r="AR26" s="506"/>
      <c r="AS26" s="466">
        <v>3428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5300</v>
      </c>
      <c r="R27" s="467"/>
      <c r="S27" s="467"/>
      <c r="T27" s="467"/>
      <c r="U27" s="467"/>
      <c r="V27" s="506"/>
      <c r="W27" s="561"/>
      <c r="X27" s="549"/>
      <c r="Y27" s="550"/>
      <c r="Z27" s="465" t="s">
        <v>160</v>
      </c>
      <c r="AA27" s="445"/>
      <c r="AB27" s="445"/>
      <c r="AC27" s="445"/>
      <c r="AD27" s="445"/>
      <c r="AE27" s="445"/>
      <c r="AF27" s="445"/>
      <c r="AG27" s="446"/>
      <c r="AH27" s="466">
        <v>15</v>
      </c>
      <c r="AI27" s="467"/>
      <c r="AJ27" s="467"/>
      <c r="AK27" s="467"/>
      <c r="AL27" s="506"/>
      <c r="AM27" s="466">
        <v>62445</v>
      </c>
      <c r="AN27" s="467"/>
      <c r="AO27" s="467"/>
      <c r="AP27" s="467"/>
      <c r="AQ27" s="467"/>
      <c r="AR27" s="506"/>
      <c r="AS27" s="466">
        <v>4163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4700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3707265</v>
      </c>
      <c r="BO28" s="379"/>
      <c r="BP28" s="379"/>
      <c r="BQ28" s="379"/>
      <c r="BR28" s="379"/>
      <c r="BS28" s="379"/>
      <c r="BT28" s="379"/>
      <c r="BU28" s="380"/>
      <c r="BV28" s="378">
        <v>2866666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22</v>
      </c>
      <c r="M29" s="467"/>
      <c r="N29" s="467"/>
      <c r="O29" s="467"/>
      <c r="P29" s="506"/>
      <c r="Q29" s="466">
        <v>4500</v>
      </c>
      <c r="R29" s="467"/>
      <c r="S29" s="467"/>
      <c r="T29" s="467"/>
      <c r="U29" s="467"/>
      <c r="V29" s="506"/>
      <c r="W29" s="562"/>
      <c r="X29" s="563"/>
      <c r="Y29" s="564"/>
      <c r="Z29" s="465" t="s">
        <v>167</v>
      </c>
      <c r="AA29" s="445"/>
      <c r="AB29" s="445"/>
      <c r="AC29" s="445"/>
      <c r="AD29" s="445"/>
      <c r="AE29" s="445"/>
      <c r="AF29" s="445"/>
      <c r="AG29" s="446"/>
      <c r="AH29" s="466">
        <v>896</v>
      </c>
      <c r="AI29" s="467"/>
      <c r="AJ29" s="467"/>
      <c r="AK29" s="467"/>
      <c r="AL29" s="506"/>
      <c r="AM29" s="466">
        <v>2807641</v>
      </c>
      <c r="AN29" s="467"/>
      <c r="AO29" s="467"/>
      <c r="AP29" s="467"/>
      <c r="AQ29" s="467"/>
      <c r="AR29" s="506"/>
      <c r="AS29" s="466">
        <v>3134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493494</v>
      </c>
      <c r="BO29" s="416"/>
      <c r="BP29" s="416"/>
      <c r="BQ29" s="416"/>
      <c r="BR29" s="416"/>
      <c r="BS29" s="416"/>
      <c r="BT29" s="416"/>
      <c r="BU29" s="417"/>
      <c r="BV29" s="415">
        <v>543222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2575569</v>
      </c>
      <c r="BO30" s="585"/>
      <c r="BP30" s="585"/>
      <c r="BQ30" s="585"/>
      <c r="BR30" s="585"/>
      <c r="BS30" s="585"/>
      <c r="BT30" s="585"/>
      <c r="BU30" s="586"/>
      <c r="BV30" s="584">
        <v>2373652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公設地方卸売市場特別会計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君津郡市広域市町村圏事務組合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木更津市水道サービスセンター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君津広域水道企業団（水道用水供給事業会計）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木更津市土地開発公社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君津中央病院企業団（病院事業会計）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千葉県信用保証協会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千葉県市町村総合事務組合（千葉県自治会館管理運営特別会計）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千葉県市町村総合事務組合（千葉県自治研修センター特別会計）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千葉県市町村総合事務組合（千葉県市町村交通災害共済特別会計）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千葉県後期高齢者医療広域連合（一般会計）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千葉県後期高齢者医療広域連合（後期高齢者医療会計）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537</v>
      </c>
      <c r="D34" s="1181"/>
      <c r="E34" s="1182"/>
      <c r="F34" s="32">
        <v>5.93</v>
      </c>
      <c r="G34" s="33">
        <v>6.02</v>
      </c>
      <c r="H34" s="33">
        <v>7.08</v>
      </c>
      <c r="I34" s="33">
        <v>5.19</v>
      </c>
      <c r="J34" s="34">
        <v>8.01</v>
      </c>
      <c r="K34" s="22"/>
      <c r="L34" s="22"/>
      <c r="M34" s="22"/>
      <c r="N34" s="22"/>
      <c r="O34" s="22"/>
      <c r="P34" s="22"/>
    </row>
    <row r="35" spans="1:16" ht="39" customHeight="1">
      <c r="A35" s="22"/>
      <c r="B35" s="35"/>
      <c r="C35" s="1175" t="s">
        <v>538</v>
      </c>
      <c r="D35" s="1176"/>
      <c r="E35" s="1177"/>
      <c r="F35" s="36">
        <v>7.93</v>
      </c>
      <c r="G35" s="37">
        <v>6.79</v>
      </c>
      <c r="H35" s="37">
        <v>7.55</v>
      </c>
      <c r="I35" s="37">
        <v>7.56</v>
      </c>
      <c r="J35" s="38">
        <v>6.57</v>
      </c>
      <c r="K35" s="22"/>
      <c r="L35" s="22"/>
      <c r="M35" s="22"/>
      <c r="N35" s="22"/>
      <c r="O35" s="22"/>
      <c r="P35" s="22"/>
    </row>
    <row r="36" spans="1:16" ht="39" customHeight="1">
      <c r="A36" s="22"/>
      <c r="B36" s="35"/>
      <c r="C36" s="1175" t="s">
        <v>539</v>
      </c>
      <c r="D36" s="1176"/>
      <c r="E36" s="1177"/>
      <c r="F36" s="36">
        <v>0.02</v>
      </c>
      <c r="G36" s="37">
        <v>0.65</v>
      </c>
      <c r="H36" s="37">
        <v>0.23</v>
      </c>
      <c r="I36" s="37">
        <v>0.24</v>
      </c>
      <c r="J36" s="38">
        <v>0.42</v>
      </c>
      <c r="K36" s="22"/>
      <c r="L36" s="22"/>
      <c r="M36" s="22"/>
      <c r="N36" s="22"/>
      <c r="O36" s="22"/>
      <c r="P36" s="22"/>
    </row>
    <row r="37" spans="1:16" ht="39" customHeight="1">
      <c r="A37" s="22"/>
      <c r="B37" s="35"/>
      <c r="C37" s="1175" t="s">
        <v>540</v>
      </c>
      <c r="D37" s="1176"/>
      <c r="E37" s="1177"/>
      <c r="F37" s="36">
        <v>0</v>
      </c>
      <c r="G37" s="37">
        <v>0.01</v>
      </c>
      <c r="H37" s="37">
        <v>0</v>
      </c>
      <c r="I37" s="37">
        <v>0.01</v>
      </c>
      <c r="J37" s="38">
        <v>0.02</v>
      </c>
      <c r="K37" s="22"/>
      <c r="L37" s="22"/>
      <c r="M37" s="22"/>
      <c r="N37" s="22"/>
      <c r="O37" s="22"/>
      <c r="P37" s="22"/>
    </row>
    <row r="38" spans="1:16" ht="39" customHeight="1">
      <c r="A38" s="22"/>
      <c r="B38" s="35"/>
      <c r="C38" s="1175" t="s">
        <v>541</v>
      </c>
      <c r="D38" s="1176"/>
      <c r="E38" s="1177"/>
      <c r="F38" s="36">
        <v>0.01</v>
      </c>
      <c r="G38" s="37">
        <v>0.01</v>
      </c>
      <c r="H38" s="37">
        <v>0.01</v>
      </c>
      <c r="I38" s="37">
        <v>0.01</v>
      </c>
      <c r="J38" s="38">
        <v>0</v>
      </c>
      <c r="K38" s="22"/>
      <c r="L38" s="22"/>
      <c r="M38" s="22"/>
      <c r="N38" s="22"/>
      <c r="O38" s="22"/>
      <c r="P38" s="22"/>
    </row>
    <row r="39" spans="1:16" ht="39" customHeight="1">
      <c r="A39" s="22"/>
      <c r="B39" s="35"/>
      <c r="C39" s="1175" t="s">
        <v>542</v>
      </c>
      <c r="D39" s="1176"/>
      <c r="E39" s="1177"/>
      <c r="F39" s="36">
        <v>0</v>
      </c>
      <c r="G39" s="37">
        <v>0</v>
      </c>
      <c r="H39" s="37">
        <v>0</v>
      </c>
      <c r="I39" s="37">
        <v>0</v>
      </c>
      <c r="J39" s="38">
        <v>0</v>
      </c>
      <c r="K39" s="22"/>
      <c r="L39" s="22"/>
      <c r="M39" s="22"/>
      <c r="N39" s="22"/>
      <c r="O39" s="22"/>
      <c r="P39" s="22"/>
    </row>
    <row r="40" spans="1:16" ht="39" customHeight="1">
      <c r="A40" s="22"/>
      <c r="B40" s="35"/>
      <c r="C40" s="1175" t="s">
        <v>543</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544</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545</v>
      </c>
      <c r="D43" s="1179"/>
      <c r="E43" s="1180"/>
      <c r="F43" s="41">
        <v>0</v>
      </c>
      <c r="G43" s="42">
        <v>0.02</v>
      </c>
      <c r="H43" s="42">
        <v>0.06</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3156</v>
      </c>
      <c r="L45" s="60">
        <v>3115</v>
      </c>
      <c r="M45" s="60">
        <v>2744</v>
      </c>
      <c r="N45" s="60">
        <v>2766</v>
      </c>
      <c r="O45" s="61">
        <v>2519</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v>10</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1054</v>
      </c>
      <c r="L48" s="64">
        <v>943</v>
      </c>
      <c r="M48" s="64">
        <v>951</v>
      </c>
      <c r="N48" s="64">
        <v>954</v>
      </c>
      <c r="O48" s="65">
        <v>979</v>
      </c>
      <c r="P48" s="48"/>
      <c r="Q48" s="48"/>
      <c r="R48" s="48"/>
      <c r="S48" s="48"/>
      <c r="T48" s="48"/>
      <c r="U48" s="48"/>
    </row>
    <row r="49" spans="1:21" ht="30.75" customHeight="1">
      <c r="A49" s="48"/>
      <c r="B49" s="1193"/>
      <c r="C49" s="1194"/>
      <c r="D49" s="62"/>
      <c r="E49" s="1185" t="s">
        <v>15</v>
      </c>
      <c r="F49" s="1185"/>
      <c r="G49" s="1185"/>
      <c r="H49" s="1185"/>
      <c r="I49" s="1185"/>
      <c r="J49" s="1186"/>
      <c r="K49" s="63">
        <v>396</v>
      </c>
      <c r="L49" s="64">
        <v>388</v>
      </c>
      <c r="M49" s="64">
        <v>394</v>
      </c>
      <c r="N49" s="64">
        <v>377</v>
      </c>
      <c r="O49" s="65">
        <v>379</v>
      </c>
      <c r="P49" s="48"/>
      <c r="Q49" s="48"/>
      <c r="R49" s="48"/>
      <c r="S49" s="48"/>
      <c r="T49" s="48"/>
      <c r="U49" s="48"/>
    </row>
    <row r="50" spans="1:21" ht="30.75" customHeight="1">
      <c r="A50" s="48"/>
      <c r="B50" s="1193"/>
      <c r="C50" s="1194"/>
      <c r="D50" s="62"/>
      <c r="E50" s="1185" t="s">
        <v>16</v>
      </c>
      <c r="F50" s="1185"/>
      <c r="G50" s="1185"/>
      <c r="H50" s="1185"/>
      <c r="I50" s="1185"/>
      <c r="J50" s="1186"/>
      <c r="K50" s="63">
        <v>682</v>
      </c>
      <c r="L50" s="64">
        <v>254</v>
      </c>
      <c r="M50" s="64">
        <v>158</v>
      </c>
      <c r="N50" s="64">
        <v>275</v>
      </c>
      <c r="O50" s="65">
        <v>287</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t="s">
        <v>487</v>
      </c>
      <c r="O51" s="65">
        <v>4</v>
      </c>
      <c r="P51" s="48"/>
      <c r="Q51" s="48"/>
      <c r="R51" s="48"/>
      <c r="S51" s="48"/>
      <c r="T51" s="48"/>
      <c r="U51" s="48"/>
    </row>
    <row r="52" spans="1:21" ht="30.75" customHeight="1">
      <c r="A52" s="48"/>
      <c r="B52" s="1183" t="s">
        <v>18</v>
      </c>
      <c r="C52" s="1184"/>
      <c r="D52" s="66"/>
      <c r="E52" s="1185" t="s">
        <v>19</v>
      </c>
      <c r="F52" s="1185"/>
      <c r="G52" s="1185"/>
      <c r="H52" s="1185"/>
      <c r="I52" s="1185"/>
      <c r="J52" s="1186"/>
      <c r="K52" s="63">
        <v>3635</v>
      </c>
      <c r="L52" s="64">
        <v>3683</v>
      </c>
      <c r="M52" s="64">
        <v>3866</v>
      </c>
      <c r="N52" s="64">
        <v>3856</v>
      </c>
      <c r="O52" s="65">
        <v>3807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1664</v>
      </c>
      <c r="L53" s="69">
        <v>1017</v>
      </c>
      <c r="M53" s="69">
        <v>381</v>
      </c>
      <c r="N53" s="69">
        <v>516</v>
      </c>
      <c r="O53" s="70">
        <v>361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99" t="s">
        <v>23</v>
      </c>
      <c r="C41" s="1200"/>
      <c r="D41" s="81"/>
      <c r="E41" s="1205" t="s">
        <v>24</v>
      </c>
      <c r="F41" s="1205"/>
      <c r="G41" s="1205"/>
      <c r="H41" s="1206"/>
      <c r="I41" s="82">
        <v>27185</v>
      </c>
      <c r="J41" s="83">
        <v>28332</v>
      </c>
      <c r="K41" s="83">
        <v>30941</v>
      </c>
      <c r="L41" s="83">
        <v>32671</v>
      </c>
      <c r="M41" s="84">
        <v>33855</v>
      </c>
    </row>
    <row r="42" spans="2:13" ht="27.75" customHeight="1">
      <c r="B42" s="1201"/>
      <c r="C42" s="1202"/>
      <c r="D42" s="85"/>
      <c r="E42" s="1207" t="s">
        <v>25</v>
      </c>
      <c r="F42" s="1207"/>
      <c r="G42" s="1207"/>
      <c r="H42" s="1208"/>
      <c r="I42" s="86">
        <v>5026</v>
      </c>
      <c r="J42" s="87">
        <v>4151</v>
      </c>
      <c r="K42" s="87">
        <v>4008</v>
      </c>
      <c r="L42" s="87">
        <v>3748</v>
      </c>
      <c r="M42" s="88">
        <v>3502</v>
      </c>
    </row>
    <row r="43" spans="2:13" ht="27.75" customHeight="1">
      <c r="B43" s="1201"/>
      <c r="C43" s="1202"/>
      <c r="D43" s="85"/>
      <c r="E43" s="1207" t="s">
        <v>26</v>
      </c>
      <c r="F43" s="1207"/>
      <c r="G43" s="1207"/>
      <c r="H43" s="1208"/>
      <c r="I43" s="86">
        <v>14376</v>
      </c>
      <c r="J43" s="87">
        <v>14748</v>
      </c>
      <c r="K43" s="87">
        <v>14563</v>
      </c>
      <c r="L43" s="87">
        <v>14407</v>
      </c>
      <c r="M43" s="88">
        <v>14283</v>
      </c>
    </row>
    <row r="44" spans="2:13" ht="27.75" customHeight="1">
      <c r="B44" s="1201"/>
      <c r="C44" s="1202"/>
      <c r="D44" s="85"/>
      <c r="E44" s="1207" t="s">
        <v>27</v>
      </c>
      <c r="F44" s="1207"/>
      <c r="G44" s="1207"/>
      <c r="H44" s="1208"/>
      <c r="I44" s="86">
        <v>5635</v>
      </c>
      <c r="J44" s="87">
        <v>5465</v>
      </c>
      <c r="K44" s="87">
        <v>5493</v>
      </c>
      <c r="L44" s="87">
        <v>5224</v>
      </c>
      <c r="M44" s="88">
        <v>5133</v>
      </c>
    </row>
    <row r="45" spans="2:13" ht="27.75" customHeight="1">
      <c r="B45" s="1201"/>
      <c r="C45" s="1202"/>
      <c r="D45" s="85"/>
      <c r="E45" s="1207" t="s">
        <v>28</v>
      </c>
      <c r="F45" s="1207"/>
      <c r="G45" s="1207"/>
      <c r="H45" s="1208"/>
      <c r="I45" s="86">
        <v>10664</v>
      </c>
      <c r="J45" s="87">
        <v>9997</v>
      </c>
      <c r="K45" s="87">
        <v>10223</v>
      </c>
      <c r="L45" s="87">
        <v>8829</v>
      </c>
      <c r="M45" s="88">
        <v>8928</v>
      </c>
    </row>
    <row r="46" spans="2:13" ht="27.75" customHeight="1">
      <c r="B46" s="1201"/>
      <c r="C46" s="1202"/>
      <c r="D46" s="85"/>
      <c r="E46" s="1207" t="s">
        <v>29</v>
      </c>
      <c r="F46" s="1207"/>
      <c r="G46" s="1207"/>
      <c r="H46" s="1208"/>
      <c r="I46" s="86">
        <v>2</v>
      </c>
      <c r="J46" s="87" t="s">
        <v>487</v>
      </c>
      <c r="K46" s="87" t="s">
        <v>487</v>
      </c>
      <c r="L46" s="87" t="s">
        <v>487</v>
      </c>
      <c r="M46" s="88">
        <v>28</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5203</v>
      </c>
      <c r="J49" s="87">
        <v>4431</v>
      </c>
      <c r="K49" s="87">
        <v>5582</v>
      </c>
      <c r="L49" s="87">
        <v>6240</v>
      </c>
      <c r="M49" s="88">
        <v>7275</v>
      </c>
    </row>
    <row r="50" spans="2:13" ht="27.75" customHeight="1">
      <c r="B50" s="1201"/>
      <c r="C50" s="1202"/>
      <c r="D50" s="85"/>
      <c r="E50" s="1207" t="s">
        <v>34</v>
      </c>
      <c r="F50" s="1207"/>
      <c r="G50" s="1207"/>
      <c r="H50" s="1208"/>
      <c r="I50" s="86">
        <v>8984</v>
      </c>
      <c r="J50" s="87">
        <v>9669</v>
      </c>
      <c r="K50" s="87">
        <v>10257</v>
      </c>
      <c r="L50" s="87">
        <v>10321</v>
      </c>
      <c r="M50" s="88">
        <v>10625</v>
      </c>
    </row>
    <row r="51" spans="2:13" ht="27.75" customHeight="1">
      <c r="B51" s="1203"/>
      <c r="C51" s="1204"/>
      <c r="D51" s="85"/>
      <c r="E51" s="1207" t="s">
        <v>35</v>
      </c>
      <c r="F51" s="1207"/>
      <c r="G51" s="1207"/>
      <c r="H51" s="1208"/>
      <c r="I51" s="86">
        <v>33801</v>
      </c>
      <c r="J51" s="87">
        <v>36563</v>
      </c>
      <c r="K51" s="87">
        <v>37502</v>
      </c>
      <c r="L51" s="87">
        <v>38422</v>
      </c>
      <c r="M51" s="88">
        <v>39265</v>
      </c>
    </row>
    <row r="52" spans="2:13" ht="27.75" customHeight="1" thickBot="1">
      <c r="B52" s="1211" t="s">
        <v>36</v>
      </c>
      <c r="C52" s="1212"/>
      <c r="D52" s="90"/>
      <c r="E52" s="1213" t="s">
        <v>37</v>
      </c>
      <c r="F52" s="1213"/>
      <c r="G52" s="1213"/>
      <c r="H52" s="1214"/>
      <c r="I52" s="91">
        <v>14899</v>
      </c>
      <c r="J52" s="92">
        <v>12029</v>
      </c>
      <c r="K52" s="92">
        <v>11888</v>
      </c>
      <c r="L52" s="92">
        <v>9898</v>
      </c>
      <c r="M52" s="93">
        <v>8563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8"/>
      <c r="H50" s="1239"/>
      <c r="I50" s="1239"/>
      <c r="J50" s="1240"/>
      <c r="K50" s="354" t="s">
        <v>527</v>
      </c>
      <c r="L50" s="354" t="s">
        <v>528</v>
      </c>
      <c r="M50" s="354" t="s">
        <v>529</v>
      </c>
      <c r="N50" s="354" t="s">
        <v>530</v>
      </c>
      <c r="O50" s="354" t="s">
        <v>531</v>
      </c>
    </row>
    <row r="51" spans="1:17">
      <c r="B51" s="248"/>
      <c r="C51" s="244"/>
      <c r="D51" s="244"/>
      <c r="E51" s="244"/>
      <c r="F51" s="244"/>
      <c r="G51" s="1241" t="s">
        <v>570</v>
      </c>
      <c r="H51" s="1242"/>
      <c r="I51" s="1247" t="s">
        <v>571</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572</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573</v>
      </c>
      <c r="H55" s="1222"/>
      <c r="I55" s="1227" t="s">
        <v>571</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9" t="s">
        <v>576</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38"/>
      <c r="H72" s="1239"/>
      <c r="I72" s="1239"/>
      <c r="J72" s="1240"/>
      <c r="K72" s="354" t="s">
        <v>527</v>
      </c>
      <c r="L72" s="354" t="s">
        <v>528</v>
      </c>
      <c r="M72" s="354" t="s">
        <v>529</v>
      </c>
      <c r="N72" s="354" t="s">
        <v>530</v>
      </c>
      <c r="O72" s="354" t="s">
        <v>531</v>
      </c>
    </row>
    <row r="73" spans="2:30">
      <c r="B73" s="248"/>
      <c r="C73" s="244"/>
      <c r="D73" s="244"/>
      <c r="E73" s="244"/>
      <c r="F73" s="244"/>
      <c r="G73" s="1241" t="s">
        <v>570</v>
      </c>
      <c r="H73" s="1242"/>
      <c r="I73" s="1247" t="s">
        <v>571</v>
      </c>
      <c r="J73" s="1247"/>
      <c r="K73" s="1228">
        <v>72</v>
      </c>
      <c r="L73" s="1228">
        <v>57.7</v>
      </c>
      <c r="M73" s="1215">
        <v>56</v>
      </c>
      <c r="N73" s="1215">
        <v>46.4</v>
      </c>
      <c r="O73" s="1215">
        <v>39.1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578</v>
      </c>
      <c r="J75" s="1227"/>
      <c r="K75" s="1219">
        <v>11.4</v>
      </c>
      <c r="L75" s="1219">
        <v>8</v>
      </c>
      <c r="M75" s="1219">
        <v>4.9000000000000004</v>
      </c>
      <c r="N75" s="1219">
        <v>3</v>
      </c>
      <c r="O75" s="1219">
        <v>1.9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573</v>
      </c>
      <c r="H77" s="1222"/>
      <c r="I77" s="1227" t="s">
        <v>571</v>
      </c>
      <c r="J77" s="1227"/>
      <c r="K77" s="1228">
        <v>55.5</v>
      </c>
      <c r="L77" s="1228">
        <v>46.1</v>
      </c>
      <c r="M77" s="1215">
        <v>37.6</v>
      </c>
      <c r="N77" s="1215">
        <v>33.799999999999997</v>
      </c>
      <c r="O77" s="1215">
        <v>17.8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578</v>
      </c>
      <c r="J79" s="1217"/>
      <c r="K79" s="1218">
        <v>9.3000000000000007</v>
      </c>
      <c r="L79" s="1218">
        <v>8.5</v>
      </c>
      <c r="M79" s="1218">
        <v>7.9</v>
      </c>
      <c r="N79" s="1218">
        <v>7.1</v>
      </c>
      <c r="O79" s="1218">
        <v>5.3</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26538</v>
      </c>
      <c r="E3" s="116"/>
      <c r="F3" s="117">
        <v>41433</v>
      </c>
      <c r="G3" s="118"/>
      <c r="H3" s="119"/>
    </row>
    <row r="4" spans="1:8">
      <c r="A4" s="120"/>
      <c r="B4" s="121"/>
      <c r="C4" s="122"/>
      <c r="D4" s="123">
        <v>19754</v>
      </c>
      <c r="E4" s="124"/>
      <c r="F4" s="125">
        <v>22351</v>
      </c>
      <c r="G4" s="126"/>
      <c r="H4" s="127"/>
    </row>
    <row r="5" spans="1:8">
      <c r="A5" s="108" t="s">
        <v>521</v>
      </c>
      <c r="B5" s="113"/>
      <c r="C5" s="114"/>
      <c r="D5" s="115">
        <v>36939</v>
      </c>
      <c r="E5" s="116"/>
      <c r="F5" s="117">
        <v>43493</v>
      </c>
      <c r="G5" s="118"/>
      <c r="H5" s="119"/>
    </row>
    <row r="6" spans="1:8">
      <c r="A6" s="120"/>
      <c r="B6" s="121"/>
      <c r="C6" s="122"/>
      <c r="D6" s="123">
        <v>22028</v>
      </c>
      <c r="E6" s="124"/>
      <c r="F6" s="125">
        <v>23254</v>
      </c>
      <c r="G6" s="126"/>
      <c r="H6" s="127"/>
    </row>
    <row r="7" spans="1:8">
      <c r="A7" s="108" t="s">
        <v>522</v>
      </c>
      <c r="B7" s="113"/>
      <c r="C7" s="114"/>
      <c r="D7" s="115">
        <v>58127</v>
      </c>
      <c r="E7" s="116"/>
      <c r="F7" s="117">
        <v>50840</v>
      </c>
      <c r="G7" s="118"/>
      <c r="H7" s="119"/>
    </row>
    <row r="8" spans="1:8">
      <c r="A8" s="120"/>
      <c r="B8" s="121"/>
      <c r="C8" s="122"/>
      <c r="D8" s="123">
        <v>18021</v>
      </c>
      <c r="E8" s="124"/>
      <c r="F8" s="125">
        <v>25367</v>
      </c>
      <c r="G8" s="126"/>
      <c r="H8" s="127"/>
    </row>
    <row r="9" spans="1:8">
      <c r="A9" s="108" t="s">
        <v>523</v>
      </c>
      <c r="B9" s="113"/>
      <c r="C9" s="114"/>
      <c r="D9" s="115">
        <v>41559</v>
      </c>
      <c r="E9" s="116"/>
      <c r="F9" s="117">
        <v>53605</v>
      </c>
      <c r="G9" s="118"/>
      <c r="H9" s="119"/>
    </row>
    <row r="10" spans="1:8">
      <c r="A10" s="120"/>
      <c r="B10" s="121"/>
      <c r="C10" s="122"/>
      <c r="D10" s="123">
        <v>15471</v>
      </c>
      <c r="E10" s="124"/>
      <c r="F10" s="125">
        <v>28343</v>
      </c>
      <c r="G10" s="126"/>
      <c r="H10" s="127"/>
    </row>
    <row r="11" spans="1:8">
      <c r="A11" s="108" t="s">
        <v>524</v>
      </c>
      <c r="B11" s="113"/>
      <c r="C11" s="114"/>
      <c r="D11" s="115">
        <v>33888</v>
      </c>
      <c r="E11" s="116"/>
      <c r="F11" s="117">
        <v>44267</v>
      </c>
      <c r="G11" s="118"/>
      <c r="H11" s="119"/>
    </row>
    <row r="12" spans="1:8">
      <c r="A12" s="120"/>
      <c r="B12" s="121"/>
      <c r="C12" s="128"/>
      <c r="D12" s="123">
        <v>13735</v>
      </c>
      <c r="E12" s="124"/>
      <c r="F12" s="125">
        <v>26161</v>
      </c>
      <c r="G12" s="126"/>
      <c r="H12" s="127"/>
    </row>
    <row r="13" spans="1:8">
      <c r="A13" s="108"/>
      <c r="B13" s="113"/>
      <c r="C13" s="129"/>
      <c r="D13" s="130">
        <v>39410</v>
      </c>
      <c r="E13" s="131"/>
      <c r="F13" s="132">
        <v>46728</v>
      </c>
      <c r="G13" s="133"/>
      <c r="H13" s="119"/>
    </row>
    <row r="14" spans="1:8">
      <c r="A14" s="120"/>
      <c r="B14" s="121"/>
      <c r="C14" s="122"/>
      <c r="D14" s="123">
        <v>17802</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7.94</v>
      </c>
      <c r="C19" s="134">
        <f>ROUND(VALUE(SUBSTITUTE(実質収支比率等に係る経年分析!G$48,"▲","-")),2)</f>
        <v>6.79</v>
      </c>
      <c r="D19" s="134">
        <f>ROUND(VALUE(SUBSTITUTE(実質収支比率等に係る経年分析!H$48,"▲","-")),2)</f>
        <v>7.56</v>
      </c>
      <c r="E19" s="134">
        <f>ROUND(VALUE(SUBSTITUTE(実質収支比率等に係る経年分析!I$48,"▲","-")),2)</f>
        <v>7.56</v>
      </c>
      <c r="F19" s="134">
        <f>ROUND(VALUE(SUBSTITUTE(実質収支比率等に係る経年分析!J$48,"▲","-")),2)</f>
        <v>6.57</v>
      </c>
    </row>
    <row r="20" spans="1:11">
      <c r="A20" s="134" t="s">
        <v>42</v>
      </c>
      <c r="B20" s="134">
        <f>ROUND(VALUE(SUBSTITUTE(実質収支比率等に係る経年分析!F$47,"▲","-")),2)</f>
        <v>13.59</v>
      </c>
      <c r="C20" s="134">
        <f>ROUND(VALUE(SUBSTITUTE(実質収支比率等に係る経年分析!G$47,"▲","-")),2)</f>
        <v>9</v>
      </c>
      <c r="D20" s="134">
        <f>ROUND(VALUE(SUBSTITUTE(実質収支比率等に係る経年分析!H$47,"▲","-")),2)</f>
        <v>10.51</v>
      </c>
      <c r="E20" s="134">
        <f>ROUND(VALUE(SUBSTITUTE(実質収支比率等に係る経年分析!I$47,"▲","-")),2)</f>
        <v>11.77</v>
      </c>
      <c r="F20" s="134">
        <f>ROUND(VALUE(SUBSTITUTE(実質収支比率等に係る経年分析!J$47,"▲","-")),2)</f>
        <v>14.95</v>
      </c>
    </row>
    <row r="21" spans="1:11">
      <c r="A21" s="134" t="s">
        <v>43</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-11.98</v>
      </c>
      <c r="D21" s="134">
        <f>IF(ISNUMBER(VALUE(SUBSTITUTE(実質収支比率等に係る経年分析!H$49,"▲","-"))),ROUND(VALUE(SUBSTITUTE(実質収支比率等に係る経年分析!H$49,"▲","-")),2),NA())</f>
        <v>-2.84</v>
      </c>
      <c r="E21" s="134">
        <f>IF(ISNUMBER(VALUE(SUBSTITUTE(実質収支比率等に係る経年分析!I$49,"▲","-"))),ROUND(VALUE(SUBSTITUTE(実質収支比率等に係る経年分析!I$49,"▲","-")),2),NA())</f>
        <v>-4.8600000000000003</v>
      </c>
      <c r="F21" s="134">
        <f>IF(ISNUMBER(VALUE(SUBSTITUTE(実質収支比率等に係る経年分析!J$49,"▲","-"))),ROUND(VALUE(SUBSTITUTE(実質収支比率等に係る経年分析!J$49,"▲","-")),2),NA())</f>
        <v>-3.68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公設地方卸売市場特別会計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3635</v>
      </c>
      <c r="E42" s="136"/>
      <c r="F42" s="136"/>
      <c r="G42" s="136">
        <f>'実質公債費比率（分子）の構造'!L$52</f>
        <v>3683</v>
      </c>
      <c r="H42" s="136"/>
      <c r="I42" s="136"/>
      <c r="J42" s="136">
        <f>'実質公債費比率（分子）の構造'!M$52</f>
        <v>3866</v>
      </c>
      <c r="K42" s="136"/>
      <c r="L42" s="136"/>
      <c r="M42" s="136">
        <f>'実質公債費比率（分子）の構造'!N$52</f>
        <v>3856</v>
      </c>
      <c r="N42" s="136"/>
      <c r="O42" s="136"/>
      <c r="P42" s="136">
        <f>'実質公債費比率（分子）の構造'!O$52</f>
        <v>3807</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4</v>
      </c>
      <c r="O43" s="136"/>
      <c r="P43" s="136"/>
    </row>
    <row r="44" spans="1:16">
      <c r="A44" s="136" t="s">
        <v>52</v>
      </c>
      <c r="B44" s="136">
        <f>'実質公債費比率（分子）の構造'!K$50</f>
        <v>682</v>
      </c>
      <c r="C44" s="136"/>
      <c r="D44" s="136"/>
      <c r="E44" s="136">
        <f>'実質公債費比率（分子）の構造'!L$50</f>
        <v>254</v>
      </c>
      <c r="F44" s="136"/>
      <c r="G44" s="136"/>
      <c r="H44" s="136">
        <f>'実質公債費比率（分子）の構造'!M$50</f>
        <v>158</v>
      </c>
      <c r="I44" s="136"/>
      <c r="J44" s="136"/>
      <c r="K44" s="136">
        <f>'実質公債費比率（分子）の構造'!N$50</f>
        <v>275</v>
      </c>
      <c r="L44" s="136"/>
      <c r="M44" s="136"/>
      <c r="N44" s="136">
        <f>'実質公債費比率（分子）の構造'!O$50</f>
        <v>287</v>
      </c>
      <c r="O44" s="136"/>
      <c r="P44" s="136"/>
    </row>
    <row r="45" spans="1:16">
      <c r="A45" s="136" t="s">
        <v>53</v>
      </c>
      <c r="B45" s="136">
        <f>'実質公債費比率（分子）の構造'!K$49</f>
        <v>396</v>
      </c>
      <c r="C45" s="136"/>
      <c r="D45" s="136"/>
      <c r="E45" s="136">
        <f>'実質公債費比率（分子）の構造'!L$49</f>
        <v>388</v>
      </c>
      <c r="F45" s="136"/>
      <c r="G45" s="136"/>
      <c r="H45" s="136">
        <f>'実質公債費比率（分子）の構造'!M$49</f>
        <v>394</v>
      </c>
      <c r="I45" s="136"/>
      <c r="J45" s="136"/>
      <c r="K45" s="136">
        <f>'実質公債費比率（分子）の構造'!N$49</f>
        <v>377</v>
      </c>
      <c r="L45" s="136"/>
      <c r="M45" s="136"/>
      <c r="N45" s="136">
        <f>'実質公債費比率（分子）の構造'!O$49</f>
        <v>379</v>
      </c>
      <c r="O45" s="136"/>
      <c r="P45" s="136"/>
    </row>
    <row r="46" spans="1:16">
      <c r="A46" s="136" t="s">
        <v>54</v>
      </c>
      <c r="B46" s="136">
        <f>'実質公債費比率（分子）の構造'!K$48</f>
        <v>1054</v>
      </c>
      <c r="C46" s="136"/>
      <c r="D46" s="136"/>
      <c r="E46" s="136">
        <f>'実質公債費比率（分子）の構造'!L$48</f>
        <v>943</v>
      </c>
      <c r="F46" s="136"/>
      <c r="G46" s="136"/>
      <c r="H46" s="136">
        <f>'実質公債費比率（分子）の構造'!M$48</f>
        <v>951</v>
      </c>
      <c r="I46" s="136"/>
      <c r="J46" s="136"/>
      <c r="K46" s="136">
        <f>'実質公債費比率（分子）の構造'!N$48</f>
        <v>954</v>
      </c>
      <c r="L46" s="136"/>
      <c r="M46" s="136"/>
      <c r="N46" s="136">
        <f>'実質公債費比率（分子）の構造'!O$48</f>
        <v>979</v>
      </c>
      <c r="O46" s="136"/>
      <c r="P46" s="136"/>
    </row>
    <row r="47" spans="1:16">
      <c r="A47" s="136" t="s">
        <v>55</v>
      </c>
      <c r="B47" s="136">
        <f>'実質公債費比率（分子）の構造'!K$47</f>
        <v>10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3156</v>
      </c>
      <c r="C49" s="136"/>
      <c r="D49" s="136"/>
      <c r="E49" s="136">
        <f>'実質公債費比率（分子）の構造'!L$45</f>
        <v>3115</v>
      </c>
      <c r="F49" s="136"/>
      <c r="G49" s="136"/>
      <c r="H49" s="136">
        <f>'実質公債費比率（分子）の構造'!M$45</f>
        <v>2744</v>
      </c>
      <c r="I49" s="136"/>
      <c r="J49" s="136"/>
      <c r="K49" s="136">
        <f>'実質公債費比率（分子）の構造'!N$45</f>
        <v>2766</v>
      </c>
      <c r="L49" s="136"/>
      <c r="M49" s="136"/>
      <c r="N49" s="136">
        <f>'実質公債費比率（分子）の構造'!O$45</f>
        <v>2519</v>
      </c>
      <c r="O49" s="136"/>
      <c r="P49" s="136"/>
    </row>
    <row r="50" spans="1:16">
      <c r="A50" s="136" t="s">
        <v>58</v>
      </c>
      <c r="B50" s="136" t="e">
        <f>NA()</f>
        <v>#N/A</v>
      </c>
      <c r="C50" s="136">
        <f>IF(ISNUMBER('実質公債費比率（分子）の構造'!K$53),'実質公債費比率（分子）の構造'!K$53,NA())</f>
        <v>1664</v>
      </c>
      <c r="D50" s="136" t="e">
        <f>NA()</f>
        <v>#N/A</v>
      </c>
      <c r="E50" s="136" t="e">
        <f>NA()</f>
        <v>#N/A</v>
      </c>
      <c r="F50" s="136">
        <f>IF(ISNUMBER('実質公債費比率（分子）の構造'!L$53),'実質公債費比率（分子）の構造'!L$53,NA())</f>
        <v>1017</v>
      </c>
      <c r="G50" s="136" t="e">
        <f>NA()</f>
        <v>#N/A</v>
      </c>
      <c r="H50" s="136" t="e">
        <f>NA()</f>
        <v>#N/A</v>
      </c>
      <c r="I50" s="136">
        <f>IF(ISNUMBER('実質公債費比率（分子）の構造'!M$53),'実質公債費比率（分子）の構造'!M$53,NA())</f>
        <v>381</v>
      </c>
      <c r="J50" s="136" t="e">
        <f>NA()</f>
        <v>#N/A</v>
      </c>
      <c r="K50" s="136" t="e">
        <f>NA()</f>
        <v>#N/A</v>
      </c>
      <c r="L50" s="136">
        <f>IF(ISNUMBER('実質公債費比率（分子）の構造'!N$53),'実質公債費比率（分子）の構造'!N$53,NA())</f>
        <v>516</v>
      </c>
      <c r="M50" s="136" t="e">
        <f>NA()</f>
        <v>#N/A</v>
      </c>
      <c r="N50" s="136" t="e">
        <f>NA()</f>
        <v>#N/A</v>
      </c>
      <c r="O50" s="136">
        <f>IF(ISNUMBER('実質公債費比率（分子）の構造'!O$53),'実質公債費比率（分子）の構造'!O$53,NA())</f>
        <v>361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33801</v>
      </c>
      <c r="E56" s="135"/>
      <c r="F56" s="135"/>
      <c r="G56" s="135">
        <f>'将来負担比率（分子）の構造'!J$51</f>
        <v>36563</v>
      </c>
      <c r="H56" s="135"/>
      <c r="I56" s="135"/>
      <c r="J56" s="135">
        <f>'将来負担比率（分子）の構造'!K$51</f>
        <v>37502</v>
      </c>
      <c r="K56" s="135"/>
      <c r="L56" s="135"/>
      <c r="M56" s="135">
        <f>'将来負担比率（分子）の構造'!L$51</f>
        <v>38422</v>
      </c>
      <c r="N56" s="135"/>
      <c r="O56" s="135"/>
      <c r="P56" s="135">
        <f>'将来負担比率（分子）の構造'!M$51</f>
        <v>39265</v>
      </c>
    </row>
    <row r="57" spans="1:16">
      <c r="A57" s="135" t="s">
        <v>34</v>
      </c>
      <c r="B57" s="135"/>
      <c r="C57" s="135"/>
      <c r="D57" s="135">
        <f>'将来負担比率（分子）の構造'!I$50</f>
        <v>8984</v>
      </c>
      <c r="E57" s="135"/>
      <c r="F57" s="135"/>
      <c r="G57" s="135">
        <f>'将来負担比率（分子）の構造'!J$50</f>
        <v>9669</v>
      </c>
      <c r="H57" s="135"/>
      <c r="I57" s="135"/>
      <c r="J57" s="135">
        <f>'将来負担比率（分子）の構造'!K$50</f>
        <v>10257</v>
      </c>
      <c r="K57" s="135"/>
      <c r="L57" s="135"/>
      <c r="M57" s="135">
        <f>'将来負担比率（分子）の構造'!L$50</f>
        <v>10321</v>
      </c>
      <c r="N57" s="135"/>
      <c r="O57" s="135"/>
      <c r="P57" s="135">
        <f>'将来負担比率（分子）の構造'!M$50</f>
        <v>10625</v>
      </c>
    </row>
    <row r="58" spans="1:16">
      <c r="A58" s="135" t="s">
        <v>33</v>
      </c>
      <c r="B58" s="135"/>
      <c r="C58" s="135"/>
      <c r="D58" s="135">
        <f>'将来負担比率（分子）の構造'!I$49</f>
        <v>5203</v>
      </c>
      <c r="E58" s="135"/>
      <c r="F58" s="135"/>
      <c r="G58" s="135">
        <f>'将来負担比率（分子）の構造'!J$49</f>
        <v>4431</v>
      </c>
      <c r="H58" s="135"/>
      <c r="I58" s="135"/>
      <c r="J58" s="135">
        <f>'将来負担比率（分子）の構造'!K$49</f>
        <v>5582</v>
      </c>
      <c r="K58" s="135"/>
      <c r="L58" s="135"/>
      <c r="M58" s="135">
        <f>'将来負担比率（分子）の構造'!L$49</f>
        <v>6240</v>
      </c>
      <c r="N58" s="135"/>
      <c r="O58" s="135"/>
      <c r="P58" s="135">
        <f>'将来負担比率（分子）の構造'!M$49</f>
        <v>7275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28</v>
      </c>
      <c r="O61" s="135"/>
      <c r="P61" s="135"/>
    </row>
    <row r="62" spans="1:16">
      <c r="A62" s="135" t="s">
        <v>28</v>
      </c>
      <c r="B62" s="135">
        <f>'将来負担比率（分子）の構造'!I$45</f>
        <v>10664</v>
      </c>
      <c r="C62" s="135"/>
      <c r="D62" s="135"/>
      <c r="E62" s="135">
        <f>'将来負担比率（分子）の構造'!J$45</f>
        <v>9997</v>
      </c>
      <c r="F62" s="135"/>
      <c r="G62" s="135"/>
      <c r="H62" s="135">
        <f>'将来負担比率（分子）の構造'!K$45</f>
        <v>10223</v>
      </c>
      <c r="I62" s="135"/>
      <c r="J62" s="135"/>
      <c r="K62" s="135">
        <f>'将来負担比率（分子）の構造'!L$45</f>
        <v>8829</v>
      </c>
      <c r="L62" s="135"/>
      <c r="M62" s="135"/>
      <c r="N62" s="135">
        <f>'将来負担比率（分子）の構造'!M$45</f>
        <v>8928</v>
      </c>
      <c r="O62" s="135"/>
      <c r="P62" s="135"/>
    </row>
    <row r="63" spans="1:16">
      <c r="A63" s="135" t="s">
        <v>27</v>
      </c>
      <c r="B63" s="135">
        <f>'将来負担比率（分子）の構造'!I$44</f>
        <v>5635</v>
      </c>
      <c r="C63" s="135"/>
      <c r="D63" s="135"/>
      <c r="E63" s="135">
        <f>'将来負担比率（分子）の構造'!J$44</f>
        <v>5465</v>
      </c>
      <c r="F63" s="135"/>
      <c r="G63" s="135"/>
      <c r="H63" s="135">
        <f>'将来負担比率（分子）の構造'!K$44</f>
        <v>5493</v>
      </c>
      <c r="I63" s="135"/>
      <c r="J63" s="135"/>
      <c r="K63" s="135">
        <f>'将来負担比率（分子）の構造'!L$44</f>
        <v>5224</v>
      </c>
      <c r="L63" s="135"/>
      <c r="M63" s="135"/>
      <c r="N63" s="135">
        <f>'将来負担比率（分子）の構造'!M$44</f>
        <v>5133</v>
      </c>
      <c r="O63" s="135"/>
      <c r="P63" s="135"/>
    </row>
    <row r="64" spans="1:16">
      <c r="A64" s="135" t="s">
        <v>26</v>
      </c>
      <c r="B64" s="135">
        <f>'将来負担比率（分子）の構造'!I$43</f>
        <v>14376</v>
      </c>
      <c r="C64" s="135"/>
      <c r="D64" s="135"/>
      <c r="E64" s="135">
        <f>'将来負担比率（分子）の構造'!J$43</f>
        <v>14748</v>
      </c>
      <c r="F64" s="135"/>
      <c r="G64" s="135"/>
      <c r="H64" s="135">
        <f>'将来負担比率（分子）の構造'!K$43</f>
        <v>14563</v>
      </c>
      <c r="I64" s="135"/>
      <c r="J64" s="135"/>
      <c r="K64" s="135">
        <f>'将来負担比率（分子）の構造'!L$43</f>
        <v>14407</v>
      </c>
      <c r="L64" s="135"/>
      <c r="M64" s="135"/>
      <c r="N64" s="135">
        <f>'将来負担比率（分子）の構造'!M$43</f>
        <v>14283</v>
      </c>
      <c r="O64" s="135"/>
      <c r="P64" s="135"/>
    </row>
    <row r="65" spans="1:16">
      <c r="A65" s="135" t="s">
        <v>25</v>
      </c>
      <c r="B65" s="135">
        <f>'将来負担比率（分子）の構造'!I$42</f>
        <v>5026</v>
      </c>
      <c r="C65" s="135"/>
      <c r="D65" s="135"/>
      <c r="E65" s="135">
        <f>'将来負担比率（分子）の構造'!J$42</f>
        <v>4151</v>
      </c>
      <c r="F65" s="135"/>
      <c r="G65" s="135"/>
      <c r="H65" s="135">
        <f>'将来負担比率（分子）の構造'!K$42</f>
        <v>4008</v>
      </c>
      <c r="I65" s="135"/>
      <c r="J65" s="135"/>
      <c r="K65" s="135">
        <f>'将来負担比率（分子）の構造'!L$42</f>
        <v>3748</v>
      </c>
      <c r="L65" s="135"/>
      <c r="M65" s="135"/>
      <c r="N65" s="135">
        <f>'将来負担比率（分子）の構造'!M$42</f>
        <v>3502</v>
      </c>
      <c r="O65" s="135"/>
      <c r="P65" s="135"/>
    </row>
    <row r="66" spans="1:16">
      <c r="A66" s="135" t="s">
        <v>24</v>
      </c>
      <c r="B66" s="135">
        <f>'将来負担比率（分子）の構造'!I$41</f>
        <v>27185</v>
      </c>
      <c r="C66" s="135"/>
      <c r="D66" s="135"/>
      <c r="E66" s="135">
        <f>'将来負担比率（分子）の構造'!J$41</f>
        <v>28332</v>
      </c>
      <c r="F66" s="135"/>
      <c r="G66" s="135"/>
      <c r="H66" s="135">
        <f>'将来負担比率（分子）の構造'!K$41</f>
        <v>30941</v>
      </c>
      <c r="I66" s="135"/>
      <c r="J66" s="135"/>
      <c r="K66" s="135">
        <f>'将来負担比率（分子）の構造'!L$41</f>
        <v>32671</v>
      </c>
      <c r="L66" s="135"/>
      <c r="M66" s="135"/>
      <c r="N66" s="135">
        <f>'将来負担比率（分子）の構造'!M$41</f>
        <v>33855</v>
      </c>
      <c r="O66" s="135"/>
      <c r="P66" s="135"/>
    </row>
    <row r="67" spans="1:16">
      <c r="A67" s="135" t="s">
        <v>62</v>
      </c>
      <c r="B67" s="135" t="e">
        <f>NA()</f>
        <v>#N/A</v>
      </c>
      <c r="C67" s="135">
        <f>IF(ISNUMBER('将来負担比率（分子）の構造'!I$52), IF('将来負担比率（分子）の構造'!I$52 &lt; 0, 0, '将来負担比率（分子）の構造'!I$52), NA())</f>
        <v>14899</v>
      </c>
      <c r="D67" s="135" t="e">
        <f>NA()</f>
        <v>#N/A</v>
      </c>
      <c r="E67" s="135" t="e">
        <f>NA()</f>
        <v>#N/A</v>
      </c>
      <c r="F67" s="135">
        <f>IF(ISNUMBER('将来負担比率（分子）の構造'!J$52), IF('将来負担比率（分子）の構造'!J$52 &lt; 0, 0, '将来負担比率（分子）の構造'!J$52), NA())</f>
        <v>12029</v>
      </c>
      <c r="G67" s="135" t="e">
        <f>NA()</f>
        <v>#N/A</v>
      </c>
      <c r="H67" s="135" t="e">
        <f>NA()</f>
        <v>#N/A</v>
      </c>
      <c r="I67" s="135">
        <f>IF(ISNUMBER('将来負担比率（分子）の構造'!K$52), IF('将来負担比率（分子）の構造'!K$52 &lt; 0, 0, '将来負担比率（分子）の構造'!K$52), NA())</f>
        <v>11888</v>
      </c>
      <c r="J67" s="135" t="e">
        <f>NA()</f>
        <v>#N/A</v>
      </c>
      <c r="K67" s="135" t="e">
        <f>NA()</f>
        <v>#N/A</v>
      </c>
      <c r="L67" s="135">
        <f>IF(ISNUMBER('将来負担比率（分子）の構造'!L$52), IF('将来負担比率（分子）の構造'!L$52 &lt; 0, 0, '将来負担比率（分子）の構造'!L$52), NA())</f>
        <v>9898</v>
      </c>
      <c r="M67" s="135" t="e">
        <f>NA()</f>
        <v>#N/A</v>
      </c>
      <c r="N67" s="135" t="e">
        <f>NA()</f>
        <v>#N/A</v>
      </c>
      <c r="O67" s="135">
        <f>IF(ISNUMBER('将来負担比率（分子）の構造'!M$52), IF('将来負担比率（分子）の構造'!M$52 &lt; 0, 0, '将来負担比率（分子）の構造'!M$52), NA())</f>
        <v>8563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18830090</v>
      </c>
      <c r="S5" s="613"/>
      <c r="T5" s="613"/>
      <c r="U5" s="613"/>
      <c r="V5" s="613"/>
      <c r="W5" s="613"/>
      <c r="X5" s="613"/>
      <c r="Y5" s="614"/>
      <c r="Z5" s="615">
        <v>43.9</v>
      </c>
      <c r="AA5" s="615"/>
      <c r="AB5" s="615"/>
      <c r="AC5" s="615"/>
      <c r="AD5" s="616">
        <v>17637103</v>
      </c>
      <c r="AE5" s="616"/>
      <c r="AF5" s="616"/>
      <c r="AG5" s="616"/>
      <c r="AH5" s="616"/>
      <c r="AI5" s="616"/>
      <c r="AJ5" s="616"/>
      <c r="AK5" s="616"/>
      <c r="AL5" s="617">
        <v>72.5</v>
      </c>
      <c r="AM5" s="618"/>
      <c r="AN5" s="618"/>
      <c r="AO5" s="619"/>
      <c r="AP5" s="609" t="s">
        <v>206</v>
      </c>
      <c r="AQ5" s="610"/>
      <c r="AR5" s="610"/>
      <c r="AS5" s="610"/>
      <c r="AT5" s="610"/>
      <c r="AU5" s="610"/>
      <c r="AV5" s="610"/>
      <c r="AW5" s="610"/>
      <c r="AX5" s="610"/>
      <c r="AY5" s="610"/>
      <c r="AZ5" s="610"/>
      <c r="BA5" s="610"/>
      <c r="BB5" s="610"/>
      <c r="BC5" s="610"/>
      <c r="BD5" s="610"/>
      <c r="BE5" s="610"/>
      <c r="BF5" s="611"/>
      <c r="BG5" s="623">
        <v>17602061</v>
      </c>
      <c r="BH5" s="624"/>
      <c r="BI5" s="624"/>
      <c r="BJ5" s="624"/>
      <c r="BK5" s="624"/>
      <c r="BL5" s="624"/>
      <c r="BM5" s="624"/>
      <c r="BN5" s="625"/>
      <c r="BO5" s="626">
        <v>93.5</v>
      </c>
      <c r="BP5" s="626"/>
      <c r="BQ5" s="626"/>
      <c r="BR5" s="626"/>
      <c r="BS5" s="627">
        <v>121378</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432316</v>
      </c>
      <c r="S6" s="624"/>
      <c r="T6" s="624"/>
      <c r="U6" s="624"/>
      <c r="V6" s="624"/>
      <c r="W6" s="624"/>
      <c r="X6" s="624"/>
      <c r="Y6" s="625"/>
      <c r="Z6" s="626">
        <v>1</v>
      </c>
      <c r="AA6" s="626"/>
      <c r="AB6" s="626"/>
      <c r="AC6" s="626"/>
      <c r="AD6" s="627">
        <v>432316</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17602061</v>
      </c>
      <c r="BH6" s="624"/>
      <c r="BI6" s="624"/>
      <c r="BJ6" s="624"/>
      <c r="BK6" s="624"/>
      <c r="BL6" s="624"/>
      <c r="BM6" s="624"/>
      <c r="BN6" s="625"/>
      <c r="BO6" s="626">
        <v>93.5</v>
      </c>
      <c r="BP6" s="626"/>
      <c r="BQ6" s="626"/>
      <c r="BR6" s="626"/>
      <c r="BS6" s="627">
        <v>121378</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365770</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365695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28638</v>
      </c>
      <c r="S7" s="624"/>
      <c r="T7" s="624"/>
      <c r="U7" s="624"/>
      <c r="V7" s="624"/>
      <c r="W7" s="624"/>
      <c r="X7" s="624"/>
      <c r="Y7" s="625"/>
      <c r="Z7" s="626">
        <v>0.1</v>
      </c>
      <c r="AA7" s="626"/>
      <c r="AB7" s="626"/>
      <c r="AC7" s="626"/>
      <c r="AD7" s="627">
        <v>28638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8894521</v>
      </c>
      <c r="BH7" s="624"/>
      <c r="BI7" s="624"/>
      <c r="BJ7" s="624"/>
      <c r="BK7" s="624"/>
      <c r="BL7" s="624"/>
      <c r="BM7" s="624"/>
      <c r="BN7" s="625"/>
      <c r="BO7" s="626">
        <v>47.2</v>
      </c>
      <c r="BP7" s="626"/>
      <c r="BQ7" s="626"/>
      <c r="BR7" s="626"/>
      <c r="BS7" s="627">
        <v>121378</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4947229</v>
      </c>
      <c r="CS7" s="624"/>
      <c r="CT7" s="624"/>
      <c r="CU7" s="624"/>
      <c r="CV7" s="624"/>
      <c r="CW7" s="624"/>
      <c r="CX7" s="624"/>
      <c r="CY7" s="625"/>
      <c r="CZ7" s="626">
        <v>12.1</v>
      </c>
      <c r="DA7" s="626"/>
      <c r="DB7" s="626"/>
      <c r="DC7" s="626"/>
      <c r="DD7" s="632">
        <v>588624</v>
      </c>
      <c r="DE7" s="624"/>
      <c r="DF7" s="624"/>
      <c r="DG7" s="624"/>
      <c r="DH7" s="624"/>
      <c r="DI7" s="624"/>
      <c r="DJ7" s="624"/>
      <c r="DK7" s="624"/>
      <c r="DL7" s="624"/>
      <c r="DM7" s="624"/>
      <c r="DN7" s="624"/>
      <c r="DO7" s="624"/>
      <c r="DP7" s="625"/>
      <c r="DQ7" s="632">
        <v>4120426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105155</v>
      </c>
      <c r="S8" s="624"/>
      <c r="T8" s="624"/>
      <c r="U8" s="624"/>
      <c r="V8" s="624"/>
      <c r="W8" s="624"/>
      <c r="X8" s="624"/>
      <c r="Y8" s="625"/>
      <c r="Z8" s="626">
        <v>0.2</v>
      </c>
      <c r="AA8" s="626"/>
      <c r="AB8" s="626"/>
      <c r="AC8" s="626"/>
      <c r="AD8" s="627">
        <v>105155</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226832</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15880822</v>
      </c>
      <c r="CS8" s="624"/>
      <c r="CT8" s="624"/>
      <c r="CU8" s="624"/>
      <c r="CV8" s="624"/>
      <c r="CW8" s="624"/>
      <c r="CX8" s="624"/>
      <c r="CY8" s="625"/>
      <c r="CZ8" s="626">
        <v>38.9</v>
      </c>
      <c r="DA8" s="626"/>
      <c r="DB8" s="626"/>
      <c r="DC8" s="626"/>
      <c r="DD8" s="632">
        <v>56527</v>
      </c>
      <c r="DE8" s="624"/>
      <c r="DF8" s="624"/>
      <c r="DG8" s="624"/>
      <c r="DH8" s="624"/>
      <c r="DI8" s="624"/>
      <c r="DJ8" s="624"/>
      <c r="DK8" s="624"/>
      <c r="DL8" s="624"/>
      <c r="DM8" s="624"/>
      <c r="DN8" s="624"/>
      <c r="DO8" s="624"/>
      <c r="DP8" s="625"/>
      <c r="DQ8" s="632">
        <v>7569410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110607</v>
      </c>
      <c r="S9" s="624"/>
      <c r="T9" s="624"/>
      <c r="U9" s="624"/>
      <c r="V9" s="624"/>
      <c r="W9" s="624"/>
      <c r="X9" s="624"/>
      <c r="Y9" s="625"/>
      <c r="Z9" s="626">
        <v>0.3</v>
      </c>
      <c r="AA9" s="626"/>
      <c r="AB9" s="626"/>
      <c r="AC9" s="626"/>
      <c r="AD9" s="627">
        <v>110607</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7161660</v>
      </c>
      <c r="BH9" s="624"/>
      <c r="BI9" s="624"/>
      <c r="BJ9" s="624"/>
      <c r="BK9" s="624"/>
      <c r="BL9" s="624"/>
      <c r="BM9" s="624"/>
      <c r="BN9" s="625"/>
      <c r="BO9" s="626">
        <v>38</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4549813</v>
      </c>
      <c r="CS9" s="624"/>
      <c r="CT9" s="624"/>
      <c r="CU9" s="624"/>
      <c r="CV9" s="624"/>
      <c r="CW9" s="624"/>
      <c r="CX9" s="624"/>
      <c r="CY9" s="625"/>
      <c r="CZ9" s="626">
        <v>11.1</v>
      </c>
      <c r="DA9" s="626"/>
      <c r="DB9" s="626"/>
      <c r="DC9" s="626"/>
      <c r="DD9" s="632">
        <v>24576</v>
      </c>
      <c r="DE9" s="624"/>
      <c r="DF9" s="624"/>
      <c r="DG9" s="624"/>
      <c r="DH9" s="624"/>
      <c r="DI9" s="624"/>
      <c r="DJ9" s="624"/>
      <c r="DK9" s="624"/>
      <c r="DL9" s="624"/>
      <c r="DM9" s="624"/>
      <c r="DN9" s="624"/>
      <c r="DO9" s="624"/>
      <c r="DP9" s="625"/>
      <c r="DQ9" s="632">
        <v>3874982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2311405</v>
      </c>
      <c r="S10" s="624"/>
      <c r="T10" s="624"/>
      <c r="U10" s="624"/>
      <c r="V10" s="624"/>
      <c r="W10" s="624"/>
      <c r="X10" s="624"/>
      <c r="Y10" s="625"/>
      <c r="Z10" s="626">
        <v>5.4</v>
      </c>
      <c r="AA10" s="626"/>
      <c r="AB10" s="626"/>
      <c r="AC10" s="626"/>
      <c r="AD10" s="627">
        <v>2311405</v>
      </c>
      <c r="AE10" s="627"/>
      <c r="AF10" s="627"/>
      <c r="AG10" s="627"/>
      <c r="AH10" s="627"/>
      <c r="AI10" s="627"/>
      <c r="AJ10" s="627"/>
      <c r="AK10" s="627"/>
      <c r="AL10" s="628">
        <v>9.5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462113</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389</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389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65843</v>
      </c>
      <c r="S11" s="624"/>
      <c r="T11" s="624"/>
      <c r="U11" s="624"/>
      <c r="V11" s="624"/>
      <c r="W11" s="624"/>
      <c r="X11" s="624"/>
      <c r="Y11" s="625"/>
      <c r="Z11" s="626">
        <v>0.2</v>
      </c>
      <c r="AA11" s="626"/>
      <c r="AB11" s="626"/>
      <c r="AC11" s="626"/>
      <c r="AD11" s="627">
        <v>65843</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1043916</v>
      </c>
      <c r="BH11" s="624"/>
      <c r="BI11" s="624"/>
      <c r="BJ11" s="624"/>
      <c r="BK11" s="624"/>
      <c r="BL11" s="624"/>
      <c r="BM11" s="624"/>
      <c r="BN11" s="625"/>
      <c r="BO11" s="626">
        <v>5.5</v>
      </c>
      <c r="BP11" s="626"/>
      <c r="BQ11" s="626"/>
      <c r="BR11" s="626"/>
      <c r="BS11" s="632">
        <v>121378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544742</v>
      </c>
      <c r="CS11" s="624"/>
      <c r="CT11" s="624"/>
      <c r="CU11" s="624"/>
      <c r="CV11" s="624"/>
      <c r="CW11" s="624"/>
      <c r="CX11" s="624"/>
      <c r="CY11" s="625"/>
      <c r="CZ11" s="626">
        <v>1.3</v>
      </c>
      <c r="DA11" s="626"/>
      <c r="DB11" s="626"/>
      <c r="DC11" s="626"/>
      <c r="DD11" s="632">
        <v>181670</v>
      </c>
      <c r="DE11" s="624"/>
      <c r="DF11" s="624"/>
      <c r="DG11" s="624"/>
      <c r="DH11" s="624"/>
      <c r="DI11" s="624"/>
      <c r="DJ11" s="624"/>
      <c r="DK11" s="624"/>
      <c r="DL11" s="624"/>
      <c r="DM11" s="624"/>
      <c r="DN11" s="624"/>
      <c r="DO11" s="624"/>
      <c r="DP11" s="625"/>
      <c r="DQ11" s="632">
        <v>370875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7273011</v>
      </c>
      <c r="BH12" s="624"/>
      <c r="BI12" s="624"/>
      <c r="BJ12" s="624"/>
      <c r="BK12" s="624"/>
      <c r="BL12" s="624"/>
      <c r="BM12" s="624"/>
      <c r="BN12" s="625"/>
      <c r="BO12" s="626">
        <v>38.6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864412</v>
      </c>
      <c r="CS12" s="624"/>
      <c r="CT12" s="624"/>
      <c r="CU12" s="624"/>
      <c r="CV12" s="624"/>
      <c r="CW12" s="624"/>
      <c r="CX12" s="624"/>
      <c r="CY12" s="625"/>
      <c r="CZ12" s="626">
        <v>2.1</v>
      </c>
      <c r="DA12" s="626"/>
      <c r="DB12" s="626"/>
      <c r="DC12" s="626"/>
      <c r="DD12" s="632">
        <v>2642</v>
      </c>
      <c r="DE12" s="624"/>
      <c r="DF12" s="624"/>
      <c r="DG12" s="624"/>
      <c r="DH12" s="624"/>
      <c r="DI12" s="624"/>
      <c r="DJ12" s="624"/>
      <c r="DK12" s="624"/>
      <c r="DL12" s="624"/>
      <c r="DM12" s="624"/>
      <c r="DN12" s="624"/>
      <c r="DO12" s="624"/>
      <c r="DP12" s="625"/>
      <c r="DQ12" s="632">
        <v>563476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101987</v>
      </c>
      <c r="S13" s="624"/>
      <c r="T13" s="624"/>
      <c r="U13" s="624"/>
      <c r="V13" s="624"/>
      <c r="W13" s="624"/>
      <c r="X13" s="624"/>
      <c r="Y13" s="625"/>
      <c r="Z13" s="626">
        <v>0.2</v>
      </c>
      <c r="AA13" s="626"/>
      <c r="AB13" s="626"/>
      <c r="AC13" s="626"/>
      <c r="AD13" s="627">
        <v>101987</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7244839</v>
      </c>
      <c r="BH13" s="624"/>
      <c r="BI13" s="624"/>
      <c r="BJ13" s="624"/>
      <c r="BK13" s="624"/>
      <c r="BL13" s="624"/>
      <c r="BM13" s="624"/>
      <c r="BN13" s="625"/>
      <c r="BO13" s="626">
        <v>38.5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3749843</v>
      </c>
      <c r="CS13" s="624"/>
      <c r="CT13" s="624"/>
      <c r="CU13" s="624"/>
      <c r="CV13" s="624"/>
      <c r="CW13" s="624"/>
      <c r="CX13" s="624"/>
      <c r="CY13" s="625"/>
      <c r="CZ13" s="626">
        <v>9.1999999999999993</v>
      </c>
      <c r="DA13" s="626"/>
      <c r="DB13" s="626"/>
      <c r="DC13" s="626"/>
      <c r="DD13" s="632">
        <v>1374967</v>
      </c>
      <c r="DE13" s="624"/>
      <c r="DF13" s="624"/>
      <c r="DG13" s="624"/>
      <c r="DH13" s="624"/>
      <c r="DI13" s="624"/>
      <c r="DJ13" s="624"/>
      <c r="DK13" s="624"/>
      <c r="DL13" s="624"/>
      <c r="DM13" s="624"/>
      <c r="DN13" s="624"/>
      <c r="DO13" s="624"/>
      <c r="DP13" s="625"/>
      <c r="DQ13" s="632">
        <v>3108386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252502</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1606590</v>
      </c>
      <c r="CS14" s="624"/>
      <c r="CT14" s="624"/>
      <c r="CU14" s="624"/>
      <c r="CV14" s="624"/>
      <c r="CW14" s="624"/>
      <c r="CX14" s="624"/>
      <c r="CY14" s="625"/>
      <c r="CZ14" s="626">
        <v>3.9</v>
      </c>
      <c r="DA14" s="626"/>
      <c r="DB14" s="626"/>
      <c r="DC14" s="626"/>
      <c r="DD14" s="632">
        <v>120233</v>
      </c>
      <c r="DE14" s="624"/>
      <c r="DF14" s="624"/>
      <c r="DG14" s="624"/>
      <c r="DH14" s="624"/>
      <c r="DI14" s="624"/>
      <c r="DJ14" s="624"/>
      <c r="DK14" s="624"/>
      <c r="DL14" s="624"/>
      <c r="DM14" s="624"/>
      <c r="DN14" s="624"/>
      <c r="DO14" s="624"/>
      <c r="DP14" s="625"/>
      <c r="DQ14" s="632">
        <v>1528630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100295</v>
      </c>
      <c r="S15" s="624"/>
      <c r="T15" s="624"/>
      <c r="U15" s="624"/>
      <c r="V15" s="624"/>
      <c r="W15" s="624"/>
      <c r="X15" s="624"/>
      <c r="Y15" s="625"/>
      <c r="Z15" s="626">
        <v>0.2</v>
      </c>
      <c r="AA15" s="626"/>
      <c r="AB15" s="626"/>
      <c r="AC15" s="626"/>
      <c r="AD15" s="627">
        <v>100295</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1182027</v>
      </c>
      <c r="BH15" s="624"/>
      <c r="BI15" s="624"/>
      <c r="BJ15" s="624"/>
      <c r="BK15" s="624"/>
      <c r="BL15" s="624"/>
      <c r="BM15" s="624"/>
      <c r="BN15" s="625"/>
      <c r="BO15" s="626">
        <v>6.3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5820722</v>
      </c>
      <c r="CS15" s="624"/>
      <c r="CT15" s="624"/>
      <c r="CU15" s="624"/>
      <c r="CV15" s="624"/>
      <c r="CW15" s="624"/>
      <c r="CX15" s="624"/>
      <c r="CY15" s="625"/>
      <c r="CZ15" s="626">
        <v>14.2</v>
      </c>
      <c r="DA15" s="626"/>
      <c r="DB15" s="626"/>
      <c r="DC15" s="626"/>
      <c r="DD15" s="632">
        <v>2191758</v>
      </c>
      <c r="DE15" s="624"/>
      <c r="DF15" s="624"/>
      <c r="DG15" s="624"/>
      <c r="DH15" s="624"/>
      <c r="DI15" s="624"/>
      <c r="DJ15" s="624"/>
      <c r="DK15" s="624"/>
      <c r="DL15" s="624"/>
      <c r="DM15" s="624"/>
      <c r="DN15" s="624"/>
      <c r="DO15" s="624"/>
      <c r="DP15" s="625"/>
      <c r="DQ15" s="632">
        <v>3217564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3422834</v>
      </c>
      <c r="S16" s="624"/>
      <c r="T16" s="624"/>
      <c r="U16" s="624"/>
      <c r="V16" s="624"/>
      <c r="W16" s="624"/>
      <c r="X16" s="624"/>
      <c r="Y16" s="625"/>
      <c r="Z16" s="626">
        <v>8</v>
      </c>
      <c r="AA16" s="626"/>
      <c r="AB16" s="626"/>
      <c r="AC16" s="626"/>
      <c r="AD16" s="627">
        <v>3051198</v>
      </c>
      <c r="AE16" s="627"/>
      <c r="AF16" s="627"/>
      <c r="AG16" s="627"/>
      <c r="AH16" s="627"/>
      <c r="AI16" s="627"/>
      <c r="AJ16" s="627"/>
      <c r="AK16" s="627"/>
      <c r="AL16" s="628">
        <v>12.5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14619</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14619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3051198</v>
      </c>
      <c r="S17" s="624"/>
      <c r="T17" s="624"/>
      <c r="U17" s="624"/>
      <c r="V17" s="624"/>
      <c r="W17" s="624"/>
      <c r="X17" s="624"/>
      <c r="Y17" s="625"/>
      <c r="Z17" s="626">
        <v>7.1</v>
      </c>
      <c r="AA17" s="626"/>
      <c r="AB17" s="626"/>
      <c r="AC17" s="626"/>
      <c r="AD17" s="627">
        <v>3051198</v>
      </c>
      <c r="AE17" s="627"/>
      <c r="AF17" s="627"/>
      <c r="AG17" s="627"/>
      <c r="AH17" s="627"/>
      <c r="AI17" s="627"/>
      <c r="AJ17" s="627"/>
      <c r="AK17" s="627"/>
      <c r="AL17" s="628">
        <v>12.5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2519349</v>
      </c>
      <c r="CS17" s="624"/>
      <c r="CT17" s="624"/>
      <c r="CU17" s="624"/>
      <c r="CV17" s="624"/>
      <c r="CW17" s="624"/>
      <c r="CX17" s="624"/>
      <c r="CY17" s="625"/>
      <c r="CZ17" s="626">
        <v>6.2</v>
      </c>
      <c r="DA17" s="626"/>
      <c r="DB17" s="626"/>
      <c r="DC17" s="626"/>
      <c r="DD17" s="632" t="s">
        <v>108</v>
      </c>
      <c r="DE17" s="624"/>
      <c r="DF17" s="624"/>
      <c r="DG17" s="624"/>
      <c r="DH17" s="624"/>
      <c r="DI17" s="624"/>
      <c r="DJ17" s="624"/>
      <c r="DK17" s="624"/>
      <c r="DL17" s="624"/>
      <c r="DM17" s="624"/>
      <c r="DN17" s="624"/>
      <c r="DO17" s="624"/>
      <c r="DP17" s="625"/>
      <c r="DQ17" s="632">
        <v>2519349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370526</v>
      </c>
      <c r="S18" s="624"/>
      <c r="T18" s="624"/>
      <c r="U18" s="624"/>
      <c r="V18" s="624"/>
      <c r="W18" s="624"/>
      <c r="X18" s="624"/>
      <c r="Y18" s="625"/>
      <c r="Z18" s="626">
        <v>0.9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1110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1228029</v>
      </c>
      <c r="BH19" s="624"/>
      <c r="BI19" s="624"/>
      <c r="BJ19" s="624"/>
      <c r="BK19" s="624"/>
      <c r="BL19" s="624"/>
      <c r="BM19" s="624"/>
      <c r="BN19" s="625"/>
      <c r="BO19" s="626">
        <v>6.5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25509170</v>
      </c>
      <c r="S20" s="624"/>
      <c r="T20" s="624"/>
      <c r="U20" s="624"/>
      <c r="V20" s="624"/>
      <c r="W20" s="624"/>
      <c r="X20" s="624"/>
      <c r="Y20" s="625"/>
      <c r="Z20" s="626">
        <v>59.4</v>
      </c>
      <c r="AA20" s="626"/>
      <c r="AB20" s="626"/>
      <c r="AC20" s="626"/>
      <c r="AD20" s="627">
        <v>23944547</v>
      </c>
      <c r="AE20" s="627"/>
      <c r="AF20" s="627"/>
      <c r="AG20" s="627"/>
      <c r="AH20" s="627"/>
      <c r="AI20" s="627"/>
      <c r="AJ20" s="627"/>
      <c r="AK20" s="627"/>
      <c r="AL20" s="628">
        <v>98.4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1228029</v>
      </c>
      <c r="BH20" s="624"/>
      <c r="BI20" s="624"/>
      <c r="BJ20" s="624"/>
      <c r="BK20" s="624"/>
      <c r="BL20" s="624"/>
      <c r="BM20" s="624"/>
      <c r="BN20" s="625"/>
      <c r="BO20" s="626">
        <v>6.5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40864300</v>
      </c>
      <c r="CS20" s="624"/>
      <c r="CT20" s="624"/>
      <c r="CU20" s="624"/>
      <c r="CV20" s="624"/>
      <c r="CW20" s="624"/>
      <c r="CX20" s="624"/>
      <c r="CY20" s="625"/>
      <c r="CZ20" s="626">
        <v>100</v>
      </c>
      <c r="DA20" s="626"/>
      <c r="DB20" s="626"/>
      <c r="DC20" s="626"/>
      <c r="DD20" s="632">
        <v>4540997</v>
      </c>
      <c r="DE20" s="624"/>
      <c r="DF20" s="624"/>
      <c r="DG20" s="624"/>
      <c r="DH20" s="624"/>
      <c r="DI20" s="624"/>
      <c r="DJ20" s="624"/>
      <c r="DK20" s="624"/>
      <c r="DL20" s="624"/>
      <c r="DM20" s="624"/>
      <c r="DN20" s="624"/>
      <c r="DO20" s="624"/>
      <c r="DP20" s="625"/>
      <c r="DQ20" s="632">
        <v>27253801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18462</v>
      </c>
      <c r="S21" s="624"/>
      <c r="T21" s="624"/>
      <c r="U21" s="624"/>
      <c r="V21" s="624"/>
      <c r="W21" s="624"/>
      <c r="X21" s="624"/>
      <c r="Y21" s="625"/>
      <c r="Z21" s="626">
        <v>0</v>
      </c>
      <c r="AA21" s="626"/>
      <c r="AB21" s="626"/>
      <c r="AC21" s="626"/>
      <c r="AD21" s="627">
        <v>18462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35042</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398954</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418871</v>
      </c>
      <c r="S23" s="624"/>
      <c r="T23" s="624"/>
      <c r="U23" s="624"/>
      <c r="V23" s="624"/>
      <c r="W23" s="624"/>
      <c r="X23" s="624"/>
      <c r="Y23" s="625"/>
      <c r="Z23" s="626">
        <v>1</v>
      </c>
      <c r="AA23" s="626"/>
      <c r="AB23" s="626"/>
      <c r="AC23" s="626"/>
      <c r="AD23" s="627">
        <v>120382</v>
      </c>
      <c r="AE23" s="627"/>
      <c r="AF23" s="627"/>
      <c r="AG23" s="627"/>
      <c r="AH23" s="627"/>
      <c r="AI23" s="627"/>
      <c r="AJ23" s="627"/>
      <c r="AK23" s="627"/>
      <c r="AL23" s="628">
        <v>0.5</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1192987</v>
      </c>
      <c r="BH23" s="624"/>
      <c r="BI23" s="624"/>
      <c r="BJ23" s="624"/>
      <c r="BK23" s="624"/>
      <c r="BL23" s="624"/>
      <c r="BM23" s="624"/>
      <c r="BN23" s="625"/>
      <c r="BO23" s="626">
        <v>6.3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572443</v>
      </c>
      <c r="S24" s="624"/>
      <c r="T24" s="624"/>
      <c r="U24" s="624"/>
      <c r="V24" s="624"/>
      <c r="W24" s="624"/>
      <c r="X24" s="624"/>
      <c r="Y24" s="625"/>
      <c r="Z24" s="626">
        <v>1.3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20576387</v>
      </c>
      <c r="CS24" s="613"/>
      <c r="CT24" s="613"/>
      <c r="CU24" s="613"/>
      <c r="CV24" s="613"/>
      <c r="CW24" s="613"/>
      <c r="CX24" s="613"/>
      <c r="CY24" s="614"/>
      <c r="CZ24" s="650">
        <v>50.4</v>
      </c>
      <c r="DA24" s="651"/>
      <c r="DB24" s="651"/>
      <c r="DC24" s="652"/>
      <c r="DD24" s="649">
        <v>12954555</v>
      </c>
      <c r="DE24" s="613"/>
      <c r="DF24" s="613"/>
      <c r="DG24" s="613"/>
      <c r="DH24" s="613"/>
      <c r="DI24" s="613"/>
      <c r="DJ24" s="613"/>
      <c r="DK24" s="614"/>
      <c r="DL24" s="649">
        <v>12939677</v>
      </c>
      <c r="DM24" s="613"/>
      <c r="DN24" s="613"/>
      <c r="DO24" s="613"/>
      <c r="DP24" s="613"/>
      <c r="DQ24" s="613"/>
      <c r="DR24" s="613"/>
      <c r="DS24" s="613"/>
      <c r="DT24" s="613"/>
      <c r="DU24" s="613"/>
      <c r="DV24" s="614"/>
      <c r="DW24" s="617">
        <v>49.5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6794633</v>
      </c>
      <c r="S25" s="624"/>
      <c r="T25" s="624"/>
      <c r="U25" s="624"/>
      <c r="V25" s="624"/>
      <c r="W25" s="624"/>
      <c r="X25" s="624"/>
      <c r="Y25" s="625"/>
      <c r="Z25" s="626">
        <v>15.8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7779241</v>
      </c>
      <c r="CS25" s="655"/>
      <c r="CT25" s="655"/>
      <c r="CU25" s="655"/>
      <c r="CV25" s="655"/>
      <c r="CW25" s="655"/>
      <c r="CX25" s="655"/>
      <c r="CY25" s="656"/>
      <c r="CZ25" s="657">
        <v>19</v>
      </c>
      <c r="DA25" s="658"/>
      <c r="DB25" s="658"/>
      <c r="DC25" s="659"/>
      <c r="DD25" s="632">
        <v>7386934</v>
      </c>
      <c r="DE25" s="655"/>
      <c r="DF25" s="655"/>
      <c r="DG25" s="655"/>
      <c r="DH25" s="655"/>
      <c r="DI25" s="655"/>
      <c r="DJ25" s="655"/>
      <c r="DK25" s="656"/>
      <c r="DL25" s="632">
        <v>7372506</v>
      </c>
      <c r="DM25" s="655"/>
      <c r="DN25" s="655"/>
      <c r="DO25" s="655"/>
      <c r="DP25" s="655"/>
      <c r="DQ25" s="655"/>
      <c r="DR25" s="655"/>
      <c r="DS25" s="655"/>
      <c r="DT25" s="655"/>
      <c r="DU25" s="655"/>
      <c r="DV25" s="656"/>
      <c r="DW25" s="628">
        <v>28.2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160188</v>
      </c>
      <c r="S26" s="624"/>
      <c r="T26" s="624"/>
      <c r="U26" s="624"/>
      <c r="V26" s="624"/>
      <c r="W26" s="624"/>
      <c r="X26" s="624"/>
      <c r="Y26" s="625"/>
      <c r="Z26" s="626">
        <v>0.4</v>
      </c>
      <c r="AA26" s="626"/>
      <c r="AB26" s="626"/>
      <c r="AC26" s="626"/>
      <c r="AD26" s="627">
        <v>160188</v>
      </c>
      <c r="AE26" s="627"/>
      <c r="AF26" s="627"/>
      <c r="AG26" s="627"/>
      <c r="AH26" s="627"/>
      <c r="AI26" s="627"/>
      <c r="AJ26" s="627"/>
      <c r="AK26" s="627"/>
      <c r="AL26" s="628">
        <v>0.7</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5210126</v>
      </c>
      <c r="CS26" s="624"/>
      <c r="CT26" s="624"/>
      <c r="CU26" s="624"/>
      <c r="CV26" s="624"/>
      <c r="CW26" s="624"/>
      <c r="CX26" s="624"/>
      <c r="CY26" s="625"/>
      <c r="CZ26" s="657">
        <v>12.7</v>
      </c>
      <c r="DA26" s="658"/>
      <c r="DB26" s="658"/>
      <c r="DC26" s="659"/>
      <c r="DD26" s="632">
        <v>4829671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2694075</v>
      </c>
      <c r="S27" s="624"/>
      <c r="T27" s="624"/>
      <c r="U27" s="624"/>
      <c r="V27" s="624"/>
      <c r="W27" s="624"/>
      <c r="X27" s="624"/>
      <c r="Y27" s="625"/>
      <c r="Z27" s="626">
        <v>6.3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18830090</v>
      </c>
      <c r="BH27" s="624"/>
      <c r="BI27" s="624"/>
      <c r="BJ27" s="624"/>
      <c r="BK27" s="624"/>
      <c r="BL27" s="624"/>
      <c r="BM27" s="624"/>
      <c r="BN27" s="625"/>
      <c r="BO27" s="626">
        <v>100</v>
      </c>
      <c r="BP27" s="626"/>
      <c r="BQ27" s="626"/>
      <c r="BR27" s="626"/>
      <c r="BS27" s="632">
        <v>121378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10277797</v>
      </c>
      <c r="CS27" s="655"/>
      <c r="CT27" s="655"/>
      <c r="CU27" s="655"/>
      <c r="CV27" s="655"/>
      <c r="CW27" s="655"/>
      <c r="CX27" s="655"/>
      <c r="CY27" s="656"/>
      <c r="CZ27" s="657">
        <v>25.2</v>
      </c>
      <c r="DA27" s="658"/>
      <c r="DB27" s="658"/>
      <c r="DC27" s="659"/>
      <c r="DD27" s="632">
        <v>3048272</v>
      </c>
      <c r="DE27" s="655"/>
      <c r="DF27" s="655"/>
      <c r="DG27" s="655"/>
      <c r="DH27" s="655"/>
      <c r="DI27" s="655"/>
      <c r="DJ27" s="655"/>
      <c r="DK27" s="656"/>
      <c r="DL27" s="632">
        <v>3047822</v>
      </c>
      <c r="DM27" s="655"/>
      <c r="DN27" s="655"/>
      <c r="DO27" s="655"/>
      <c r="DP27" s="655"/>
      <c r="DQ27" s="655"/>
      <c r="DR27" s="655"/>
      <c r="DS27" s="655"/>
      <c r="DT27" s="655"/>
      <c r="DU27" s="655"/>
      <c r="DV27" s="656"/>
      <c r="DW27" s="628">
        <v>11.7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99462</v>
      </c>
      <c r="S28" s="624"/>
      <c r="T28" s="624"/>
      <c r="U28" s="624"/>
      <c r="V28" s="624"/>
      <c r="W28" s="624"/>
      <c r="X28" s="624"/>
      <c r="Y28" s="625"/>
      <c r="Z28" s="626">
        <v>0.2</v>
      </c>
      <c r="AA28" s="626"/>
      <c r="AB28" s="626"/>
      <c r="AC28" s="626"/>
      <c r="AD28" s="627">
        <v>53356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2519349</v>
      </c>
      <c r="CS28" s="624"/>
      <c r="CT28" s="624"/>
      <c r="CU28" s="624"/>
      <c r="CV28" s="624"/>
      <c r="CW28" s="624"/>
      <c r="CX28" s="624"/>
      <c r="CY28" s="625"/>
      <c r="CZ28" s="657">
        <v>6.2</v>
      </c>
      <c r="DA28" s="658"/>
      <c r="DB28" s="658"/>
      <c r="DC28" s="659"/>
      <c r="DD28" s="632">
        <v>2519349</v>
      </c>
      <c r="DE28" s="624"/>
      <c r="DF28" s="624"/>
      <c r="DG28" s="624"/>
      <c r="DH28" s="624"/>
      <c r="DI28" s="624"/>
      <c r="DJ28" s="624"/>
      <c r="DK28" s="625"/>
      <c r="DL28" s="632">
        <v>2519349</v>
      </c>
      <c r="DM28" s="624"/>
      <c r="DN28" s="624"/>
      <c r="DO28" s="624"/>
      <c r="DP28" s="624"/>
      <c r="DQ28" s="624"/>
      <c r="DR28" s="624"/>
      <c r="DS28" s="624"/>
      <c r="DT28" s="624"/>
      <c r="DU28" s="624"/>
      <c r="DV28" s="625"/>
      <c r="DW28" s="628">
        <v>9.6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22426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2519349</v>
      </c>
      <c r="CS29" s="655"/>
      <c r="CT29" s="655"/>
      <c r="CU29" s="655"/>
      <c r="CV29" s="655"/>
      <c r="CW29" s="655"/>
      <c r="CX29" s="655"/>
      <c r="CY29" s="656"/>
      <c r="CZ29" s="657">
        <v>6.2</v>
      </c>
      <c r="DA29" s="658"/>
      <c r="DB29" s="658"/>
      <c r="DC29" s="659"/>
      <c r="DD29" s="632">
        <v>2519349</v>
      </c>
      <c r="DE29" s="655"/>
      <c r="DF29" s="655"/>
      <c r="DG29" s="655"/>
      <c r="DH29" s="655"/>
      <c r="DI29" s="655"/>
      <c r="DJ29" s="655"/>
      <c r="DK29" s="656"/>
      <c r="DL29" s="632">
        <v>2519349</v>
      </c>
      <c r="DM29" s="655"/>
      <c r="DN29" s="655"/>
      <c r="DO29" s="655"/>
      <c r="DP29" s="655"/>
      <c r="DQ29" s="655"/>
      <c r="DR29" s="655"/>
      <c r="DS29" s="655"/>
      <c r="DT29" s="655"/>
      <c r="DU29" s="655"/>
      <c r="DV29" s="656"/>
      <c r="DW29" s="628">
        <v>9.6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894775</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97.7</v>
      </c>
      <c r="BH30" s="682"/>
      <c r="BI30" s="682"/>
      <c r="BJ30" s="682"/>
      <c r="BK30" s="682"/>
      <c r="BL30" s="682"/>
      <c r="BM30" s="618">
        <v>88.2</v>
      </c>
      <c r="BN30" s="682"/>
      <c r="BO30" s="682"/>
      <c r="BP30" s="682"/>
      <c r="BQ30" s="683"/>
      <c r="BR30" s="681">
        <v>97.4</v>
      </c>
      <c r="BS30" s="682"/>
      <c r="BT30" s="682"/>
      <c r="BU30" s="682"/>
      <c r="BV30" s="682"/>
      <c r="BW30" s="682"/>
      <c r="BX30" s="618">
        <v>87</v>
      </c>
      <c r="BY30" s="682"/>
      <c r="BZ30" s="682"/>
      <c r="CA30" s="682"/>
      <c r="CB30" s="683"/>
      <c r="CD30" s="686"/>
      <c r="CE30" s="687"/>
      <c r="CF30" s="637" t="s">
        <v>290</v>
      </c>
      <c r="CG30" s="638"/>
      <c r="CH30" s="638"/>
      <c r="CI30" s="638"/>
      <c r="CJ30" s="638"/>
      <c r="CK30" s="638"/>
      <c r="CL30" s="638"/>
      <c r="CM30" s="638"/>
      <c r="CN30" s="638"/>
      <c r="CO30" s="638"/>
      <c r="CP30" s="638"/>
      <c r="CQ30" s="639"/>
      <c r="CR30" s="623">
        <v>2207214</v>
      </c>
      <c r="CS30" s="624"/>
      <c r="CT30" s="624"/>
      <c r="CU30" s="624"/>
      <c r="CV30" s="624"/>
      <c r="CW30" s="624"/>
      <c r="CX30" s="624"/>
      <c r="CY30" s="625"/>
      <c r="CZ30" s="657">
        <v>5.4</v>
      </c>
      <c r="DA30" s="658"/>
      <c r="DB30" s="658"/>
      <c r="DC30" s="659"/>
      <c r="DD30" s="632">
        <v>2207214</v>
      </c>
      <c r="DE30" s="624"/>
      <c r="DF30" s="624"/>
      <c r="DG30" s="624"/>
      <c r="DH30" s="624"/>
      <c r="DI30" s="624"/>
      <c r="DJ30" s="624"/>
      <c r="DK30" s="625"/>
      <c r="DL30" s="632">
        <v>2207214</v>
      </c>
      <c r="DM30" s="624"/>
      <c r="DN30" s="624"/>
      <c r="DO30" s="624"/>
      <c r="DP30" s="624"/>
      <c r="DQ30" s="624"/>
      <c r="DR30" s="624"/>
      <c r="DS30" s="624"/>
      <c r="DT30" s="624"/>
      <c r="DU30" s="624"/>
      <c r="DV30" s="625"/>
      <c r="DW30" s="628">
        <v>8.4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823070</v>
      </c>
      <c r="S31" s="624"/>
      <c r="T31" s="624"/>
      <c r="U31" s="624"/>
      <c r="V31" s="624"/>
      <c r="W31" s="624"/>
      <c r="X31" s="624"/>
      <c r="Y31" s="625"/>
      <c r="Z31" s="626">
        <v>1.9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97.2</v>
      </c>
      <c r="BH31" s="655"/>
      <c r="BI31" s="655"/>
      <c r="BJ31" s="655"/>
      <c r="BK31" s="655"/>
      <c r="BL31" s="655"/>
      <c r="BM31" s="629">
        <v>86.6</v>
      </c>
      <c r="BN31" s="679"/>
      <c r="BO31" s="679"/>
      <c r="BP31" s="679"/>
      <c r="BQ31" s="680"/>
      <c r="BR31" s="678">
        <v>96.8</v>
      </c>
      <c r="BS31" s="655"/>
      <c r="BT31" s="655"/>
      <c r="BU31" s="655"/>
      <c r="BV31" s="655"/>
      <c r="BW31" s="655"/>
      <c r="BX31" s="629">
        <v>85.7</v>
      </c>
      <c r="BY31" s="679"/>
      <c r="BZ31" s="679"/>
      <c r="CA31" s="679"/>
      <c r="CB31" s="680"/>
      <c r="CD31" s="686"/>
      <c r="CE31" s="687"/>
      <c r="CF31" s="637" t="s">
        <v>294</v>
      </c>
      <c r="CG31" s="638"/>
      <c r="CH31" s="638"/>
      <c r="CI31" s="638"/>
      <c r="CJ31" s="638"/>
      <c r="CK31" s="638"/>
      <c r="CL31" s="638"/>
      <c r="CM31" s="638"/>
      <c r="CN31" s="638"/>
      <c r="CO31" s="638"/>
      <c r="CP31" s="638"/>
      <c r="CQ31" s="639"/>
      <c r="CR31" s="623">
        <v>312135</v>
      </c>
      <c r="CS31" s="655"/>
      <c r="CT31" s="655"/>
      <c r="CU31" s="655"/>
      <c r="CV31" s="655"/>
      <c r="CW31" s="655"/>
      <c r="CX31" s="655"/>
      <c r="CY31" s="656"/>
      <c r="CZ31" s="657">
        <v>0.8</v>
      </c>
      <c r="DA31" s="658"/>
      <c r="DB31" s="658"/>
      <c r="DC31" s="659"/>
      <c r="DD31" s="632">
        <v>312135</v>
      </c>
      <c r="DE31" s="655"/>
      <c r="DF31" s="655"/>
      <c r="DG31" s="655"/>
      <c r="DH31" s="655"/>
      <c r="DI31" s="655"/>
      <c r="DJ31" s="655"/>
      <c r="DK31" s="656"/>
      <c r="DL31" s="632">
        <v>312135</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1123146</v>
      </c>
      <c r="S32" s="624"/>
      <c r="T32" s="624"/>
      <c r="U32" s="624"/>
      <c r="V32" s="624"/>
      <c r="W32" s="624"/>
      <c r="X32" s="624"/>
      <c r="Y32" s="625"/>
      <c r="Z32" s="626">
        <v>2.6</v>
      </c>
      <c r="AA32" s="626"/>
      <c r="AB32" s="626"/>
      <c r="AC32" s="626"/>
      <c r="AD32" s="627">
        <v>27419</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88.6</v>
      </c>
      <c r="BN32" s="691"/>
      <c r="BO32" s="691"/>
      <c r="BP32" s="691"/>
      <c r="BQ32" s="693"/>
      <c r="BR32" s="690">
        <v>97.6</v>
      </c>
      <c r="BS32" s="691"/>
      <c r="BT32" s="691"/>
      <c r="BU32" s="691"/>
      <c r="BV32" s="691"/>
      <c r="BW32" s="691"/>
      <c r="BX32" s="692">
        <v>86.9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3391200</v>
      </c>
      <c r="S33" s="624"/>
      <c r="T33" s="624"/>
      <c r="U33" s="624"/>
      <c r="V33" s="624"/>
      <c r="W33" s="624"/>
      <c r="X33" s="624"/>
      <c r="Y33" s="625"/>
      <c r="Z33" s="626">
        <v>7.9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15732297</v>
      </c>
      <c r="CS33" s="655"/>
      <c r="CT33" s="655"/>
      <c r="CU33" s="655"/>
      <c r="CV33" s="655"/>
      <c r="CW33" s="655"/>
      <c r="CX33" s="655"/>
      <c r="CY33" s="656"/>
      <c r="CZ33" s="657">
        <v>38.5</v>
      </c>
      <c r="DA33" s="658"/>
      <c r="DB33" s="658"/>
      <c r="DC33" s="659"/>
      <c r="DD33" s="632">
        <v>12760692</v>
      </c>
      <c r="DE33" s="655"/>
      <c r="DF33" s="655"/>
      <c r="DG33" s="655"/>
      <c r="DH33" s="655"/>
      <c r="DI33" s="655"/>
      <c r="DJ33" s="655"/>
      <c r="DK33" s="656"/>
      <c r="DL33" s="632">
        <v>10394664</v>
      </c>
      <c r="DM33" s="655"/>
      <c r="DN33" s="655"/>
      <c r="DO33" s="655"/>
      <c r="DP33" s="655"/>
      <c r="DQ33" s="655"/>
      <c r="DR33" s="655"/>
      <c r="DS33" s="655"/>
      <c r="DT33" s="655"/>
      <c r="DU33" s="655"/>
      <c r="DV33" s="656"/>
      <c r="DW33" s="628">
        <v>39.799999999999997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7174561</v>
      </c>
      <c r="CS34" s="624"/>
      <c r="CT34" s="624"/>
      <c r="CU34" s="624"/>
      <c r="CV34" s="624"/>
      <c r="CW34" s="624"/>
      <c r="CX34" s="624"/>
      <c r="CY34" s="625"/>
      <c r="CZ34" s="657">
        <v>17.600000000000001</v>
      </c>
      <c r="DA34" s="658"/>
      <c r="DB34" s="658"/>
      <c r="DC34" s="659"/>
      <c r="DD34" s="632">
        <v>5658189</v>
      </c>
      <c r="DE34" s="624"/>
      <c r="DF34" s="624"/>
      <c r="DG34" s="624"/>
      <c r="DH34" s="624"/>
      <c r="DI34" s="624"/>
      <c r="DJ34" s="624"/>
      <c r="DK34" s="625"/>
      <c r="DL34" s="632">
        <v>5131495</v>
      </c>
      <c r="DM34" s="624"/>
      <c r="DN34" s="624"/>
      <c r="DO34" s="624"/>
      <c r="DP34" s="624"/>
      <c r="DQ34" s="624"/>
      <c r="DR34" s="624"/>
      <c r="DS34" s="624"/>
      <c r="DT34" s="624"/>
      <c r="DU34" s="624"/>
      <c r="DV34" s="625"/>
      <c r="DW34" s="628">
        <v>19.600000000000001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1811600</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5699257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512647</v>
      </c>
      <c r="CS35" s="655"/>
      <c r="CT35" s="655"/>
      <c r="CU35" s="655"/>
      <c r="CV35" s="655"/>
      <c r="CW35" s="655"/>
      <c r="CX35" s="655"/>
      <c r="CY35" s="656"/>
      <c r="CZ35" s="657">
        <v>1.3</v>
      </c>
      <c r="DA35" s="658"/>
      <c r="DB35" s="658"/>
      <c r="DC35" s="659"/>
      <c r="DD35" s="632">
        <v>476392</v>
      </c>
      <c r="DE35" s="655"/>
      <c r="DF35" s="655"/>
      <c r="DG35" s="655"/>
      <c r="DH35" s="655"/>
      <c r="DI35" s="655"/>
      <c r="DJ35" s="655"/>
      <c r="DK35" s="656"/>
      <c r="DL35" s="632">
        <v>476392</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42920875</v>
      </c>
      <c r="S36" s="696"/>
      <c r="T36" s="696"/>
      <c r="U36" s="696"/>
      <c r="V36" s="696"/>
      <c r="W36" s="696"/>
      <c r="X36" s="696"/>
      <c r="Y36" s="697"/>
      <c r="Z36" s="698">
        <v>100</v>
      </c>
      <c r="AA36" s="698"/>
      <c r="AB36" s="698"/>
      <c r="AC36" s="698"/>
      <c r="AD36" s="699">
        <v>24324354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1132080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-626869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2390369</v>
      </c>
      <c r="CS36" s="624"/>
      <c r="CT36" s="624"/>
      <c r="CU36" s="624"/>
      <c r="CV36" s="624"/>
      <c r="CW36" s="624"/>
      <c r="CX36" s="624"/>
      <c r="CY36" s="625"/>
      <c r="CZ36" s="657">
        <v>5.8</v>
      </c>
      <c r="DA36" s="658"/>
      <c r="DB36" s="658"/>
      <c r="DC36" s="659"/>
      <c r="DD36" s="632">
        <v>1887357</v>
      </c>
      <c r="DE36" s="624"/>
      <c r="DF36" s="624"/>
      <c r="DG36" s="624"/>
      <c r="DH36" s="624"/>
      <c r="DI36" s="624"/>
      <c r="DJ36" s="624"/>
      <c r="DK36" s="625"/>
      <c r="DL36" s="632">
        <v>996136</v>
      </c>
      <c r="DM36" s="624"/>
      <c r="DN36" s="624"/>
      <c r="DO36" s="624"/>
      <c r="DP36" s="624"/>
      <c r="DQ36" s="624"/>
      <c r="DR36" s="624"/>
      <c r="DS36" s="624"/>
      <c r="DT36" s="624"/>
      <c r="DU36" s="624"/>
      <c r="DV36" s="625"/>
      <c r="DW36" s="628">
        <v>3.8</v>
      </c>
      <c r="DX36" s="653"/>
      <c r="DY36" s="653"/>
      <c r="DZ36" s="653"/>
      <c r="EA36" s="653"/>
      <c r="EB36" s="653"/>
      <c r="EC36" s="654"/>
    </row>
    <row r="37" spans="2:133" ht="11.25" customHeight="1">
      <c r="AQ37" s="702" t="s">
        <v>312</v>
      </c>
      <c r="AR37" s="703"/>
      <c r="AS37" s="703"/>
      <c r="AT37" s="703"/>
      <c r="AU37" s="703"/>
      <c r="AV37" s="703"/>
      <c r="AW37" s="703"/>
      <c r="AX37" s="703"/>
      <c r="AY37" s="704"/>
      <c r="AZ37" s="623">
        <v>567226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21857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238160</v>
      </c>
      <c r="CS37" s="655"/>
      <c r="CT37" s="655"/>
      <c r="CU37" s="655"/>
      <c r="CV37" s="655"/>
      <c r="CW37" s="655"/>
      <c r="CX37" s="655"/>
      <c r="CY37" s="656"/>
      <c r="CZ37" s="657">
        <v>0.6</v>
      </c>
      <c r="DA37" s="658"/>
      <c r="DB37" s="658"/>
      <c r="DC37" s="659"/>
      <c r="DD37" s="632">
        <v>238160</v>
      </c>
      <c r="DE37" s="655"/>
      <c r="DF37" s="655"/>
      <c r="DG37" s="655"/>
      <c r="DH37" s="655"/>
      <c r="DI37" s="655"/>
      <c r="DJ37" s="655"/>
      <c r="DK37" s="656"/>
      <c r="DL37" s="632">
        <v>238160</v>
      </c>
      <c r="DM37" s="655"/>
      <c r="DN37" s="655"/>
      <c r="DO37" s="655"/>
      <c r="DP37" s="655"/>
      <c r="DQ37" s="655"/>
      <c r="DR37" s="655"/>
      <c r="DS37" s="655"/>
      <c r="DT37" s="655"/>
      <c r="DU37" s="655"/>
      <c r="DV37" s="656"/>
      <c r="DW37" s="628">
        <v>0.9</v>
      </c>
      <c r="DX37" s="653"/>
      <c r="DY37" s="653"/>
      <c r="DZ37" s="653"/>
      <c r="EA37" s="653"/>
      <c r="EB37" s="653"/>
      <c r="EC37" s="654"/>
    </row>
    <row r="38" spans="2:133" ht="11.25" customHeight="1">
      <c r="AQ38" s="702" t="s">
        <v>315</v>
      </c>
      <c r="AR38" s="703"/>
      <c r="AS38" s="703"/>
      <c r="AT38" s="703"/>
      <c r="AU38" s="703"/>
      <c r="AV38" s="703"/>
      <c r="AW38" s="703"/>
      <c r="AX38" s="703"/>
      <c r="AY38" s="704"/>
      <c r="AZ38" s="623">
        <v>23793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36386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5108238</v>
      </c>
      <c r="CS38" s="624"/>
      <c r="CT38" s="624"/>
      <c r="CU38" s="624"/>
      <c r="CV38" s="624"/>
      <c r="CW38" s="624"/>
      <c r="CX38" s="624"/>
      <c r="CY38" s="625"/>
      <c r="CZ38" s="657">
        <v>12.5</v>
      </c>
      <c r="DA38" s="658"/>
      <c r="DB38" s="658"/>
      <c r="DC38" s="659"/>
      <c r="DD38" s="632">
        <v>4455008</v>
      </c>
      <c r="DE38" s="624"/>
      <c r="DF38" s="624"/>
      <c r="DG38" s="624"/>
      <c r="DH38" s="624"/>
      <c r="DI38" s="624"/>
      <c r="DJ38" s="624"/>
      <c r="DK38" s="625"/>
      <c r="DL38" s="632">
        <v>3790641</v>
      </c>
      <c r="DM38" s="624"/>
      <c r="DN38" s="624"/>
      <c r="DO38" s="624"/>
      <c r="DP38" s="624"/>
      <c r="DQ38" s="624"/>
      <c r="DR38" s="624"/>
      <c r="DS38" s="624"/>
      <c r="DT38" s="624"/>
      <c r="DU38" s="624"/>
      <c r="DV38" s="625"/>
      <c r="DW38" s="628">
        <v>14.5</v>
      </c>
      <c r="DX38" s="653"/>
      <c r="DY38" s="653"/>
      <c r="DZ38" s="653"/>
      <c r="EA38" s="653"/>
      <c r="EB38" s="653"/>
      <c r="EC38" s="654"/>
    </row>
    <row r="39" spans="2:133" ht="11.25" customHeight="1">
      <c r="AQ39" s="702" t="s">
        <v>318</v>
      </c>
      <c r="AR39" s="703"/>
      <c r="AS39" s="703"/>
      <c r="AT39" s="703"/>
      <c r="AU39" s="703"/>
      <c r="AV39" s="703"/>
      <c r="AW39" s="703"/>
      <c r="AX39" s="703"/>
      <c r="AY39" s="704"/>
      <c r="AZ39" s="623">
        <v>15675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302632</v>
      </c>
      <c r="CS39" s="655"/>
      <c r="CT39" s="655"/>
      <c r="CU39" s="655"/>
      <c r="CV39" s="655"/>
      <c r="CW39" s="655"/>
      <c r="CX39" s="655"/>
      <c r="CY39" s="656"/>
      <c r="CZ39" s="657">
        <v>0.7</v>
      </c>
      <c r="DA39" s="658"/>
      <c r="DB39" s="658"/>
      <c r="DC39" s="659"/>
      <c r="DD39" s="632">
        <v>263396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1455371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243850</v>
      </c>
      <c r="CS40" s="624"/>
      <c r="CT40" s="624"/>
      <c r="CU40" s="624"/>
      <c r="CV40" s="624"/>
      <c r="CW40" s="624"/>
      <c r="CX40" s="624"/>
      <c r="CY40" s="625"/>
      <c r="CZ40" s="657">
        <v>0.6</v>
      </c>
      <c r="DA40" s="658"/>
      <c r="DB40" s="658"/>
      <c r="DC40" s="659"/>
      <c r="DD40" s="632">
        <v>20350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2505112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4555616</v>
      </c>
      <c r="CS42" s="624"/>
      <c r="CT42" s="624"/>
      <c r="CU42" s="624"/>
      <c r="CV42" s="624"/>
      <c r="CW42" s="624"/>
      <c r="CX42" s="624"/>
      <c r="CY42" s="625"/>
      <c r="CZ42" s="657">
        <v>11.1</v>
      </c>
      <c r="DA42" s="706"/>
      <c r="DB42" s="706"/>
      <c r="DC42" s="707"/>
      <c r="DD42" s="632">
        <v>1538554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177105</v>
      </c>
      <c r="CS43" s="655"/>
      <c r="CT43" s="655"/>
      <c r="CU43" s="655"/>
      <c r="CV43" s="655"/>
      <c r="CW43" s="655"/>
      <c r="CX43" s="655"/>
      <c r="CY43" s="656"/>
      <c r="CZ43" s="657">
        <v>0.4</v>
      </c>
      <c r="DA43" s="658"/>
      <c r="DB43" s="658"/>
      <c r="DC43" s="659"/>
      <c r="DD43" s="632">
        <v>177105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4540997</v>
      </c>
      <c r="CS44" s="624"/>
      <c r="CT44" s="624"/>
      <c r="CU44" s="624"/>
      <c r="CV44" s="624"/>
      <c r="CW44" s="624"/>
      <c r="CX44" s="624"/>
      <c r="CY44" s="625"/>
      <c r="CZ44" s="657">
        <v>11.1</v>
      </c>
      <c r="DA44" s="706"/>
      <c r="DB44" s="706"/>
      <c r="DC44" s="707"/>
      <c r="DD44" s="632">
        <v>1523935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2173585</v>
      </c>
      <c r="CS45" s="655"/>
      <c r="CT45" s="655"/>
      <c r="CU45" s="655"/>
      <c r="CV45" s="655"/>
      <c r="CW45" s="655"/>
      <c r="CX45" s="655"/>
      <c r="CY45" s="656"/>
      <c r="CZ45" s="657">
        <v>5.3</v>
      </c>
      <c r="DA45" s="658"/>
      <c r="DB45" s="658"/>
      <c r="DC45" s="659"/>
      <c r="DD45" s="632">
        <v>176742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1840454</v>
      </c>
      <c r="CS46" s="624"/>
      <c r="CT46" s="624"/>
      <c r="CU46" s="624"/>
      <c r="CV46" s="624"/>
      <c r="CW46" s="624"/>
      <c r="CX46" s="624"/>
      <c r="CY46" s="625"/>
      <c r="CZ46" s="657">
        <v>4.5</v>
      </c>
      <c r="DA46" s="706"/>
      <c r="DB46" s="706"/>
      <c r="DC46" s="707"/>
      <c r="DD46" s="632">
        <v>1097883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14619</v>
      </c>
      <c r="CS47" s="655"/>
      <c r="CT47" s="655"/>
      <c r="CU47" s="655"/>
      <c r="CV47" s="655"/>
      <c r="CW47" s="655"/>
      <c r="CX47" s="655"/>
      <c r="CY47" s="656"/>
      <c r="CZ47" s="657">
        <v>0</v>
      </c>
      <c r="DA47" s="658"/>
      <c r="DB47" s="658"/>
      <c r="DC47" s="659"/>
      <c r="DD47" s="632">
        <v>14619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40864300</v>
      </c>
      <c r="CS49" s="691"/>
      <c r="CT49" s="691"/>
      <c r="CU49" s="691"/>
      <c r="CV49" s="691"/>
      <c r="CW49" s="691"/>
      <c r="CX49" s="691"/>
      <c r="CY49" s="718"/>
      <c r="CZ49" s="719">
        <v>100</v>
      </c>
      <c r="DA49" s="720"/>
      <c r="DB49" s="720"/>
      <c r="DC49" s="721"/>
      <c r="DD49" s="722">
        <v>27253801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43008</v>
      </c>
      <c r="R7" s="753"/>
      <c r="S7" s="753"/>
      <c r="T7" s="753"/>
      <c r="U7" s="753"/>
      <c r="V7" s="753">
        <v>40951</v>
      </c>
      <c r="W7" s="753"/>
      <c r="X7" s="753"/>
      <c r="Y7" s="753"/>
      <c r="Z7" s="753"/>
      <c r="AA7" s="753">
        <v>2057</v>
      </c>
      <c r="AB7" s="753"/>
      <c r="AC7" s="753"/>
      <c r="AD7" s="753"/>
      <c r="AE7" s="754"/>
      <c r="AF7" s="755">
        <v>1629</v>
      </c>
      <c r="AG7" s="756"/>
      <c r="AH7" s="756"/>
      <c r="AI7" s="756"/>
      <c r="AJ7" s="757"/>
      <c r="AK7" s="792">
        <v>851</v>
      </c>
      <c r="AL7" s="793"/>
      <c r="AM7" s="793"/>
      <c r="AN7" s="793"/>
      <c r="AO7" s="793"/>
      <c r="AP7" s="793">
        <v>33855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4</v>
      </c>
      <c r="CI7" s="790"/>
      <c r="CJ7" s="790"/>
      <c r="CK7" s="790"/>
      <c r="CL7" s="791"/>
      <c r="CM7" s="789">
        <v>254</v>
      </c>
      <c r="CN7" s="790"/>
      <c r="CO7" s="790"/>
      <c r="CP7" s="790"/>
      <c r="CQ7" s="791"/>
      <c r="CR7" s="789">
        <v>5</v>
      </c>
      <c r="CS7" s="790"/>
      <c r="CT7" s="790"/>
      <c r="CU7" s="790"/>
      <c r="CV7" s="791"/>
      <c r="CW7" s="789" t="s">
        <v>557</v>
      </c>
      <c r="CX7" s="790"/>
      <c r="CY7" s="790"/>
      <c r="CZ7" s="790"/>
      <c r="DA7" s="791"/>
      <c r="DB7" s="789" t="s">
        <v>557</v>
      </c>
      <c r="DC7" s="790"/>
      <c r="DD7" s="790"/>
      <c r="DE7" s="790"/>
      <c r="DF7" s="791"/>
      <c r="DG7" s="789" t="s">
        <v>557</v>
      </c>
      <c r="DH7" s="790"/>
      <c r="DI7" s="790"/>
      <c r="DJ7" s="790"/>
      <c r="DK7" s="791"/>
      <c r="DL7" s="789" t="s">
        <v>557</v>
      </c>
      <c r="DM7" s="790"/>
      <c r="DN7" s="790"/>
      <c r="DO7" s="790"/>
      <c r="DP7" s="791"/>
      <c r="DQ7" s="789" t="s">
        <v>557</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1</v>
      </c>
      <c r="CI8" s="800"/>
      <c r="CJ8" s="800"/>
      <c r="CK8" s="800"/>
      <c r="CL8" s="801"/>
      <c r="CM8" s="799">
        <v>759</v>
      </c>
      <c r="CN8" s="800"/>
      <c r="CO8" s="800"/>
      <c r="CP8" s="800"/>
      <c r="CQ8" s="801"/>
      <c r="CR8" s="799">
        <v>5</v>
      </c>
      <c r="CS8" s="800"/>
      <c r="CT8" s="800"/>
      <c r="CU8" s="800"/>
      <c r="CV8" s="801"/>
      <c r="CW8" s="799">
        <v>23</v>
      </c>
      <c r="CX8" s="800"/>
      <c r="CY8" s="800"/>
      <c r="CZ8" s="800"/>
      <c r="DA8" s="801"/>
      <c r="DB8" s="799" t="s">
        <v>557</v>
      </c>
      <c r="DC8" s="800"/>
      <c r="DD8" s="800"/>
      <c r="DE8" s="800"/>
      <c r="DF8" s="801"/>
      <c r="DG8" s="799">
        <v>2400</v>
      </c>
      <c r="DH8" s="800"/>
      <c r="DI8" s="800"/>
      <c r="DJ8" s="800"/>
      <c r="DK8" s="801"/>
      <c r="DL8" s="799" t="s">
        <v>557</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564</v>
      </c>
      <c r="BT9" s="787"/>
      <c r="BU9" s="787"/>
      <c r="BV9" s="787"/>
      <c r="BW9" s="787"/>
      <c r="BX9" s="787"/>
      <c r="BY9" s="787"/>
      <c r="BZ9" s="787"/>
      <c r="CA9" s="787"/>
      <c r="CB9" s="787"/>
      <c r="CC9" s="787"/>
      <c r="CD9" s="787"/>
      <c r="CE9" s="787"/>
      <c r="CF9" s="787"/>
      <c r="CG9" s="788"/>
      <c r="CH9" s="799" t="s">
        <v>565</v>
      </c>
      <c r="CI9" s="800"/>
      <c r="CJ9" s="800"/>
      <c r="CK9" s="800"/>
      <c r="CL9" s="801"/>
      <c r="CM9" s="799" t="s">
        <v>565</v>
      </c>
      <c r="CN9" s="800"/>
      <c r="CO9" s="800"/>
      <c r="CP9" s="800"/>
      <c r="CQ9" s="801"/>
      <c r="CR9" s="799" t="s">
        <v>565</v>
      </c>
      <c r="CS9" s="800"/>
      <c r="CT9" s="800"/>
      <c r="CU9" s="800"/>
      <c r="CV9" s="801"/>
      <c r="CW9" s="799" t="s">
        <v>565</v>
      </c>
      <c r="CX9" s="800"/>
      <c r="CY9" s="800"/>
      <c r="CZ9" s="800"/>
      <c r="DA9" s="801"/>
      <c r="DB9" s="799" t="s">
        <v>565</v>
      </c>
      <c r="DC9" s="800"/>
      <c r="DD9" s="800"/>
      <c r="DE9" s="800"/>
      <c r="DF9" s="801"/>
      <c r="DG9" s="799" t="s">
        <v>565</v>
      </c>
      <c r="DH9" s="800"/>
      <c r="DI9" s="800"/>
      <c r="DJ9" s="800"/>
      <c r="DK9" s="801"/>
      <c r="DL9" s="799">
        <v>2295</v>
      </c>
      <c r="DM9" s="800"/>
      <c r="DN9" s="800"/>
      <c r="DO9" s="800"/>
      <c r="DP9" s="801"/>
      <c r="DQ9" s="799">
        <v>28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43008</v>
      </c>
      <c r="R23" s="812"/>
      <c r="S23" s="812"/>
      <c r="T23" s="812"/>
      <c r="U23" s="812"/>
      <c r="V23" s="812">
        <v>40951</v>
      </c>
      <c r="W23" s="812"/>
      <c r="X23" s="812"/>
      <c r="Y23" s="812"/>
      <c r="Z23" s="812"/>
      <c r="AA23" s="812">
        <v>2057</v>
      </c>
      <c r="AB23" s="812"/>
      <c r="AC23" s="812"/>
      <c r="AD23" s="812"/>
      <c r="AE23" s="813"/>
      <c r="AF23" s="814">
        <v>1629</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17323</v>
      </c>
      <c r="R28" s="841"/>
      <c r="S28" s="841"/>
      <c r="T28" s="841"/>
      <c r="U28" s="841"/>
      <c r="V28" s="841">
        <v>17321</v>
      </c>
      <c r="W28" s="841"/>
      <c r="X28" s="841"/>
      <c r="Y28" s="841"/>
      <c r="Z28" s="841"/>
      <c r="AA28" s="841">
        <v>2</v>
      </c>
      <c r="AB28" s="841"/>
      <c r="AC28" s="841"/>
      <c r="AD28" s="841"/>
      <c r="AE28" s="842"/>
      <c r="AF28" s="843">
        <v>2</v>
      </c>
      <c r="AG28" s="841"/>
      <c r="AH28" s="841"/>
      <c r="AI28" s="841"/>
      <c r="AJ28" s="844"/>
      <c r="AK28" s="845">
        <v>1455</v>
      </c>
      <c r="AL28" s="836"/>
      <c r="AM28" s="836"/>
      <c r="AN28" s="836"/>
      <c r="AO28" s="836"/>
      <c r="AP28" s="836" t="s">
        <v>556</v>
      </c>
      <c r="AQ28" s="836"/>
      <c r="AR28" s="836"/>
      <c r="AS28" s="836"/>
      <c r="AT28" s="836"/>
      <c r="AU28" s="836" t="s">
        <v>557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1113</v>
      </c>
      <c r="R29" s="777"/>
      <c r="S29" s="777"/>
      <c r="T29" s="777"/>
      <c r="U29" s="777"/>
      <c r="V29" s="777">
        <v>1107</v>
      </c>
      <c r="W29" s="777"/>
      <c r="X29" s="777"/>
      <c r="Y29" s="777"/>
      <c r="Z29" s="777"/>
      <c r="AA29" s="777">
        <v>6</v>
      </c>
      <c r="AB29" s="777"/>
      <c r="AC29" s="777"/>
      <c r="AD29" s="777"/>
      <c r="AE29" s="778"/>
      <c r="AF29" s="779">
        <v>6</v>
      </c>
      <c r="AG29" s="780"/>
      <c r="AH29" s="780"/>
      <c r="AI29" s="780"/>
      <c r="AJ29" s="781"/>
      <c r="AK29" s="848">
        <v>263</v>
      </c>
      <c r="AL29" s="849"/>
      <c r="AM29" s="849"/>
      <c r="AN29" s="849"/>
      <c r="AO29" s="849"/>
      <c r="AP29" s="849" t="s">
        <v>557</v>
      </c>
      <c r="AQ29" s="849"/>
      <c r="AR29" s="849"/>
      <c r="AS29" s="849"/>
      <c r="AT29" s="849"/>
      <c r="AU29" s="849" t="s">
        <v>557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8608</v>
      </c>
      <c r="R30" s="777"/>
      <c r="S30" s="777"/>
      <c r="T30" s="777"/>
      <c r="U30" s="777"/>
      <c r="V30" s="777">
        <v>8504</v>
      </c>
      <c r="W30" s="777"/>
      <c r="X30" s="777"/>
      <c r="Y30" s="777"/>
      <c r="Z30" s="777"/>
      <c r="AA30" s="777">
        <v>104</v>
      </c>
      <c r="AB30" s="777"/>
      <c r="AC30" s="777"/>
      <c r="AD30" s="777"/>
      <c r="AE30" s="778"/>
      <c r="AF30" s="779">
        <v>104</v>
      </c>
      <c r="AG30" s="780"/>
      <c r="AH30" s="780"/>
      <c r="AI30" s="780"/>
      <c r="AJ30" s="781"/>
      <c r="AK30" s="848">
        <v>1268</v>
      </c>
      <c r="AL30" s="849"/>
      <c r="AM30" s="849"/>
      <c r="AN30" s="849"/>
      <c r="AO30" s="849"/>
      <c r="AP30" s="849" t="s">
        <v>557</v>
      </c>
      <c r="AQ30" s="849"/>
      <c r="AR30" s="849"/>
      <c r="AS30" s="849"/>
      <c r="AT30" s="849"/>
      <c r="AU30" s="849" t="s">
        <v>557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3968</v>
      </c>
      <c r="R31" s="777"/>
      <c r="S31" s="777"/>
      <c r="T31" s="777"/>
      <c r="U31" s="777"/>
      <c r="V31" s="777">
        <v>3527</v>
      </c>
      <c r="W31" s="777"/>
      <c r="X31" s="777"/>
      <c r="Y31" s="777"/>
      <c r="Z31" s="777"/>
      <c r="AA31" s="777">
        <v>441</v>
      </c>
      <c r="AB31" s="777"/>
      <c r="AC31" s="777"/>
      <c r="AD31" s="777"/>
      <c r="AE31" s="778"/>
      <c r="AF31" s="779">
        <v>1987</v>
      </c>
      <c r="AG31" s="780"/>
      <c r="AH31" s="780"/>
      <c r="AI31" s="780"/>
      <c r="AJ31" s="781"/>
      <c r="AK31" s="848">
        <v>2</v>
      </c>
      <c r="AL31" s="849"/>
      <c r="AM31" s="849"/>
      <c r="AN31" s="849"/>
      <c r="AO31" s="849"/>
      <c r="AP31" s="849">
        <v>8761</v>
      </c>
      <c r="AQ31" s="849"/>
      <c r="AR31" s="849"/>
      <c r="AS31" s="849"/>
      <c r="AT31" s="849"/>
      <c r="AU31" s="849" t="s">
        <v>557</v>
      </c>
      <c r="AV31" s="849"/>
      <c r="AW31" s="849"/>
      <c r="AX31" s="849"/>
      <c r="AY31" s="849"/>
      <c r="AZ31" s="850" t="s">
        <v>560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69</v>
      </c>
      <c r="R32" s="777"/>
      <c r="S32" s="777"/>
      <c r="T32" s="777"/>
      <c r="U32" s="777"/>
      <c r="V32" s="777">
        <v>69</v>
      </c>
      <c r="W32" s="777"/>
      <c r="X32" s="777"/>
      <c r="Y32" s="777"/>
      <c r="Z32" s="777"/>
      <c r="AA32" s="777" t="s">
        <v>557</v>
      </c>
      <c r="AB32" s="777"/>
      <c r="AC32" s="777"/>
      <c r="AD32" s="777"/>
      <c r="AE32" s="778"/>
      <c r="AF32" s="779" t="s">
        <v>382</v>
      </c>
      <c r="AG32" s="780"/>
      <c r="AH32" s="780"/>
      <c r="AI32" s="780"/>
      <c r="AJ32" s="781"/>
      <c r="AK32" s="848">
        <v>16</v>
      </c>
      <c r="AL32" s="849"/>
      <c r="AM32" s="849"/>
      <c r="AN32" s="849"/>
      <c r="AO32" s="849"/>
      <c r="AP32" s="849">
        <v>9</v>
      </c>
      <c r="AQ32" s="849"/>
      <c r="AR32" s="849"/>
      <c r="AS32" s="849"/>
      <c r="AT32" s="849"/>
      <c r="AU32" s="849">
        <v>5</v>
      </c>
      <c r="AV32" s="849"/>
      <c r="AW32" s="849"/>
      <c r="AX32" s="849"/>
      <c r="AY32" s="849"/>
      <c r="AZ32" s="850" t="s">
        <v>561</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4609</v>
      </c>
      <c r="R33" s="777"/>
      <c r="S33" s="777"/>
      <c r="T33" s="777"/>
      <c r="U33" s="777"/>
      <c r="V33" s="777">
        <v>4575</v>
      </c>
      <c r="W33" s="777"/>
      <c r="X33" s="777"/>
      <c r="Y33" s="777"/>
      <c r="Z33" s="777"/>
      <c r="AA33" s="777">
        <v>34</v>
      </c>
      <c r="AB33" s="777"/>
      <c r="AC33" s="777"/>
      <c r="AD33" s="777"/>
      <c r="AE33" s="778"/>
      <c r="AF33" s="779">
        <v>0</v>
      </c>
      <c r="AG33" s="780"/>
      <c r="AH33" s="780"/>
      <c r="AI33" s="780"/>
      <c r="AJ33" s="781"/>
      <c r="AK33" s="848">
        <v>1132</v>
      </c>
      <c r="AL33" s="849"/>
      <c r="AM33" s="849"/>
      <c r="AN33" s="849"/>
      <c r="AO33" s="849"/>
      <c r="AP33" s="849">
        <v>20722</v>
      </c>
      <c r="AQ33" s="849"/>
      <c r="AR33" s="849"/>
      <c r="AS33" s="849"/>
      <c r="AT33" s="849"/>
      <c r="AU33" s="849">
        <v>14277</v>
      </c>
      <c r="AV33" s="849"/>
      <c r="AW33" s="849"/>
      <c r="AX33" s="849"/>
      <c r="AY33" s="849"/>
      <c r="AZ33" s="850" t="s">
        <v>560</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2100</v>
      </c>
      <c r="AG63" s="860"/>
      <c r="AH63" s="860"/>
      <c r="AI63" s="860"/>
      <c r="AJ63" s="861"/>
      <c r="AK63" s="862"/>
      <c r="AL63" s="857"/>
      <c r="AM63" s="857"/>
      <c r="AN63" s="857"/>
      <c r="AO63" s="857"/>
      <c r="AP63" s="860">
        <v>29493</v>
      </c>
      <c r="AQ63" s="860"/>
      <c r="AR63" s="860"/>
      <c r="AS63" s="860"/>
      <c r="AT63" s="860"/>
      <c r="AU63" s="860">
        <v>14283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825</v>
      </c>
      <c r="R68" s="884"/>
      <c r="S68" s="884"/>
      <c r="T68" s="884"/>
      <c r="U68" s="884"/>
      <c r="V68" s="884">
        <v>811</v>
      </c>
      <c r="W68" s="884"/>
      <c r="X68" s="884"/>
      <c r="Y68" s="884"/>
      <c r="Z68" s="884"/>
      <c r="AA68" s="884">
        <v>14</v>
      </c>
      <c r="AB68" s="884"/>
      <c r="AC68" s="884"/>
      <c r="AD68" s="884"/>
      <c r="AE68" s="884"/>
      <c r="AF68" s="884">
        <v>14</v>
      </c>
      <c r="AG68" s="884"/>
      <c r="AH68" s="884"/>
      <c r="AI68" s="884"/>
      <c r="AJ68" s="884"/>
      <c r="AK68" s="884">
        <v>0</v>
      </c>
      <c r="AL68" s="884"/>
      <c r="AM68" s="884"/>
      <c r="AN68" s="884"/>
      <c r="AO68" s="884"/>
      <c r="AP68" s="884" t="s">
        <v>557</v>
      </c>
      <c r="AQ68" s="884"/>
      <c r="AR68" s="884"/>
      <c r="AS68" s="884"/>
      <c r="AT68" s="884"/>
      <c r="AU68" s="884" t="s">
        <v>557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6378</v>
      </c>
      <c r="R69" s="849"/>
      <c r="S69" s="849"/>
      <c r="T69" s="849"/>
      <c r="U69" s="849"/>
      <c r="V69" s="849">
        <v>5274</v>
      </c>
      <c r="W69" s="849"/>
      <c r="X69" s="849"/>
      <c r="Y69" s="849"/>
      <c r="Z69" s="849"/>
      <c r="AA69" s="849">
        <v>1104</v>
      </c>
      <c r="AB69" s="849"/>
      <c r="AC69" s="849"/>
      <c r="AD69" s="849"/>
      <c r="AE69" s="849"/>
      <c r="AF69" s="849">
        <v>4656</v>
      </c>
      <c r="AG69" s="849"/>
      <c r="AH69" s="849"/>
      <c r="AI69" s="849"/>
      <c r="AJ69" s="849"/>
      <c r="AK69" s="849">
        <v>82</v>
      </c>
      <c r="AL69" s="849"/>
      <c r="AM69" s="849"/>
      <c r="AN69" s="849"/>
      <c r="AO69" s="849"/>
      <c r="AP69" s="849">
        <v>10479</v>
      </c>
      <c r="AQ69" s="849"/>
      <c r="AR69" s="849"/>
      <c r="AS69" s="849"/>
      <c r="AT69" s="849"/>
      <c r="AU69" s="849">
        <v>32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21187</v>
      </c>
      <c r="R70" s="849"/>
      <c r="S70" s="849"/>
      <c r="T70" s="849"/>
      <c r="U70" s="849"/>
      <c r="V70" s="849">
        <v>20992</v>
      </c>
      <c r="W70" s="849"/>
      <c r="X70" s="849"/>
      <c r="Y70" s="849"/>
      <c r="Z70" s="849"/>
      <c r="AA70" s="849">
        <v>195</v>
      </c>
      <c r="AB70" s="849"/>
      <c r="AC70" s="849"/>
      <c r="AD70" s="849"/>
      <c r="AE70" s="849"/>
      <c r="AF70" s="849">
        <v>5038</v>
      </c>
      <c r="AG70" s="849"/>
      <c r="AH70" s="849"/>
      <c r="AI70" s="849"/>
      <c r="AJ70" s="849"/>
      <c r="AK70" s="849">
        <v>1400</v>
      </c>
      <c r="AL70" s="849"/>
      <c r="AM70" s="849"/>
      <c r="AN70" s="849"/>
      <c r="AO70" s="849"/>
      <c r="AP70" s="849">
        <v>18218</v>
      </c>
      <c r="AQ70" s="849"/>
      <c r="AR70" s="849"/>
      <c r="AS70" s="849"/>
      <c r="AT70" s="849"/>
      <c r="AU70" s="849">
        <v>5101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26273</v>
      </c>
      <c r="R71" s="849"/>
      <c r="S71" s="849"/>
      <c r="T71" s="849"/>
      <c r="U71" s="849"/>
      <c r="V71" s="849">
        <v>25836</v>
      </c>
      <c r="W71" s="849"/>
      <c r="X71" s="849"/>
      <c r="Y71" s="849"/>
      <c r="Z71" s="849"/>
      <c r="AA71" s="849">
        <v>437</v>
      </c>
      <c r="AB71" s="849"/>
      <c r="AC71" s="849"/>
      <c r="AD71" s="849"/>
      <c r="AE71" s="849"/>
      <c r="AF71" s="849">
        <v>437</v>
      </c>
      <c r="AG71" s="849"/>
      <c r="AH71" s="849"/>
      <c r="AI71" s="849"/>
      <c r="AJ71" s="849"/>
      <c r="AK71" s="849">
        <v>2695</v>
      </c>
      <c r="AL71" s="849"/>
      <c r="AM71" s="849"/>
      <c r="AN71" s="849"/>
      <c r="AO71" s="849"/>
      <c r="AP71" s="849" t="s">
        <v>487</v>
      </c>
      <c r="AQ71" s="849"/>
      <c r="AR71" s="849"/>
      <c r="AS71" s="849"/>
      <c r="AT71" s="849"/>
      <c r="AU71" s="849" t="s">
        <v>487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199</v>
      </c>
      <c r="R72" s="849"/>
      <c r="S72" s="849"/>
      <c r="T72" s="849"/>
      <c r="U72" s="849"/>
      <c r="V72" s="849">
        <v>159</v>
      </c>
      <c r="W72" s="849"/>
      <c r="X72" s="849"/>
      <c r="Y72" s="849"/>
      <c r="Z72" s="849"/>
      <c r="AA72" s="849">
        <v>40</v>
      </c>
      <c r="AB72" s="849"/>
      <c r="AC72" s="849"/>
      <c r="AD72" s="849"/>
      <c r="AE72" s="849"/>
      <c r="AF72" s="849">
        <v>40</v>
      </c>
      <c r="AG72" s="849"/>
      <c r="AH72" s="849"/>
      <c r="AI72" s="849"/>
      <c r="AJ72" s="849"/>
      <c r="AK72" s="849" t="s">
        <v>487</v>
      </c>
      <c r="AL72" s="849"/>
      <c r="AM72" s="849"/>
      <c r="AN72" s="849"/>
      <c r="AO72" s="849"/>
      <c r="AP72" s="849" t="s">
        <v>487</v>
      </c>
      <c r="AQ72" s="849"/>
      <c r="AR72" s="849"/>
      <c r="AS72" s="849"/>
      <c r="AT72" s="849"/>
      <c r="AU72" s="849" t="s">
        <v>487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111</v>
      </c>
      <c r="R73" s="849"/>
      <c r="S73" s="849"/>
      <c r="T73" s="849"/>
      <c r="U73" s="849"/>
      <c r="V73" s="849">
        <v>104</v>
      </c>
      <c r="W73" s="849"/>
      <c r="X73" s="849"/>
      <c r="Y73" s="849"/>
      <c r="Z73" s="849"/>
      <c r="AA73" s="849">
        <v>7</v>
      </c>
      <c r="AB73" s="849"/>
      <c r="AC73" s="849"/>
      <c r="AD73" s="849"/>
      <c r="AE73" s="849"/>
      <c r="AF73" s="849">
        <v>7</v>
      </c>
      <c r="AG73" s="849"/>
      <c r="AH73" s="849"/>
      <c r="AI73" s="849"/>
      <c r="AJ73" s="849"/>
      <c r="AK73" s="849">
        <v>2</v>
      </c>
      <c r="AL73" s="849"/>
      <c r="AM73" s="849"/>
      <c r="AN73" s="849"/>
      <c r="AO73" s="849"/>
      <c r="AP73" s="849" t="s">
        <v>487</v>
      </c>
      <c r="AQ73" s="849"/>
      <c r="AR73" s="849"/>
      <c r="AS73" s="849"/>
      <c r="AT73" s="849"/>
      <c r="AU73" s="849" t="s">
        <v>487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127</v>
      </c>
      <c r="R74" s="849"/>
      <c r="S74" s="849"/>
      <c r="T74" s="849"/>
      <c r="U74" s="849"/>
      <c r="V74" s="849">
        <v>104</v>
      </c>
      <c r="W74" s="849"/>
      <c r="X74" s="849"/>
      <c r="Y74" s="849"/>
      <c r="Z74" s="849"/>
      <c r="AA74" s="849">
        <v>23</v>
      </c>
      <c r="AB74" s="849"/>
      <c r="AC74" s="849"/>
      <c r="AD74" s="849"/>
      <c r="AE74" s="849"/>
      <c r="AF74" s="849">
        <v>23</v>
      </c>
      <c r="AG74" s="849"/>
      <c r="AH74" s="849"/>
      <c r="AI74" s="849"/>
      <c r="AJ74" s="849"/>
      <c r="AK74" s="849" t="s">
        <v>559</v>
      </c>
      <c r="AL74" s="849"/>
      <c r="AM74" s="849"/>
      <c r="AN74" s="849"/>
      <c r="AO74" s="849"/>
      <c r="AP74" s="849" t="s">
        <v>559</v>
      </c>
      <c r="AQ74" s="849"/>
      <c r="AR74" s="849"/>
      <c r="AS74" s="849"/>
      <c r="AT74" s="849"/>
      <c r="AU74" s="849" t="s">
        <v>559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553</v>
      </c>
      <c r="C75" s="892"/>
      <c r="D75" s="892"/>
      <c r="E75" s="892"/>
      <c r="F75" s="892"/>
      <c r="G75" s="892"/>
      <c r="H75" s="892"/>
      <c r="I75" s="892"/>
      <c r="J75" s="892"/>
      <c r="K75" s="892"/>
      <c r="L75" s="892"/>
      <c r="M75" s="892"/>
      <c r="N75" s="892"/>
      <c r="O75" s="892"/>
      <c r="P75" s="893"/>
      <c r="Q75" s="897">
        <v>4685</v>
      </c>
      <c r="R75" s="898"/>
      <c r="S75" s="898"/>
      <c r="T75" s="898"/>
      <c r="U75" s="848"/>
      <c r="V75" s="899">
        <v>4539</v>
      </c>
      <c r="W75" s="898"/>
      <c r="X75" s="898"/>
      <c r="Y75" s="898"/>
      <c r="Z75" s="848"/>
      <c r="AA75" s="899">
        <v>145</v>
      </c>
      <c r="AB75" s="898"/>
      <c r="AC75" s="898"/>
      <c r="AD75" s="898"/>
      <c r="AE75" s="848"/>
      <c r="AF75" s="899">
        <v>145</v>
      </c>
      <c r="AG75" s="898"/>
      <c r="AH75" s="898"/>
      <c r="AI75" s="898"/>
      <c r="AJ75" s="848"/>
      <c r="AK75" s="899">
        <v>73</v>
      </c>
      <c r="AL75" s="898"/>
      <c r="AM75" s="898"/>
      <c r="AN75" s="898"/>
      <c r="AO75" s="848"/>
      <c r="AP75" s="899" t="s">
        <v>487</v>
      </c>
      <c r="AQ75" s="898"/>
      <c r="AR75" s="898"/>
      <c r="AS75" s="898"/>
      <c r="AT75" s="848"/>
      <c r="AU75" s="899" t="s">
        <v>487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546090</v>
      </c>
      <c r="R76" s="898"/>
      <c r="S76" s="898"/>
      <c r="T76" s="898"/>
      <c r="U76" s="848"/>
      <c r="V76" s="899">
        <v>535514</v>
      </c>
      <c r="W76" s="898"/>
      <c r="X76" s="898"/>
      <c r="Y76" s="898"/>
      <c r="Z76" s="848"/>
      <c r="AA76" s="899">
        <v>10576</v>
      </c>
      <c r="AB76" s="898"/>
      <c r="AC76" s="898"/>
      <c r="AD76" s="898"/>
      <c r="AE76" s="848"/>
      <c r="AF76" s="899">
        <v>10576</v>
      </c>
      <c r="AG76" s="898"/>
      <c r="AH76" s="898"/>
      <c r="AI76" s="898"/>
      <c r="AJ76" s="848"/>
      <c r="AK76" s="899">
        <v>7248</v>
      </c>
      <c r="AL76" s="898"/>
      <c r="AM76" s="898"/>
      <c r="AN76" s="898"/>
      <c r="AO76" s="848"/>
      <c r="AP76" s="899" t="s">
        <v>487</v>
      </c>
      <c r="AQ76" s="898"/>
      <c r="AR76" s="898"/>
      <c r="AS76" s="898"/>
      <c r="AT76" s="848"/>
      <c r="AU76" s="899" t="s">
        <v>487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20936</v>
      </c>
      <c r="AG88" s="860"/>
      <c r="AH88" s="860"/>
      <c r="AI88" s="860"/>
      <c r="AJ88" s="860"/>
      <c r="AK88" s="857"/>
      <c r="AL88" s="857"/>
      <c r="AM88" s="857"/>
      <c r="AN88" s="857"/>
      <c r="AO88" s="857"/>
      <c r="AP88" s="860">
        <v>28697</v>
      </c>
      <c r="AQ88" s="860"/>
      <c r="AR88" s="860"/>
      <c r="AS88" s="860"/>
      <c r="AT88" s="860"/>
      <c r="AU88" s="860">
        <v>5133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v>23</v>
      </c>
      <c r="CX102" s="868"/>
      <c r="CY102" s="868"/>
      <c r="CZ102" s="868"/>
      <c r="DA102" s="911"/>
      <c r="DB102" s="910" t="s">
        <v>562</v>
      </c>
      <c r="DC102" s="868"/>
      <c r="DD102" s="868"/>
      <c r="DE102" s="868"/>
      <c r="DF102" s="911"/>
      <c r="DG102" s="910">
        <v>2400</v>
      </c>
      <c r="DH102" s="868"/>
      <c r="DI102" s="868"/>
      <c r="DJ102" s="868"/>
      <c r="DK102" s="911"/>
      <c r="DL102" s="910" t="s">
        <v>563</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2743588</v>
      </c>
      <c r="AB110" s="920"/>
      <c r="AC110" s="920"/>
      <c r="AD110" s="920"/>
      <c r="AE110" s="921"/>
      <c r="AF110" s="922">
        <v>2765564</v>
      </c>
      <c r="AG110" s="920"/>
      <c r="AH110" s="920"/>
      <c r="AI110" s="920"/>
      <c r="AJ110" s="921"/>
      <c r="AK110" s="922">
        <v>2519350</v>
      </c>
      <c r="AL110" s="920"/>
      <c r="AM110" s="920"/>
      <c r="AN110" s="920"/>
      <c r="AO110" s="921"/>
      <c r="AP110" s="923">
        <v>11.5</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30940632</v>
      </c>
      <c r="BR110" s="957"/>
      <c r="BS110" s="957"/>
      <c r="BT110" s="957"/>
      <c r="BU110" s="957"/>
      <c r="BV110" s="957">
        <v>32671255</v>
      </c>
      <c r="BW110" s="957"/>
      <c r="BX110" s="957"/>
      <c r="BY110" s="957"/>
      <c r="BZ110" s="957"/>
      <c r="CA110" s="957">
        <v>33855241</v>
      </c>
      <c r="CB110" s="957"/>
      <c r="CC110" s="957"/>
      <c r="CD110" s="957"/>
      <c r="CE110" s="957"/>
      <c r="CF110" s="971">
        <v>154.6</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476100</v>
      </c>
      <c r="DH110" s="957"/>
      <c r="DI110" s="957"/>
      <c r="DJ110" s="957"/>
      <c r="DK110" s="957"/>
      <c r="DL110" s="957">
        <v>428699</v>
      </c>
      <c r="DM110" s="957"/>
      <c r="DN110" s="957"/>
      <c r="DO110" s="957"/>
      <c r="DP110" s="957"/>
      <c r="DQ110" s="957">
        <v>381254</v>
      </c>
      <c r="DR110" s="957"/>
      <c r="DS110" s="957"/>
      <c r="DT110" s="957"/>
      <c r="DU110" s="957"/>
      <c r="DV110" s="958">
        <v>1.7</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4008181</v>
      </c>
      <c r="BR111" s="950"/>
      <c r="BS111" s="950"/>
      <c r="BT111" s="950"/>
      <c r="BU111" s="950"/>
      <c r="BV111" s="950">
        <v>3748197</v>
      </c>
      <c r="BW111" s="950"/>
      <c r="BX111" s="950"/>
      <c r="BY111" s="950"/>
      <c r="BZ111" s="950"/>
      <c r="CA111" s="950">
        <v>3501681</v>
      </c>
      <c r="CB111" s="950"/>
      <c r="CC111" s="950"/>
      <c r="CD111" s="950"/>
      <c r="CE111" s="950"/>
      <c r="CF111" s="944">
        <v>16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14562711</v>
      </c>
      <c r="BR112" s="950"/>
      <c r="BS112" s="950"/>
      <c r="BT112" s="950"/>
      <c r="BU112" s="950"/>
      <c r="BV112" s="950">
        <v>14407059</v>
      </c>
      <c r="BW112" s="950"/>
      <c r="BX112" s="950"/>
      <c r="BY112" s="950"/>
      <c r="BZ112" s="950"/>
      <c r="CA112" s="950">
        <v>14282836</v>
      </c>
      <c r="CB112" s="950"/>
      <c r="CC112" s="950"/>
      <c r="CD112" s="950"/>
      <c r="CE112" s="950"/>
      <c r="CF112" s="944">
        <v>65.2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951418</v>
      </c>
      <c r="AB113" s="964"/>
      <c r="AC113" s="964"/>
      <c r="AD113" s="964"/>
      <c r="AE113" s="965"/>
      <c r="AF113" s="966">
        <v>953667</v>
      </c>
      <c r="AG113" s="964"/>
      <c r="AH113" s="964"/>
      <c r="AI113" s="964"/>
      <c r="AJ113" s="965"/>
      <c r="AK113" s="966">
        <v>978566</v>
      </c>
      <c r="AL113" s="964"/>
      <c r="AM113" s="964"/>
      <c r="AN113" s="964"/>
      <c r="AO113" s="965"/>
      <c r="AP113" s="967">
        <v>4.5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5493018</v>
      </c>
      <c r="BR113" s="950"/>
      <c r="BS113" s="950"/>
      <c r="BT113" s="950"/>
      <c r="BU113" s="950"/>
      <c r="BV113" s="950">
        <v>5224488</v>
      </c>
      <c r="BW113" s="950"/>
      <c r="BX113" s="950"/>
      <c r="BY113" s="950"/>
      <c r="BZ113" s="950"/>
      <c r="CA113" s="950">
        <v>5133001</v>
      </c>
      <c r="CB113" s="950"/>
      <c r="CC113" s="950"/>
      <c r="CD113" s="950"/>
      <c r="CE113" s="950"/>
      <c r="CF113" s="944">
        <v>23.4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394112</v>
      </c>
      <c r="AB114" s="989"/>
      <c r="AC114" s="989"/>
      <c r="AD114" s="989"/>
      <c r="AE114" s="990"/>
      <c r="AF114" s="991">
        <v>377445</v>
      </c>
      <c r="AG114" s="989"/>
      <c r="AH114" s="989"/>
      <c r="AI114" s="989"/>
      <c r="AJ114" s="990"/>
      <c r="AK114" s="991">
        <v>378563</v>
      </c>
      <c r="AL114" s="989"/>
      <c r="AM114" s="989"/>
      <c r="AN114" s="989"/>
      <c r="AO114" s="990"/>
      <c r="AP114" s="992">
        <v>1.7</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10223136</v>
      </c>
      <c r="BR114" s="950"/>
      <c r="BS114" s="950"/>
      <c r="BT114" s="950"/>
      <c r="BU114" s="950"/>
      <c r="BV114" s="950">
        <v>8829433</v>
      </c>
      <c r="BW114" s="950"/>
      <c r="BX114" s="950"/>
      <c r="BY114" s="950"/>
      <c r="BZ114" s="950"/>
      <c r="CA114" s="950">
        <v>8927782</v>
      </c>
      <c r="CB114" s="950"/>
      <c r="CC114" s="950"/>
      <c r="CD114" s="950"/>
      <c r="CE114" s="950"/>
      <c r="CF114" s="944">
        <v>40.799999999999997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157598</v>
      </c>
      <c r="AB115" s="964"/>
      <c r="AC115" s="964"/>
      <c r="AD115" s="964"/>
      <c r="AE115" s="965"/>
      <c r="AF115" s="966">
        <v>274657</v>
      </c>
      <c r="AG115" s="964"/>
      <c r="AH115" s="964"/>
      <c r="AI115" s="964"/>
      <c r="AJ115" s="965"/>
      <c r="AK115" s="966">
        <v>287421</v>
      </c>
      <c r="AL115" s="964"/>
      <c r="AM115" s="964"/>
      <c r="AN115" s="964"/>
      <c r="AO115" s="965"/>
      <c r="AP115" s="967">
        <v>1.3</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v>27741</v>
      </c>
      <c r="CB115" s="950"/>
      <c r="CC115" s="950"/>
      <c r="CD115" s="950"/>
      <c r="CE115" s="950"/>
      <c r="CF115" s="944">
        <v>0.1</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3532081</v>
      </c>
      <c r="DH115" s="989"/>
      <c r="DI115" s="989"/>
      <c r="DJ115" s="989"/>
      <c r="DK115" s="990"/>
      <c r="DL115" s="991">
        <v>3319498</v>
      </c>
      <c r="DM115" s="989"/>
      <c r="DN115" s="989"/>
      <c r="DO115" s="989"/>
      <c r="DP115" s="990"/>
      <c r="DQ115" s="991">
        <v>3120427</v>
      </c>
      <c r="DR115" s="989"/>
      <c r="DS115" s="989"/>
      <c r="DT115" s="989"/>
      <c r="DU115" s="990"/>
      <c r="DV115" s="992">
        <v>14.2</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49</v>
      </c>
      <c r="AB116" s="989"/>
      <c r="AC116" s="989"/>
      <c r="AD116" s="989"/>
      <c r="AE116" s="990"/>
      <c r="AF116" s="991" t="s">
        <v>413</v>
      </c>
      <c r="AG116" s="989"/>
      <c r="AH116" s="989"/>
      <c r="AI116" s="989"/>
      <c r="AJ116" s="990"/>
      <c r="AK116" s="991">
        <v>3579</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4246765</v>
      </c>
      <c r="AB117" s="996"/>
      <c r="AC117" s="996"/>
      <c r="AD117" s="996"/>
      <c r="AE117" s="997"/>
      <c r="AF117" s="995">
        <v>4371333</v>
      </c>
      <c r="AG117" s="996"/>
      <c r="AH117" s="996"/>
      <c r="AI117" s="996"/>
      <c r="AJ117" s="997"/>
      <c r="AK117" s="995">
        <v>4167479</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413</v>
      </c>
      <c r="BR117" s="1016"/>
      <c r="BS117" s="1016"/>
      <c r="BT117" s="1016"/>
      <c r="BU117" s="1016"/>
      <c r="BV117" s="1016" t="s">
        <v>413</v>
      </c>
      <c r="BW117" s="1016"/>
      <c r="BX117" s="1016"/>
      <c r="BY117" s="1016"/>
      <c r="BZ117" s="1016"/>
      <c r="CA117" s="1016" t="s">
        <v>413</v>
      </c>
      <c r="CB117" s="1016"/>
      <c r="CC117" s="1016"/>
      <c r="CD117" s="1016"/>
      <c r="CE117" s="1016"/>
      <c r="CF117" s="944" t="s">
        <v>413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413</v>
      </c>
      <c r="DH117" s="989"/>
      <c r="DI117" s="989"/>
      <c r="DJ117" s="989"/>
      <c r="DK117" s="990"/>
      <c r="DL117" s="991" t="s">
        <v>413</v>
      </c>
      <c r="DM117" s="989"/>
      <c r="DN117" s="989"/>
      <c r="DO117" s="989"/>
      <c r="DP117" s="990"/>
      <c r="DQ117" s="991" t="s">
        <v>413</v>
      </c>
      <c r="DR117" s="989"/>
      <c r="DS117" s="989"/>
      <c r="DT117" s="989"/>
      <c r="DU117" s="990"/>
      <c r="DV117" s="992" t="s">
        <v>413</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65227678</v>
      </c>
      <c r="BR118" s="1016"/>
      <c r="BS118" s="1016"/>
      <c r="BT118" s="1016"/>
      <c r="BU118" s="1016"/>
      <c r="BV118" s="1016">
        <v>64880432</v>
      </c>
      <c r="BW118" s="1016"/>
      <c r="BX118" s="1016"/>
      <c r="BY118" s="1016"/>
      <c r="BZ118" s="1016"/>
      <c r="CA118" s="1016">
        <v>65728282</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47359</v>
      </c>
      <c r="AB119" s="920"/>
      <c r="AC119" s="920"/>
      <c r="AD119" s="920"/>
      <c r="AE119" s="921"/>
      <c r="AF119" s="922">
        <v>46824</v>
      </c>
      <c r="AG119" s="920"/>
      <c r="AH119" s="920"/>
      <c r="AI119" s="920"/>
      <c r="AJ119" s="921"/>
      <c r="AK119" s="922">
        <v>47445</v>
      </c>
      <c r="AL119" s="920"/>
      <c r="AM119" s="920"/>
      <c r="AN119" s="920"/>
      <c r="AO119" s="921"/>
      <c r="AP119" s="923">
        <v>0.2</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5581599</v>
      </c>
      <c r="BR119" s="957"/>
      <c r="BS119" s="957"/>
      <c r="BT119" s="957"/>
      <c r="BU119" s="957"/>
      <c r="BV119" s="957">
        <v>6239766</v>
      </c>
      <c r="BW119" s="957"/>
      <c r="BX119" s="957"/>
      <c r="BY119" s="957"/>
      <c r="BZ119" s="957"/>
      <c r="CA119" s="957">
        <v>7274830</v>
      </c>
      <c r="CB119" s="957"/>
      <c r="CC119" s="957"/>
      <c r="CD119" s="957"/>
      <c r="CE119" s="957"/>
      <c r="CF119" s="971">
        <v>33.200000000000003</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10256543</v>
      </c>
      <c r="BR120" s="950"/>
      <c r="BS120" s="950"/>
      <c r="BT120" s="950"/>
      <c r="BU120" s="950"/>
      <c r="BV120" s="950">
        <v>10320896</v>
      </c>
      <c r="BW120" s="950"/>
      <c r="BX120" s="950"/>
      <c r="BY120" s="950"/>
      <c r="BZ120" s="950"/>
      <c r="CA120" s="950">
        <v>10625434</v>
      </c>
      <c r="CB120" s="950"/>
      <c r="CC120" s="950"/>
      <c r="CD120" s="950"/>
      <c r="CE120" s="950"/>
      <c r="CF120" s="944">
        <v>48.5</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14553366</v>
      </c>
      <c r="DH120" s="957"/>
      <c r="DI120" s="957"/>
      <c r="DJ120" s="957"/>
      <c r="DK120" s="957"/>
      <c r="DL120" s="957">
        <v>14399557</v>
      </c>
      <c r="DM120" s="957"/>
      <c r="DN120" s="957"/>
      <c r="DO120" s="957"/>
      <c r="DP120" s="957"/>
      <c r="DQ120" s="957">
        <v>14277374</v>
      </c>
      <c r="DR120" s="957"/>
      <c r="DS120" s="957"/>
      <c r="DT120" s="957"/>
      <c r="DU120" s="957"/>
      <c r="DV120" s="958">
        <v>65.2</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37501822</v>
      </c>
      <c r="BR121" s="1016"/>
      <c r="BS121" s="1016"/>
      <c r="BT121" s="1016"/>
      <c r="BU121" s="1016"/>
      <c r="BV121" s="1016">
        <v>38421675</v>
      </c>
      <c r="BW121" s="1016"/>
      <c r="BX121" s="1016"/>
      <c r="BY121" s="1016"/>
      <c r="BZ121" s="1016"/>
      <c r="CA121" s="1016">
        <v>39264702</v>
      </c>
      <c r="CB121" s="1016"/>
      <c r="CC121" s="1016"/>
      <c r="CD121" s="1016"/>
      <c r="CE121" s="1016"/>
      <c r="CF121" s="1054">
        <v>179.3</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9345</v>
      </c>
      <c r="DH121" s="950"/>
      <c r="DI121" s="950"/>
      <c r="DJ121" s="950"/>
      <c r="DK121" s="950"/>
      <c r="DL121" s="950">
        <v>7502</v>
      </c>
      <c r="DM121" s="950"/>
      <c r="DN121" s="950"/>
      <c r="DO121" s="950"/>
      <c r="DP121" s="950"/>
      <c r="DQ121" s="950">
        <v>5462</v>
      </c>
      <c r="DR121" s="950"/>
      <c r="DS121" s="950"/>
      <c r="DT121" s="950"/>
      <c r="DU121" s="950"/>
      <c r="DV121" s="951">
        <v>0</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53339964</v>
      </c>
      <c r="BR122" s="1065"/>
      <c r="BS122" s="1065"/>
      <c r="BT122" s="1065"/>
      <c r="BU122" s="1065"/>
      <c r="BV122" s="1065">
        <v>54982337</v>
      </c>
      <c r="BW122" s="1065"/>
      <c r="BX122" s="1065"/>
      <c r="BY122" s="1065"/>
      <c r="BZ122" s="1065"/>
      <c r="CA122" s="1065">
        <v>57164966</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v>
      </c>
      <c r="BR123" s="1057"/>
      <c r="BS123" s="1057"/>
      <c r="BT123" s="1057"/>
      <c r="BU123" s="1057"/>
      <c r="BV123" s="1057">
        <v>46.4</v>
      </c>
      <c r="BW123" s="1057"/>
      <c r="BX123" s="1057"/>
      <c r="BY123" s="1057"/>
      <c r="BZ123" s="1057"/>
      <c r="CA123" s="1057">
        <v>39.1</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99999</v>
      </c>
      <c r="AB126" s="989"/>
      <c r="AC126" s="989"/>
      <c r="AD126" s="989"/>
      <c r="AE126" s="990"/>
      <c r="AF126" s="991">
        <v>199998</v>
      </c>
      <c r="AG126" s="989"/>
      <c r="AH126" s="989"/>
      <c r="AI126" s="989"/>
      <c r="AJ126" s="990"/>
      <c r="AK126" s="991">
        <v>199998</v>
      </c>
      <c r="AL126" s="989"/>
      <c r="AM126" s="989"/>
      <c r="AN126" s="989"/>
      <c r="AO126" s="990"/>
      <c r="AP126" s="992">
        <v>0.9</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10240</v>
      </c>
      <c r="AB127" s="989"/>
      <c r="AC127" s="989"/>
      <c r="AD127" s="989"/>
      <c r="AE127" s="990"/>
      <c r="AF127" s="991">
        <v>27835</v>
      </c>
      <c r="AG127" s="989"/>
      <c r="AH127" s="989"/>
      <c r="AI127" s="989"/>
      <c r="AJ127" s="990"/>
      <c r="AK127" s="991">
        <v>39978</v>
      </c>
      <c r="AL127" s="989"/>
      <c r="AM127" s="989"/>
      <c r="AN127" s="989"/>
      <c r="AO127" s="990"/>
      <c r="AP127" s="992">
        <v>0.2</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12.1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v>27741</v>
      </c>
      <c r="DR127" s="1078"/>
      <c r="DS127" s="1078"/>
      <c r="DT127" s="1078"/>
      <c r="DU127" s="1078"/>
      <c r="DV127" s="1079">
        <v>0.1</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897005</v>
      </c>
      <c r="AB128" s="1120"/>
      <c r="AC128" s="1120"/>
      <c r="AD128" s="1120"/>
      <c r="AE128" s="1121"/>
      <c r="AF128" s="1122">
        <v>822439</v>
      </c>
      <c r="AG128" s="1120"/>
      <c r="AH128" s="1120"/>
      <c r="AI128" s="1120"/>
      <c r="AJ128" s="1121"/>
      <c r="AK128" s="1122">
        <v>910679</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17.100000000000001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24167613</v>
      </c>
      <c r="AB129" s="989"/>
      <c r="AC129" s="989"/>
      <c r="AD129" s="989"/>
      <c r="AE129" s="990"/>
      <c r="AF129" s="991">
        <v>24347605</v>
      </c>
      <c r="AG129" s="989"/>
      <c r="AH129" s="989"/>
      <c r="AI129" s="989"/>
      <c r="AJ129" s="990"/>
      <c r="AK129" s="991">
        <v>24794716</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1.9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2968894</v>
      </c>
      <c r="AB130" s="989"/>
      <c r="AC130" s="989"/>
      <c r="AD130" s="989"/>
      <c r="AE130" s="990"/>
      <c r="AF130" s="991">
        <v>3034105</v>
      </c>
      <c r="AG130" s="989"/>
      <c r="AH130" s="989"/>
      <c r="AI130" s="989"/>
      <c r="AJ130" s="990"/>
      <c r="AK130" s="991">
        <v>2896639</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39.1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21198719</v>
      </c>
      <c r="AB131" s="1028"/>
      <c r="AC131" s="1028"/>
      <c r="AD131" s="1028"/>
      <c r="AE131" s="1029"/>
      <c r="AF131" s="1030">
        <v>21313500</v>
      </c>
      <c r="AG131" s="1028"/>
      <c r="AH131" s="1028"/>
      <c r="AI131" s="1028"/>
      <c r="AJ131" s="1029"/>
      <c r="AK131" s="1030">
        <v>21898077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1.7966441950000001</v>
      </c>
      <c r="AB132" s="1134"/>
      <c r="AC132" s="1134"/>
      <c r="AD132" s="1134"/>
      <c r="AE132" s="1135"/>
      <c r="AF132" s="1136">
        <v>2.4153189839999998</v>
      </c>
      <c r="AG132" s="1134"/>
      <c r="AH132" s="1134"/>
      <c r="AI132" s="1134"/>
      <c r="AJ132" s="1135"/>
      <c r="AK132" s="1136">
        <v>1.6447163890000001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4.9000000000000004</v>
      </c>
      <c r="AB133" s="1141"/>
      <c r="AC133" s="1141"/>
      <c r="AD133" s="1141"/>
      <c r="AE133" s="1142"/>
      <c r="AF133" s="1140">
        <v>3</v>
      </c>
      <c r="AG133" s="1141"/>
      <c r="AH133" s="1141"/>
      <c r="AI133" s="1141"/>
      <c r="AJ133" s="1142"/>
      <c r="AK133" s="1140">
        <v>1.9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7" t="s">
        <v>478</v>
      </c>
      <c r="L7" s="254"/>
      <c r="M7" s="255" t="s">
        <v>479</v>
      </c>
      <c r="N7" s="256"/>
    </row>
    <row r="8" spans="1:16">
      <c r="A8" s="248"/>
      <c r="B8" s="244"/>
      <c r="C8" s="244"/>
      <c r="D8" s="244"/>
      <c r="E8" s="244"/>
      <c r="F8" s="244"/>
      <c r="G8" s="257"/>
      <c r="H8" s="258"/>
      <c r="I8" s="258"/>
      <c r="J8" s="259"/>
      <c r="K8" s="1148"/>
      <c r="L8" s="260" t="s">
        <v>480</v>
      </c>
      <c r="M8" s="261" t="s">
        <v>481</v>
      </c>
      <c r="N8" s="262" t="s">
        <v>482</v>
      </c>
    </row>
    <row r="9" spans="1:16">
      <c r="A9" s="248"/>
      <c r="B9" s="244"/>
      <c r="C9" s="244"/>
      <c r="D9" s="244"/>
      <c r="E9" s="244"/>
      <c r="F9" s="244"/>
      <c r="G9" s="1149" t="s">
        <v>483</v>
      </c>
      <c r="H9" s="1150"/>
      <c r="I9" s="1150"/>
      <c r="J9" s="1151"/>
      <c r="K9" s="263">
        <v>7779241</v>
      </c>
      <c r="L9" s="264">
        <v>58053</v>
      </c>
      <c r="M9" s="265">
        <v>57752</v>
      </c>
      <c r="N9" s="266">
        <v>0.5</v>
      </c>
    </row>
    <row r="10" spans="1:16">
      <c r="A10" s="248"/>
      <c r="B10" s="244"/>
      <c r="C10" s="244"/>
      <c r="D10" s="244"/>
      <c r="E10" s="244"/>
      <c r="F10" s="244"/>
      <c r="G10" s="1149" t="s">
        <v>484</v>
      </c>
      <c r="H10" s="1150"/>
      <c r="I10" s="1150"/>
      <c r="J10" s="1151"/>
      <c r="K10" s="267">
        <v>202116</v>
      </c>
      <c r="L10" s="268">
        <v>1508</v>
      </c>
      <c r="M10" s="269">
        <v>3854</v>
      </c>
      <c r="N10" s="270">
        <v>-60.9</v>
      </c>
    </row>
    <row r="11" spans="1:16" ht="13.5" customHeight="1">
      <c r="A11" s="248"/>
      <c r="B11" s="244"/>
      <c r="C11" s="244"/>
      <c r="D11" s="244"/>
      <c r="E11" s="244"/>
      <c r="F11" s="244"/>
      <c r="G11" s="1149" t="s">
        <v>485</v>
      </c>
      <c r="H11" s="1150"/>
      <c r="I11" s="1150"/>
      <c r="J11" s="1151"/>
      <c r="K11" s="267">
        <v>95156</v>
      </c>
      <c r="L11" s="268">
        <v>710</v>
      </c>
      <c r="M11" s="269">
        <v>3128</v>
      </c>
      <c r="N11" s="270">
        <v>-77.3</v>
      </c>
    </row>
    <row r="12" spans="1:16" ht="13.5" customHeight="1">
      <c r="A12" s="248"/>
      <c r="B12" s="244"/>
      <c r="C12" s="244"/>
      <c r="D12" s="244"/>
      <c r="E12" s="244"/>
      <c r="F12" s="244"/>
      <c r="G12" s="1149" t="s">
        <v>486</v>
      </c>
      <c r="H12" s="1150"/>
      <c r="I12" s="1150"/>
      <c r="J12" s="1151"/>
      <c r="K12" s="267" t="s">
        <v>487</v>
      </c>
      <c r="L12" s="268" t="s">
        <v>487</v>
      </c>
      <c r="M12" s="269">
        <v>608</v>
      </c>
      <c r="N12" s="270" t="s">
        <v>487</v>
      </c>
    </row>
    <row r="13" spans="1:16" ht="13.5" customHeight="1">
      <c r="A13" s="248"/>
      <c r="B13" s="244"/>
      <c r="C13" s="244"/>
      <c r="D13" s="244"/>
      <c r="E13" s="244"/>
      <c r="F13" s="244"/>
      <c r="G13" s="1149" t="s">
        <v>488</v>
      </c>
      <c r="H13" s="1150"/>
      <c r="I13" s="1150"/>
      <c r="J13" s="1151"/>
      <c r="K13" s="267" t="s">
        <v>487</v>
      </c>
      <c r="L13" s="268" t="s">
        <v>487</v>
      </c>
      <c r="M13" s="269">
        <v>0</v>
      </c>
      <c r="N13" s="270" t="s">
        <v>487</v>
      </c>
    </row>
    <row r="14" spans="1:16" ht="13.5" customHeight="1">
      <c r="A14" s="248"/>
      <c r="B14" s="244"/>
      <c r="C14" s="244"/>
      <c r="D14" s="244"/>
      <c r="E14" s="244"/>
      <c r="F14" s="244"/>
      <c r="G14" s="1149" t="s">
        <v>489</v>
      </c>
      <c r="H14" s="1150"/>
      <c r="I14" s="1150"/>
      <c r="J14" s="1151"/>
      <c r="K14" s="267">
        <v>385524</v>
      </c>
      <c r="L14" s="268">
        <v>2877</v>
      </c>
      <c r="M14" s="269">
        <v>2455</v>
      </c>
      <c r="N14" s="270">
        <v>17.2</v>
      </c>
    </row>
    <row r="15" spans="1:16" ht="13.5" customHeight="1">
      <c r="A15" s="248"/>
      <c r="B15" s="244"/>
      <c r="C15" s="244"/>
      <c r="D15" s="244"/>
      <c r="E15" s="244"/>
      <c r="F15" s="244"/>
      <c r="G15" s="1149" t="s">
        <v>490</v>
      </c>
      <c r="H15" s="1150"/>
      <c r="I15" s="1150"/>
      <c r="J15" s="1151"/>
      <c r="K15" s="267">
        <v>177105</v>
      </c>
      <c r="L15" s="268">
        <v>1322</v>
      </c>
      <c r="M15" s="269">
        <v>1040</v>
      </c>
      <c r="N15" s="270">
        <v>27.1</v>
      </c>
    </row>
    <row r="16" spans="1:16">
      <c r="A16" s="248"/>
      <c r="B16" s="244"/>
      <c r="C16" s="244"/>
      <c r="D16" s="244"/>
      <c r="E16" s="244"/>
      <c r="F16" s="244"/>
      <c r="G16" s="1152" t="s">
        <v>491</v>
      </c>
      <c r="H16" s="1153"/>
      <c r="I16" s="1153"/>
      <c r="J16" s="1154"/>
      <c r="K16" s="268">
        <v>-925199</v>
      </c>
      <c r="L16" s="268">
        <v>-6904</v>
      </c>
      <c r="M16" s="269">
        <v>-5417</v>
      </c>
      <c r="N16" s="270">
        <v>27.5</v>
      </c>
    </row>
    <row r="17" spans="1:16">
      <c r="A17" s="248"/>
      <c r="B17" s="244"/>
      <c r="C17" s="244"/>
      <c r="D17" s="244"/>
      <c r="E17" s="244"/>
      <c r="F17" s="244"/>
      <c r="G17" s="1152" t="s">
        <v>167</v>
      </c>
      <c r="H17" s="1153"/>
      <c r="I17" s="1153"/>
      <c r="J17" s="1154"/>
      <c r="K17" s="268">
        <v>7713943</v>
      </c>
      <c r="L17" s="268">
        <v>57566</v>
      </c>
      <c r="M17" s="269">
        <v>63420</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4" t="s">
        <v>496</v>
      </c>
      <c r="H21" s="1145"/>
      <c r="I21" s="1145"/>
      <c r="J21" s="1146"/>
      <c r="K21" s="280">
        <v>6.69</v>
      </c>
      <c r="L21" s="281">
        <v>6.06</v>
      </c>
      <c r="M21" s="282">
        <v>0.63</v>
      </c>
      <c r="N21" s="249"/>
      <c r="O21" s="283"/>
      <c r="P21" s="279"/>
    </row>
    <row r="22" spans="1:16" s="284" customFormat="1">
      <c r="A22" s="279"/>
      <c r="B22" s="249"/>
      <c r="C22" s="249"/>
      <c r="D22" s="249"/>
      <c r="E22" s="249"/>
      <c r="F22" s="249"/>
      <c r="G22" s="1144" t="s">
        <v>497</v>
      </c>
      <c r="H22" s="1145"/>
      <c r="I22" s="1145"/>
      <c r="J22" s="1146"/>
      <c r="K22" s="285">
        <v>101.5</v>
      </c>
      <c r="L22" s="286">
        <v>99.7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7" t="s">
        <v>478</v>
      </c>
      <c r="L30" s="254"/>
      <c r="M30" s="255" t="s">
        <v>479</v>
      </c>
      <c r="N30" s="256"/>
    </row>
    <row r="31" spans="1:16">
      <c r="A31" s="248"/>
      <c r="B31" s="244"/>
      <c r="C31" s="244"/>
      <c r="D31" s="244"/>
      <c r="E31" s="244"/>
      <c r="F31" s="244"/>
      <c r="G31" s="257"/>
      <c r="H31" s="258"/>
      <c r="I31" s="258"/>
      <c r="J31" s="259"/>
      <c r="K31" s="1148"/>
      <c r="L31" s="260" t="s">
        <v>480</v>
      </c>
      <c r="M31" s="261" t="s">
        <v>481</v>
      </c>
      <c r="N31" s="262" t="s">
        <v>482</v>
      </c>
    </row>
    <row r="32" spans="1:16" ht="27" customHeight="1">
      <c r="A32" s="248"/>
      <c r="B32" s="244"/>
      <c r="C32" s="244"/>
      <c r="D32" s="244"/>
      <c r="E32" s="244"/>
      <c r="F32" s="244"/>
      <c r="G32" s="1160" t="s">
        <v>501</v>
      </c>
      <c r="H32" s="1161"/>
      <c r="I32" s="1161"/>
      <c r="J32" s="1162"/>
      <c r="K32" s="294">
        <v>2519350</v>
      </c>
      <c r="L32" s="294">
        <v>18801</v>
      </c>
      <c r="M32" s="295">
        <v>31722</v>
      </c>
      <c r="N32" s="296">
        <v>-40.700000000000003</v>
      </c>
    </row>
    <row r="33" spans="1:16" ht="13.5" customHeight="1">
      <c r="A33" s="248"/>
      <c r="B33" s="244"/>
      <c r="C33" s="244"/>
      <c r="D33" s="244"/>
      <c r="E33" s="244"/>
      <c r="F33" s="244"/>
      <c r="G33" s="1160" t="s">
        <v>502</v>
      </c>
      <c r="H33" s="1161"/>
      <c r="I33" s="1161"/>
      <c r="J33" s="1162"/>
      <c r="K33" s="294" t="s">
        <v>487</v>
      </c>
      <c r="L33" s="294" t="s">
        <v>487</v>
      </c>
      <c r="M33" s="295">
        <v>0</v>
      </c>
      <c r="N33" s="296" t="s">
        <v>487</v>
      </c>
    </row>
    <row r="34" spans="1:16" ht="27" customHeight="1">
      <c r="A34" s="248"/>
      <c r="B34" s="244"/>
      <c r="C34" s="244"/>
      <c r="D34" s="244"/>
      <c r="E34" s="244"/>
      <c r="F34" s="244"/>
      <c r="G34" s="1160" t="s">
        <v>503</v>
      </c>
      <c r="H34" s="1161"/>
      <c r="I34" s="1161"/>
      <c r="J34" s="1162"/>
      <c r="K34" s="294" t="s">
        <v>487</v>
      </c>
      <c r="L34" s="294" t="s">
        <v>487</v>
      </c>
      <c r="M34" s="295">
        <v>57</v>
      </c>
      <c r="N34" s="296" t="s">
        <v>487</v>
      </c>
    </row>
    <row r="35" spans="1:16" ht="27" customHeight="1">
      <c r="A35" s="248"/>
      <c r="B35" s="244"/>
      <c r="C35" s="244"/>
      <c r="D35" s="244"/>
      <c r="E35" s="244"/>
      <c r="F35" s="244"/>
      <c r="G35" s="1160" t="s">
        <v>504</v>
      </c>
      <c r="H35" s="1161"/>
      <c r="I35" s="1161"/>
      <c r="J35" s="1162"/>
      <c r="K35" s="294">
        <v>978566</v>
      </c>
      <c r="L35" s="294">
        <v>7303</v>
      </c>
      <c r="M35" s="295">
        <v>7092</v>
      </c>
      <c r="N35" s="296">
        <v>3</v>
      </c>
    </row>
    <row r="36" spans="1:16" ht="27" customHeight="1">
      <c r="A36" s="248"/>
      <c r="B36" s="244"/>
      <c r="C36" s="244"/>
      <c r="D36" s="244"/>
      <c r="E36" s="244"/>
      <c r="F36" s="244"/>
      <c r="G36" s="1160" t="s">
        <v>505</v>
      </c>
      <c r="H36" s="1161"/>
      <c r="I36" s="1161"/>
      <c r="J36" s="1162"/>
      <c r="K36" s="294">
        <v>378563</v>
      </c>
      <c r="L36" s="294">
        <v>2825</v>
      </c>
      <c r="M36" s="295">
        <v>1180</v>
      </c>
      <c r="N36" s="296">
        <v>139.4</v>
      </c>
    </row>
    <row r="37" spans="1:16" ht="13.5" customHeight="1">
      <c r="A37" s="248"/>
      <c r="B37" s="244"/>
      <c r="C37" s="244"/>
      <c r="D37" s="244"/>
      <c r="E37" s="244"/>
      <c r="F37" s="244"/>
      <c r="G37" s="1160" t="s">
        <v>506</v>
      </c>
      <c r="H37" s="1161"/>
      <c r="I37" s="1161"/>
      <c r="J37" s="1162"/>
      <c r="K37" s="294">
        <v>287421</v>
      </c>
      <c r="L37" s="294">
        <v>2145</v>
      </c>
      <c r="M37" s="295">
        <v>1206</v>
      </c>
      <c r="N37" s="296">
        <v>77.900000000000006</v>
      </c>
    </row>
    <row r="38" spans="1:16" ht="27" customHeight="1">
      <c r="A38" s="248"/>
      <c r="B38" s="244"/>
      <c r="C38" s="244"/>
      <c r="D38" s="244"/>
      <c r="E38" s="244"/>
      <c r="F38" s="244"/>
      <c r="G38" s="1163" t="s">
        <v>507</v>
      </c>
      <c r="H38" s="1164"/>
      <c r="I38" s="1164"/>
      <c r="J38" s="1165"/>
      <c r="K38" s="297">
        <v>3579</v>
      </c>
      <c r="L38" s="297">
        <v>27</v>
      </c>
      <c r="M38" s="298">
        <v>3</v>
      </c>
      <c r="N38" s="299">
        <v>800</v>
      </c>
      <c r="O38" s="293"/>
    </row>
    <row r="39" spans="1:16">
      <c r="A39" s="248"/>
      <c r="B39" s="244"/>
      <c r="C39" s="244"/>
      <c r="D39" s="244"/>
      <c r="E39" s="244"/>
      <c r="F39" s="244"/>
      <c r="G39" s="1163" t="s">
        <v>508</v>
      </c>
      <c r="H39" s="1164"/>
      <c r="I39" s="1164"/>
      <c r="J39" s="1165"/>
      <c r="K39" s="300">
        <v>-910679</v>
      </c>
      <c r="L39" s="300">
        <v>-6796</v>
      </c>
      <c r="M39" s="301">
        <v>-6973</v>
      </c>
      <c r="N39" s="302">
        <v>-2.5</v>
      </c>
      <c r="O39" s="293"/>
    </row>
    <row r="40" spans="1:16" ht="27" customHeight="1">
      <c r="A40" s="248"/>
      <c r="B40" s="244"/>
      <c r="C40" s="244"/>
      <c r="D40" s="244"/>
      <c r="E40" s="244"/>
      <c r="F40" s="244"/>
      <c r="G40" s="1160" t="s">
        <v>509</v>
      </c>
      <c r="H40" s="1161"/>
      <c r="I40" s="1161"/>
      <c r="J40" s="1162"/>
      <c r="K40" s="300">
        <v>-2896639</v>
      </c>
      <c r="L40" s="300">
        <v>-21616</v>
      </c>
      <c r="M40" s="301">
        <v>-25524</v>
      </c>
      <c r="N40" s="302">
        <v>-15.3</v>
      </c>
      <c r="O40" s="293"/>
    </row>
    <row r="41" spans="1:16">
      <c r="A41" s="248"/>
      <c r="B41" s="244"/>
      <c r="C41" s="244"/>
      <c r="D41" s="244"/>
      <c r="E41" s="244"/>
      <c r="F41" s="244"/>
      <c r="G41" s="1166" t="s">
        <v>278</v>
      </c>
      <c r="H41" s="1167"/>
      <c r="I41" s="1167"/>
      <c r="J41" s="1168"/>
      <c r="K41" s="294">
        <v>360161</v>
      </c>
      <c r="L41" s="300">
        <v>2688</v>
      </c>
      <c r="M41" s="301">
        <v>8763</v>
      </c>
      <c r="N41" s="302">
        <v>-69.3</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5" t="s">
        <v>478</v>
      </c>
      <c r="J49" s="1157" t="s">
        <v>513</v>
      </c>
      <c r="K49" s="1158"/>
      <c r="L49" s="1158"/>
      <c r="M49" s="1158"/>
      <c r="N49" s="1159"/>
    </row>
    <row r="50" spans="1:14">
      <c r="A50" s="248"/>
      <c r="B50" s="244"/>
      <c r="C50" s="244"/>
      <c r="D50" s="244"/>
      <c r="E50" s="244"/>
      <c r="F50" s="244"/>
      <c r="G50" s="312"/>
      <c r="H50" s="313"/>
      <c r="I50" s="1156"/>
      <c r="J50" s="314" t="s">
        <v>514</v>
      </c>
      <c r="K50" s="315" t="s">
        <v>515</v>
      </c>
      <c r="L50" s="316" t="s">
        <v>516</v>
      </c>
      <c r="M50" s="317" t="s">
        <v>517</v>
      </c>
      <c r="N50" s="318" t="s">
        <v>518</v>
      </c>
    </row>
    <row r="51" spans="1:14">
      <c r="A51" s="248"/>
      <c r="B51" s="244"/>
      <c r="C51" s="244"/>
      <c r="D51" s="244"/>
      <c r="E51" s="244"/>
      <c r="F51" s="244"/>
      <c r="G51" s="310" t="s">
        <v>519</v>
      </c>
      <c r="H51" s="311"/>
      <c r="I51" s="319">
        <v>3439726</v>
      </c>
      <c r="J51" s="320">
        <v>26538</v>
      </c>
      <c r="K51" s="321">
        <v>-26.7</v>
      </c>
      <c r="L51" s="322">
        <v>41433</v>
      </c>
      <c r="M51" s="323">
        <v>-19.2</v>
      </c>
      <c r="N51" s="324">
        <v>-7.5</v>
      </c>
    </row>
    <row r="52" spans="1:14">
      <c r="A52" s="248"/>
      <c r="B52" s="244"/>
      <c r="C52" s="244"/>
      <c r="D52" s="244"/>
      <c r="E52" s="244"/>
      <c r="F52" s="244"/>
      <c r="G52" s="325"/>
      <c r="H52" s="326" t="s">
        <v>520</v>
      </c>
      <c r="I52" s="327">
        <v>2560474</v>
      </c>
      <c r="J52" s="328">
        <v>19754</v>
      </c>
      <c r="K52" s="329">
        <v>11.8</v>
      </c>
      <c r="L52" s="330">
        <v>22351</v>
      </c>
      <c r="M52" s="331">
        <v>-23.1</v>
      </c>
      <c r="N52" s="332">
        <v>34.9</v>
      </c>
    </row>
    <row r="53" spans="1:14">
      <c r="A53" s="248"/>
      <c r="B53" s="244"/>
      <c r="C53" s="244"/>
      <c r="D53" s="244"/>
      <c r="E53" s="244"/>
      <c r="F53" s="244"/>
      <c r="G53" s="310" t="s">
        <v>521</v>
      </c>
      <c r="H53" s="311"/>
      <c r="I53" s="319">
        <v>4867092</v>
      </c>
      <c r="J53" s="320">
        <v>36939</v>
      </c>
      <c r="K53" s="321">
        <v>39.200000000000003</v>
      </c>
      <c r="L53" s="322">
        <v>43493</v>
      </c>
      <c r="M53" s="323">
        <v>5</v>
      </c>
      <c r="N53" s="324">
        <v>34.200000000000003</v>
      </c>
    </row>
    <row r="54" spans="1:14">
      <c r="A54" s="248"/>
      <c r="B54" s="244"/>
      <c r="C54" s="244"/>
      <c r="D54" s="244"/>
      <c r="E54" s="244"/>
      <c r="F54" s="244"/>
      <c r="G54" s="325"/>
      <c r="H54" s="326" t="s">
        <v>520</v>
      </c>
      <c r="I54" s="327">
        <v>2902470</v>
      </c>
      <c r="J54" s="328">
        <v>22028</v>
      </c>
      <c r="K54" s="329">
        <v>11.5</v>
      </c>
      <c r="L54" s="330">
        <v>23254</v>
      </c>
      <c r="M54" s="331">
        <v>4</v>
      </c>
      <c r="N54" s="332">
        <v>7.5</v>
      </c>
    </row>
    <row r="55" spans="1:14">
      <c r="A55" s="248"/>
      <c r="B55" s="244"/>
      <c r="C55" s="244"/>
      <c r="D55" s="244"/>
      <c r="E55" s="244"/>
      <c r="F55" s="244"/>
      <c r="G55" s="310" t="s">
        <v>522</v>
      </c>
      <c r="H55" s="311"/>
      <c r="I55" s="319">
        <v>7692796</v>
      </c>
      <c r="J55" s="320">
        <v>58127</v>
      </c>
      <c r="K55" s="321">
        <v>57.4</v>
      </c>
      <c r="L55" s="322">
        <v>50840</v>
      </c>
      <c r="M55" s="323">
        <v>16.899999999999999</v>
      </c>
      <c r="N55" s="324">
        <v>40.5</v>
      </c>
    </row>
    <row r="56" spans="1:14">
      <c r="A56" s="248"/>
      <c r="B56" s="244"/>
      <c r="C56" s="244"/>
      <c r="D56" s="244"/>
      <c r="E56" s="244"/>
      <c r="F56" s="244"/>
      <c r="G56" s="325"/>
      <c r="H56" s="326" t="s">
        <v>520</v>
      </c>
      <c r="I56" s="327">
        <v>2385038</v>
      </c>
      <c r="J56" s="328">
        <v>18021</v>
      </c>
      <c r="K56" s="329">
        <v>-18.2</v>
      </c>
      <c r="L56" s="330">
        <v>25367</v>
      </c>
      <c r="M56" s="331">
        <v>9.1</v>
      </c>
      <c r="N56" s="332">
        <v>-27.3</v>
      </c>
    </row>
    <row r="57" spans="1:14">
      <c r="A57" s="248"/>
      <c r="B57" s="244"/>
      <c r="C57" s="244"/>
      <c r="D57" s="244"/>
      <c r="E57" s="244"/>
      <c r="F57" s="244"/>
      <c r="G57" s="310" t="s">
        <v>523</v>
      </c>
      <c r="H57" s="311"/>
      <c r="I57" s="319">
        <v>5529959</v>
      </c>
      <c r="J57" s="320">
        <v>41559</v>
      </c>
      <c r="K57" s="321">
        <v>-28.5</v>
      </c>
      <c r="L57" s="322">
        <v>53605</v>
      </c>
      <c r="M57" s="323">
        <v>5.4</v>
      </c>
      <c r="N57" s="324">
        <v>-33.9</v>
      </c>
    </row>
    <row r="58" spans="1:14">
      <c r="A58" s="248"/>
      <c r="B58" s="244"/>
      <c r="C58" s="244"/>
      <c r="D58" s="244"/>
      <c r="E58" s="244"/>
      <c r="F58" s="244"/>
      <c r="G58" s="325"/>
      <c r="H58" s="326" t="s">
        <v>520</v>
      </c>
      <c r="I58" s="327">
        <v>2058656</v>
      </c>
      <c r="J58" s="328">
        <v>15471</v>
      </c>
      <c r="K58" s="329">
        <v>-14.2</v>
      </c>
      <c r="L58" s="330">
        <v>28343</v>
      </c>
      <c r="M58" s="331">
        <v>11.7</v>
      </c>
      <c r="N58" s="332">
        <v>-25.9</v>
      </c>
    </row>
    <row r="59" spans="1:14">
      <c r="A59" s="248"/>
      <c r="B59" s="244"/>
      <c r="C59" s="244"/>
      <c r="D59" s="244"/>
      <c r="E59" s="244"/>
      <c r="F59" s="244"/>
      <c r="G59" s="310" t="s">
        <v>524</v>
      </c>
      <c r="H59" s="311"/>
      <c r="I59" s="319">
        <v>4540997</v>
      </c>
      <c r="J59" s="320">
        <v>33888</v>
      </c>
      <c r="K59" s="321">
        <v>-18.5</v>
      </c>
      <c r="L59" s="322">
        <v>44267</v>
      </c>
      <c r="M59" s="323">
        <v>-17.399999999999999</v>
      </c>
      <c r="N59" s="324">
        <v>-1.1000000000000001</v>
      </c>
    </row>
    <row r="60" spans="1:14">
      <c r="A60" s="248"/>
      <c r="B60" s="244"/>
      <c r="C60" s="244"/>
      <c r="D60" s="244"/>
      <c r="E60" s="244"/>
      <c r="F60" s="244"/>
      <c r="G60" s="325"/>
      <c r="H60" s="326" t="s">
        <v>520</v>
      </c>
      <c r="I60" s="333">
        <v>1840454</v>
      </c>
      <c r="J60" s="328">
        <v>13735</v>
      </c>
      <c r="K60" s="329">
        <v>-11.2</v>
      </c>
      <c r="L60" s="330">
        <v>26161</v>
      </c>
      <c r="M60" s="331">
        <v>-7.7</v>
      </c>
      <c r="N60" s="332">
        <v>-3.5</v>
      </c>
    </row>
    <row r="61" spans="1:14">
      <c r="A61" s="248"/>
      <c r="B61" s="244"/>
      <c r="C61" s="244"/>
      <c r="D61" s="244"/>
      <c r="E61" s="244"/>
      <c r="F61" s="244"/>
      <c r="G61" s="310" t="s">
        <v>525</v>
      </c>
      <c r="H61" s="334"/>
      <c r="I61" s="335">
        <v>5214114</v>
      </c>
      <c r="J61" s="336">
        <v>39410</v>
      </c>
      <c r="K61" s="337">
        <v>4.5999999999999996</v>
      </c>
      <c r="L61" s="338">
        <v>46728</v>
      </c>
      <c r="M61" s="339">
        <v>-1.9</v>
      </c>
      <c r="N61" s="324">
        <v>6.5</v>
      </c>
    </row>
    <row r="62" spans="1:14">
      <c r="A62" s="248"/>
      <c r="B62" s="244"/>
      <c r="C62" s="244"/>
      <c r="D62" s="244"/>
      <c r="E62" s="244"/>
      <c r="F62" s="244"/>
      <c r="G62" s="325"/>
      <c r="H62" s="326" t="s">
        <v>520</v>
      </c>
      <c r="I62" s="327">
        <v>2349418</v>
      </c>
      <c r="J62" s="328">
        <v>17802</v>
      </c>
      <c r="K62" s="329">
        <v>-4.0999999999999996</v>
      </c>
      <c r="L62" s="330">
        <v>25095</v>
      </c>
      <c r="M62" s="331">
        <v>-1.2</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13.59</v>
      </c>
      <c r="G47" s="12">
        <v>9</v>
      </c>
      <c r="H47" s="12">
        <v>10.51</v>
      </c>
      <c r="I47" s="12">
        <v>11.77</v>
      </c>
      <c r="J47" s="13">
        <v>14.95</v>
      </c>
    </row>
    <row r="48" spans="2:10" ht="57.75" customHeight="1">
      <c r="B48" s="14"/>
      <c r="C48" s="1171" t="s">
        <v>4</v>
      </c>
      <c r="D48" s="1171"/>
      <c r="E48" s="1172"/>
      <c r="F48" s="15">
        <v>7.94</v>
      </c>
      <c r="G48" s="16">
        <v>6.79</v>
      </c>
      <c r="H48" s="16">
        <v>7.56</v>
      </c>
      <c r="I48" s="16">
        <v>7.56</v>
      </c>
      <c r="J48" s="17">
        <v>6.57</v>
      </c>
    </row>
    <row r="49" spans="2:10" ht="57.75" customHeight="1" thickBot="1">
      <c r="B49" s="18"/>
      <c r="C49" s="1173" t="s">
        <v>5</v>
      </c>
      <c r="D49" s="1173"/>
      <c r="E49" s="1174"/>
      <c r="F49" s="19" t="s">
        <v>532</v>
      </c>
      <c r="G49" s="20" t="s">
        <v>533</v>
      </c>
      <c r="H49" s="20" t="s">
        <v>534</v>
      </c>
      <c r="I49" s="20" t="s">
        <v>535</v>
      </c>
      <c r="J49" s="21" t="s">
        <v>536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木更津市</cp:lastModifiedBy>
  <cp:lastPrinted>2017-03-09T04:01:41Z</cp:lastPrinted>
  <dcterms:created xsi:type="dcterms:W3CDTF">2017-02-15T17:21:10Z</dcterms:created>
  <dcterms:modified xsi:type="dcterms:W3CDTF">2017-04-21T08:08:27Z</dcterms:modified>
  <cp:category/>
</cp:coreProperties>
</file>