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38400" windowHeight="16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<sst xmlns="http://schemas.openxmlformats.org/spreadsheetml/2006/main" count="1084" uniqueCount="610">
  <si>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</si>
  <si>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</si>
  <si>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</si>
  <si>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</si>
  <si>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</si>
  <si>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</si>
  <si>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</si>
  <si>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</si>
  <si>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</si>
  <si>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</si>
  <si>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</si>
  <si>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</si>
  <si>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</si>
  <si>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</si>
  <si>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</si>
  <si>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</si>
  <si>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</si>
  <si>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</si>
  <si>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</si>
  <si>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</si>
  <si>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</si>
  <si>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</si>
  <si>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</si>
  <si>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</si>
  <si>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</si>
  <si>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</si>
  <si>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</si>
  <si>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</si>
  <si>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</si>
  <si>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</si>
  <si>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</si>
  <si>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</si>
  <si>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</si>
  <si>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</si>
  <si>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</si>
  <si>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</si>
  <si>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</si>
  <si>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</si>
  <si>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</si>
  <si>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</si>
  <si>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</si>
  <si>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</si>
  <si>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</si>
  <si>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</si>
  <si>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</si>
  <si>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</si>
  <si>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</si>
  <si>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</si>
  <si>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</si>
  <si>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</si>
  <si>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</si>
  <si>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</si>
  <si>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</si>
  <si>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</si>
  <si>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</si>
  <si>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</si>
  <si>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</si>
  <si>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</si>
  <si>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</si>
  <si>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</si>
  <si>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</si>
  <si>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</si>
  <si>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</si>
  <si>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</si>
  <si>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</si>
  <si>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</si>
  <si>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</si>
  <si>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</si>
  <si>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</si>
  <si>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</si>
  <si>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</si>
  <si>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</si>
  <si>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</si>
  <si>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</si>
  <si>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</si>
  <si>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</si>
  <si>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</si>
  <si>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</si>
  <si>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</si>
  <si>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</si>
  <si>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</si>
  <si>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</si>
  <si>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</si>
  <si>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</si>
  <si>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</si>
  <si>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</si>
  <si>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</si>
  <si>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</si>
  <si>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</si>
  <si>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</si>
  <si>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</si>
  <si>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</si>
  <si>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</si>
  <si>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</si>
  <si>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</si>
  <si>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</si>
  <si>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</si>
  <si>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</si>
  <si>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</si>
  <si>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</si>
  <si>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</si>
  <si>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</si>
  <si>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</si>
  <si>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</si>
  <si>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</si>
  <si>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</si>
  <si>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</si>
  <si>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</si>
  <si>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</si>
  <si>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</si>
  <si>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</si>
  <si>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</si>
  <si>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</si>
  <si>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</si>
  <si>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</si>
  <si>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</si>
  <si>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</si>
  <si>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</si>
  <si>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</si>
  <si>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</si>
  <si>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</si>
  <si>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</si>
  <si>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</si>
  <si>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</si>
  <si>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</si>
  <si>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</si>
  <si>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</si>
  <si>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</si>
  <si>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</si>
  <si>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</si>
  <si>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</si>
  <si>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</si>
  <si>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</si>
  <si>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</si>
  <si>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</si>
  <si>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</si>
  <si>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</si>
  <si>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</si>
  <si>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</si>
  <si>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</si>
  <si>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</si>
  <si>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</si>
  <si>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</si>
  <si>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</si>
  <si>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</si>
  <si>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</si>
  <si>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</si>
  <si>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</si>
  <si>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</si>
  <si>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</si>
  <si>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</si>
  <si>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</si>
  <si>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</si>
  <si>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</si>
  <si>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</si>
  <si>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</si>
  <si>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</si>
  <si>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</si>
  <si>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</si>
  <si>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</si>
  <si>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</si>
  <si>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</si>
  <si>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</si>
  <si>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</si>
  <si>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</si>
  <si>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</si>
  <si>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</si>
  <si>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</si>
  <si>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</si>
  <si>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</si>
  <si>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</si>
  <si>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</si>
  <si>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</si>
  <si>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</si>
  <si>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</si>
  <si>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</si>
  <si>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</si>
  <si>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</si>
  <si>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</si>
  <si>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</si>
  <si>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</si>
  <si>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</si>
  <si>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</si>
  <si>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</si>
  <si>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</si>
  <si>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</si>
  <si>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</si>
  <si>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</si>
  <si>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</si>
  <si>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</si>
  <si>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</si>
  <si>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</si>
  <si>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</si>
  <si>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</si>
  <si>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</si>
  <si>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</si>
  <si>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</si>
  <si>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</si>
  <si>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</si>
  <si>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</si>
  <si>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</si>
  <si>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</si>
  <si>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</si>
  <si>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</si>
  <si>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</si>
  <si>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</si>
  <si>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</si>
  <si>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</si>
  <si>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</si>
  <si>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</si>
  <si>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</si>
  <si>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千葉県木更津市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</si>
  <si>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</si>
  <si>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</si>
  <si>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</si>
  <si>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</si>
  <si>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</si>
  <si>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</si>
  <si>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</si>
  <si>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</si>
  <si>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</si>
  <si>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</si>
  <si>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</si>
  <si>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</si>
  <si>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</si>
  <si>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</si>
  <si>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</si>
  <si>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</si>
  <si>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</si>
  <si>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</si>
  <si>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</si>
  <si>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</si>
  <si>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</si>
  <si>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</si>
  <si>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</si>
  <si>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</si>
  <si>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</si>
  <si>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</si>
  <si>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</si>
  <si>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</si>
  <si>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</si>
  <si>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</si>
  <si>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</si>
  <si>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</si>
  <si>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</si>
  <si>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</si>
  <si>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</si>
  <si>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</si>
  <si>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</si>
  <si>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</si>
  <si>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</si>
  <si>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</si>
  <si>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</si>
  <si>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</si>
  <si>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</si>
  <si>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</si>
  <si>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</si>
  <si>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</si>
  <si>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</si>
  <si>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</si>
  <si>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</si>
  <si>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</si>
  <si>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</si>
  <si>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</si>
  <si>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</si>
  <si>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</si>
  <si>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</si>
  <si>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</si>
  <si>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</si>
  <si>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</si>
  <si>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</si>
  <si>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</si>
  <si>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</si>
  <si>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</si>
  <si>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</si>
  <si>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</si>
  <si>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</si>
  <si>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</si>
  <si>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</si>
  <si>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</si>
  <si>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</si>
  <si>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</si>
  <si>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</si>
  <si>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</si>
  <si>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</si>
  <si>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</si>
  <si>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</si>
  <si>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</si>
  <si>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</si>
  <si>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</si>
  <si>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</si>
  <si>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</si>
  <si>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</si>
  <si>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</si>
  <si>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</si>
  <si>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</si>
  <si>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</si>
  <si>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</si>
  <si>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</si>
  <si>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</si>
  <si>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</si>
  <si>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</si>
  <si>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</si>
  <si>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</si>
  <si>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</si>
  <si>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</si>
  <si>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</si>
  <si>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</si>
  <si>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</si>
  <si>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</si>
  <si>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</si>
  <si>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</si>
  <si>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</si>
  <si>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</si>
  <si>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</si>
  <si>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</si>
  <si>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</si>
  <si>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</si>
  <si>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</si>
  <si>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</si>
  <si>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</si>
  <si>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</si>
  <si>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</si>
  <si>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</si>
  <si>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</si>
  <si>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</si>
  <si>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</si>
  <si>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</si>
  <si>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</si>
  <si>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</si>
  <si>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</si>
  <si>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</si>
  <si>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</si>
  <si>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</si>
  <si>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</si>
  <si>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</si>
  <si>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</si>
  <si>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</si>
  <si>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</si>
  <si>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</si>
  <si>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</si>
  <si>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</si>
  <si>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</si>
  <si>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</si>
  <si>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</si>
  <si>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</si>
  <si>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</si>
  <si>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</si>
  <si>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</si>
  <si>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</si>
  <si>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</si>
  <si>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</si>
  <si>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</si>
  <si>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</si>
  <si>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</si>
  <si>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</si>
  <si>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</si>
  <si>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</si>
  <si>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</si>
  <si>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</si>
  <si>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</si>
  <si>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</si>
  <si>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</si>
  <si>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</si>
  <si>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</si>
  <si>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</si>
  <si>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千葉県木更津市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</si>
  <si>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</si>
  <si>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</si>
  <si>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</si>
  <si>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</si>
  <si>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</si>
  <si>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</si>
  <si>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</si>
  <si>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</si>
  <si>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</si>
  <si>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</si>
  <si>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</si>
  <si>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</si>
  <si>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</si>
  <si>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</si>
  <si>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</si>
  <si>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</si>
  <si>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</si>
  <si>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</si>
  <si>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</si>
  <si>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</si>
  <si>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</si>
  <si>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</si>
  <si>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</si>
  <si>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</si>
  <si>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</si>
  <si>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</si>
  <si>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</si>
  <si>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</si>
  <si>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</si>
  <si>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</si>
  <si>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</si>
  <si>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</si>
  <si>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</si>
  <si>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</si>
  <si>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</si>
  <si>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</si>
  <si>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</si>
  <si>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</si>
  <si>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公設地方卸売市場特別会計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</si>
  <si>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</si>
  <si>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</si>
  <si>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</si>
  <si>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</si>
  <si>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</si>
  <si>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</si>
  <si>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</si>
  <si>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</si>
  <si>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</si>
  <si>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</si>
  <si>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</si>
  <si>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</si>
  <si>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</si>
  <si>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</si>
  <si>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</si>
  <si>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</si>
  <si>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</si>
  <si>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</si>
  <si>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</si>
  <si>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</si>
  <si>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</si>
  <si>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</si>
  <si>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</si>
  <si>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</si>
  <si>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</si>
  <si>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</si>
  <si>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</si>
  <si>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</si>
  <si>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</si>
  <si>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</si>
  <si>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</si>
  <si>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</si>
  <si>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</si>
  <si>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</si>
  <si>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</si>
  <si>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</si>
  <si>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</si>
  <si>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</si>
  <si>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</si>
  <si>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</si>
  <si>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</si>
  <si>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</si>
  <si>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</si>
  <si>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</si>
  <si>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</si>
  <si>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</si>
  <si>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</si>
  <si>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</si>
  <si>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</si>
  <si>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</si>
  <si>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</si>
  <si>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</si>
  <si>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</si>
  <si>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</si>
  <si>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</si>
  <si>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</si>
  <si>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</si>
  <si>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</si>
  <si>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</si>
  <si>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</si>
  <si>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</si>
  <si>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</si>
  <si>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</si>
  <si>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</si>
  <si>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</si>
  <si>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</si>
  <si>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</si>
  <si>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</si>
  <si>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</si>
  <si>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</si>
  <si>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</si>
  <si>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</si>
  <si>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</si>
  <si>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</si>
  <si>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</si>
  <si>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</si>
  <si>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</si>
  <si>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</si>
  <si>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</si>
  <si>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</si>
  <si>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</si>
  <si>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</si>
  <si>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</si>
  <si>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</si>
  <si>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</si>
  <si>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</si>
  <si>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</si>
  <si>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</si>
  <si>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</si>
  <si>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</si>
  <si>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</si>
  <si>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</si>
  <si>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</si>
  <si>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</si>
  <si>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</si>
  <si>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</si>
  <si>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</si>
  <si>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</si>
  <si>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</si>
  <si>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</si>
  <si>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</si>
  <si>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</si>
  <si>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</si>
  <si>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</si>
  <si>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</si>
  <si>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</si>
  <si>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</si>
  <si>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</si>
  <si>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</si>
  <si>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</si>
  <si>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</si>
  <si>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</si>
  <si>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</si>
  <si>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</si>
  <si>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</si>
  <si>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</si>
  <si>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</si>
  <si>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</si>
  <si>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</si>
  <si>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</si>
  <si>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</si>
  <si>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</si>
  <si>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</si>
  <si>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</si>
  <si>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</si>
  <si>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</si>
  <si>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</si>
  <si>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</si>
  <si>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</si>
  <si>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</si>
  <si>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</si>
  <si>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</si>
  <si>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</si>
  <si>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</si>
  <si>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</si>
  <si>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</si>
  <si>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</si>
  <si>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</si>
  <si>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</si>
  <si>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</si>
  <si>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</si>
  <si>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</si>
  <si>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</si>
  <si>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</si>
  <si>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</si>
  <si>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</si>
  <si>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</si>
  <si>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</si>
  <si>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</si>
  <si>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</si>
  <si>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</si>
  <si>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2.21</t>
  </si>
  <si>
    <t>▲ 6.44</t>
  </si>
  <si>
    <t>▲ 8.00</t>
  </si>
  <si>
    <t>▲ 2.36</t>
  </si>
  <si>
    <t>▲ 6.41</t>
  </si>
  <si>
    <t>一般会計</t>
  </si>
  <si>
    <t>国民健康保険特別会計</t>
  </si>
  <si>
    <t>介護保険特別会計</t>
  </si>
  <si>
    <t>下水道事業会計</t>
  </si>
  <si>
    <t>後期高齢者医療特別会計</t>
  </si>
  <si>
    <t>公設地方卸売市場特別会計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</si>
  <si>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</si>
  <si>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</si>
  <si>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</si>
  <si>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</si>
  <si>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</si>
  <si>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</si>
  <si>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</si>
  <si>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</si>
  <si>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木更津市土地開発公社</t>
    <rPh sb="0" eb="4">
      <t>キサラヅシ</t>
    </rPh>
    <rPh sb="4" eb="6">
      <t>トチ</t>
    </rPh>
    <rPh sb="6" eb="8">
      <t>カイハツ</t>
    </rPh>
    <rPh sb="8" eb="10">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</si>
  <si>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</si>
  <si>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</si>
  <si>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</si>
  <si>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</si>
  <si>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</si>
  <si>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</si>
  <si>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かずさ水道広域連合企業団</t>
    <rPh sb="3" eb="5">
      <t>スイドウ</t>
    </rPh>
    <rPh sb="5" eb="7">
      <t>コウイキ</t>
    </rPh>
    <rPh sb="7" eb="9">
      <t>レンゴウ</t>
    </rPh>
    <rPh sb="9" eb="11">
      <t>キギョウ</t>
    </rPh>
    <rPh sb="11" eb="12">
      <t>ダン</t>
    </rPh>
    <phoneticPr fontId="2"/>
  </si>
  <si>
    <t>かずさ水道広域連合企業団（用水供給事業）</t>
    <rPh sb="3" eb="5">
      <t>スイドウ</t>
    </rPh>
    <rPh sb="5" eb="7">
      <t>コウイキ</t>
    </rPh>
    <rPh sb="7" eb="9">
      <t>レンゴウ</t>
    </rPh>
    <rPh sb="9" eb="11">
      <t>キギョウ</t>
    </rPh>
    <rPh sb="11" eb="12">
      <t>ダン</t>
    </rPh>
    <rPh sb="13" eb="15">
      <t>ヨウスイ</t>
    </rPh>
    <rPh sb="15" eb="17">
      <t>キョウキュウ</t>
    </rPh>
    <rPh sb="17" eb="19">
      <t>ジギョウ</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</si>
  <si>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</si>
  <si>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</si>
  <si>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2">
      <t>コウキョウ</t>
    </rPh>
    <rPh sb="2" eb="4">
      <t>シセツ</t>
    </rPh>
    <rPh sb="4" eb="6">
      <t>セイビ</t>
    </rPh>
    <rPh sb="6" eb="8">
      <t>キキン</t>
    </rPh>
    <phoneticPr fontId="5"/>
  </si>
  <si>
    <t>霊園基金</t>
    <rPh sb="0" eb="2">
      <t>レイエン</t>
    </rPh>
    <rPh sb="2" eb="4">
      <t>キキン</t>
    </rPh>
    <phoneticPr fontId="5"/>
  </si>
  <si>
    <t>木更津市庁舎建設基金</t>
    <rPh sb="0" eb="4">
      <t>キサラヅシ</t>
    </rPh>
    <rPh sb="4" eb="6">
      <t>チョウシャ</t>
    </rPh>
    <rPh sb="6" eb="8">
      <t>ケンセツ</t>
    </rPh>
    <rPh sb="8" eb="10">
      <t>キキン</t>
    </rPh>
    <phoneticPr fontId="5"/>
  </si>
  <si>
    <t>産業振興基金</t>
    <rPh sb="0" eb="2">
      <t>サンギョウ</t>
    </rPh>
    <rPh sb="2" eb="4">
      <t>シンコウ</t>
    </rPh>
    <rPh sb="4" eb="6">
      <t>キキン</t>
    </rPh>
    <phoneticPr fontId="5"/>
  </si>
  <si>
    <t>-</t>
    <phoneticPr fontId="2"/>
  </si>
  <si>
    <t>-</t>
    <phoneticPr fontId="2"/>
  </si>
  <si>
    <t>-</t>
    <phoneticPr fontId="2"/>
  </si>
  <si>
    <t>-</t>
    <phoneticPr fontId="2"/>
  </si>
  <si>
    <t>‐</t>
    <phoneticPr fontId="2"/>
  </si>
  <si>
    <t>-</t>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</si>
  <si>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</si>
  <si>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</si>
  <si>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</si>
  <si>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</si>
  <si>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</si>
  <si>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</si>
  <si>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が、近年上昇傾向が続いており、要因としては、平成23年度から減少傾向であった元利償還金額が平成27年度で下げ止まりし、以降、学校施設の耐震化事業等による地方債の活用や毎年度における臨時財政対策債の活用から上昇が続いていることが挙げられる。将来負担比率については公営企業債等繰入見込額の増加や、充当可能財源の減少により将来負担額に対する充当可能額が減少したことが増加の要因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</si>
  <si>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</si>
  <si>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</si>
  <si>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</si>
  <si>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営企業債等繰入見込額の増加や、充当可能財源の減少により、将来負担比率が上昇し、有形固定資産減価償却率は類型団体よりも高い傾向にある。要因の一つとして、公営住宅の老朽化が挙げられる。公営住宅の約８割は昭和３０年から４０年代に建設されたもので、いずれも築後４０年を経過し、有形固定資産減価償却率は９７％を超えている。そのほか老朽化が進んでいる施設についても、公共施設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</si>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</sst>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5B7A-4CA3-AED8-C9D70F8458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17368</c:v>
                </c:pt>
                <c:pt idx="1">
                  <c:v>31103</c:v>
                </c:pt>
                <c:pt idx="2">
                  <c:v>38271</c:v>
                </c:pt>
                <c:pt idx="3">
                  <c:v>45284</c:v>
                </c:pt>
                <c:pt idx="4">
                  <c:v>35790</c:v>
                </c:pt>
              </c:numCache>
            </c:numRef>
          </c:val>
          <c:smooth val="0"/>
          <c:extLst>
            <c:ext xmlns:c16="http://schemas.microsoft.com/office/drawing/2014/chart" uri="{C3380CC4-5D6E-409C-BE32-E72D297353CC}">
              <c16:uniqueId val="{00000001-5B7A-4CA3-AED8-C9D70F8458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6.39</c:v>
                </c:pt>
                <c:pt idx="1">
                  <c:v>7.17</c:v>
                </c:pt>
                <c:pt idx="2">
                  <c:v>3.09</c:v>
                </c:pt>
                <c:pt idx="3">
                  <c:v>5.87</c:v>
                </c:pt>
                <c:pt idx="4">
                  <c:v>5.05</c:v>
                </c:pt>
              </c:numCache>
            </c:numRef>
          </c:val>
          <c:extLst>
            <c:ext xmlns:c16="http://schemas.microsoft.com/office/drawing/2014/chart" uri="{C3380CC4-5D6E-409C-BE32-E72D297353CC}">
              <c16:uniqueId val="{00000000-1C32-4B56-B38F-7EB87A70C8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17.84</c:v>
                </c:pt>
                <c:pt idx="1">
                  <c:v>15.79</c:v>
                </c:pt>
                <c:pt idx="2">
                  <c:v>17.18</c:v>
                </c:pt>
                <c:pt idx="3">
                  <c:v>13.79</c:v>
                </c:pt>
                <c:pt idx="4">
                  <c:v>12.3</c:v>
                </c:pt>
              </c:numCache>
            </c:numRef>
          </c:val>
          <c:extLst>
            <c:ext xmlns:c16="http://schemas.microsoft.com/office/drawing/2014/chart" uri="{C3380CC4-5D6E-409C-BE32-E72D297353CC}">
              <c16:uniqueId val="{00000001-1C32-4B56-B38F-7EB87A70C8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-2.21</c:v>
                </c:pt>
                <c:pt idx="1">
                  <c:v>-6.44</c:v>
                </c:pt>
                <c:pt idx="2">
                  <c:v>-8</c:v>
                </c:pt>
                <c:pt idx="3">
                  <c:v>-2.36</c:v>
                </c:pt>
                <c:pt idx="4">
                  <c:v>-6.41</c:v>
                </c:pt>
              </c:numCache>
            </c:numRef>
          </c:val>
          <c:smooth val="0"/>
          <c:extLst>
            <c:ext xmlns:c16="http://schemas.microsoft.com/office/drawing/2014/chart" uri="{C3380CC4-5D6E-409C-BE32-E72D297353CC}">
              <c16:uniqueId val="{00000002-1C32-4B56-B38F-7EB87A70C8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8.3699999999999992</c:v>
                </c:pt>
                <c:pt idx="2">
                  <c:v>#N/A</c:v>
                </c:pt>
                <c:pt idx="3">
                  <c:v>8.26</c:v>
                </c:pt>
                <c:pt idx="4">
                  <c:v>#N/A</c:v>
                </c:pt>
                <c:pt idx="5">
                  <c:v>8.73</c:v>
                </c:pt>
                <c:pt idx="6">
                  <c:v>0</c:v>
                </c:pt>
                <c:pt idx="7">
                  <c:v>0</c:v>
                </c:pt>
                <c:pt idx="8">
                  <c:v>0</c:v>
                </c:pt>
                <c:pt idx="9">
                  <c:v>0</c:v>
                </c:pt>
              </c:numCache>
            </c:numRef>
          </c:val>
          <c:extLst>
            <c:ext xmlns:c16="http://schemas.microsoft.com/office/drawing/2014/chart" uri="{C3380CC4-5D6E-409C-BE32-E72D297353CC}">
              <c16:uniqueId val="{00000000-2288-4972-904F-CF559F086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88-4972-904F-CF559F0861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288-4972-904F-CF559F0861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288-4972-904F-CF559F0861F8}"/>
            </c:ext>
          </c:extLst>
        </c:ser>
        <c:ser>
          <c:idx val="4"/>
          <c:order val="4"/>
          <c:tx>
            <c:strRef>
              <c:f>データシート!$A$31</c:f>
              <c:strCache>
                <c:ptCount val="1"/>
                <c:pt idx="0">
                  <c:v>公設地方卸売市場特別会計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88-4972-904F-CF559F0861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0.1</c:v>
                </c:pt>
                <c:pt idx="6">
                  <c:v>#N/A</c:v>
                </c:pt>
                <c:pt idx="7">
                  <c:v>0</c:v>
                </c:pt>
                <c:pt idx="8">
                  <c:v>#N/A</c:v>
                </c:pt>
                <c:pt idx="9">
                  <c:v>0</c:v>
                </c:pt>
              </c:numCache>
            </c:numRef>
          </c:val>
          <c:extLst>
            <c:ext xmlns:c16="http://schemas.microsoft.com/office/drawing/2014/chart" uri="{C3380CC4-5D6E-409C-BE32-E72D297353CC}">
              <c16:uniqueId val="{00000005-2288-4972-904F-CF559F0861F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1.27</c:v>
                </c:pt>
                <c:pt idx="8">
                  <c:v>#N/A</c:v>
                </c:pt>
                <c:pt idx="9">
                  <c:v>0.09</c:v>
                </c:pt>
              </c:numCache>
            </c:numRef>
          </c:val>
          <c:extLst>
            <c:ext xmlns:c16="http://schemas.microsoft.com/office/drawing/2014/chart" uri="{C3380CC4-5D6E-409C-BE32-E72D297353CC}">
              <c16:uniqueId val="{00000006-2288-4972-904F-CF559F0861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0.51</c:v>
                </c:pt>
                <c:pt idx="2">
                  <c:v>#N/A</c:v>
                </c:pt>
                <c:pt idx="3">
                  <c:v>0.27</c:v>
                </c:pt>
                <c:pt idx="4">
                  <c:v>#N/A</c:v>
                </c:pt>
                <c:pt idx="5">
                  <c:v>0.94</c:v>
                </c:pt>
                <c:pt idx="6">
                  <c:v>#N/A</c:v>
                </c:pt>
                <c:pt idx="7">
                  <c:v>0.56000000000000005</c:v>
                </c:pt>
                <c:pt idx="8">
                  <c:v>#N/A</c:v>
                </c:pt>
                <c:pt idx="9">
                  <c:v>0.67</c:v>
                </c:pt>
              </c:numCache>
            </c:numRef>
          </c:val>
          <c:extLst>
            <c:ext xmlns:c16="http://schemas.microsoft.com/office/drawing/2014/chart" uri="{C3380CC4-5D6E-409C-BE32-E72D297353CC}">
              <c16:uniqueId val="{00000007-2288-4972-904F-CF559F0861F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0.79</c:v>
                </c:pt>
                <c:pt idx="4">
                  <c:v>#N/A</c:v>
                </c:pt>
                <c:pt idx="5">
                  <c:v>0.4</c:v>
                </c:pt>
                <c:pt idx="6">
                  <c:v>#N/A</c:v>
                </c:pt>
                <c:pt idx="7">
                  <c:v>0.41</c:v>
                </c:pt>
                <c:pt idx="8">
                  <c:v>#N/A</c:v>
                </c:pt>
                <c:pt idx="9">
                  <c:v>0.78</c:v>
                </c:pt>
              </c:numCache>
            </c:numRef>
          </c:val>
          <c:extLst>
            <c:ext xmlns:c16="http://schemas.microsoft.com/office/drawing/2014/chart" uri="{C3380CC4-5D6E-409C-BE32-E72D297353CC}">
              <c16:uniqueId val="{00000008-2288-4972-904F-CF559F0861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6.39</c:v>
                </c:pt>
                <c:pt idx="2">
                  <c:v>#N/A</c:v>
                </c:pt>
                <c:pt idx="3">
                  <c:v>7.17</c:v>
                </c:pt>
                <c:pt idx="4">
                  <c:v>#N/A</c:v>
                </c:pt>
                <c:pt idx="5">
                  <c:v>3.08</c:v>
                </c:pt>
                <c:pt idx="6">
                  <c:v>#N/A</c:v>
                </c:pt>
                <c:pt idx="7">
                  <c:v>5.87</c:v>
                </c:pt>
                <c:pt idx="8">
                  <c:v>#N/A</c:v>
                </c:pt>
                <c:pt idx="9">
                  <c:v>5.05</c:v>
                </c:pt>
              </c:numCache>
            </c:numRef>
          </c:val>
          <c:extLst>
            <c:ext xmlns:c16="http://schemas.microsoft.com/office/drawing/2014/chart" uri="{C3380CC4-5D6E-409C-BE32-E72D297353CC}">
              <c16:uniqueId val="{00000009-2288-4972-904F-CF559F0861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3931</c:v>
                </c:pt>
                <c:pt idx="5">
                  <c:v>3839</c:v>
                </c:pt>
                <c:pt idx="8">
                  <c:v>4025</c:v>
                </c:pt>
                <c:pt idx="11">
                  <c:v>4110</c:v>
                </c:pt>
                <c:pt idx="14">
                  <c:v>4030</c:v>
                </c:pt>
              </c:numCache>
            </c:numRef>
          </c:val>
          <c:extLst>
            <c:ext xmlns:c16="http://schemas.microsoft.com/office/drawing/2014/chart" uri="{C3380CC4-5D6E-409C-BE32-E72D297353CC}">
              <c16:uniqueId val="{00000000-7B81-486D-86F8-A2BED05B5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81-486D-86F8-A2BED05B5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289</c:v>
                </c:pt>
                <c:pt idx="3">
                  <c:v>426</c:v>
                </c:pt>
                <c:pt idx="6">
                  <c:v>288</c:v>
                </c:pt>
                <c:pt idx="9">
                  <c:v>274</c:v>
                </c:pt>
                <c:pt idx="12">
                  <c:v>302</c:v>
                </c:pt>
              </c:numCache>
            </c:numRef>
          </c:val>
          <c:extLst>
            <c:ext xmlns:c16="http://schemas.microsoft.com/office/drawing/2014/chart" uri="{C3380CC4-5D6E-409C-BE32-E72D297353CC}">
              <c16:uniqueId val="{00000002-7B81-486D-86F8-A2BED05B5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374</c:v>
                </c:pt>
                <c:pt idx="3">
                  <c:v>372</c:v>
                </c:pt>
                <c:pt idx="6">
                  <c:v>355</c:v>
                </c:pt>
                <c:pt idx="9">
                  <c:v>419</c:v>
                </c:pt>
                <c:pt idx="12">
                  <c:v>443</c:v>
                </c:pt>
              </c:numCache>
            </c:numRef>
          </c:val>
          <c:extLst>
            <c:ext xmlns:c16="http://schemas.microsoft.com/office/drawing/2014/chart" uri="{C3380CC4-5D6E-409C-BE32-E72D297353CC}">
              <c16:uniqueId val="{00000003-7B81-486D-86F8-A2BED05B5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952</c:v>
                </c:pt>
                <c:pt idx="3">
                  <c:v>957</c:v>
                </c:pt>
                <c:pt idx="6">
                  <c:v>974</c:v>
                </c:pt>
                <c:pt idx="9">
                  <c:v>1063</c:v>
                </c:pt>
                <c:pt idx="12">
                  <c:v>984</c:v>
                </c:pt>
              </c:numCache>
            </c:numRef>
          </c:val>
          <c:extLst>
            <c:ext xmlns:c16="http://schemas.microsoft.com/office/drawing/2014/chart" uri="{C3380CC4-5D6E-409C-BE32-E72D297353CC}">
              <c16:uniqueId val="{00000004-7B81-486D-86F8-A2BED05B5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81-486D-86F8-A2BED05B5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81-486D-86F8-A2BED05B5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2947</c:v>
                </c:pt>
                <c:pt idx="3">
                  <c:v>3049</c:v>
                </c:pt>
                <c:pt idx="6">
                  <c:v>3085</c:v>
                </c:pt>
                <c:pt idx="9">
                  <c:v>3119</c:v>
                </c:pt>
                <c:pt idx="12">
                  <c:v>3322</c:v>
                </c:pt>
              </c:numCache>
            </c:numRef>
          </c:val>
          <c:extLst>
            <c:ext xmlns:c16="http://schemas.microsoft.com/office/drawing/2014/chart" uri="{C3380CC4-5D6E-409C-BE32-E72D297353CC}">
              <c16:uniqueId val="{00000007-7B81-486D-86F8-A2BED05B5A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631</c:v>
                </c:pt>
                <c:pt idx="2">
                  <c:v>#N/A</c:v>
                </c:pt>
                <c:pt idx="3">
                  <c:v>#N/A</c:v>
                </c:pt>
                <c:pt idx="4">
                  <c:v>965</c:v>
                </c:pt>
                <c:pt idx="5">
                  <c:v>#N/A</c:v>
                </c:pt>
                <c:pt idx="6">
                  <c:v>#N/A</c:v>
                </c:pt>
                <c:pt idx="7">
                  <c:v>677</c:v>
                </c:pt>
                <c:pt idx="8">
                  <c:v>#N/A</c:v>
                </c:pt>
                <c:pt idx="9">
                  <c:v>#N/A</c:v>
                </c:pt>
                <c:pt idx="10">
                  <c:v>765</c:v>
                </c:pt>
                <c:pt idx="11">
                  <c:v>#N/A</c:v>
                </c:pt>
                <c:pt idx="12">
                  <c:v>#N/A</c:v>
                </c:pt>
                <c:pt idx="13">
                  <c:v>1021</c:v>
                </c:pt>
                <c:pt idx="14">
                  <c:v>#N/A</c:v>
                </c:pt>
              </c:numCache>
            </c:numRef>
          </c:val>
          <c:smooth val="0"/>
          <c:extLst>
            <c:ext xmlns:c16="http://schemas.microsoft.com/office/drawing/2014/chart" uri="{C3380CC4-5D6E-409C-BE32-E72D297353CC}">
              <c16:uniqueId val="{00000008-7B81-486D-86F8-A2BED05B5A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38750</c:v>
                </c:pt>
                <c:pt idx="5">
                  <c:v>38754</c:v>
                </c:pt>
                <c:pt idx="8">
                  <c:v>38811</c:v>
                </c:pt>
                <c:pt idx="11">
                  <c:v>38137</c:v>
                </c:pt>
                <c:pt idx="14">
                  <c:v>37770</c:v>
                </c:pt>
              </c:numCache>
            </c:numRef>
          </c:val>
          <c:extLst>
            <c:ext xmlns:c16="http://schemas.microsoft.com/office/drawing/2014/chart" uri="{C3380CC4-5D6E-409C-BE32-E72D297353CC}">
              <c16:uniqueId val="{00000000-A488-4C9F-A283-7A2356E9C8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11010</c:v>
                </c:pt>
                <c:pt idx="5">
                  <c:v>11588</c:v>
                </c:pt>
                <c:pt idx="8">
                  <c:v>11953</c:v>
                </c:pt>
                <c:pt idx="11">
                  <c:v>12016</c:v>
                </c:pt>
                <c:pt idx="14">
                  <c:v>11406</c:v>
                </c:pt>
              </c:numCache>
            </c:numRef>
          </c:val>
          <c:extLst>
            <c:ext xmlns:c16="http://schemas.microsoft.com/office/drawing/2014/chart" uri="{C3380CC4-5D6E-409C-BE32-E72D297353CC}">
              <c16:uniqueId val="{00000001-A488-4C9F-A283-7A2356E9C8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8333</c:v>
                </c:pt>
                <c:pt idx="5">
                  <c:v>8505</c:v>
                </c:pt>
                <c:pt idx="8">
                  <c:v>9116</c:v>
                </c:pt>
                <c:pt idx="11">
                  <c:v>8999</c:v>
                </c:pt>
                <c:pt idx="14">
                  <c:v>9122</c:v>
                </c:pt>
              </c:numCache>
            </c:numRef>
          </c:val>
          <c:extLst>
            <c:ext xmlns:c16="http://schemas.microsoft.com/office/drawing/2014/chart" uri="{C3380CC4-5D6E-409C-BE32-E72D297353CC}">
              <c16:uniqueId val="{00000002-A488-4C9F-A283-7A2356E9C8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88-4C9F-A283-7A2356E9C8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88-4C9F-A283-7A2356E9C8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9</c:v>
                </c:pt>
                <c:pt idx="12">
                  <c:v>0</c:v>
                </c:pt>
              </c:numCache>
            </c:numRef>
          </c:val>
          <c:extLst>
            <c:ext xmlns:c16="http://schemas.microsoft.com/office/drawing/2014/chart" uri="{C3380CC4-5D6E-409C-BE32-E72D297353CC}">
              <c16:uniqueId val="{00000005-A488-4C9F-A283-7A2356E9C8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8295</c:v>
                </c:pt>
                <c:pt idx="3">
                  <c:v>8327</c:v>
                </c:pt>
                <c:pt idx="6">
                  <c:v>7509</c:v>
                </c:pt>
                <c:pt idx="9">
                  <c:v>7427</c:v>
                </c:pt>
                <c:pt idx="12">
                  <c:v>6829</c:v>
                </c:pt>
              </c:numCache>
            </c:numRef>
          </c:val>
          <c:extLst>
            <c:ext xmlns:c16="http://schemas.microsoft.com/office/drawing/2014/chart" uri="{C3380CC4-5D6E-409C-BE32-E72D297353CC}">
              <c16:uniqueId val="{00000006-A488-4C9F-A283-7A2356E9C8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4759</c:v>
                </c:pt>
                <c:pt idx="3">
                  <c:v>4475</c:v>
                </c:pt>
                <c:pt idx="6">
                  <c:v>4124</c:v>
                </c:pt>
                <c:pt idx="9">
                  <c:v>4258</c:v>
                </c:pt>
                <c:pt idx="12">
                  <c:v>3731</c:v>
                </c:pt>
              </c:numCache>
            </c:numRef>
          </c:val>
          <c:extLst>
            <c:ext xmlns:c16="http://schemas.microsoft.com/office/drawing/2014/chart" uri="{C3380CC4-5D6E-409C-BE32-E72D297353CC}">
              <c16:uniqueId val="{00000007-A488-4C9F-A283-7A2356E9C8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14491</c:v>
                </c:pt>
                <c:pt idx="3">
                  <c:v>14883</c:v>
                </c:pt>
                <c:pt idx="6">
                  <c:v>14918</c:v>
                </c:pt>
                <c:pt idx="9">
                  <c:v>12241</c:v>
                </c:pt>
                <c:pt idx="12">
                  <c:v>13265</c:v>
                </c:pt>
              </c:numCache>
            </c:numRef>
          </c:val>
          <c:extLst>
            <c:ext xmlns:c16="http://schemas.microsoft.com/office/drawing/2014/chart" uri="{C3380CC4-5D6E-409C-BE32-E72D297353CC}">
              <c16:uniqueId val="{00000008-A488-4C9F-A283-7A2356E9C8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3255</c:v>
                </c:pt>
                <c:pt idx="3">
                  <c:v>2872</c:v>
                </c:pt>
                <c:pt idx="6">
                  <c:v>2625</c:v>
                </c:pt>
                <c:pt idx="9">
                  <c:v>4127</c:v>
                </c:pt>
                <c:pt idx="12">
                  <c:v>3813</c:v>
                </c:pt>
              </c:numCache>
            </c:numRef>
          </c:val>
          <c:extLst>
            <c:ext xmlns:c16="http://schemas.microsoft.com/office/drawing/2014/chart" uri="{C3380CC4-5D6E-409C-BE32-E72D297353CC}">
              <c16:uniqueId val="{00000009-A488-4C9F-A283-7A2356E9C8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33165</c:v>
                </c:pt>
                <c:pt idx="3">
                  <c:v>32558</c:v>
                </c:pt>
                <c:pt idx="6">
                  <c:v>32686</c:v>
                </c:pt>
                <c:pt idx="9">
                  <c:v>33586</c:v>
                </c:pt>
                <c:pt idx="12">
                  <c:v>33380</c:v>
                </c:pt>
              </c:numCache>
            </c:numRef>
          </c:val>
          <c:extLst>
            <c:ext xmlns:c16="http://schemas.microsoft.com/office/drawing/2014/chart" uri="{C3380CC4-5D6E-409C-BE32-E72D297353CC}">
              <c16:uniqueId val="{0000000A-A488-4C9F-A283-7A2356E9C8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5873</c:v>
                </c:pt>
                <c:pt idx="2">
                  <c:v>#N/A</c:v>
                </c:pt>
                <c:pt idx="3">
                  <c:v>#N/A</c:v>
                </c:pt>
                <c:pt idx="4">
                  <c:v>4267</c:v>
                </c:pt>
                <c:pt idx="5">
                  <c:v>#N/A</c:v>
                </c:pt>
                <c:pt idx="6">
                  <c:v>#N/A</c:v>
                </c:pt>
                <c:pt idx="7">
                  <c:v>1981</c:v>
                </c:pt>
                <c:pt idx="8">
                  <c:v>#N/A</c:v>
                </c:pt>
                <c:pt idx="9">
                  <c:v>#N/A</c:v>
                </c:pt>
                <c:pt idx="10">
                  <c:v>2497</c:v>
                </c:pt>
                <c:pt idx="11">
                  <c:v>#N/A</c:v>
                </c:pt>
                <c:pt idx="12">
                  <c:v>#N/A</c:v>
                </c:pt>
                <c:pt idx="13">
                  <c:v>2719</c:v>
                </c:pt>
                <c:pt idx="14">
                  <c:v>#N/A</c:v>
                </c:pt>
              </c:numCache>
            </c:numRef>
          </c:val>
          <c:smooth val="0"/>
          <c:extLst>
            <c:ext xmlns:c16="http://schemas.microsoft.com/office/drawing/2014/chart" uri="{C3380CC4-5D6E-409C-BE32-E72D297353CC}">
              <c16:uniqueId val="{0000000B-A488-4C9F-A283-7A2356E9C8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4438</c:v>
                </c:pt>
                <c:pt idx="1">
                  <c:v>3592</c:v>
                </c:pt>
                <c:pt idx="2">
                  <c:v>3286</c:v>
                </c:pt>
              </c:numCache>
            </c:numRef>
          </c:val>
          <c:extLst>
            <c:ext xmlns:c16="http://schemas.microsoft.com/office/drawing/2014/chart" uri="{C3380CC4-5D6E-409C-BE32-E72D297353CC}">
              <c16:uniqueId val="{00000000-34E1-4734-85F9-9F52CE79FD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494</c:v>
                </c:pt>
                <c:pt idx="1">
                  <c:v>494</c:v>
                </c:pt>
                <c:pt idx="2">
                  <c:v>494</c:v>
                </c:pt>
              </c:numCache>
            </c:numRef>
          </c:val>
          <c:extLst>
            <c:ext xmlns:c16="http://schemas.microsoft.com/office/drawing/2014/chart" uri="{C3380CC4-5D6E-409C-BE32-E72D297353CC}">
              <c16:uniqueId val="{00000001-34E1-4734-85F9-9F52CE79FD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3566</c:v>
                </c:pt>
                <c:pt idx="1">
                  <c:v>3990</c:v>
                </c:pt>
                <c:pt idx="2">
                  <c:v>4200</c:v>
                </c:pt>
              </c:numCache>
            </c:numRef>
          </c:val>
          <c:extLst>
            <c:ext xmlns:c16="http://schemas.microsoft.com/office/drawing/2014/chart" uri="{C3380CC4-5D6E-409C-BE32-E72D297353CC}">
              <c16:uniqueId val="{00000002-34E1-4734-85F9-9F52CE79FD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{C18F2DA4-5A17-449A-AE85-A68647208BA4}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56-4427-BF90-2306793AB9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{18BEC8B1-0797-453F-B52D-0C983AF2D061}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56-4427-BF90-2306793AB9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{670E3B9D-240F-496D-A86D-82F50300012C}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56-4427-BF90-2306793AB9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{1532D269-54A0-454C-924B-BAE8D74A3BA4}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56-4427-BF90-2306793AB9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{D4356730-9B69-49CF-91A4-6BE36FA030DA}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56-4427-BF90-2306793AB973}"/>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{F20274D7-7053-425A-8797-06E504D2AB80}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56-4427-BF90-2306793AB973}"/>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{CB68D122-7CAF-4775-99FC-13673190B213}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56-4427-BF90-2306793AB973}"/>
                </c:ext>
              </c:extLst>
            </c:dLbl>
            <c:dLbl>
              <c:idx val="24"/>
              <c:layout>
                <c:manualLayout>
                  <c:x val="0"/>
                  <c:y val="-1.280358470532367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{5EB9A1E2-1C6F-423B-B156-24A81BABCF32}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56-4427-BF90-2306793AB973}"/>
                </c:ext>
              </c:extLst>
            </c:dLbl>
            <c:dLbl>
              <c:idx val="32"/>
              <c:layout>
                <c:manualLayout>
                  <c:x val="0"/>
                  <c:y val="1.280358470532359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{43A6A945-DF12-4D7E-9413-13342E06C7F7}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56-4427-BF90-2306793AB9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71.099999999999994</c:v>
                </c:pt>
                <c:pt idx="16">
                  <c:v>71.3</c:v>
                </c:pt>
                <c:pt idx="24">
                  <c:v>70.2</c:v>
                </c:pt>
                <c:pt idx="32">
                  <c:v>70.900000000000006</c:v>
                </c:pt>
              </c:numCache>
            </c:numRef>
          </c:xVal>
          <c:yVal>
            <c:numRef>
              <c:f>公会計指標分析・財政指標組合せ分析表!$BP$51:$DC$51</c:f>
              <c:numCache>
                <c:formatCode>#,##0.0;"▲ "#,##0.0</c:formatCode>
                <c:ptCount val="40"/>
                <c:pt idx="0">
                  <c:v>26.4</c:v>
                </c:pt>
                <c:pt idx="8">
                  <c:v>19.100000000000001</c:v>
                </c:pt>
                <c:pt idx="16">
                  <c:v>8.6</c:v>
                </c:pt>
                <c:pt idx="24">
                  <c:v>10.8</c:v>
                </c:pt>
                <c:pt idx="32">
                  <c:v>11.5</c:v>
                </c:pt>
              </c:numCache>
            </c:numRef>
          </c:yVal>
          <c:smooth val="0"/>
          <c:extLst>
            <c:ext xmlns:c16="http://schemas.microsoft.com/office/drawing/2014/chart" uri="{C3380CC4-5D6E-409C-BE32-E72D297353CC}">
              <c16:uniqueId val="{00000009-6556-4427-BF90-2306793AB9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{A7933E90-D339-4FE3-9BE3-D1A773BC747D}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56-4427-BF90-2306793AB9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{E86BE896-806C-40A7-8B1B-2341CF52BC55}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56-4427-BF90-2306793AB9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{807E88C5-107C-47C9-B51B-44CD8B2B76B0}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56-4427-BF90-2306793AB9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{AB5F16F5-3101-4533-A032-5F5929F23D23}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56-4427-BF90-2306793AB9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{7FAF6140-AEC0-41BD-B45A-ED0380A91577}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56-4427-BF90-2306793AB973}"/>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{6ACBB187-D01A-4E45-92C9-F793B0B04209}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56-4427-BF90-2306793AB973}"/>
                </c:ext>
              </c:extLst>
            </c:dLbl>
            <c:dLbl>
              <c:idx val="16"/>
              <c:layout>
                <c:manualLayout>
                  <c:x val="0"/>
                  <c:y val="-1.572695679789252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{5EBB6BA6-A462-4BF1-8380-3ADB837905FF}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56-4427-BF90-2306793AB973}"/>
                </c:ext>
              </c:extLst>
            </c:dLbl>
            <c:dLbl>
              <c:idx val="24"/>
              <c:layout>
                <c:manualLayout>
                  <c:x val="0"/>
                  <c:y val="1.572695679789244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{F96D62D5-2413-4DFA-B7ED-FBB92402B59A}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56-4427-BF90-2306793AB973}"/>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{2A0F9344-33FE-48F1-82F2-1889464CA162}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56-4427-BF90-2306793AB9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6556-4427-BF90-2306793AB97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{7665C4FB-E1CC-4FF7-8F35-B1AC0A398A4D}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93-4B9F-903D-672F4F9C3F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{A82E57AE-B41F-40E2-A0C5-2BEF6A58B192}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93-4B9F-903D-672F4F9C3F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{22C40920-B1F9-4E92-AB40-769533BF408D}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93-4B9F-903D-672F4F9C3F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{8DBE3EE4-26F5-44DF-8699-60BE78146558}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93-4B9F-903D-672F4F9C3F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{B2CEDC00-824C-43D5-AF54-8B3F46502B08}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93-4B9F-903D-672F4F9C3F8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{9310E6CF-7ED1-4262-AF9C-4026681C8575}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93-4B9F-903D-672F4F9C3F8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{322662B9-9738-4CE0-85A5-22499717F663}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93-4B9F-903D-672F4F9C3F88}"/>
                </c:ext>
              </c:extLst>
            </c:dLbl>
            <c:dLbl>
              <c:idx val="24"/>
              <c:layout>
                <c:manualLayout>
                  <c:x val="-4.4905057365901176E-2"/>
                  <c:y val="-7.45199865470882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{EAA2FB2A-6875-492B-8623-FE2008D2C728}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93-4B9F-903D-672F4F9C3F88}"/>
                </c:ext>
              </c:extLst>
            </c:dLbl>
            <c:dLbl>
              <c:idx val="32"/>
              <c:layout>
                <c:manualLayout>
                  <c:x val="-1.8235628084250128E-2"/>
                  <c:y val="-5.031330762849970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{6CDFB361-D15A-457C-BE28-CCB8D585B982}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93-4B9F-903D-672F4F9C3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2.9</c:v>
                </c:pt>
                <c:pt idx="16">
                  <c:v>3.3</c:v>
                </c:pt>
                <c:pt idx="24">
                  <c:v>3.5</c:v>
                </c:pt>
                <c:pt idx="32">
                  <c:v>3.5</c:v>
                </c:pt>
              </c:numCache>
            </c:numRef>
          </c:xVal>
          <c:yVal>
            <c:numRef>
              <c:f>公会計指標分析・財政指標組合せ分析表!$BP$73:$DC$73</c:f>
              <c:numCache>
                <c:formatCode>#,##0.0;"▲ "#,##0.0</c:formatCode>
                <c:ptCount val="40"/>
                <c:pt idx="0">
                  <c:v>26.4</c:v>
                </c:pt>
                <c:pt idx="8">
                  <c:v>19.100000000000001</c:v>
                </c:pt>
                <c:pt idx="16">
                  <c:v>8.6</c:v>
                </c:pt>
                <c:pt idx="24">
                  <c:v>10.8</c:v>
                </c:pt>
                <c:pt idx="32">
                  <c:v>11.5</c:v>
                </c:pt>
              </c:numCache>
            </c:numRef>
          </c:yVal>
          <c:smooth val="0"/>
          <c:extLst>
            <c:ext xmlns:c16="http://schemas.microsoft.com/office/drawing/2014/chart" uri="{C3380CC4-5D6E-409C-BE32-E72D297353CC}">
              <c16:uniqueId val="{00000009-D993-4B9F-903D-672F4F9C3F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{B4E06E6A-C4D4-4195-B28A-EEAAADBB28CF}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93-4B9F-903D-672F4F9C3F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{FCC6C340-50BA-440A-89C6-590F3D9D4BB6}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93-4B9F-903D-672F4F9C3F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{4316427F-550A-4B71-A886-CE1A6FA07082}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93-4B9F-903D-672F4F9C3F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{D2013699-EC61-45AB-B3FD-458851720479}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93-4B9F-903D-672F4F9C3F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{75C4B94D-4042-452D-ADB0-43480F628C7C}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93-4B9F-903D-672F4F9C3F8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{9BDCA5FC-5A7F-4F40-A550-F2238F824294}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93-4B9F-903D-672F4F9C3F8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{C0B7C449-8BF7-4AA6-AEB3-3C01077097BE}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93-4B9F-903D-672F4F9C3F88}"/>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{B451C953-9E53-4119-A750-4C31736D8E24}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93-4B9F-903D-672F4F9C3F88}"/>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{A416598F-C93E-40F5-8284-B2273FBF1BDE}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93-4B9F-903D-672F4F9C3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D993-4B9F-903D-672F4F9C3F88}"/>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近年、集中的に実施した小・中学校の耐震化事業や人口増に伴う新たな小学校建設事業に地方債を活用したこと、臨時財政対策債を毎年度活用していることなどにより、元利償還金は増加傾向にある。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〇実質公債費比率の分子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元利償還金の増加と下水道事業会計にに要する経費の財源とする地方債の償還の財源に充てたと認められる繰入金の額が減少したことにより、実質公債費率の分子は増加した。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〇今後の方針</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早期健全化基準未満であるが、今後も市債発行の抑制を基調として、比率の改善に努める。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満期一括償還地方債については、平成１９年度に借入れを行った以降は利用していない。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〇退職手当負担見込額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職員数に大きな変動はなかったものの、職員構成等の変動により、退職手当負担見込額が大幅な減となった。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〇将来負担比率の分子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が増加したものの、退職手当負担見込額等の減少により将来負担額は減少した。一方で、充当可能財源等については、充当可能基金が増加したものの、充当可能特定歳入等の減少により減少した。充当可能財源等の減少が将来負担額の減少を上回ったため、将来負担比率の分子については増加し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推移しているが、土地開発公社に係る土地の買戻しを引き続き計画的に実施するとともに、中期財政計画に基づいて一般会計等に係る地方債の発行額を、特殊要因を除き年平均２８億円以内に抑えることで、プライマリーバランスの黒字化を図っていくことにより、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千葉県木更津市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財政調整基金を約３億６百万円取り崩した一方、救助工作車の維持、更新費を目的として特定防衛施設周辺整備調整交付金事業基金を約１億４千万円、後年度の公共施設の老朽化対策に備えて公共施設整備基金へ約４千７百万円積み立てたことなどにより、基金全体の残高としては約９千５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財政調整基金は、喫緊に対応が必要な事業が数多くあり、また、災害等への備えや社会経済情勢の変動に対応するため、中期財政計画で示す４年後の残高３０億円が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よう努めるとともに、各特定目的基金については、基金の運用益やふるさと納税制度を活用した寄附金の受入れにより基金残高の増を図りながら、各目的に沿った事業に係る財源として積極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公共施設整備基金：既存の公共施設やインフラの建替えや大規模改修などの更新への対応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　　：商業、工業、漁業などの発展に資する施策の推進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霊園基金　　　　：霊園用地の取得並びに施設の維持補修等を図る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特定防衛施設周辺整備調整交付金事業基金：救助工作車の維持費用や妊産婦及び乳幼児検査事業のための積立てを行ったことなどにより、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約１億４千万円の増となった。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：今後見込まれる公共施設やインフラの更新整備に係る財源として約４千７百万円の増となった。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：毎年度の公共施設の更新整備費用の平準化を図るため、公共施設等総合管理計画から推計した公共施設の整備費用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にかかる一般財源所要額の年平均額（７億３千万円）と、毎年度の公共施設の更新整備費用を比較して、その差額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を積み立てる又は取り崩すこととしている。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木更津市庁舎建設基金：市役所本庁舎において、建替えではなく賃借の方向で調整を進めているが、確定後に本基金の取扱いについて検討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費や公共施設の老朽化対策など日々増加する財政需要に加え、令和元年度に発生した台風１５号及び１９号によりもたらされた被害への対応や新型コロナウイルス感染症対策への対応を行った結果、財政調整基金の残高は約３億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喫緊の課題を数多く抱えているため、財政調整基金を活用した予算編成を行う必要がある一方で、災害等の備えや社会経済情勢の変動に備える必要があるため、中期財政計画で示す４年後の基金残高３０億円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基金の運用益を約１９万８千円受け入れたことにより、残高は増となった。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令和５年度まで地方債の元利償還額が増加する見込みであるため、活用にあたっては、今後の社会情勢を注視しながら検討していくとともに、運用益による積立てを継続して行っていく予定である。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昨年度から０．７ポイント増加し、類似団体より高い水準にあるが、平成２８年度に公共施設等総合管理計画を策定済みであり、今後３０年間に延床面積ベースで保有総量を２３％削減することを目標に掲げ、老朽化した施設の集約化・複合化、除却、更新を進めていき、有形固定資産減価償却費率の減少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149987</xdr:rowOff>
    </xdr:from>
    <xdr:to>
      <xdr:col>23</xdr:col>
      <xdr:colOff>136525</xdr:colOff>
      <xdr:row>32</xdr:row>
      <xdr:rowOff>80137</xdr:rowOff>
    </xdr:to>
    <xdr:sp macro="" textlink="">
      <xdr:nvSpPr>
        <xdr:cNvPr id="79" name="楕円 78"/>
        <xdr:cNvSpPr/>
      </xdr:nvSpPr>
      <xdr:spPr>
        <a:xfrm>
          <a:off x="4711700" y="54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128414</xdr:rowOff>
    </xdr:from>
    <xdr:ext cx="405111" cy="259045"/>
    <xdr:sp macro="" textlink="">
      <xdr:nvSpPr>
        <xdr:cNvPr id="80" name="有形固定資産減価償却率該当値テキスト"/>
        <xdr:cNvSpPr txBox="1"/>
      </xdr:nvSpPr>
      <xdr:spPr>
        <a:xfrm>
          <a:off x="4813300" y="544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1" name="楕円 80"/>
        <xdr:cNvSpPr/>
      </xdr:nvSpPr>
      <xdr:spPr>
        <a:xfrm>
          <a:off x="4000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29337</xdr:rowOff>
    </xdr:to>
    <xdr:cxnSp macro="">
      <xdr:nvCxnSpPr>
        <xdr:cNvPr id="82" name="直線コネクタ 81"/>
        <xdr:cNvCxnSpPr/>
      </xdr:nvCxnSpPr>
      <xdr:spPr>
        <a:xfrm>
          <a:off x="4051300" y="548551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83" name="楕円 82"/>
        <xdr:cNvSpPr/>
      </xdr:nvSpPr>
      <xdr:spPr>
        <a:xfrm>
          <a:off x="32385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170561</xdr:rowOff>
    </xdr:from>
    <xdr:to>
      <xdr:col>19</xdr:col>
      <xdr:colOff>136525</xdr:colOff>
      <xdr:row>32</xdr:row>
      <xdr:rowOff>46609</xdr:rowOff>
    </xdr:to>
    <xdr:cxnSp macro="">
      <xdr:nvCxnSpPr>
        <xdr:cNvPr id="84" name="直線コネクタ 83"/>
        <xdr:cNvCxnSpPr/>
      </xdr:nvCxnSpPr>
      <xdr:spPr>
        <a:xfrm flipV="1">
          <a:off x="3289300" y="548551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158623</xdr:rowOff>
    </xdr:from>
    <xdr:to>
      <xdr:col>11</xdr:col>
      <xdr:colOff>187325</xdr:colOff>
      <xdr:row>32</xdr:row>
      <xdr:rowOff>88773</xdr:rowOff>
    </xdr:to>
    <xdr:sp macro="" textlink="">
      <xdr:nvSpPr>
        <xdr:cNvPr id="85" name="楕円 84"/>
        <xdr:cNvSpPr/>
      </xdr:nvSpPr>
      <xdr:spPr>
        <a:xfrm>
          <a:off x="24765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37973</xdr:rowOff>
    </xdr:from>
    <xdr:to>
      <xdr:col>15</xdr:col>
      <xdr:colOff>136525</xdr:colOff>
      <xdr:row>32</xdr:row>
      <xdr:rowOff>46609</xdr:rowOff>
    </xdr:to>
    <xdr:cxnSp macro="">
      <xdr:nvCxnSpPr>
        <xdr:cNvPr id="86" name="直線コネクタ 85"/>
        <xdr:cNvCxnSpPr/>
      </xdr:nvCxnSpPr>
      <xdr:spPr>
        <a:xfrm>
          <a:off x="2527300" y="552437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87" name="楕円 86"/>
        <xdr:cNvSpPr/>
      </xdr:nvSpPr>
      <xdr:spPr>
        <a:xfrm>
          <a:off x="1714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37973</xdr:rowOff>
    </xdr:from>
    <xdr:to>
      <xdr:col>11</xdr:col>
      <xdr:colOff>136525</xdr:colOff>
      <xdr:row>32</xdr:row>
      <xdr:rowOff>76835</xdr:rowOff>
    </xdr:to>
    <xdr:cxnSp macro="">
      <xdr:nvCxnSpPr>
        <xdr:cNvPr id="88" name="直線コネクタ 87"/>
        <xdr:cNvCxnSpPr/>
      </xdr:nvCxnSpPr>
      <xdr:spPr>
        <a:xfrm flipV="1">
          <a:off x="1765300" y="552437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41038</xdr:rowOff>
    </xdr:from>
    <xdr:ext cx="405111" cy="259045"/>
    <xdr:sp macro="" textlink="">
      <xdr:nvSpPr>
        <xdr:cNvPr id="93" name="n_1mainValue有形固定資産減価償却率"/>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88536</xdr:rowOff>
    </xdr:from>
    <xdr:ext cx="405111" cy="259045"/>
    <xdr:sp macro="" textlink="">
      <xdr:nvSpPr>
        <xdr:cNvPr id="94" name="n_2mainValue有形固定資産減価償却率"/>
        <xdr:cNvSpPr txBox="1"/>
      </xdr:nvSpPr>
      <xdr:spPr>
        <a:xfrm>
          <a:off x="3086744"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79900</xdr:rowOff>
    </xdr:from>
    <xdr:ext cx="405111" cy="259045"/>
    <xdr:sp macro="" textlink="">
      <xdr:nvSpPr>
        <xdr:cNvPr id="95" name="n_3mainValue有形固定資産減価償却率"/>
        <xdr:cNvSpPr txBox="1"/>
      </xdr:nvSpPr>
      <xdr:spPr>
        <a:xfrm>
          <a:off x="2324744" y="556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96" name="n_4mainValue有形固定資産減価償却率"/>
        <xdr:cNvSpPr txBox="1"/>
      </xdr:nvSpPr>
      <xdr:spPr>
        <a:xfrm>
          <a:off x="1562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に係る地方債の現在高及び債務負担行為に基づく支出予定額は減少傾向にあり、債務償還比率は減少したが、類似団体平均と比較すると高い水準であるため、今後については、市債発行額を特殊要因を除き年平均２８億円としている中期財政計画に則り、安易な借り入れを行わず、債務償還費率の減少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122788</xdr:rowOff>
    </xdr:from>
    <xdr:to>
      <xdr:col>76</xdr:col>
      <xdr:colOff>73025</xdr:colOff>
      <xdr:row>29</xdr:row>
      <xdr:rowOff>52938</xdr:rowOff>
    </xdr:to>
    <xdr:sp macro="" textlink="">
      <xdr:nvSpPr>
        <xdr:cNvPr id="141" name="楕円 140"/>
        <xdr:cNvSpPr/>
      </xdr:nvSpPr>
      <xdr:spPr>
        <a:xfrm>
          <a:off x="14744700" y="49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101215</xdr:rowOff>
    </xdr:from>
    <xdr:ext cx="469744" cy="259045"/>
    <xdr:sp macro="" textlink="">
      <xdr:nvSpPr>
        <xdr:cNvPr id="142" name="債務償還比率該当値テキスト"/>
        <xdr:cNvSpPr txBox="1"/>
      </xdr:nvSpPr>
      <xdr:spPr>
        <a:xfrm>
          <a:off x="14846300" y="490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158699</xdr:rowOff>
    </xdr:from>
    <xdr:to>
      <xdr:col>72</xdr:col>
      <xdr:colOff>123825</xdr:colOff>
      <xdr:row>29</xdr:row>
      <xdr:rowOff>88849</xdr:rowOff>
    </xdr:to>
    <xdr:sp macro="" textlink="">
      <xdr:nvSpPr>
        <xdr:cNvPr id="143" name="楕円 142"/>
        <xdr:cNvSpPr/>
      </xdr:nvSpPr>
      <xdr:spPr>
        <a:xfrm>
          <a:off x="14033500" y="4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2138</xdr:rowOff>
    </xdr:from>
    <xdr:to>
      <xdr:col>76</xdr:col>
      <xdr:colOff>22225</xdr:colOff>
      <xdr:row>29</xdr:row>
      <xdr:rowOff>38049</xdr:rowOff>
    </xdr:to>
    <xdr:cxnSp macro="">
      <xdr:nvCxnSpPr>
        <xdr:cNvPr id="144" name="直線コネクタ 143"/>
        <xdr:cNvCxnSpPr/>
      </xdr:nvCxnSpPr>
      <xdr:spPr>
        <a:xfrm flipV="1">
          <a:off x="14084300" y="4974188"/>
          <a:ext cx="7112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160210</xdr:rowOff>
    </xdr:from>
    <xdr:to>
      <xdr:col>68</xdr:col>
      <xdr:colOff>123825</xdr:colOff>
      <xdr:row>29</xdr:row>
      <xdr:rowOff>90360</xdr:rowOff>
    </xdr:to>
    <xdr:sp macro="" textlink="">
      <xdr:nvSpPr>
        <xdr:cNvPr id="145" name="楕円 144"/>
        <xdr:cNvSpPr/>
      </xdr:nvSpPr>
      <xdr:spPr>
        <a:xfrm>
          <a:off x="13271500" y="49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38049</xdr:rowOff>
    </xdr:from>
    <xdr:to>
      <xdr:col>72</xdr:col>
      <xdr:colOff>73025</xdr:colOff>
      <xdr:row>29</xdr:row>
      <xdr:rowOff>39560</xdr:rowOff>
    </xdr:to>
    <xdr:cxnSp macro="">
      <xdr:nvCxnSpPr>
        <xdr:cNvPr id="146" name="直線コネクタ 145"/>
        <xdr:cNvCxnSpPr/>
      </xdr:nvCxnSpPr>
      <xdr:spPr>
        <a:xfrm flipV="1">
          <a:off x="13322300" y="5010099"/>
          <a:ext cx="762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29854</xdr:rowOff>
    </xdr:from>
    <xdr:to>
      <xdr:col>64</xdr:col>
      <xdr:colOff>123825</xdr:colOff>
      <xdr:row>29</xdr:row>
      <xdr:rowOff>131454</xdr:rowOff>
    </xdr:to>
    <xdr:sp macro="" textlink="">
      <xdr:nvSpPr>
        <xdr:cNvPr id="147" name="楕円 146"/>
        <xdr:cNvSpPr/>
      </xdr:nvSpPr>
      <xdr:spPr>
        <a:xfrm>
          <a:off x="12509500" y="50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39560</xdr:rowOff>
    </xdr:from>
    <xdr:to>
      <xdr:col>68</xdr:col>
      <xdr:colOff>73025</xdr:colOff>
      <xdr:row>29</xdr:row>
      <xdr:rowOff>80654</xdr:rowOff>
    </xdr:to>
    <xdr:cxnSp macro="">
      <xdr:nvCxnSpPr>
        <xdr:cNvPr id="148" name="直線コネクタ 147"/>
        <xdr:cNvCxnSpPr/>
      </xdr:nvCxnSpPr>
      <xdr:spPr>
        <a:xfrm flipV="1">
          <a:off x="12560300" y="5011610"/>
          <a:ext cx="762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50868</xdr:rowOff>
    </xdr:from>
    <xdr:to>
      <xdr:col>60</xdr:col>
      <xdr:colOff>123825</xdr:colOff>
      <xdr:row>29</xdr:row>
      <xdr:rowOff>152468</xdr:rowOff>
    </xdr:to>
    <xdr:sp macro="" textlink="">
      <xdr:nvSpPr>
        <xdr:cNvPr id="149" name="楕円 148"/>
        <xdr:cNvSpPr/>
      </xdr:nvSpPr>
      <xdr:spPr>
        <a:xfrm>
          <a:off x="11747500" y="50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80654</xdr:rowOff>
    </xdr:from>
    <xdr:to>
      <xdr:col>64</xdr:col>
      <xdr:colOff>73025</xdr:colOff>
      <xdr:row>29</xdr:row>
      <xdr:rowOff>101668</xdr:rowOff>
    </xdr:to>
    <xdr:cxnSp macro="">
      <xdr:nvCxnSpPr>
        <xdr:cNvPr id="150" name="直線コネクタ 149"/>
        <xdr:cNvCxnSpPr/>
      </xdr:nvCxnSpPr>
      <xdr:spPr>
        <a:xfrm flipV="1">
          <a:off x="11798300" y="5052704"/>
          <a:ext cx="762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79976</xdr:rowOff>
    </xdr:from>
    <xdr:ext cx="469744" cy="259045"/>
    <xdr:sp macro="" textlink="">
      <xdr:nvSpPr>
        <xdr:cNvPr id="155" name="n_1mainValue債務償還比率"/>
        <xdr:cNvSpPr txBox="1"/>
      </xdr:nvSpPr>
      <xdr:spPr>
        <a:xfrm>
          <a:off x="13836727" y="505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81487</xdr:rowOff>
    </xdr:from>
    <xdr:ext cx="469744" cy="259045"/>
    <xdr:sp macro="" textlink="">
      <xdr:nvSpPr>
        <xdr:cNvPr id="156" name="n_2mainValue債務償還比率"/>
        <xdr:cNvSpPr txBox="1"/>
      </xdr:nvSpPr>
      <xdr:spPr>
        <a:xfrm>
          <a:off x="13087427" y="505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122581</xdr:rowOff>
    </xdr:from>
    <xdr:ext cx="469744" cy="259045"/>
    <xdr:sp macro="" textlink="">
      <xdr:nvSpPr>
        <xdr:cNvPr id="157" name="n_3mainValue債務償還比率"/>
        <xdr:cNvSpPr txBox="1"/>
      </xdr:nvSpPr>
      <xdr:spPr>
        <a:xfrm>
          <a:off x="12325427" y="50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143595</xdr:rowOff>
    </xdr:from>
    <xdr:ext cx="469744" cy="259045"/>
    <xdr:sp macro="" textlink="">
      <xdr:nvSpPr>
        <xdr:cNvPr id="158" name="n_4mainValue債務償還比率"/>
        <xdr:cNvSpPr txBox="1"/>
      </xdr:nvSpPr>
      <xdr:spPr>
        <a:xfrm>
          <a:off x="11563427" y="511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71" name="楕円 70"/>
        <xdr:cNvSpPr/>
      </xdr:nvSpPr>
      <xdr:spPr>
        <a:xfrm>
          <a:off x="4584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6113</xdr:rowOff>
    </xdr:from>
    <xdr:ext cx="405111" cy="259045"/>
    <xdr:sp macro="" textlink="">
      <xdr:nvSpPr>
        <xdr:cNvPr id="72" name="【道路】&#10;有形固定資産減価償却率該当値テキスト"/>
        <xdr:cNvSpPr txBox="1"/>
      </xdr:nvSpPr>
      <xdr:spPr>
        <a:xfrm>
          <a:off x="4673600"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78486</xdr:rowOff>
    </xdr:to>
    <xdr:cxnSp macro="">
      <xdr:nvCxnSpPr>
        <xdr:cNvPr id="74" name="直線コネクタ 73"/>
        <xdr:cNvCxnSpPr/>
      </xdr:nvCxnSpPr>
      <xdr:spPr>
        <a:xfrm>
          <a:off x="3797300" y="652272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135128</xdr:rowOff>
    </xdr:from>
    <xdr:to>
      <xdr:col>15</xdr:col>
      <xdr:colOff>101600</xdr:colOff>
      <xdr:row>38</xdr:row>
      <xdr:rowOff>65278</xdr:rowOff>
    </xdr:to>
    <xdr:sp macro="" textlink="">
      <xdr:nvSpPr>
        <xdr:cNvPr id="75" name="楕円 74"/>
        <xdr:cNvSpPr/>
      </xdr:nvSpPr>
      <xdr:spPr>
        <a:xfrm>
          <a:off x="2857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14478</xdr:rowOff>
    </xdr:to>
    <xdr:cxnSp macro="">
      <xdr:nvCxnSpPr>
        <xdr:cNvPr id="76" name="直線コネクタ 75"/>
        <xdr:cNvCxnSpPr/>
      </xdr:nvCxnSpPr>
      <xdr:spPr>
        <a:xfrm flipV="1">
          <a:off x="2908300" y="65227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130556</xdr:rowOff>
    </xdr:from>
    <xdr:to>
      <xdr:col>10</xdr:col>
      <xdr:colOff>165100</xdr:colOff>
      <xdr:row>38</xdr:row>
      <xdr:rowOff>60706</xdr:rowOff>
    </xdr:to>
    <xdr:sp macro="" textlink="">
      <xdr:nvSpPr>
        <xdr:cNvPr id="77" name="楕円 76"/>
        <xdr:cNvSpPr/>
      </xdr:nvSpPr>
      <xdr:spPr>
        <a:xfrm>
          <a:off x="1968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xdr:rowOff>
    </xdr:from>
    <xdr:to>
      <xdr:col>15</xdr:col>
      <xdr:colOff>50800</xdr:colOff>
      <xdr:row>38</xdr:row>
      <xdr:rowOff>14478</xdr:rowOff>
    </xdr:to>
    <xdr:cxnSp macro="">
      <xdr:nvCxnSpPr>
        <xdr:cNvPr id="78" name="直線コネクタ 77"/>
        <xdr:cNvCxnSpPr/>
      </xdr:nvCxnSpPr>
      <xdr:spPr>
        <a:xfrm>
          <a:off x="2019300" y="65250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98552</xdr:rowOff>
    </xdr:from>
    <xdr:to>
      <xdr:col>6</xdr:col>
      <xdr:colOff>38100</xdr:colOff>
      <xdr:row>38</xdr:row>
      <xdr:rowOff>28702</xdr:rowOff>
    </xdr:to>
    <xdr:sp macro="" textlink="">
      <xdr:nvSpPr>
        <xdr:cNvPr id="79" name="楕円 78"/>
        <xdr:cNvSpPr/>
      </xdr:nvSpPr>
      <xdr:spPr>
        <a:xfrm>
          <a:off x="1079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149352</xdr:rowOff>
    </xdr:from>
    <xdr:to>
      <xdr:col>10</xdr:col>
      <xdr:colOff>114300</xdr:colOff>
      <xdr:row>38</xdr:row>
      <xdr:rowOff>9906</xdr:rowOff>
    </xdr:to>
    <xdr:cxnSp macro="">
      <xdr:nvCxnSpPr>
        <xdr:cNvPr id="80" name="直線コネクタ 79"/>
        <xdr:cNvCxnSpPr/>
      </xdr:nvCxnSpPr>
      <xdr:spPr>
        <a:xfrm>
          <a:off x="1130300" y="6493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5"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86" name="n_2mainValue【道路】&#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51833</xdr:rowOff>
    </xdr:from>
    <xdr:ext cx="405111" cy="259045"/>
    <xdr:sp macro="" textlink="">
      <xdr:nvSpPr>
        <xdr:cNvPr id="87" name="n_3mainValue【道路】&#10;有形固定資産減価償却率"/>
        <xdr:cNvSpPr txBox="1"/>
      </xdr:nvSpPr>
      <xdr:spPr>
        <a:xfrm>
          <a:off x="1816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19829</xdr:rowOff>
    </xdr:from>
    <xdr:ext cx="405111" cy="259045"/>
    <xdr:sp macro="" textlink="">
      <xdr:nvSpPr>
        <xdr:cNvPr id="88" name="n_4mainValue【道路】&#10;有形固定資産減価償却率"/>
        <xdr:cNvSpPr txBox="1"/>
      </xdr:nvSpPr>
      <xdr:spPr>
        <a:xfrm>
          <a:off x="9277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162103</xdr:rowOff>
    </xdr:from>
    <xdr:to>
      <xdr:col>55</xdr:col>
      <xdr:colOff>50800</xdr:colOff>
      <xdr:row>39</xdr:row>
      <xdr:rowOff>92253</xdr:rowOff>
    </xdr:to>
    <xdr:sp macro="" textlink="">
      <xdr:nvSpPr>
        <xdr:cNvPr id="128" name="楕円 127"/>
        <xdr:cNvSpPr/>
      </xdr:nvSpPr>
      <xdr:spPr>
        <a:xfrm>
          <a:off x="10426700" y="66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13530</xdr:rowOff>
    </xdr:from>
    <xdr:ext cx="469744" cy="259045"/>
    <xdr:sp macro="" textlink="">
      <xdr:nvSpPr>
        <xdr:cNvPr id="129" name="【道路】&#10;一人当たり延長該当値テキスト"/>
        <xdr:cNvSpPr txBox="1"/>
      </xdr:nvSpPr>
      <xdr:spPr>
        <a:xfrm>
          <a:off x="10515600" y="65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161112</xdr:rowOff>
    </xdr:from>
    <xdr:to>
      <xdr:col>50</xdr:col>
      <xdr:colOff>165100</xdr:colOff>
      <xdr:row>39</xdr:row>
      <xdr:rowOff>91262</xdr:rowOff>
    </xdr:to>
    <xdr:sp macro="" textlink="">
      <xdr:nvSpPr>
        <xdr:cNvPr id="130" name="楕円 129"/>
        <xdr:cNvSpPr/>
      </xdr:nvSpPr>
      <xdr:spPr>
        <a:xfrm>
          <a:off x="9588500" y="6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40462</xdr:rowOff>
    </xdr:from>
    <xdr:to>
      <xdr:col>55</xdr:col>
      <xdr:colOff>0</xdr:colOff>
      <xdr:row>39</xdr:row>
      <xdr:rowOff>41453</xdr:rowOff>
    </xdr:to>
    <xdr:cxnSp macro="">
      <xdr:nvCxnSpPr>
        <xdr:cNvPr id="131" name="直線コネクタ 130"/>
        <xdr:cNvCxnSpPr/>
      </xdr:nvCxnSpPr>
      <xdr:spPr>
        <a:xfrm>
          <a:off x="9639300" y="672701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160655</xdr:rowOff>
    </xdr:from>
    <xdr:to>
      <xdr:col>46</xdr:col>
      <xdr:colOff>38100</xdr:colOff>
      <xdr:row>39</xdr:row>
      <xdr:rowOff>90805</xdr:rowOff>
    </xdr:to>
    <xdr:sp macro="" textlink="">
      <xdr:nvSpPr>
        <xdr:cNvPr id="132" name="楕円 131"/>
        <xdr:cNvSpPr/>
      </xdr:nvSpPr>
      <xdr:spPr>
        <a:xfrm>
          <a:off x="869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40005</xdr:rowOff>
    </xdr:from>
    <xdr:to>
      <xdr:col>50</xdr:col>
      <xdr:colOff>114300</xdr:colOff>
      <xdr:row>39</xdr:row>
      <xdr:rowOff>40462</xdr:rowOff>
    </xdr:to>
    <xdr:cxnSp macro="">
      <xdr:nvCxnSpPr>
        <xdr:cNvPr id="133" name="直線コネクタ 132"/>
        <xdr:cNvCxnSpPr/>
      </xdr:nvCxnSpPr>
      <xdr:spPr>
        <a:xfrm>
          <a:off x="8750300" y="672655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162408</xdr:rowOff>
    </xdr:from>
    <xdr:to>
      <xdr:col>41</xdr:col>
      <xdr:colOff>101600</xdr:colOff>
      <xdr:row>39</xdr:row>
      <xdr:rowOff>92558</xdr:rowOff>
    </xdr:to>
    <xdr:sp macro="" textlink="">
      <xdr:nvSpPr>
        <xdr:cNvPr id="134" name="楕円 133"/>
        <xdr:cNvSpPr/>
      </xdr:nvSpPr>
      <xdr:spPr>
        <a:xfrm>
          <a:off x="7810500" y="66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40005</xdr:rowOff>
    </xdr:from>
    <xdr:to>
      <xdr:col>45</xdr:col>
      <xdr:colOff>177800</xdr:colOff>
      <xdr:row>39</xdr:row>
      <xdr:rowOff>41758</xdr:rowOff>
    </xdr:to>
    <xdr:cxnSp macro="">
      <xdr:nvCxnSpPr>
        <xdr:cNvPr id="135" name="直線コネクタ 134"/>
        <xdr:cNvCxnSpPr/>
      </xdr:nvCxnSpPr>
      <xdr:spPr>
        <a:xfrm flipV="1">
          <a:off x="7861300" y="672655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163779</xdr:rowOff>
    </xdr:from>
    <xdr:to>
      <xdr:col>36</xdr:col>
      <xdr:colOff>165100</xdr:colOff>
      <xdr:row>39</xdr:row>
      <xdr:rowOff>93929</xdr:rowOff>
    </xdr:to>
    <xdr:sp macro="" textlink="">
      <xdr:nvSpPr>
        <xdr:cNvPr id="136" name="楕円 135"/>
        <xdr:cNvSpPr/>
      </xdr:nvSpPr>
      <xdr:spPr>
        <a:xfrm>
          <a:off x="6921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41758</xdr:rowOff>
    </xdr:from>
    <xdr:to>
      <xdr:col>41</xdr:col>
      <xdr:colOff>50800</xdr:colOff>
      <xdr:row>39</xdr:row>
      <xdr:rowOff>43129</xdr:rowOff>
    </xdr:to>
    <xdr:cxnSp macro="">
      <xdr:nvCxnSpPr>
        <xdr:cNvPr id="137" name="直線コネクタ 136"/>
        <xdr:cNvCxnSpPr/>
      </xdr:nvCxnSpPr>
      <xdr:spPr>
        <a:xfrm flipV="1">
          <a:off x="6972300" y="67283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107789</xdr:rowOff>
    </xdr:from>
    <xdr:ext cx="469744" cy="259045"/>
    <xdr:sp macro="" textlink="">
      <xdr:nvSpPr>
        <xdr:cNvPr id="142" name="n_1mainValue【道路】&#10;一人当たり延長"/>
        <xdr:cNvSpPr txBox="1"/>
      </xdr:nvSpPr>
      <xdr:spPr>
        <a:xfrm>
          <a:off x="9391727" y="64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107332</xdr:rowOff>
    </xdr:from>
    <xdr:ext cx="469744" cy="259045"/>
    <xdr:sp macro="" textlink="">
      <xdr:nvSpPr>
        <xdr:cNvPr id="143" name="n_2mainValue【道路】&#10;一人当たり延長"/>
        <xdr:cNvSpPr txBox="1"/>
      </xdr:nvSpPr>
      <xdr:spPr>
        <a:xfrm>
          <a:off x="851542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109085</xdr:rowOff>
    </xdr:from>
    <xdr:ext cx="469744" cy="259045"/>
    <xdr:sp macro="" textlink="">
      <xdr:nvSpPr>
        <xdr:cNvPr id="144" name="n_3mainValue【道路】&#10;一人当たり延長"/>
        <xdr:cNvSpPr txBox="1"/>
      </xdr:nvSpPr>
      <xdr:spPr>
        <a:xfrm>
          <a:off x="7626427" y="64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110456</xdr:rowOff>
    </xdr:from>
    <xdr:ext cx="469744" cy="259045"/>
    <xdr:sp macro="" textlink="">
      <xdr:nvSpPr>
        <xdr:cNvPr id="145" name="n_4mainValue【道路】&#10;一人当たり延長"/>
        <xdr:cNvSpPr txBox="1"/>
      </xdr:nvSpPr>
      <xdr:spPr>
        <a:xfrm>
          <a:off x="6737427" y="64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90" name="楕円 189"/>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91" name="【橋りょう・トンネル】&#10;有形固定資産減価償却率該当値テキスト"/>
        <xdr:cNvSpPr txBox="1"/>
      </xdr:nvSpPr>
      <xdr:spPr>
        <a:xfrm>
          <a:off x="4673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92" name="楕円 191"/>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74295</xdr:rowOff>
    </xdr:to>
    <xdr:cxnSp macro="">
      <xdr:nvCxnSpPr>
        <xdr:cNvPr id="193" name="直線コネクタ 192"/>
        <xdr:cNvCxnSpPr/>
      </xdr:nvCxnSpPr>
      <xdr:spPr>
        <a:xfrm>
          <a:off x="3797300" y="104984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4" name="楕円 193"/>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40005</xdr:rowOff>
    </xdr:to>
    <xdr:cxnSp macro="">
      <xdr:nvCxnSpPr>
        <xdr:cNvPr id="195" name="直線コネクタ 194"/>
        <xdr:cNvCxnSpPr/>
      </xdr:nvCxnSpPr>
      <xdr:spPr>
        <a:xfrm>
          <a:off x="2908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6" name="楕円 195"/>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5715</xdr:rowOff>
    </xdr:to>
    <xdr:cxnSp macro="">
      <xdr:nvCxnSpPr>
        <xdr:cNvPr id="197" name="直線コネクタ 196"/>
        <xdr:cNvCxnSpPr/>
      </xdr:nvCxnSpPr>
      <xdr:spPr>
        <a:xfrm>
          <a:off x="2019300" y="10429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57785</xdr:rowOff>
    </xdr:from>
    <xdr:to>
      <xdr:col>6</xdr:col>
      <xdr:colOff>38100</xdr:colOff>
      <xdr:row>60</xdr:row>
      <xdr:rowOff>159385</xdr:rowOff>
    </xdr:to>
    <xdr:sp macro="" textlink="">
      <xdr:nvSpPr>
        <xdr:cNvPr id="198" name="楕円 197"/>
        <xdr:cNvSpPr/>
      </xdr:nvSpPr>
      <xdr:spPr>
        <a:xfrm>
          <a:off x="1079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142875</xdr:rowOff>
    </xdr:to>
    <xdr:cxnSp macro="">
      <xdr:nvCxnSpPr>
        <xdr:cNvPr id="199" name="直線コネクタ 198"/>
        <xdr:cNvCxnSpPr/>
      </xdr:nvCxnSpPr>
      <xdr:spPr>
        <a:xfrm>
          <a:off x="1130300" y="10395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204" name="n_1mainValue【橋りょう・トンネ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5" name="n_2main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6" name="n_3mainValue【橋りょう・トンネル】&#10;有形固定資産減価償却率"/>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150512</xdr:rowOff>
    </xdr:from>
    <xdr:ext cx="405111" cy="259045"/>
    <xdr:sp macro="" textlink="">
      <xdr:nvSpPr>
        <xdr:cNvPr id="207" name="n_4mainValue【橋りょう・トンネル】&#10;有形固定資産減価償却率"/>
        <xdr:cNvSpPr txBox="1"/>
      </xdr:nvSpPr>
      <xdr:spPr>
        <a:xfrm>
          <a:off x="927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164891</xdr:rowOff>
    </xdr:from>
    <xdr:to>
      <xdr:col>55</xdr:col>
      <xdr:colOff>50800</xdr:colOff>
      <xdr:row>63</xdr:row>
      <xdr:rowOff>95041</xdr:rowOff>
    </xdr:to>
    <xdr:sp macro="" textlink="">
      <xdr:nvSpPr>
        <xdr:cNvPr id="247" name="楕円 246"/>
        <xdr:cNvSpPr/>
      </xdr:nvSpPr>
      <xdr:spPr>
        <a:xfrm>
          <a:off x="10426700" y="107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143318</xdr:rowOff>
    </xdr:from>
    <xdr:ext cx="534377" cy="259045"/>
    <xdr:sp macro="" textlink="">
      <xdr:nvSpPr>
        <xdr:cNvPr id="248" name="【橋りょう・トンネル】&#10;一人当たり有形固定資産（償却資産）額該当値テキスト"/>
        <xdr:cNvSpPr txBox="1"/>
      </xdr:nvSpPr>
      <xdr:spPr>
        <a:xfrm>
          <a:off x="10515600" y="1077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164267</xdr:rowOff>
    </xdr:from>
    <xdr:to>
      <xdr:col>50</xdr:col>
      <xdr:colOff>165100</xdr:colOff>
      <xdr:row>63</xdr:row>
      <xdr:rowOff>94417</xdr:rowOff>
    </xdr:to>
    <xdr:sp macro="" textlink="">
      <xdr:nvSpPr>
        <xdr:cNvPr id="249" name="楕円 248"/>
        <xdr:cNvSpPr/>
      </xdr:nvSpPr>
      <xdr:spPr>
        <a:xfrm>
          <a:off x="9588500" y="107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43617</xdr:rowOff>
    </xdr:from>
    <xdr:to>
      <xdr:col>55</xdr:col>
      <xdr:colOff>0</xdr:colOff>
      <xdr:row>63</xdr:row>
      <xdr:rowOff>44241</xdr:rowOff>
    </xdr:to>
    <xdr:cxnSp macro="">
      <xdr:nvCxnSpPr>
        <xdr:cNvPr id="250" name="直線コネクタ 249"/>
        <xdr:cNvCxnSpPr/>
      </xdr:nvCxnSpPr>
      <xdr:spPr>
        <a:xfrm>
          <a:off x="9639300" y="10844967"/>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163817</xdr:rowOff>
    </xdr:from>
    <xdr:to>
      <xdr:col>46</xdr:col>
      <xdr:colOff>38100</xdr:colOff>
      <xdr:row>63</xdr:row>
      <xdr:rowOff>93967</xdr:rowOff>
    </xdr:to>
    <xdr:sp macro="" textlink="">
      <xdr:nvSpPr>
        <xdr:cNvPr id="251" name="楕円 250"/>
        <xdr:cNvSpPr/>
      </xdr:nvSpPr>
      <xdr:spPr>
        <a:xfrm>
          <a:off x="8699500" y="107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43167</xdr:rowOff>
    </xdr:from>
    <xdr:to>
      <xdr:col>50</xdr:col>
      <xdr:colOff>114300</xdr:colOff>
      <xdr:row>63</xdr:row>
      <xdr:rowOff>43617</xdr:rowOff>
    </xdr:to>
    <xdr:cxnSp macro="">
      <xdr:nvCxnSpPr>
        <xdr:cNvPr id="252" name="直線コネクタ 251"/>
        <xdr:cNvCxnSpPr/>
      </xdr:nvCxnSpPr>
      <xdr:spPr>
        <a:xfrm>
          <a:off x="8750300" y="10844517"/>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163634</xdr:rowOff>
    </xdr:from>
    <xdr:to>
      <xdr:col>41</xdr:col>
      <xdr:colOff>101600</xdr:colOff>
      <xdr:row>63</xdr:row>
      <xdr:rowOff>93784</xdr:rowOff>
    </xdr:to>
    <xdr:sp macro="" textlink="">
      <xdr:nvSpPr>
        <xdr:cNvPr id="253" name="楕円 252"/>
        <xdr:cNvSpPr/>
      </xdr:nvSpPr>
      <xdr:spPr>
        <a:xfrm>
          <a:off x="7810500" y="10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42984</xdr:rowOff>
    </xdr:from>
    <xdr:to>
      <xdr:col>45</xdr:col>
      <xdr:colOff>177800</xdr:colOff>
      <xdr:row>63</xdr:row>
      <xdr:rowOff>43167</xdr:rowOff>
    </xdr:to>
    <xdr:cxnSp macro="">
      <xdr:nvCxnSpPr>
        <xdr:cNvPr id="254" name="直線コネクタ 253"/>
        <xdr:cNvCxnSpPr/>
      </xdr:nvCxnSpPr>
      <xdr:spPr>
        <a:xfrm>
          <a:off x="7861300" y="108443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162830</xdr:rowOff>
    </xdr:from>
    <xdr:to>
      <xdr:col>36</xdr:col>
      <xdr:colOff>165100</xdr:colOff>
      <xdr:row>63</xdr:row>
      <xdr:rowOff>92980</xdr:rowOff>
    </xdr:to>
    <xdr:sp macro="" textlink="">
      <xdr:nvSpPr>
        <xdr:cNvPr id="255" name="楕円 254"/>
        <xdr:cNvSpPr/>
      </xdr:nvSpPr>
      <xdr:spPr>
        <a:xfrm>
          <a:off x="6921500" y="10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42180</xdr:rowOff>
    </xdr:from>
    <xdr:to>
      <xdr:col>41</xdr:col>
      <xdr:colOff>50800</xdr:colOff>
      <xdr:row>63</xdr:row>
      <xdr:rowOff>42984</xdr:rowOff>
    </xdr:to>
    <xdr:cxnSp macro="">
      <xdr:nvCxnSpPr>
        <xdr:cNvPr id="256" name="直線コネクタ 255"/>
        <xdr:cNvCxnSpPr/>
      </xdr:nvCxnSpPr>
      <xdr:spPr>
        <a:xfrm>
          <a:off x="6972300" y="1084353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85544</xdr:rowOff>
    </xdr:from>
    <xdr:ext cx="534377" cy="259045"/>
    <xdr:sp macro="" textlink="">
      <xdr:nvSpPr>
        <xdr:cNvPr id="261" name="n_1mainValue【橋りょう・トンネル】&#10;一人当たり有形固定資産（償却資産）額"/>
        <xdr:cNvSpPr txBox="1"/>
      </xdr:nvSpPr>
      <xdr:spPr>
        <a:xfrm>
          <a:off x="9359411" y="108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85094</xdr:rowOff>
    </xdr:from>
    <xdr:ext cx="534377" cy="259045"/>
    <xdr:sp macro="" textlink="">
      <xdr:nvSpPr>
        <xdr:cNvPr id="262" name="n_2mainValue【橋りょう・トンネル】&#10;一人当たり有形固定資産（償却資産）額"/>
        <xdr:cNvSpPr txBox="1"/>
      </xdr:nvSpPr>
      <xdr:spPr>
        <a:xfrm>
          <a:off x="8483111" y="108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84911</xdr:rowOff>
    </xdr:from>
    <xdr:ext cx="534377" cy="259045"/>
    <xdr:sp macro="" textlink="">
      <xdr:nvSpPr>
        <xdr:cNvPr id="263" name="n_3mainValue【橋りょう・トンネル】&#10;一人当たり有形固定資産（償却資産）額"/>
        <xdr:cNvSpPr txBox="1"/>
      </xdr:nvSpPr>
      <xdr:spPr>
        <a:xfrm>
          <a:off x="7594111" y="108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84107</xdr:rowOff>
    </xdr:from>
    <xdr:ext cx="534377" cy="259045"/>
    <xdr:sp macro="" textlink="">
      <xdr:nvSpPr>
        <xdr:cNvPr id="264" name="n_4mainValue【橋りょう・トンネル】&#10;一人当たり有形固定資産（償却資産）額"/>
        <xdr:cNvSpPr txBox="1"/>
      </xdr:nvSpPr>
      <xdr:spPr>
        <a:xfrm>
          <a:off x="6705111" y="108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8255</xdr:rowOff>
    </xdr:from>
    <xdr:to>
      <xdr:col>24</xdr:col>
      <xdr:colOff>114300</xdr:colOff>
      <xdr:row>86</xdr:row>
      <xdr:rowOff>109855</xdr:rowOff>
    </xdr:to>
    <xdr:sp macro="" textlink="">
      <xdr:nvSpPr>
        <xdr:cNvPr id="305" name="楕円 304"/>
        <xdr:cNvSpPr/>
      </xdr:nvSpPr>
      <xdr:spPr>
        <a:xfrm>
          <a:off x="4584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94632</xdr:rowOff>
    </xdr:from>
    <xdr:ext cx="405111" cy="259045"/>
    <xdr:sp macro="" textlink="">
      <xdr:nvSpPr>
        <xdr:cNvPr id="306" name="【公営住宅】&#10;有形固定資産減価償却率該当値テキスト"/>
        <xdr:cNvSpPr txBox="1"/>
      </xdr:nvSpPr>
      <xdr:spPr>
        <a:xfrm>
          <a:off x="4673600" y="1466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19686</xdr:rowOff>
    </xdr:from>
    <xdr:to>
      <xdr:col>20</xdr:col>
      <xdr:colOff>38100</xdr:colOff>
      <xdr:row>86</xdr:row>
      <xdr:rowOff>121286</xdr:rowOff>
    </xdr:to>
    <xdr:sp macro="" textlink="">
      <xdr:nvSpPr>
        <xdr:cNvPr id="307" name="楕円 306"/>
        <xdr:cNvSpPr/>
      </xdr:nvSpPr>
      <xdr:spPr>
        <a:xfrm>
          <a:off x="3746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59055</xdr:rowOff>
    </xdr:from>
    <xdr:to>
      <xdr:col>24</xdr:col>
      <xdr:colOff>63500</xdr:colOff>
      <xdr:row>86</xdr:row>
      <xdr:rowOff>70486</xdr:rowOff>
    </xdr:to>
    <xdr:cxnSp macro="">
      <xdr:nvCxnSpPr>
        <xdr:cNvPr id="308" name="直線コネクタ 307"/>
        <xdr:cNvCxnSpPr/>
      </xdr:nvCxnSpPr>
      <xdr:spPr>
        <a:xfrm flipV="1">
          <a:off x="3797300" y="148037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309" name="楕円 308"/>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70486</xdr:rowOff>
    </xdr:from>
    <xdr:to>
      <xdr:col>19</xdr:col>
      <xdr:colOff>177800</xdr:colOff>
      <xdr:row>86</xdr:row>
      <xdr:rowOff>78105</xdr:rowOff>
    </xdr:to>
    <xdr:cxnSp macro="">
      <xdr:nvCxnSpPr>
        <xdr:cNvPr id="310" name="直線コネクタ 309"/>
        <xdr:cNvCxnSpPr/>
      </xdr:nvCxnSpPr>
      <xdr:spPr>
        <a:xfrm flipV="1">
          <a:off x="2908300" y="148151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29211</xdr:rowOff>
    </xdr:from>
    <xdr:to>
      <xdr:col>10</xdr:col>
      <xdr:colOff>165100</xdr:colOff>
      <xdr:row>86</xdr:row>
      <xdr:rowOff>130811</xdr:rowOff>
    </xdr:to>
    <xdr:sp macro="" textlink="">
      <xdr:nvSpPr>
        <xdr:cNvPr id="311" name="楕円 310"/>
        <xdr:cNvSpPr/>
      </xdr:nvSpPr>
      <xdr:spPr>
        <a:xfrm>
          <a:off x="196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78105</xdr:rowOff>
    </xdr:from>
    <xdr:to>
      <xdr:col>15</xdr:col>
      <xdr:colOff>50800</xdr:colOff>
      <xdr:row>86</xdr:row>
      <xdr:rowOff>80011</xdr:rowOff>
    </xdr:to>
    <xdr:cxnSp macro="">
      <xdr:nvCxnSpPr>
        <xdr:cNvPr id="312" name="直線コネクタ 311"/>
        <xdr:cNvCxnSpPr/>
      </xdr:nvCxnSpPr>
      <xdr:spPr>
        <a:xfrm flipV="1">
          <a:off x="2019300" y="1482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12064</xdr:rowOff>
    </xdr:from>
    <xdr:to>
      <xdr:col>6</xdr:col>
      <xdr:colOff>38100</xdr:colOff>
      <xdr:row>86</xdr:row>
      <xdr:rowOff>113664</xdr:rowOff>
    </xdr:to>
    <xdr:sp macro="" textlink="">
      <xdr:nvSpPr>
        <xdr:cNvPr id="313" name="楕円 312"/>
        <xdr:cNvSpPr/>
      </xdr:nvSpPr>
      <xdr:spPr>
        <a:xfrm>
          <a:off x="1079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62864</xdr:rowOff>
    </xdr:from>
    <xdr:to>
      <xdr:col>10</xdr:col>
      <xdr:colOff>114300</xdr:colOff>
      <xdr:row>86</xdr:row>
      <xdr:rowOff>80011</xdr:rowOff>
    </xdr:to>
    <xdr:cxnSp macro="">
      <xdr:nvCxnSpPr>
        <xdr:cNvPr id="314" name="直線コネクタ 313"/>
        <xdr:cNvCxnSpPr/>
      </xdr:nvCxnSpPr>
      <xdr:spPr>
        <a:xfrm>
          <a:off x="1130300" y="148075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112413</xdr:rowOff>
    </xdr:from>
    <xdr:ext cx="405111" cy="259045"/>
    <xdr:sp macro="" textlink="">
      <xdr:nvSpPr>
        <xdr:cNvPr id="319" name="n_1mainValue【公営住宅】&#10;有形固定資産減価償却率"/>
        <xdr:cNvSpPr txBox="1"/>
      </xdr:nvSpPr>
      <xdr:spPr>
        <a:xfrm>
          <a:off x="3582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320" name="n_2mainValue【公営住宅】&#10;有形固定資産減価償却率"/>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121938</xdr:rowOff>
    </xdr:from>
    <xdr:ext cx="405111" cy="259045"/>
    <xdr:sp macro="" textlink="">
      <xdr:nvSpPr>
        <xdr:cNvPr id="321" name="n_3mainValue【公営住宅】&#10;有形固定資産減価償却率"/>
        <xdr:cNvSpPr txBox="1"/>
      </xdr:nvSpPr>
      <xdr:spPr>
        <a:xfrm>
          <a:off x="1816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104791</xdr:rowOff>
    </xdr:from>
    <xdr:ext cx="405111" cy="259045"/>
    <xdr:sp macro="" textlink="">
      <xdr:nvSpPr>
        <xdr:cNvPr id="322" name="n_4mainValue【公営住宅】&#10;有形固定資産減価償却率"/>
        <xdr:cNvSpPr txBox="1"/>
      </xdr:nvSpPr>
      <xdr:spPr>
        <a:xfrm>
          <a:off x="9277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58" name="楕円 357"/>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59" name="【公営住宅】&#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60" name="楕円 359"/>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61" name="直線コネクタ 360"/>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129603</xdr:rowOff>
    </xdr:from>
    <xdr:to>
      <xdr:col>46</xdr:col>
      <xdr:colOff>38100</xdr:colOff>
      <xdr:row>85</xdr:row>
      <xdr:rowOff>59753</xdr:rowOff>
    </xdr:to>
    <xdr:sp macro="" textlink="">
      <xdr:nvSpPr>
        <xdr:cNvPr id="362" name="楕円 361"/>
        <xdr:cNvSpPr/>
      </xdr:nvSpPr>
      <xdr:spPr>
        <a:xfrm>
          <a:off x="8699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9525</xdr:rowOff>
    </xdr:to>
    <xdr:cxnSp macro="">
      <xdr:nvCxnSpPr>
        <xdr:cNvPr id="363" name="直線コネクタ 362"/>
        <xdr:cNvCxnSpPr/>
      </xdr:nvCxnSpPr>
      <xdr:spPr>
        <a:xfrm>
          <a:off x="8750300" y="1458220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64" name="楕円 363"/>
        <xdr:cNvSpPr/>
      </xdr:nvSpPr>
      <xdr:spPr>
        <a:xfrm>
          <a:off x="7810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xdr:rowOff>
    </xdr:from>
    <xdr:to>
      <xdr:col>45</xdr:col>
      <xdr:colOff>177800</xdr:colOff>
      <xdr:row>85</xdr:row>
      <xdr:rowOff>8953</xdr:rowOff>
    </xdr:to>
    <xdr:cxnSp macro="">
      <xdr:nvCxnSpPr>
        <xdr:cNvPr id="365" name="直線コネクタ 364"/>
        <xdr:cNvCxnSpPr/>
      </xdr:nvCxnSpPr>
      <xdr:spPr>
        <a:xfrm>
          <a:off x="7861300" y="1458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129603</xdr:rowOff>
    </xdr:from>
    <xdr:to>
      <xdr:col>36</xdr:col>
      <xdr:colOff>165100</xdr:colOff>
      <xdr:row>85</xdr:row>
      <xdr:rowOff>59753</xdr:rowOff>
    </xdr:to>
    <xdr:sp macro="" textlink="">
      <xdr:nvSpPr>
        <xdr:cNvPr id="366" name="楕円 365"/>
        <xdr:cNvSpPr/>
      </xdr:nvSpPr>
      <xdr:spPr>
        <a:xfrm>
          <a:off x="6921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8953</xdr:rowOff>
    </xdr:from>
    <xdr:to>
      <xdr:col>41</xdr:col>
      <xdr:colOff>50800</xdr:colOff>
      <xdr:row>85</xdr:row>
      <xdr:rowOff>8953</xdr:rowOff>
    </xdr:to>
    <xdr:cxnSp macro="">
      <xdr:nvCxnSpPr>
        <xdr:cNvPr id="367" name="直線コネクタ 366"/>
        <xdr:cNvCxnSpPr/>
      </xdr:nvCxnSpPr>
      <xdr:spPr>
        <a:xfrm>
          <a:off x="6972300" y="1458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72" name="n_1mainValue【公営住宅】&#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50880</xdr:rowOff>
    </xdr:from>
    <xdr:ext cx="469744" cy="259045"/>
    <xdr:sp macro="" textlink="">
      <xdr:nvSpPr>
        <xdr:cNvPr id="373" name="n_2mainValue【公営住宅】&#10;一人当たり面積"/>
        <xdr:cNvSpPr txBox="1"/>
      </xdr:nvSpPr>
      <xdr:spPr>
        <a:xfrm>
          <a:off x="8515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74" name="n_3mainValue【公営住宅】&#10;一人当たり面積"/>
        <xdr:cNvSpPr txBox="1"/>
      </xdr:nvSpPr>
      <xdr:spPr>
        <a:xfrm>
          <a:off x="7626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50880</xdr:rowOff>
    </xdr:from>
    <xdr:ext cx="469744" cy="259045"/>
    <xdr:sp macro="" textlink="">
      <xdr:nvSpPr>
        <xdr:cNvPr id="375" name="n_4mainValue【公営住宅】&#10;一人当たり面積"/>
        <xdr:cNvSpPr txBox="1"/>
      </xdr:nvSpPr>
      <xdr:spPr>
        <a:xfrm>
          <a:off x="6737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98" name="直線コネクタ 397"/>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9" name="【港湾・漁港】&#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0" name="直線コネクタ 399"/>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1"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2" name="直線コネクタ 401"/>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12971</xdr:rowOff>
    </xdr:from>
    <xdr:ext cx="405111" cy="259045"/>
    <xdr:sp macro="" textlink="">
      <xdr:nvSpPr>
        <xdr:cNvPr id="403" name="【港湾・漁港】&#10;有形固定資産減価償却率平均値テキスト"/>
        <xdr:cNvSpPr txBox="1"/>
      </xdr:nvSpPr>
      <xdr:spPr>
        <a:xfrm>
          <a:off x="4673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04" name="フローチャート: 判断 403"/>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405" name="フローチャート: 判断 404"/>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406" name="フローチャート: 判断 405"/>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07" name="フローチャート: 判断 406"/>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408" name="フローチャート: 判断 407"/>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125985</xdr:rowOff>
    </xdr:from>
    <xdr:to>
      <xdr:col>24</xdr:col>
      <xdr:colOff>114300</xdr:colOff>
      <xdr:row>104</xdr:row>
      <xdr:rowOff>56135</xdr:rowOff>
    </xdr:to>
    <xdr:sp macro="" textlink="">
      <xdr:nvSpPr>
        <xdr:cNvPr id="414" name="楕円 413"/>
        <xdr:cNvSpPr/>
      </xdr:nvSpPr>
      <xdr:spPr>
        <a:xfrm>
          <a:off x="4584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148862</xdr:rowOff>
    </xdr:from>
    <xdr:ext cx="405111" cy="259045"/>
    <xdr:sp macro="" textlink="">
      <xdr:nvSpPr>
        <xdr:cNvPr id="415" name="【港湾・漁港】&#10;有形固定資産減価償却率該当値テキスト"/>
        <xdr:cNvSpPr txBox="1"/>
      </xdr:nvSpPr>
      <xdr:spPr>
        <a:xfrm>
          <a:off x="4673600" y="1763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73406</xdr:rowOff>
    </xdr:from>
    <xdr:to>
      <xdr:col>20</xdr:col>
      <xdr:colOff>38100</xdr:colOff>
      <xdr:row>104</xdr:row>
      <xdr:rowOff>3556</xdr:rowOff>
    </xdr:to>
    <xdr:sp macro="" textlink="">
      <xdr:nvSpPr>
        <xdr:cNvPr id="416" name="楕円 415"/>
        <xdr:cNvSpPr/>
      </xdr:nvSpPr>
      <xdr:spPr>
        <a:xfrm>
          <a:off x="3746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124206</xdr:rowOff>
    </xdr:from>
    <xdr:to>
      <xdr:col>24</xdr:col>
      <xdr:colOff>63500</xdr:colOff>
      <xdr:row>104</xdr:row>
      <xdr:rowOff>5335</xdr:rowOff>
    </xdr:to>
    <xdr:cxnSp macro="">
      <xdr:nvCxnSpPr>
        <xdr:cNvPr id="417" name="直線コネクタ 416"/>
        <xdr:cNvCxnSpPr/>
      </xdr:nvCxnSpPr>
      <xdr:spPr>
        <a:xfrm>
          <a:off x="3797300" y="17783556"/>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27687</xdr:rowOff>
    </xdr:from>
    <xdr:to>
      <xdr:col>15</xdr:col>
      <xdr:colOff>101600</xdr:colOff>
      <xdr:row>103</xdr:row>
      <xdr:rowOff>129287</xdr:rowOff>
    </xdr:to>
    <xdr:sp macro="" textlink="">
      <xdr:nvSpPr>
        <xdr:cNvPr id="418" name="楕円 417"/>
        <xdr:cNvSpPr/>
      </xdr:nvSpPr>
      <xdr:spPr>
        <a:xfrm>
          <a:off x="2857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78487</xdr:rowOff>
    </xdr:from>
    <xdr:to>
      <xdr:col>19</xdr:col>
      <xdr:colOff>177800</xdr:colOff>
      <xdr:row>103</xdr:row>
      <xdr:rowOff>124206</xdr:rowOff>
    </xdr:to>
    <xdr:cxnSp macro="">
      <xdr:nvCxnSpPr>
        <xdr:cNvPr id="419" name="直線コネクタ 418"/>
        <xdr:cNvCxnSpPr/>
      </xdr:nvCxnSpPr>
      <xdr:spPr>
        <a:xfrm>
          <a:off x="2908300" y="17737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160274</xdr:rowOff>
    </xdr:from>
    <xdr:to>
      <xdr:col>10</xdr:col>
      <xdr:colOff>165100</xdr:colOff>
      <xdr:row>103</xdr:row>
      <xdr:rowOff>90424</xdr:rowOff>
    </xdr:to>
    <xdr:sp macro="" textlink="">
      <xdr:nvSpPr>
        <xdr:cNvPr id="420" name="楕円 419"/>
        <xdr:cNvSpPr/>
      </xdr:nvSpPr>
      <xdr:spPr>
        <a:xfrm>
          <a:off x="1968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39624</xdr:rowOff>
    </xdr:from>
    <xdr:to>
      <xdr:col>15</xdr:col>
      <xdr:colOff>50800</xdr:colOff>
      <xdr:row>103</xdr:row>
      <xdr:rowOff>78487</xdr:rowOff>
    </xdr:to>
    <xdr:cxnSp macro="">
      <xdr:nvCxnSpPr>
        <xdr:cNvPr id="421" name="直線コネクタ 420"/>
        <xdr:cNvCxnSpPr/>
      </xdr:nvCxnSpPr>
      <xdr:spPr>
        <a:xfrm>
          <a:off x="2019300" y="176989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114554</xdr:rowOff>
    </xdr:from>
    <xdr:to>
      <xdr:col>6</xdr:col>
      <xdr:colOff>38100</xdr:colOff>
      <xdr:row>103</xdr:row>
      <xdr:rowOff>44704</xdr:rowOff>
    </xdr:to>
    <xdr:sp macro="" textlink="">
      <xdr:nvSpPr>
        <xdr:cNvPr id="422" name="楕円 421"/>
        <xdr:cNvSpPr/>
      </xdr:nvSpPr>
      <xdr:spPr>
        <a:xfrm>
          <a:off x="1079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165354</xdr:rowOff>
    </xdr:from>
    <xdr:to>
      <xdr:col>10</xdr:col>
      <xdr:colOff>114300</xdr:colOff>
      <xdr:row>103</xdr:row>
      <xdr:rowOff>39624</xdr:rowOff>
    </xdr:to>
    <xdr:cxnSp macro="">
      <xdr:nvCxnSpPr>
        <xdr:cNvPr id="423" name="直線コネクタ 422"/>
        <xdr:cNvCxnSpPr/>
      </xdr:nvCxnSpPr>
      <xdr:spPr>
        <a:xfrm>
          <a:off x="1130300" y="17653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99840</xdr:rowOff>
    </xdr:from>
    <xdr:ext cx="405111" cy="259045"/>
    <xdr:sp macro="" textlink="">
      <xdr:nvSpPr>
        <xdr:cNvPr id="424" name="n_1aveValue【港湾・漁港】&#10;有形固定資産減価償却率"/>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25"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26" name="n_3ave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427" name="n_4aveValue【港湾・漁港】&#10;有形固定資産減価償却率"/>
        <xdr:cNvSpPr txBox="1"/>
      </xdr:nvSpPr>
      <xdr:spPr>
        <a:xfrm>
          <a:off x="927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20083</xdr:rowOff>
    </xdr:from>
    <xdr:ext cx="405111" cy="259045"/>
    <xdr:sp macro="" textlink="">
      <xdr:nvSpPr>
        <xdr:cNvPr id="428" name="n_1mainValue【港湾・漁港】&#10;有形固定資産減価償却率"/>
        <xdr:cNvSpPr txBox="1"/>
      </xdr:nvSpPr>
      <xdr:spPr>
        <a:xfrm>
          <a:off x="3582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145814</xdr:rowOff>
    </xdr:from>
    <xdr:ext cx="405111" cy="259045"/>
    <xdr:sp macro="" textlink="">
      <xdr:nvSpPr>
        <xdr:cNvPr id="429" name="n_2mainValue【港湾・漁港】&#10;有形固定資産減価償却率"/>
        <xdr:cNvSpPr txBox="1"/>
      </xdr:nvSpPr>
      <xdr:spPr>
        <a:xfrm>
          <a:off x="2705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106951</xdr:rowOff>
    </xdr:from>
    <xdr:ext cx="405111" cy="259045"/>
    <xdr:sp macro="" textlink="">
      <xdr:nvSpPr>
        <xdr:cNvPr id="430" name="n_3mainValue【港湾・漁港】&#10;有形固定資産減価償却率"/>
        <xdr:cNvSpPr txBox="1"/>
      </xdr:nvSpPr>
      <xdr:spPr>
        <a:xfrm>
          <a:off x="1816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61231</xdr:rowOff>
    </xdr:from>
    <xdr:ext cx="405111" cy="259045"/>
    <xdr:sp macro="" textlink="">
      <xdr:nvSpPr>
        <xdr:cNvPr id="431" name="n_4mainValue【港湾・漁港】&#10;有形固定資産減価償却率"/>
        <xdr:cNvSpPr txBox="1"/>
      </xdr:nvSpPr>
      <xdr:spPr>
        <a:xfrm>
          <a:off x="927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55" name="直線コネクタ 454"/>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56" name="【港湾・漁港】&#10;一人当たり有形固定資産（償却資産）額最小値テキスト"/>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57" name="直線コネクタ 456"/>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58" name="【港湾・漁港】&#10;一人当たり有形固定資産（償却資産）額最大値テキスト"/>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59" name="直線コネクタ 458"/>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140822</xdr:rowOff>
    </xdr:from>
    <xdr:ext cx="534377" cy="259045"/>
    <xdr:sp macro="" textlink="">
      <xdr:nvSpPr>
        <xdr:cNvPr id="460" name="【港湾・漁港】&#10;一人当たり有形固定資産（償却資産）額平均値テキスト"/>
        <xdr:cNvSpPr txBox="1"/>
      </xdr:nvSpPr>
      <xdr:spPr>
        <a:xfrm>
          <a:off x="10515600" y="1762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61" name="フローチャート: 判断 460"/>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62" name="フローチャート: 判断 461"/>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63" name="フローチャート: 判断 462"/>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64" name="フローチャート: 判断 463"/>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65" name="フローチャート: 判断 464"/>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10827</xdr:rowOff>
    </xdr:from>
    <xdr:to>
      <xdr:col>55</xdr:col>
      <xdr:colOff>50800</xdr:colOff>
      <xdr:row>104</xdr:row>
      <xdr:rowOff>112427</xdr:rowOff>
    </xdr:to>
    <xdr:sp macro="" textlink="">
      <xdr:nvSpPr>
        <xdr:cNvPr id="471" name="楕円 470"/>
        <xdr:cNvSpPr/>
      </xdr:nvSpPr>
      <xdr:spPr>
        <a:xfrm>
          <a:off x="10426700" y="178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160704</xdr:rowOff>
    </xdr:from>
    <xdr:ext cx="534377" cy="259045"/>
    <xdr:sp macro="" textlink="">
      <xdr:nvSpPr>
        <xdr:cNvPr id="472" name="【港湾・漁港】&#10;一人当たり有形固定資産（償却資産）額該当値テキスト"/>
        <xdr:cNvSpPr txBox="1"/>
      </xdr:nvSpPr>
      <xdr:spPr>
        <a:xfrm>
          <a:off x="10515600" y="1782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4121</xdr:rowOff>
    </xdr:from>
    <xdr:to>
      <xdr:col>50</xdr:col>
      <xdr:colOff>165100</xdr:colOff>
      <xdr:row>104</xdr:row>
      <xdr:rowOff>105721</xdr:rowOff>
    </xdr:to>
    <xdr:sp macro="" textlink="">
      <xdr:nvSpPr>
        <xdr:cNvPr id="473" name="楕円 472"/>
        <xdr:cNvSpPr/>
      </xdr:nvSpPr>
      <xdr:spPr>
        <a:xfrm>
          <a:off x="9588500" y="178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54921</xdr:rowOff>
    </xdr:from>
    <xdr:to>
      <xdr:col>55</xdr:col>
      <xdr:colOff>0</xdr:colOff>
      <xdr:row>104</xdr:row>
      <xdr:rowOff>61627</xdr:rowOff>
    </xdr:to>
    <xdr:cxnSp macro="">
      <xdr:nvCxnSpPr>
        <xdr:cNvPr id="474" name="直線コネクタ 473"/>
        <xdr:cNvCxnSpPr/>
      </xdr:nvCxnSpPr>
      <xdr:spPr>
        <a:xfrm>
          <a:off x="9639300" y="1788572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2387</xdr:rowOff>
    </xdr:from>
    <xdr:to>
      <xdr:col>46</xdr:col>
      <xdr:colOff>38100</xdr:colOff>
      <xdr:row>104</xdr:row>
      <xdr:rowOff>103987</xdr:rowOff>
    </xdr:to>
    <xdr:sp macro="" textlink="">
      <xdr:nvSpPr>
        <xdr:cNvPr id="475" name="楕円 474"/>
        <xdr:cNvSpPr/>
      </xdr:nvSpPr>
      <xdr:spPr>
        <a:xfrm>
          <a:off x="8699500" y="178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53187</xdr:rowOff>
    </xdr:from>
    <xdr:to>
      <xdr:col>50</xdr:col>
      <xdr:colOff>114300</xdr:colOff>
      <xdr:row>104</xdr:row>
      <xdr:rowOff>54921</xdr:rowOff>
    </xdr:to>
    <xdr:cxnSp macro="">
      <xdr:nvCxnSpPr>
        <xdr:cNvPr id="476" name="直線コネクタ 475"/>
        <xdr:cNvCxnSpPr/>
      </xdr:nvCxnSpPr>
      <xdr:spPr>
        <a:xfrm>
          <a:off x="8750300" y="17883987"/>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5893</xdr:rowOff>
    </xdr:from>
    <xdr:to>
      <xdr:col>41</xdr:col>
      <xdr:colOff>101600</xdr:colOff>
      <xdr:row>104</xdr:row>
      <xdr:rowOff>107493</xdr:rowOff>
    </xdr:to>
    <xdr:sp macro="" textlink="">
      <xdr:nvSpPr>
        <xdr:cNvPr id="477" name="楕円 476"/>
        <xdr:cNvSpPr/>
      </xdr:nvSpPr>
      <xdr:spPr>
        <a:xfrm>
          <a:off x="7810500" y="178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53187</xdr:rowOff>
    </xdr:from>
    <xdr:to>
      <xdr:col>45</xdr:col>
      <xdr:colOff>177800</xdr:colOff>
      <xdr:row>104</xdr:row>
      <xdr:rowOff>56693</xdr:rowOff>
    </xdr:to>
    <xdr:cxnSp macro="">
      <xdr:nvCxnSpPr>
        <xdr:cNvPr id="478" name="直線コネクタ 477"/>
        <xdr:cNvCxnSpPr/>
      </xdr:nvCxnSpPr>
      <xdr:spPr>
        <a:xfrm flipV="1">
          <a:off x="7861300" y="1788398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2826</xdr:rowOff>
    </xdr:from>
    <xdr:to>
      <xdr:col>36</xdr:col>
      <xdr:colOff>165100</xdr:colOff>
      <xdr:row>104</xdr:row>
      <xdr:rowOff>104426</xdr:rowOff>
    </xdr:to>
    <xdr:sp macro="" textlink="">
      <xdr:nvSpPr>
        <xdr:cNvPr id="479" name="楕円 478"/>
        <xdr:cNvSpPr/>
      </xdr:nvSpPr>
      <xdr:spPr>
        <a:xfrm>
          <a:off x="6921500" y="178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53626</xdr:rowOff>
    </xdr:from>
    <xdr:to>
      <xdr:col>41</xdr:col>
      <xdr:colOff>50800</xdr:colOff>
      <xdr:row>104</xdr:row>
      <xdr:rowOff>56693</xdr:rowOff>
    </xdr:to>
    <xdr:cxnSp macro="">
      <xdr:nvCxnSpPr>
        <xdr:cNvPr id="480" name="直線コネクタ 479"/>
        <xdr:cNvCxnSpPr/>
      </xdr:nvCxnSpPr>
      <xdr:spPr>
        <a:xfrm>
          <a:off x="6972300" y="17884426"/>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74110</xdr:rowOff>
    </xdr:from>
    <xdr:ext cx="534377" cy="259045"/>
    <xdr:sp macro="" textlink="">
      <xdr:nvSpPr>
        <xdr:cNvPr id="481" name="n_1aveValue【港湾・漁港】&#10;一人当たり有形固定資産（償却資産）額"/>
        <xdr:cNvSpPr txBox="1"/>
      </xdr:nvSpPr>
      <xdr:spPr>
        <a:xfrm>
          <a:off x="9359411" y="175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158329</xdr:rowOff>
    </xdr:from>
    <xdr:ext cx="534377" cy="259045"/>
    <xdr:sp macro="" textlink="">
      <xdr:nvSpPr>
        <xdr:cNvPr id="482" name="n_2aveValue【港湾・漁港】&#10;一人当たり有形固定資産（償却資産）額"/>
        <xdr:cNvSpPr txBox="1"/>
      </xdr:nvSpPr>
      <xdr:spPr>
        <a:xfrm>
          <a:off x="84831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95197</xdr:rowOff>
    </xdr:from>
    <xdr:ext cx="534377" cy="259045"/>
    <xdr:sp macro="" textlink="">
      <xdr:nvSpPr>
        <xdr:cNvPr id="483" name="n_3aveValue【港湾・漁港】&#10;一人当たり有形固定資産（償却資産）額"/>
        <xdr:cNvSpPr txBox="1"/>
      </xdr:nvSpPr>
      <xdr:spPr>
        <a:xfrm>
          <a:off x="7594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95997</xdr:rowOff>
    </xdr:from>
    <xdr:ext cx="534377" cy="259045"/>
    <xdr:sp macro="" textlink="">
      <xdr:nvSpPr>
        <xdr:cNvPr id="484" name="n_4aveValue【港湾・漁港】&#10;一人当たり有形固定資産（償却資産）額"/>
        <xdr:cNvSpPr txBox="1"/>
      </xdr:nvSpPr>
      <xdr:spPr>
        <a:xfrm>
          <a:off x="6705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96848</xdr:rowOff>
    </xdr:from>
    <xdr:ext cx="534377" cy="259045"/>
    <xdr:sp macro="" textlink="">
      <xdr:nvSpPr>
        <xdr:cNvPr id="485" name="n_1mainValue【港湾・漁港】&#10;一人当たり有形固定資産（償却資産）額"/>
        <xdr:cNvSpPr txBox="1"/>
      </xdr:nvSpPr>
      <xdr:spPr>
        <a:xfrm>
          <a:off x="9359411" y="179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95114</xdr:rowOff>
    </xdr:from>
    <xdr:ext cx="534377" cy="259045"/>
    <xdr:sp macro="" textlink="">
      <xdr:nvSpPr>
        <xdr:cNvPr id="486" name="n_2mainValue【港湾・漁港】&#10;一人当たり有形固定資産（償却資産）額"/>
        <xdr:cNvSpPr txBox="1"/>
      </xdr:nvSpPr>
      <xdr:spPr>
        <a:xfrm>
          <a:off x="8483111" y="179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98620</xdr:rowOff>
    </xdr:from>
    <xdr:ext cx="534377" cy="259045"/>
    <xdr:sp macro="" textlink="">
      <xdr:nvSpPr>
        <xdr:cNvPr id="487" name="n_3mainValue【港湾・漁港】&#10;一人当たり有形固定資産（償却資産）額"/>
        <xdr:cNvSpPr txBox="1"/>
      </xdr:nvSpPr>
      <xdr:spPr>
        <a:xfrm>
          <a:off x="7594111" y="179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95553</xdr:rowOff>
    </xdr:from>
    <xdr:ext cx="534377" cy="259045"/>
    <xdr:sp macro="" textlink="">
      <xdr:nvSpPr>
        <xdr:cNvPr id="488" name="n_4mainValue【港湾・漁港】&#10;一人当たり有形固定資産（償却資産）額"/>
        <xdr:cNvSpPr txBox="1"/>
      </xdr:nvSpPr>
      <xdr:spPr>
        <a:xfrm>
          <a:off x="6705111" y="179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513" name="直線コネクタ 512"/>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514"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5" name="直線コネクタ 514"/>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6"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7" name="直線コネクタ 516"/>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518"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19" name="フローチャート: 判断 51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0" name="フローチャート: 判断 519"/>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1" name="フローチャート: 判断 520"/>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3" name="フローチャート: 判断 522"/>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29" name="楕円 528"/>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530" name="【認定こども園・幼稚園・保育所】&#10;有形固定資産減価償却率該当値テキスト"/>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88265</xdr:rowOff>
    </xdr:from>
    <xdr:to>
      <xdr:col>81</xdr:col>
      <xdr:colOff>101600</xdr:colOff>
      <xdr:row>39</xdr:row>
      <xdr:rowOff>18415</xdr:rowOff>
    </xdr:to>
    <xdr:sp macro="" textlink="">
      <xdr:nvSpPr>
        <xdr:cNvPr id="531" name="楕円 530"/>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139065</xdr:rowOff>
    </xdr:from>
    <xdr:to>
      <xdr:col>85</xdr:col>
      <xdr:colOff>127000</xdr:colOff>
      <xdr:row>38</xdr:row>
      <xdr:rowOff>154305</xdr:rowOff>
    </xdr:to>
    <xdr:cxnSp macro="">
      <xdr:nvCxnSpPr>
        <xdr:cNvPr id="532" name="直線コネクタ 531"/>
        <xdr:cNvCxnSpPr/>
      </xdr:nvCxnSpPr>
      <xdr:spPr>
        <a:xfrm>
          <a:off x="15481300" y="66541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3" name="楕円 532"/>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139065</xdr:rowOff>
    </xdr:to>
    <xdr:cxnSp macro="">
      <xdr:nvCxnSpPr>
        <xdr:cNvPr id="534" name="直線コネクタ 533"/>
        <xdr:cNvCxnSpPr/>
      </xdr:nvCxnSpPr>
      <xdr:spPr>
        <a:xfrm>
          <a:off x="14592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535" name="楕円 534"/>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108585</xdr:rowOff>
    </xdr:to>
    <xdr:cxnSp macro="">
      <xdr:nvCxnSpPr>
        <xdr:cNvPr id="536" name="直線コネクタ 535"/>
        <xdr:cNvCxnSpPr/>
      </xdr:nvCxnSpPr>
      <xdr:spPr>
        <a:xfrm>
          <a:off x="13703300" y="658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149225</xdr:rowOff>
    </xdr:from>
    <xdr:to>
      <xdr:col>67</xdr:col>
      <xdr:colOff>101600</xdr:colOff>
      <xdr:row>38</xdr:row>
      <xdr:rowOff>79375</xdr:rowOff>
    </xdr:to>
    <xdr:sp macro="" textlink="">
      <xdr:nvSpPr>
        <xdr:cNvPr id="537" name="楕円 536"/>
        <xdr:cNvSpPr/>
      </xdr:nvSpPr>
      <xdr:spPr>
        <a:xfrm>
          <a:off x="12763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28575</xdr:rowOff>
    </xdr:from>
    <xdr:to>
      <xdr:col>71</xdr:col>
      <xdr:colOff>177800</xdr:colOff>
      <xdr:row>38</xdr:row>
      <xdr:rowOff>68580</xdr:rowOff>
    </xdr:to>
    <xdr:cxnSp macro="">
      <xdr:nvCxnSpPr>
        <xdr:cNvPr id="538" name="直線コネクタ 537"/>
        <xdr:cNvCxnSpPr/>
      </xdr:nvCxnSpPr>
      <xdr:spPr>
        <a:xfrm>
          <a:off x="12814300" y="654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539"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0"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4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2"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9542</xdr:rowOff>
    </xdr:from>
    <xdr:ext cx="405111" cy="259045"/>
    <xdr:sp macro="" textlink="">
      <xdr:nvSpPr>
        <xdr:cNvPr id="543" name="n_1mainValue【認定こども園・幼稚園・保育所】&#10;有形固定資産減価償却率"/>
        <xdr:cNvSpPr txBox="1"/>
      </xdr:nvSpPr>
      <xdr:spPr>
        <a:xfrm>
          <a:off x="15266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544" name="n_2mainValue【認定こども園・幼稚園・保育所】&#10;有形固定資産減価償却率"/>
        <xdr:cNvSpPr txBox="1"/>
      </xdr:nvSpPr>
      <xdr:spPr>
        <a:xfrm>
          <a:off x="14389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545" name="n_3mainValue【認定こども園・幼稚園・保育所】&#10;有形固定資産減価償却率"/>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70502</xdr:rowOff>
    </xdr:from>
    <xdr:ext cx="405111" cy="259045"/>
    <xdr:sp macro="" textlink="">
      <xdr:nvSpPr>
        <xdr:cNvPr id="546" name="n_4mainValue【認定こども園・幼稚園・保育所】&#10;有形固定資産減価償却率"/>
        <xdr:cNvSpPr txBox="1"/>
      </xdr:nvSpPr>
      <xdr:spPr>
        <a:xfrm>
          <a:off x="12611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70" name="直線コネクタ 569"/>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1"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2" name="直線コネクタ 571"/>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73"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4" name="直線コネクタ 573"/>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75"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6" name="フローチャート: 判断 57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7" name="フローチャート: 判断 57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8" name="フローチャート: 判断 57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9" name="フローチャート: 判断 578"/>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0" name="フローチャート: 判断 5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6" name="楕円 585"/>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7"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88" name="楕円 587"/>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589" name="直線コネクタ 588"/>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90" name="楕円 589"/>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91" name="直線コネクタ 590"/>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92" name="楕円 591"/>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93" name="直線コネクタ 592"/>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94" name="楕円 593"/>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595" name="直線コネクタ 594"/>
        <xdr:cNvCxnSpPr/>
      </xdr:nvCxnSpPr>
      <xdr:spPr>
        <a:xfrm>
          <a:off x="18656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96"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98"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600"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601"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602"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3"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628" name="直線コネクタ 627"/>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629"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0" name="直線コネクタ 62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3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2" name="直線コネクタ 63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3"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4" name="フローチャート: 判断 63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5" name="フローチャート: 判断 63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7" name="フローチャート: 判断 63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8" name="フローチャート: 判断 63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644" name="楕円 643"/>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645" name="【学校施設】&#10;有形固定資産減価償却率該当値テキスト"/>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646" name="楕円 645"/>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61</xdr:row>
      <xdr:rowOff>15240</xdr:rowOff>
    </xdr:to>
    <xdr:cxnSp macro="">
      <xdr:nvCxnSpPr>
        <xdr:cNvPr id="647" name="直線コネクタ 646"/>
        <xdr:cNvCxnSpPr/>
      </xdr:nvCxnSpPr>
      <xdr:spPr>
        <a:xfrm flipV="1">
          <a:off x="15481300" y="103860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48" name="楕円 647"/>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57150</xdr:rowOff>
    </xdr:to>
    <xdr:cxnSp macro="">
      <xdr:nvCxnSpPr>
        <xdr:cNvPr id="649" name="直線コネクタ 648"/>
        <xdr:cNvCxnSpPr/>
      </xdr:nvCxnSpPr>
      <xdr:spPr>
        <a:xfrm flipV="1">
          <a:off x="14592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50" name="楕円 649"/>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57150</xdr:rowOff>
    </xdr:to>
    <xdr:cxnSp macro="">
      <xdr:nvCxnSpPr>
        <xdr:cNvPr id="651" name="直線コネクタ 650"/>
        <xdr:cNvCxnSpPr/>
      </xdr:nvCxnSpPr>
      <xdr:spPr>
        <a:xfrm>
          <a:off x="13703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116840</xdr:rowOff>
    </xdr:from>
    <xdr:to>
      <xdr:col>67</xdr:col>
      <xdr:colOff>101600</xdr:colOff>
      <xdr:row>62</xdr:row>
      <xdr:rowOff>46990</xdr:rowOff>
    </xdr:to>
    <xdr:sp macro="" textlink="">
      <xdr:nvSpPr>
        <xdr:cNvPr id="652" name="楕円 651"/>
        <xdr:cNvSpPr/>
      </xdr:nvSpPr>
      <xdr:spPr>
        <a:xfrm>
          <a:off x="1276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167640</xdr:rowOff>
    </xdr:to>
    <xdr:cxnSp macro="">
      <xdr:nvCxnSpPr>
        <xdr:cNvPr id="653" name="直線コネクタ 652"/>
        <xdr:cNvCxnSpPr/>
      </xdr:nvCxnSpPr>
      <xdr:spPr>
        <a:xfrm flipV="1">
          <a:off x="12814300" y="104736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654"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5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656"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657"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658" name="n_1mainValue【学校施設】&#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59"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660" name="n_3mainValue【学校施設】&#10;有形固定資産減価償却率"/>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38117</xdr:rowOff>
    </xdr:from>
    <xdr:ext cx="405111" cy="259045"/>
    <xdr:sp macro="" textlink="">
      <xdr:nvSpPr>
        <xdr:cNvPr id="661" name="n_4mainValue【学校施設】&#10;有形固定資産減価償却率"/>
        <xdr:cNvSpPr txBox="1"/>
      </xdr:nvSpPr>
      <xdr:spPr>
        <a:xfrm>
          <a:off x="12611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88" name="直線コネクタ 687"/>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89"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90" name="直線コネクタ 689"/>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1"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2" name="直線コネクタ 69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693"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94" name="フローチャート: 判断 693"/>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95" name="フローチャート: 判断 694"/>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96" name="フローチャート: 判断 695"/>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97" name="フローチャート: 判断 696"/>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8" name="フローチャート: 判断 697"/>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91803</xdr:rowOff>
    </xdr:from>
    <xdr:to>
      <xdr:col>116</xdr:col>
      <xdr:colOff>114300</xdr:colOff>
      <xdr:row>61</xdr:row>
      <xdr:rowOff>21953</xdr:rowOff>
    </xdr:to>
    <xdr:sp macro="" textlink="">
      <xdr:nvSpPr>
        <xdr:cNvPr id="704" name="楕円 703"/>
        <xdr:cNvSpPr/>
      </xdr:nvSpPr>
      <xdr:spPr>
        <a:xfrm>
          <a:off x="221107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70230</xdr:rowOff>
    </xdr:from>
    <xdr:ext cx="469744" cy="259045"/>
    <xdr:sp macro="" textlink="">
      <xdr:nvSpPr>
        <xdr:cNvPr id="705" name="【学校施設】&#10;一人当たり面積該当値テキスト"/>
        <xdr:cNvSpPr txBox="1"/>
      </xdr:nvSpPr>
      <xdr:spPr>
        <a:xfrm>
          <a:off x="22199600" y="103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104866</xdr:rowOff>
    </xdr:from>
    <xdr:to>
      <xdr:col>112</xdr:col>
      <xdr:colOff>38100</xdr:colOff>
      <xdr:row>61</xdr:row>
      <xdr:rowOff>35016</xdr:rowOff>
    </xdr:to>
    <xdr:sp macro="" textlink="">
      <xdr:nvSpPr>
        <xdr:cNvPr id="706" name="楕円 705"/>
        <xdr:cNvSpPr/>
      </xdr:nvSpPr>
      <xdr:spPr>
        <a:xfrm>
          <a:off x="21272500" y="103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142603</xdr:rowOff>
    </xdr:from>
    <xdr:to>
      <xdr:col>116</xdr:col>
      <xdr:colOff>63500</xdr:colOff>
      <xdr:row>60</xdr:row>
      <xdr:rowOff>155666</xdr:rowOff>
    </xdr:to>
    <xdr:cxnSp macro="">
      <xdr:nvCxnSpPr>
        <xdr:cNvPr id="707" name="直線コネクタ 706"/>
        <xdr:cNvCxnSpPr/>
      </xdr:nvCxnSpPr>
      <xdr:spPr>
        <a:xfrm flipV="1">
          <a:off x="21323300" y="104296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708" name="楕円 707"/>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91440</xdr:rowOff>
    </xdr:from>
    <xdr:to>
      <xdr:col>111</xdr:col>
      <xdr:colOff>177800</xdr:colOff>
      <xdr:row>60</xdr:row>
      <xdr:rowOff>155666</xdr:rowOff>
    </xdr:to>
    <xdr:cxnSp macro="">
      <xdr:nvCxnSpPr>
        <xdr:cNvPr id="709" name="直線コネクタ 708"/>
        <xdr:cNvCxnSpPr/>
      </xdr:nvCxnSpPr>
      <xdr:spPr>
        <a:xfrm>
          <a:off x="20434300" y="10378440"/>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65677</xdr:rowOff>
    </xdr:from>
    <xdr:to>
      <xdr:col>102</xdr:col>
      <xdr:colOff>165100</xdr:colOff>
      <xdr:row>60</xdr:row>
      <xdr:rowOff>167277</xdr:rowOff>
    </xdr:to>
    <xdr:sp macro="" textlink="">
      <xdr:nvSpPr>
        <xdr:cNvPr id="710" name="楕円 709"/>
        <xdr:cNvSpPr/>
      </xdr:nvSpPr>
      <xdr:spPr>
        <a:xfrm>
          <a:off x="19494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91440</xdr:rowOff>
    </xdr:from>
    <xdr:to>
      <xdr:col>107</xdr:col>
      <xdr:colOff>50800</xdr:colOff>
      <xdr:row>60</xdr:row>
      <xdr:rowOff>116477</xdr:rowOff>
    </xdr:to>
    <xdr:cxnSp macro="">
      <xdr:nvCxnSpPr>
        <xdr:cNvPr id="711" name="直線コネクタ 710"/>
        <xdr:cNvCxnSpPr/>
      </xdr:nvCxnSpPr>
      <xdr:spPr>
        <a:xfrm flipV="1">
          <a:off x="19545300" y="10378440"/>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34109</xdr:rowOff>
    </xdr:from>
    <xdr:to>
      <xdr:col>98</xdr:col>
      <xdr:colOff>38100</xdr:colOff>
      <xdr:row>60</xdr:row>
      <xdr:rowOff>135709</xdr:rowOff>
    </xdr:to>
    <xdr:sp macro="" textlink="">
      <xdr:nvSpPr>
        <xdr:cNvPr id="712" name="楕円 711"/>
        <xdr:cNvSpPr/>
      </xdr:nvSpPr>
      <xdr:spPr>
        <a:xfrm>
          <a:off x="18605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84909</xdr:rowOff>
    </xdr:from>
    <xdr:to>
      <xdr:col>102</xdr:col>
      <xdr:colOff>114300</xdr:colOff>
      <xdr:row>60</xdr:row>
      <xdr:rowOff>116477</xdr:rowOff>
    </xdr:to>
    <xdr:cxnSp macro="">
      <xdr:nvCxnSpPr>
        <xdr:cNvPr id="713" name="直線コネクタ 712"/>
        <xdr:cNvCxnSpPr/>
      </xdr:nvCxnSpPr>
      <xdr:spPr>
        <a:xfrm>
          <a:off x="18656300" y="1037190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714"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15"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716"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7"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26143</xdr:rowOff>
    </xdr:from>
    <xdr:ext cx="469744" cy="259045"/>
    <xdr:sp macro="" textlink="">
      <xdr:nvSpPr>
        <xdr:cNvPr id="718" name="n_1mainValue【学校施設】&#10;一人当たり面積"/>
        <xdr:cNvSpPr txBox="1"/>
      </xdr:nvSpPr>
      <xdr:spPr>
        <a:xfrm>
          <a:off x="21075727" y="1048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719" name="n_2mainValue【学校施設】&#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158404</xdr:rowOff>
    </xdr:from>
    <xdr:ext cx="469744" cy="259045"/>
    <xdr:sp macro="" textlink="">
      <xdr:nvSpPr>
        <xdr:cNvPr id="720" name="n_3mainValue【学校施設】&#10;一人当たり面積"/>
        <xdr:cNvSpPr txBox="1"/>
      </xdr:nvSpPr>
      <xdr:spPr>
        <a:xfrm>
          <a:off x="19310427" y="104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126836</xdr:rowOff>
    </xdr:from>
    <xdr:ext cx="469744" cy="259045"/>
    <xdr:sp macro="" textlink="">
      <xdr:nvSpPr>
        <xdr:cNvPr id="721" name="n_4mainValue【学校施設】&#10;一人当たり面積"/>
        <xdr:cNvSpPr txBox="1"/>
      </xdr:nvSpPr>
      <xdr:spPr>
        <a:xfrm>
          <a:off x="18421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2" name="直線コネクタ 761"/>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3"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4" name="直線コネクタ 763"/>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5"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66" name="直線コネクタ 765"/>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67"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68" name="フローチャート: 判断 767"/>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69" name="フローチャート: 判断 768"/>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0" name="フローチャート: 判断 769"/>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1" name="フローチャート: 判断 770"/>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2" name="フローチャート: 判断 771"/>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778" name="楕円 777"/>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7638</xdr:rowOff>
    </xdr:from>
    <xdr:ext cx="405111" cy="259045"/>
    <xdr:sp macro="" textlink="">
      <xdr:nvSpPr>
        <xdr:cNvPr id="779" name="【公民館】&#10;有形固定資産減価償却率該当値テキスト"/>
        <xdr:cNvSpPr txBox="1"/>
      </xdr:nvSpPr>
      <xdr:spPr>
        <a:xfrm>
          <a:off x="16357600"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80" name="楕円 779"/>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80011</xdr:rowOff>
    </xdr:to>
    <xdr:cxnSp macro="">
      <xdr:nvCxnSpPr>
        <xdr:cNvPr id="781" name="直線コネクタ 780"/>
        <xdr:cNvCxnSpPr/>
      </xdr:nvCxnSpPr>
      <xdr:spPr>
        <a:xfrm>
          <a:off x="15481300" y="17872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2" name="楕円 781"/>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41911</xdr:rowOff>
    </xdr:to>
    <xdr:cxnSp macro="">
      <xdr:nvCxnSpPr>
        <xdr:cNvPr id="783" name="直線コネクタ 782"/>
        <xdr:cNvCxnSpPr/>
      </xdr:nvCxnSpPr>
      <xdr:spPr>
        <a:xfrm>
          <a:off x="14592300" y="1784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784" name="楕円 783"/>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19050</xdr:rowOff>
    </xdr:to>
    <xdr:cxnSp macro="">
      <xdr:nvCxnSpPr>
        <xdr:cNvPr id="785" name="直線コネクタ 784"/>
        <xdr:cNvCxnSpPr/>
      </xdr:nvCxnSpPr>
      <xdr:spPr>
        <a:xfrm>
          <a:off x="13703300" y="17826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786" name="楕円 785"/>
        <xdr:cNvSpPr/>
      </xdr:nvSpPr>
      <xdr:spPr>
        <a:xfrm>
          <a:off x="12763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15239</xdr:rowOff>
    </xdr:to>
    <xdr:cxnSp macro="">
      <xdr:nvCxnSpPr>
        <xdr:cNvPr id="787" name="直線コネクタ 786"/>
        <xdr:cNvCxnSpPr/>
      </xdr:nvCxnSpPr>
      <xdr:spPr>
        <a:xfrm flipV="1">
          <a:off x="12814300" y="17826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88"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0"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1"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92" name="n_1mainValue【公民館】&#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93" name="n_2mainValue【公民館】&#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794" name="n_3mainValue【公民館】&#10;有形固定資産減価償却率"/>
        <xdr:cNvSpPr txBox="1"/>
      </xdr:nvSpPr>
      <xdr:spPr>
        <a:xfrm>
          <a:off x="13500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95" name="n_4main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19" name="直線コネクタ 818"/>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0"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1" name="直線コネクタ 82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2"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3" name="直線コネクタ 822"/>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4"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5" name="フローチャート: 判断 824"/>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6" name="フローチャート: 判断 825"/>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27" name="フローチャート: 判断 826"/>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28" name="フローチャート: 判断 827"/>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9" name="フローチャート: 判断 828"/>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5" name="楕円 834"/>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36"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37" name="楕円 836"/>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38" name="直線コネクタ 837"/>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839" name="楕円 838"/>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167639</xdr:rowOff>
    </xdr:to>
    <xdr:cxnSp macro="">
      <xdr:nvCxnSpPr>
        <xdr:cNvPr id="840" name="直線コネクタ 839"/>
        <xdr:cNvCxnSpPr/>
      </xdr:nvCxnSpPr>
      <xdr:spPr>
        <a:xfrm>
          <a:off x="20434300" y="17937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90170</xdr:rowOff>
    </xdr:from>
    <xdr:to>
      <xdr:col>102</xdr:col>
      <xdr:colOff>165100</xdr:colOff>
      <xdr:row>104</xdr:row>
      <xdr:rowOff>20320</xdr:rowOff>
    </xdr:to>
    <xdr:sp macro="" textlink="">
      <xdr:nvSpPr>
        <xdr:cNvPr id="841" name="楕円 840"/>
        <xdr:cNvSpPr/>
      </xdr:nvSpPr>
      <xdr:spPr>
        <a:xfrm>
          <a:off x="19494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140970</xdr:rowOff>
    </xdr:from>
    <xdr:to>
      <xdr:col>107</xdr:col>
      <xdr:colOff>50800</xdr:colOff>
      <xdr:row>104</xdr:row>
      <xdr:rowOff>106680</xdr:rowOff>
    </xdr:to>
    <xdr:cxnSp macro="">
      <xdr:nvCxnSpPr>
        <xdr:cNvPr id="842" name="直線コネクタ 841"/>
        <xdr:cNvCxnSpPr/>
      </xdr:nvCxnSpPr>
      <xdr:spPr>
        <a:xfrm>
          <a:off x="19545300" y="17800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43" name="楕円 842"/>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140970</xdr:rowOff>
    </xdr:from>
    <xdr:to>
      <xdr:col>102</xdr:col>
      <xdr:colOff>114300</xdr:colOff>
      <xdr:row>104</xdr:row>
      <xdr:rowOff>22861</xdr:rowOff>
    </xdr:to>
    <xdr:cxnSp macro="">
      <xdr:nvCxnSpPr>
        <xdr:cNvPr id="844" name="直線コネクタ 843"/>
        <xdr:cNvCxnSpPr/>
      </xdr:nvCxnSpPr>
      <xdr:spPr>
        <a:xfrm flipV="1">
          <a:off x="18656300" y="17800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5"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46"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47"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8"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49"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850" name="n_2mainValue【公民館】&#10;一人当たり面積"/>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36847</xdr:rowOff>
    </xdr:from>
    <xdr:ext cx="469744" cy="259045"/>
    <xdr:sp macro="" textlink="">
      <xdr:nvSpPr>
        <xdr:cNvPr id="851" name="n_3mainValue【公民館】&#10;一人当たり面積"/>
        <xdr:cNvSpPr txBox="1"/>
      </xdr:nvSpPr>
      <xdr:spPr>
        <a:xfrm>
          <a:off x="19310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52" name="n_4mainValue【公民館】&#10;一人当たり面積"/>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公営住宅においては類似団体を大きく上回っているが、「市営住宅長寿命化計画」に基づいた計画的な修繕を行っている。今後は、民間賃貸住宅を活用した家賃補助制度等の導入を検討し、老朽化により建替え時期を迎えた施設は、廃止・解体を予定している。また、学校施設においても先２０年以内に耐用年数を迎える施設が集中しており、有形固定資産減価償却率は類似団体平均を上回っている。児童・生徒数は、一時期の急激な減少からは減少傾向が緩やかになる学校が多数の一方で、土地区画整理事業により児童・生徒が増加しているため、増築する学校もある。今後は、児童・生徒数の推移に注視していき、統合など保有総量の削減に向けた適正配置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103612</xdr:rowOff>
    </xdr:from>
    <xdr:ext cx="405111" cy="259045"/>
    <xdr:sp macro="" textlink="">
      <xdr:nvSpPr>
        <xdr:cNvPr id="75" name="【図書館】&#10;有形固定資産減価償却率該当値テキスト"/>
        <xdr:cNvSpPr txBox="1"/>
      </xdr:nvSpPr>
      <xdr:spPr>
        <a:xfrm>
          <a:off x="4673600" y="69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6" name="楕円 75"/>
        <xdr:cNvSpPr/>
      </xdr:nvSpPr>
      <xdr:spPr>
        <a:xfrm>
          <a:off x="3746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35378</xdr:rowOff>
    </xdr:from>
    <xdr:to>
      <xdr:col>24</xdr:col>
      <xdr:colOff>63500</xdr:colOff>
      <xdr:row>41</xdr:row>
      <xdr:rowOff>68035</xdr:rowOff>
    </xdr:to>
    <xdr:cxnSp macro="">
      <xdr:nvCxnSpPr>
        <xdr:cNvPr id="77" name="直線コネクタ 76"/>
        <xdr:cNvCxnSpPr/>
      </xdr:nvCxnSpPr>
      <xdr:spPr>
        <a:xfrm>
          <a:off x="3797300" y="7064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35378</xdr:rowOff>
    </xdr:to>
    <xdr:cxnSp macro="">
      <xdr:nvCxnSpPr>
        <xdr:cNvPr id="79" name="直線コネクタ 78"/>
        <xdr:cNvCxnSpPr/>
      </xdr:nvCxnSpPr>
      <xdr:spPr>
        <a:xfrm>
          <a:off x="2908300" y="703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90715</xdr:rowOff>
    </xdr:from>
    <xdr:to>
      <xdr:col>10</xdr:col>
      <xdr:colOff>165100</xdr:colOff>
      <xdr:row>41</xdr:row>
      <xdr:rowOff>20865</xdr:rowOff>
    </xdr:to>
    <xdr:sp macro="" textlink="">
      <xdr:nvSpPr>
        <xdr:cNvPr id="80" name="楕円 79"/>
        <xdr:cNvSpPr/>
      </xdr:nvSpPr>
      <xdr:spPr>
        <a:xfrm>
          <a:off x="196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141515</xdr:rowOff>
    </xdr:from>
    <xdr:to>
      <xdr:col>15</xdr:col>
      <xdr:colOff>50800</xdr:colOff>
      <xdr:row>41</xdr:row>
      <xdr:rowOff>2722</xdr:rowOff>
    </xdr:to>
    <xdr:cxnSp macro="">
      <xdr:nvCxnSpPr>
        <xdr:cNvPr id="81" name="直線コネクタ 80"/>
        <xdr:cNvCxnSpPr/>
      </xdr:nvCxnSpPr>
      <xdr:spPr>
        <a:xfrm>
          <a:off x="2019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7438</xdr:rowOff>
    </xdr:from>
    <xdr:to>
      <xdr:col>6</xdr:col>
      <xdr:colOff>38100</xdr:colOff>
      <xdr:row>40</xdr:row>
      <xdr:rowOff>109038</xdr:rowOff>
    </xdr:to>
    <xdr:sp macro="" textlink="">
      <xdr:nvSpPr>
        <xdr:cNvPr id="82" name="楕円 81"/>
        <xdr:cNvSpPr/>
      </xdr:nvSpPr>
      <xdr:spPr>
        <a:xfrm>
          <a:off x="1079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58238</xdr:rowOff>
    </xdr:from>
    <xdr:to>
      <xdr:col>10</xdr:col>
      <xdr:colOff>114300</xdr:colOff>
      <xdr:row>40</xdr:row>
      <xdr:rowOff>141515</xdr:rowOff>
    </xdr:to>
    <xdr:cxnSp macro="">
      <xdr:nvCxnSpPr>
        <xdr:cNvPr id="83" name="直線コネクタ 82"/>
        <xdr:cNvCxnSpPr/>
      </xdr:nvCxnSpPr>
      <xdr:spPr>
        <a:xfrm>
          <a:off x="1130300" y="6916238"/>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77305</xdr:rowOff>
    </xdr:from>
    <xdr:ext cx="405111" cy="259045"/>
    <xdr:sp macro="" textlink="">
      <xdr:nvSpPr>
        <xdr:cNvPr id="88" name="n_1mainValue【図書館】&#10;有形固定資産減価償却率"/>
        <xdr:cNvSpPr txBox="1"/>
      </xdr:nvSpPr>
      <xdr:spPr>
        <a:xfrm>
          <a:off x="3582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図書館】&#10;有形固定資産減価償却率"/>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11992</xdr:rowOff>
    </xdr:from>
    <xdr:ext cx="405111" cy="259045"/>
    <xdr:sp macro="" textlink="">
      <xdr:nvSpPr>
        <xdr:cNvPr id="90" name="n_3mainValue【図書館】&#10;有形固定資産減価償却率"/>
        <xdr:cNvSpPr txBox="1"/>
      </xdr:nvSpPr>
      <xdr:spPr>
        <a:xfrm>
          <a:off x="1816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100165</xdr:rowOff>
    </xdr:from>
    <xdr:ext cx="405111" cy="259045"/>
    <xdr:sp macro="" textlink="">
      <xdr:nvSpPr>
        <xdr:cNvPr id="91" name="n_4mainValue【図書館】&#10;有形固定資産減価償却率"/>
        <xdr:cNvSpPr txBox="1"/>
      </xdr:nvSpPr>
      <xdr:spPr>
        <a:xfrm>
          <a:off x="927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33" name="楕円 132"/>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134455</xdr:rowOff>
    </xdr:from>
    <xdr:ext cx="469744" cy="259045"/>
    <xdr:sp macro="" textlink="">
      <xdr:nvSpPr>
        <xdr:cNvPr id="134" name="【図書館】&#10;一人当たり面積該当値テキスト"/>
        <xdr:cNvSpPr txBox="1"/>
      </xdr:nvSpPr>
      <xdr:spPr>
        <a:xfrm>
          <a:off x="10515600"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35" name="楕円 134"/>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36" name="直線コネクタ 135"/>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37" name="楕円 136"/>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38" name="直線コネクタ 137"/>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39" name="楕円 138"/>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40" name="直線コネクタ 139"/>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1" name="楕円 140"/>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2" name="直線コネクタ 141"/>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47"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48" name="n_2mainValue【図書館】&#10;一人当たり面積"/>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49" name="n_3mainValue【図書館】&#10;一人当たり面積"/>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0" name="n_4mainValue【図書館】&#10;一人当たり面積"/>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91" name="楕円 190"/>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2" name="【体育館・プー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93" name="楕円 192"/>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49530</xdr:rowOff>
    </xdr:to>
    <xdr:cxnSp macro="">
      <xdr:nvCxnSpPr>
        <xdr:cNvPr id="194" name="直線コネクタ 193"/>
        <xdr:cNvCxnSpPr/>
      </xdr:nvCxnSpPr>
      <xdr:spPr>
        <a:xfrm flipV="1">
          <a:off x="3797300" y="10481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5" name="楕円 194"/>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106680</xdr:rowOff>
    </xdr:to>
    <xdr:cxnSp macro="">
      <xdr:nvCxnSpPr>
        <xdr:cNvPr id="196" name="直線コネクタ 195"/>
        <xdr:cNvCxnSpPr/>
      </xdr:nvCxnSpPr>
      <xdr:spPr>
        <a:xfrm flipV="1">
          <a:off x="2908300" y="105079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7" name="楕円 196"/>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133350</xdr:rowOff>
    </xdr:to>
    <xdr:cxnSp macro="">
      <xdr:nvCxnSpPr>
        <xdr:cNvPr id="198" name="直線コネクタ 197"/>
        <xdr:cNvCxnSpPr/>
      </xdr:nvCxnSpPr>
      <xdr:spPr>
        <a:xfrm flipV="1">
          <a:off x="2019300" y="1056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9" name="楕円 198"/>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133350</xdr:rowOff>
    </xdr:to>
    <xdr:cxnSp macro="">
      <xdr:nvCxnSpPr>
        <xdr:cNvPr id="200" name="直線コネクタ 199"/>
        <xdr:cNvCxnSpPr/>
      </xdr:nvCxnSpPr>
      <xdr:spPr>
        <a:xfrm>
          <a:off x="1130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205"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6"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7" name="n_3mainValue【体育館・プー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8" name="n_4mainValue【体育館・プー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8" name="楕円 247"/>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49"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50" name="楕円 249"/>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121920</xdr:rowOff>
    </xdr:to>
    <xdr:cxnSp macro="">
      <xdr:nvCxnSpPr>
        <xdr:cNvPr id="251" name="直線コネクタ 250"/>
        <xdr:cNvCxnSpPr/>
      </xdr:nvCxnSpPr>
      <xdr:spPr>
        <a:xfrm>
          <a:off x="9639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52" name="楕円 251"/>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121920</xdr:rowOff>
    </xdr:to>
    <xdr:cxnSp macro="">
      <xdr:nvCxnSpPr>
        <xdr:cNvPr id="253" name="直線コネクタ 252"/>
        <xdr:cNvCxnSpPr/>
      </xdr:nvCxnSpPr>
      <xdr:spPr>
        <a:xfrm>
          <a:off x="8750300" y="10904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4" name="楕円 253"/>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102870</xdr:rowOff>
    </xdr:to>
    <xdr:cxnSp macro="">
      <xdr:nvCxnSpPr>
        <xdr:cNvPr id="255" name="直線コネクタ 254"/>
        <xdr:cNvCxnSpPr/>
      </xdr:nvCxnSpPr>
      <xdr:spPr>
        <a:xfrm>
          <a:off x="7861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256" name="楕円 255"/>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102870</xdr:rowOff>
    </xdr:to>
    <xdr:cxnSp macro="">
      <xdr:nvCxnSpPr>
        <xdr:cNvPr id="257" name="直線コネクタ 256"/>
        <xdr:cNvCxnSpPr/>
      </xdr:nvCxnSpPr>
      <xdr:spPr>
        <a:xfrm>
          <a:off x="6972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262" name="n_1mainValue【体育館・プール】&#10;一人当たり面積"/>
        <xdr:cNvSpPr txBox="1"/>
      </xdr:nvSpPr>
      <xdr:spPr>
        <a:xfrm>
          <a:off x="9391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63" name="n_2mainValue【体育館・プール】&#10;一人当たり面積"/>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64" name="n_3mainValue【体育館・プール】&#10;一人当たり面積"/>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265" name="n_4mainValue【体育館・プール】&#10;一人当たり面積"/>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163649</xdr:rowOff>
    </xdr:from>
    <xdr:to>
      <xdr:col>24</xdr:col>
      <xdr:colOff>114300</xdr:colOff>
      <xdr:row>85</xdr:row>
      <xdr:rowOff>93799</xdr:rowOff>
    </xdr:to>
    <xdr:sp macro="" textlink="">
      <xdr:nvSpPr>
        <xdr:cNvPr id="308" name="楕円 307"/>
        <xdr:cNvSpPr/>
      </xdr:nvSpPr>
      <xdr:spPr>
        <a:xfrm>
          <a:off x="4584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142076</xdr:rowOff>
    </xdr:from>
    <xdr:ext cx="405111" cy="259045"/>
    <xdr:sp macro="" textlink="">
      <xdr:nvSpPr>
        <xdr:cNvPr id="309" name="【福祉施設】&#10;有形固定資産減価償却率該当値テキスト"/>
        <xdr:cNvSpPr txBox="1"/>
      </xdr:nvSpPr>
      <xdr:spPr>
        <a:xfrm>
          <a:off x="4673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117929</xdr:rowOff>
    </xdr:from>
    <xdr:to>
      <xdr:col>20</xdr:col>
      <xdr:colOff>38100</xdr:colOff>
      <xdr:row>85</xdr:row>
      <xdr:rowOff>48079</xdr:rowOff>
    </xdr:to>
    <xdr:sp macro="" textlink="">
      <xdr:nvSpPr>
        <xdr:cNvPr id="310" name="楕円 309"/>
        <xdr:cNvSpPr/>
      </xdr:nvSpPr>
      <xdr:spPr>
        <a:xfrm>
          <a:off x="3746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168729</xdr:rowOff>
    </xdr:from>
    <xdr:to>
      <xdr:col>24</xdr:col>
      <xdr:colOff>63500</xdr:colOff>
      <xdr:row>85</xdr:row>
      <xdr:rowOff>42999</xdr:rowOff>
    </xdr:to>
    <xdr:cxnSp macro="">
      <xdr:nvCxnSpPr>
        <xdr:cNvPr id="311" name="直線コネクタ 310"/>
        <xdr:cNvCxnSpPr/>
      </xdr:nvCxnSpPr>
      <xdr:spPr>
        <a:xfrm>
          <a:off x="3797300" y="1457052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12" name="楕円 311"/>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168729</xdr:rowOff>
    </xdr:to>
    <xdr:cxnSp macro="">
      <xdr:nvCxnSpPr>
        <xdr:cNvPr id="313" name="直線コネクタ 312"/>
        <xdr:cNvCxnSpPr/>
      </xdr:nvCxnSpPr>
      <xdr:spPr>
        <a:xfrm>
          <a:off x="2908300" y="145182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14" name="楕円 313"/>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160564</xdr:rowOff>
    </xdr:from>
    <xdr:to>
      <xdr:col>15</xdr:col>
      <xdr:colOff>50800</xdr:colOff>
      <xdr:row>84</xdr:row>
      <xdr:rowOff>116477</xdr:rowOff>
    </xdr:to>
    <xdr:cxnSp macro="">
      <xdr:nvCxnSpPr>
        <xdr:cNvPr id="315" name="直線コネクタ 314"/>
        <xdr:cNvCxnSpPr/>
      </xdr:nvCxnSpPr>
      <xdr:spPr>
        <a:xfrm>
          <a:off x="2019300" y="1439091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6" name="楕円 315"/>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83</xdr:row>
      <xdr:rowOff>160564</xdr:rowOff>
    </xdr:to>
    <xdr:cxnSp macro="">
      <xdr:nvCxnSpPr>
        <xdr:cNvPr id="317" name="直線コネクタ 316"/>
        <xdr:cNvCxnSpPr/>
      </xdr:nvCxnSpPr>
      <xdr:spPr>
        <a:xfrm>
          <a:off x="1130300" y="14034951"/>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39206</xdr:rowOff>
    </xdr:from>
    <xdr:ext cx="405111" cy="259045"/>
    <xdr:sp macro="" textlink="">
      <xdr:nvSpPr>
        <xdr:cNvPr id="322" name="n_1mainValue【福祉施設】&#10;有形固定資産減価償却率"/>
        <xdr:cNvSpPr txBox="1"/>
      </xdr:nvSpPr>
      <xdr:spPr>
        <a:xfrm>
          <a:off x="3582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23" name="n_2mainValue【福祉施設】&#10;有形固定資産減価償却率"/>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24" name="n_3mainValue【福祉施設】&#10;有形固定資産減価償却率"/>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17978</xdr:rowOff>
    </xdr:from>
    <xdr:ext cx="405111" cy="259045"/>
    <xdr:sp macro="" textlink="">
      <xdr:nvSpPr>
        <xdr:cNvPr id="325" name="n_4mainValue【福祉施設】&#10;有形固定資産減価償却率"/>
        <xdr:cNvSpPr txBox="1"/>
      </xdr:nvSpPr>
      <xdr:spPr>
        <a:xfrm>
          <a:off x="927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82550</xdr:rowOff>
    </xdr:from>
    <xdr:to>
      <xdr:col>55</xdr:col>
      <xdr:colOff>50800</xdr:colOff>
      <xdr:row>84</xdr:row>
      <xdr:rowOff>12700</xdr:rowOff>
    </xdr:to>
    <xdr:sp macro="" textlink="">
      <xdr:nvSpPr>
        <xdr:cNvPr id="365" name="楕円 364"/>
        <xdr:cNvSpPr/>
      </xdr:nvSpPr>
      <xdr:spPr>
        <a:xfrm>
          <a:off x="10426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60977</xdr:rowOff>
    </xdr:from>
    <xdr:ext cx="469744" cy="259045"/>
    <xdr:sp macro="" textlink="">
      <xdr:nvSpPr>
        <xdr:cNvPr id="366" name="【福祉施設】&#10;一人当たり面積該当値テキスト"/>
        <xdr:cNvSpPr txBox="1"/>
      </xdr:nvSpPr>
      <xdr:spPr>
        <a:xfrm>
          <a:off x="10515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367" name="楕円 366"/>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133350</xdr:rowOff>
    </xdr:from>
    <xdr:to>
      <xdr:col>55</xdr:col>
      <xdr:colOff>0</xdr:colOff>
      <xdr:row>83</xdr:row>
      <xdr:rowOff>133350</xdr:rowOff>
    </xdr:to>
    <xdr:cxnSp macro="">
      <xdr:nvCxnSpPr>
        <xdr:cNvPr id="368" name="直線コネクタ 367"/>
        <xdr:cNvCxnSpPr/>
      </xdr:nvCxnSpPr>
      <xdr:spPr>
        <a:xfrm>
          <a:off x="9639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69" name="楕円 368"/>
        <xdr:cNvSpPr/>
      </xdr:nvSpPr>
      <xdr:spPr>
        <a:xfrm>
          <a:off x="8699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120650</xdr:rowOff>
    </xdr:from>
    <xdr:to>
      <xdr:col>50</xdr:col>
      <xdr:colOff>114300</xdr:colOff>
      <xdr:row>83</xdr:row>
      <xdr:rowOff>133350</xdr:rowOff>
    </xdr:to>
    <xdr:cxnSp macro="">
      <xdr:nvCxnSpPr>
        <xdr:cNvPr id="370" name="直線コネクタ 369"/>
        <xdr:cNvCxnSpPr/>
      </xdr:nvCxnSpPr>
      <xdr:spPr>
        <a:xfrm>
          <a:off x="8750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69850</xdr:rowOff>
    </xdr:from>
    <xdr:to>
      <xdr:col>41</xdr:col>
      <xdr:colOff>101600</xdr:colOff>
      <xdr:row>84</xdr:row>
      <xdr:rowOff>0</xdr:rowOff>
    </xdr:to>
    <xdr:sp macro="" textlink="">
      <xdr:nvSpPr>
        <xdr:cNvPr id="371" name="楕円 370"/>
        <xdr:cNvSpPr/>
      </xdr:nvSpPr>
      <xdr:spPr>
        <a:xfrm>
          <a:off x="7810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120650</xdr:rowOff>
    </xdr:from>
    <xdr:to>
      <xdr:col>45</xdr:col>
      <xdr:colOff>177800</xdr:colOff>
      <xdr:row>83</xdr:row>
      <xdr:rowOff>120650</xdr:rowOff>
    </xdr:to>
    <xdr:cxnSp macro="">
      <xdr:nvCxnSpPr>
        <xdr:cNvPr id="372" name="直線コネクタ 371"/>
        <xdr:cNvCxnSpPr/>
      </xdr:nvCxnSpPr>
      <xdr:spPr>
        <a:xfrm>
          <a:off x="7861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xdr:rowOff>
    </xdr:from>
    <xdr:to>
      <xdr:col>36</xdr:col>
      <xdr:colOff>165100</xdr:colOff>
      <xdr:row>83</xdr:row>
      <xdr:rowOff>107950</xdr:rowOff>
    </xdr:to>
    <xdr:sp macro="" textlink="">
      <xdr:nvSpPr>
        <xdr:cNvPr id="373" name="楕円 372"/>
        <xdr:cNvSpPr/>
      </xdr:nvSpPr>
      <xdr:spPr>
        <a:xfrm>
          <a:off x="692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57150</xdr:rowOff>
    </xdr:from>
    <xdr:to>
      <xdr:col>41</xdr:col>
      <xdr:colOff>50800</xdr:colOff>
      <xdr:row>83</xdr:row>
      <xdr:rowOff>120650</xdr:rowOff>
    </xdr:to>
    <xdr:cxnSp macro="">
      <xdr:nvCxnSpPr>
        <xdr:cNvPr id="374" name="直線コネクタ 373"/>
        <xdr:cNvCxnSpPr/>
      </xdr:nvCxnSpPr>
      <xdr:spPr>
        <a:xfrm>
          <a:off x="6972300" y="1428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3827</xdr:rowOff>
    </xdr:from>
    <xdr:ext cx="469744" cy="259045"/>
    <xdr:sp macro="" textlink="">
      <xdr:nvSpPr>
        <xdr:cNvPr id="379" name="n_1mainValue【福祉施設】&#10;一人当たり面積"/>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80" name="n_2mainValue【福祉施設】&#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381" name="n_3mainValue【福祉施設】&#10;一人当たり面積"/>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382" name="n_4mainValue【福祉施設】&#10;一人当たり面積"/>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23" name="楕円 422"/>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424" name="【市民会館】&#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33020</xdr:rowOff>
    </xdr:from>
    <xdr:to>
      <xdr:col>20</xdr:col>
      <xdr:colOff>38100</xdr:colOff>
      <xdr:row>108</xdr:row>
      <xdr:rowOff>134620</xdr:rowOff>
    </xdr:to>
    <xdr:sp macro="" textlink="">
      <xdr:nvSpPr>
        <xdr:cNvPr id="425" name="楕円 424"/>
        <xdr:cNvSpPr/>
      </xdr:nvSpPr>
      <xdr:spPr>
        <a:xfrm>
          <a:off x="3746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83820</xdr:rowOff>
    </xdr:to>
    <xdr:cxnSp macro="">
      <xdr:nvCxnSpPr>
        <xdr:cNvPr id="426" name="直線コネクタ 425"/>
        <xdr:cNvCxnSpPr/>
      </xdr:nvCxnSpPr>
      <xdr:spPr>
        <a:xfrm flipV="1">
          <a:off x="3797300" y="18592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23495</xdr:rowOff>
    </xdr:from>
    <xdr:to>
      <xdr:col>15</xdr:col>
      <xdr:colOff>101600</xdr:colOff>
      <xdr:row>108</xdr:row>
      <xdr:rowOff>125095</xdr:rowOff>
    </xdr:to>
    <xdr:sp macro="" textlink="">
      <xdr:nvSpPr>
        <xdr:cNvPr id="427" name="楕円 426"/>
        <xdr:cNvSpPr/>
      </xdr:nvSpPr>
      <xdr:spPr>
        <a:xfrm>
          <a:off x="2857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74295</xdr:rowOff>
    </xdr:from>
    <xdr:to>
      <xdr:col>19</xdr:col>
      <xdr:colOff>177800</xdr:colOff>
      <xdr:row>108</xdr:row>
      <xdr:rowOff>83820</xdr:rowOff>
    </xdr:to>
    <xdr:cxnSp macro="">
      <xdr:nvCxnSpPr>
        <xdr:cNvPr id="428" name="直線コネクタ 427"/>
        <xdr:cNvCxnSpPr/>
      </xdr:nvCxnSpPr>
      <xdr:spPr>
        <a:xfrm>
          <a:off x="2908300" y="18590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xdr:rowOff>
    </xdr:from>
    <xdr:to>
      <xdr:col>10</xdr:col>
      <xdr:colOff>165100</xdr:colOff>
      <xdr:row>108</xdr:row>
      <xdr:rowOff>115570</xdr:rowOff>
    </xdr:to>
    <xdr:sp macro="" textlink="">
      <xdr:nvSpPr>
        <xdr:cNvPr id="429" name="楕円 428"/>
        <xdr:cNvSpPr/>
      </xdr:nvSpPr>
      <xdr:spPr>
        <a:xfrm>
          <a:off x="196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64770</xdr:rowOff>
    </xdr:from>
    <xdr:to>
      <xdr:col>15</xdr:col>
      <xdr:colOff>50800</xdr:colOff>
      <xdr:row>108</xdr:row>
      <xdr:rowOff>74295</xdr:rowOff>
    </xdr:to>
    <xdr:cxnSp macro="">
      <xdr:nvCxnSpPr>
        <xdr:cNvPr id="430" name="直線コネクタ 429"/>
        <xdr:cNvCxnSpPr/>
      </xdr:nvCxnSpPr>
      <xdr:spPr>
        <a:xfrm>
          <a:off x="2019300" y="18581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636</xdr:rowOff>
    </xdr:from>
    <xdr:to>
      <xdr:col>6</xdr:col>
      <xdr:colOff>38100</xdr:colOff>
      <xdr:row>108</xdr:row>
      <xdr:rowOff>102236</xdr:rowOff>
    </xdr:to>
    <xdr:sp macro="" textlink="">
      <xdr:nvSpPr>
        <xdr:cNvPr id="431" name="楕円 430"/>
        <xdr:cNvSpPr/>
      </xdr:nvSpPr>
      <xdr:spPr>
        <a:xfrm>
          <a:off x="1079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51436</xdr:rowOff>
    </xdr:from>
    <xdr:to>
      <xdr:col>10</xdr:col>
      <xdr:colOff>114300</xdr:colOff>
      <xdr:row>108</xdr:row>
      <xdr:rowOff>64770</xdr:rowOff>
    </xdr:to>
    <xdr:cxnSp macro="">
      <xdr:nvCxnSpPr>
        <xdr:cNvPr id="432" name="直線コネクタ 431"/>
        <xdr:cNvCxnSpPr/>
      </xdr:nvCxnSpPr>
      <xdr:spPr>
        <a:xfrm>
          <a:off x="1130300" y="185680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125747</xdr:rowOff>
    </xdr:from>
    <xdr:ext cx="405111" cy="259045"/>
    <xdr:sp macro="" textlink="">
      <xdr:nvSpPr>
        <xdr:cNvPr id="437" name="n_1mainValue【市民会館】&#10;有形固定資産減価償却率"/>
        <xdr:cNvSpPr txBox="1"/>
      </xdr:nvSpPr>
      <xdr:spPr>
        <a:xfrm>
          <a:off x="3582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116222</xdr:rowOff>
    </xdr:from>
    <xdr:ext cx="405111" cy="259045"/>
    <xdr:sp macro="" textlink="">
      <xdr:nvSpPr>
        <xdr:cNvPr id="438" name="n_2mainValue【市民会館】&#10;有形固定資産減価償却率"/>
        <xdr:cNvSpPr txBox="1"/>
      </xdr:nvSpPr>
      <xdr:spPr>
        <a:xfrm>
          <a:off x="270574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106697</xdr:rowOff>
    </xdr:from>
    <xdr:ext cx="405111" cy="259045"/>
    <xdr:sp macro="" textlink="">
      <xdr:nvSpPr>
        <xdr:cNvPr id="439" name="n_3mainValue【市民会館】&#10;有形固定資産減価償却率"/>
        <xdr:cNvSpPr txBox="1"/>
      </xdr:nvSpPr>
      <xdr:spPr>
        <a:xfrm>
          <a:off x="1816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93363</xdr:rowOff>
    </xdr:from>
    <xdr:ext cx="405111" cy="259045"/>
    <xdr:sp macro="" textlink="">
      <xdr:nvSpPr>
        <xdr:cNvPr id="440" name="n_4mainValue【市民会館】&#10;有形固定資産減価償却率"/>
        <xdr:cNvSpPr txBox="1"/>
      </xdr:nvSpPr>
      <xdr:spPr>
        <a:xfrm>
          <a:off x="9277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8" name="楕円 477"/>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9"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80" name="楕円 479"/>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81" name="直線コネクタ 480"/>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82" name="楕円 481"/>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83" name="直線コネクタ 482"/>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4" name="楕円 483"/>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85" name="直線コネクタ 484"/>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135128</xdr:rowOff>
    </xdr:from>
    <xdr:to>
      <xdr:col>36</xdr:col>
      <xdr:colOff>165100</xdr:colOff>
      <xdr:row>107</xdr:row>
      <xdr:rowOff>65278</xdr:rowOff>
    </xdr:to>
    <xdr:sp macro="" textlink="">
      <xdr:nvSpPr>
        <xdr:cNvPr id="486" name="楕円 485"/>
        <xdr:cNvSpPr/>
      </xdr:nvSpPr>
      <xdr:spPr>
        <a:xfrm>
          <a:off x="692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19050</xdr:rowOff>
    </xdr:to>
    <xdr:cxnSp macro="">
      <xdr:nvCxnSpPr>
        <xdr:cNvPr id="487" name="直線コネクタ 486"/>
        <xdr:cNvCxnSpPr/>
      </xdr:nvCxnSpPr>
      <xdr:spPr>
        <a:xfrm>
          <a:off x="6972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9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93"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4"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56405</xdr:rowOff>
    </xdr:from>
    <xdr:ext cx="469744" cy="259045"/>
    <xdr:sp macro="" textlink="">
      <xdr:nvSpPr>
        <xdr:cNvPr id="495" name="n_4mainValue【市民会館】&#10;一人当たり面積"/>
        <xdr:cNvSpPr txBox="1"/>
      </xdr:nvSpPr>
      <xdr:spPr>
        <a:xfrm>
          <a:off x="6737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7" name="楕円 536"/>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38"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69487</xdr:rowOff>
    </xdr:from>
    <xdr:to>
      <xdr:col>81</xdr:col>
      <xdr:colOff>101600</xdr:colOff>
      <xdr:row>41</xdr:row>
      <xdr:rowOff>171087</xdr:rowOff>
    </xdr:to>
    <xdr:sp macro="" textlink="">
      <xdr:nvSpPr>
        <xdr:cNvPr id="539" name="楕円 538"/>
        <xdr:cNvSpPr/>
      </xdr:nvSpPr>
      <xdr:spPr>
        <a:xfrm>
          <a:off x="15430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120287</xdr:rowOff>
    </xdr:from>
    <xdr:to>
      <xdr:col>85</xdr:col>
      <xdr:colOff>127000</xdr:colOff>
      <xdr:row>41</xdr:row>
      <xdr:rowOff>133350</xdr:rowOff>
    </xdr:to>
    <xdr:cxnSp macro="">
      <xdr:nvCxnSpPr>
        <xdr:cNvPr id="540" name="直線コネクタ 539"/>
        <xdr:cNvCxnSpPr/>
      </xdr:nvCxnSpPr>
      <xdr:spPr>
        <a:xfrm>
          <a:off x="15481300" y="71497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58057</xdr:rowOff>
    </xdr:from>
    <xdr:to>
      <xdr:col>76</xdr:col>
      <xdr:colOff>165100</xdr:colOff>
      <xdr:row>41</xdr:row>
      <xdr:rowOff>159657</xdr:rowOff>
    </xdr:to>
    <xdr:sp macro="" textlink="">
      <xdr:nvSpPr>
        <xdr:cNvPr id="541" name="楕円 540"/>
        <xdr:cNvSpPr/>
      </xdr:nvSpPr>
      <xdr:spPr>
        <a:xfrm>
          <a:off x="14541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108857</xdr:rowOff>
    </xdr:from>
    <xdr:to>
      <xdr:col>81</xdr:col>
      <xdr:colOff>50800</xdr:colOff>
      <xdr:row>41</xdr:row>
      <xdr:rowOff>120287</xdr:rowOff>
    </xdr:to>
    <xdr:cxnSp macro="">
      <xdr:nvCxnSpPr>
        <xdr:cNvPr id="542" name="直線コネクタ 541"/>
        <xdr:cNvCxnSpPr/>
      </xdr:nvCxnSpPr>
      <xdr:spPr>
        <a:xfrm>
          <a:off x="14592300" y="7138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543" name="楕円 542"/>
        <xdr:cNvSpPr/>
      </xdr:nvSpPr>
      <xdr:spPr>
        <a:xfrm>
          <a:off x="1365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108857</xdr:rowOff>
    </xdr:to>
    <xdr:cxnSp macro="">
      <xdr:nvCxnSpPr>
        <xdr:cNvPr id="544" name="直線コネクタ 543"/>
        <xdr:cNvCxnSpPr/>
      </xdr:nvCxnSpPr>
      <xdr:spPr>
        <a:xfrm>
          <a:off x="13703300" y="71219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4173</xdr:rowOff>
    </xdr:from>
    <xdr:to>
      <xdr:col>67</xdr:col>
      <xdr:colOff>101600</xdr:colOff>
      <xdr:row>41</xdr:row>
      <xdr:rowOff>105773</xdr:rowOff>
    </xdr:to>
    <xdr:sp macro="" textlink="">
      <xdr:nvSpPr>
        <xdr:cNvPr id="545" name="楕円 544"/>
        <xdr:cNvSpPr/>
      </xdr:nvSpPr>
      <xdr:spPr>
        <a:xfrm>
          <a:off x="12763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54973</xdr:rowOff>
    </xdr:from>
    <xdr:to>
      <xdr:col>71</xdr:col>
      <xdr:colOff>177800</xdr:colOff>
      <xdr:row>41</xdr:row>
      <xdr:rowOff>92528</xdr:rowOff>
    </xdr:to>
    <xdr:cxnSp macro="">
      <xdr:nvCxnSpPr>
        <xdr:cNvPr id="546" name="直線コネクタ 545"/>
        <xdr:cNvCxnSpPr/>
      </xdr:nvCxnSpPr>
      <xdr:spPr>
        <a:xfrm>
          <a:off x="12814300" y="70844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162214</xdr:rowOff>
    </xdr:from>
    <xdr:ext cx="405111" cy="259045"/>
    <xdr:sp macro="" textlink="">
      <xdr:nvSpPr>
        <xdr:cNvPr id="551" name="n_1mainValue【一般廃棄物処理施設】&#10;有形固定資産減価償却率"/>
        <xdr:cNvSpPr txBox="1"/>
      </xdr:nvSpPr>
      <xdr:spPr>
        <a:xfrm>
          <a:off x="152660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150784</xdr:rowOff>
    </xdr:from>
    <xdr:ext cx="405111" cy="259045"/>
    <xdr:sp macro="" textlink="">
      <xdr:nvSpPr>
        <xdr:cNvPr id="552" name="n_2mainValue【一般廃棄物処理施設】&#10;有形固定資産減価償却率"/>
        <xdr:cNvSpPr txBox="1"/>
      </xdr:nvSpPr>
      <xdr:spPr>
        <a:xfrm>
          <a:off x="14389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553" name="n_3mainValue【一般廃棄物処理施設】&#10;有形固定資産減価償却率"/>
        <xdr:cNvSpPr txBox="1"/>
      </xdr:nvSpPr>
      <xdr:spPr>
        <a:xfrm>
          <a:off x="13500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96900</xdr:rowOff>
    </xdr:from>
    <xdr:ext cx="405111" cy="259045"/>
    <xdr:sp macro="" textlink="">
      <xdr:nvSpPr>
        <xdr:cNvPr id="554" name="n_4mainValue【一般廃棄物処理施設】&#10;有形固定資産減価償却率"/>
        <xdr:cNvSpPr txBox="1"/>
      </xdr:nvSpPr>
      <xdr:spPr>
        <a:xfrm>
          <a:off x="12611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1278</xdr:rowOff>
    </xdr:from>
    <xdr:to>
      <xdr:col>116</xdr:col>
      <xdr:colOff>114300</xdr:colOff>
      <xdr:row>41</xdr:row>
      <xdr:rowOff>102878</xdr:rowOff>
    </xdr:to>
    <xdr:sp macro="" textlink="">
      <xdr:nvSpPr>
        <xdr:cNvPr id="592" name="楕円 591"/>
        <xdr:cNvSpPr/>
      </xdr:nvSpPr>
      <xdr:spPr>
        <a:xfrm>
          <a:off x="22110700" y="70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87655</xdr:rowOff>
    </xdr:from>
    <xdr:ext cx="534377" cy="259045"/>
    <xdr:sp macro="" textlink="">
      <xdr:nvSpPr>
        <xdr:cNvPr id="593" name="【一般廃棄物処理施設】&#10;一人当たり有形固定資産（償却資産）額該当値テキスト"/>
        <xdr:cNvSpPr txBox="1"/>
      </xdr:nvSpPr>
      <xdr:spPr>
        <a:xfrm>
          <a:off x="22199600" y="69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1031</xdr:rowOff>
    </xdr:from>
    <xdr:to>
      <xdr:col>112</xdr:col>
      <xdr:colOff>38100</xdr:colOff>
      <xdr:row>41</xdr:row>
      <xdr:rowOff>102631</xdr:rowOff>
    </xdr:to>
    <xdr:sp macro="" textlink="">
      <xdr:nvSpPr>
        <xdr:cNvPr id="594" name="楕円 593"/>
        <xdr:cNvSpPr/>
      </xdr:nvSpPr>
      <xdr:spPr>
        <a:xfrm>
          <a:off x="21272500" y="70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51831</xdr:rowOff>
    </xdr:from>
    <xdr:to>
      <xdr:col>116</xdr:col>
      <xdr:colOff>63500</xdr:colOff>
      <xdr:row>41</xdr:row>
      <xdr:rowOff>52078</xdr:rowOff>
    </xdr:to>
    <xdr:cxnSp macro="">
      <xdr:nvCxnSpPr>
        <xdr:cNvPr id="595" name="直線コネクタ 594"/>
        <xdr:cNvCxnSpPr/>
      </xdr:nvCxnSpPr>
      <xdr:spPr>
        <a:xfrm>
          <a:off x="21323300" y="7081281"/>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848</xdr:rowOff>
    </xdr:from>
    <xdr:to>
      <xdr:col>107</xdr:col>
      <xdr:colOff>101600</xdr:colOff>
      <xdr:row>41</xdr:row>
      <xdr:rowOff>102448</xdr:rowOff>
    </xdr:to>
    <xdr:sp macro="" textlink="">
      <xdr:nvSpPr>
        <xdr:cNvPr id="596" name="楕円 595"/>
        <xdr:cNvSpPr/>
      </xdr:nvSpPr>
      <xdr:spPr>
        <a:xfrm>
          <a:off x="20383500" y="70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51648</xdr:rowOff>
    </xdr:from>
    <xdr:to>
      <xdr:col>111</xdr:col>
      <xdr:colOff>177800</xdr:colOff>
      <xdr:row>41</xdr:row>
      <xdr:rowOff>51831</xdr:rowOff>
    </xdr:to>
    <xdr:cxnSp macro="">
      <xdr:nvCxnSpPr>
        <xdr:cNvPr id="597" name="直線コネクタ 596"/>
        <xdr:cNvCxnSpPr/>
      </xdr:nvCxnSpPr>
      <xdr:spPr>
        <a:xfrm>
          <a:off x="20434300" y="70810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1004</xdr:rowOff>
    </xdr:from>
    <xdr:to>
      <xdr:col>102</xdr:col>
      <xdr:colOff>165100</xdr:colOff>
      <xdr:row>41</xdr:row>
      <xdr:rowOff>102604</xdr:rowOff>
    </xdr:to>
    <xdr:sp macro="" textlink="">
      <xdr:nvSpPr>
        <xdr:cNvPr id="598" name="楕円 597"/>
        <xdr:cNvSpPr/>
      </xdr:nvSpPr>
      <xdr:spPr>
        <a:xfrm>
          <a:off x="19494500" y="70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51648</xdr:rowOff>
    </xdr:from>
    <xdr:to>
      <xdr:col>107</xdr:col>
      <xdr:colOff>50800</xdr:colOff>
      <xdr:row>41</xdr:row>
      <xdr:rowOff>51804</xdr:rowOff>
    </xdr:to>
    <xdr:cxnSp macro="">
      <xdr:nvCxnSpPr>
        <xdr:cNvPr id="599" name="直線コネクタ 598"/>
        <xdr:cNvCxnSpPr/>
      </xdr:nvCxnSpPr>
      <xdr:spPr>
        <a:xfrm flipV="1">
          <a:off x="19545300" y="708109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684</xdr:rowOff>
    </xdr:from>
    <xdr:to>
      <xdr:col>98</xdr:col>
      <xdr:colOff>38100</xdr:colOff>
      <xdr:row>41</xdr:row>
      <xdr:rowOff>102284</xdr:rowOff>
    </xdr:to>
    <xdr:sp macro="" textlink="">
      <xdr:nvSpPr>
        <xdr:cNvPr id="600" name="楕円 599"/>
        <xdr:cNvSpPr/>
      </xdr:nvSpPr>
      <xdr:spPr>
        <a:xfrm>
          <a:off x="18605500" y="70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51484</xdr:rowOff>
    </xdr:from>
    <xdr:to>
      <xdr:col>102</xdr:col>
      <xdr:colOff>114300</xdr:colOff>
      <xdr:row>41</xdr:row>
      <xdr:rowOff>51804</xdr:rowOff>
    </xdr:to>
    <xdr:cxnSp macro="">
      <xdr:nvCxnSpPr>
        <xdr:cNvPr id="601" name="直線コネクタ 600"/>
        <xdr:cNvCxnSpPr/>
      </xdr:nvCxnSpPr>
      <xdr:spPr>
        <a:xfrm>
          <a:off x="18656300" y="708093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93758</xdr:rowOff>
    </xdr:from>
    <xdr:ext cx="534377" cy="259045"/>
    <xdr:sp macro="" textlink="">
      <xdr:nvSpPr>
        <xdr:cNvPr id="606" name="n_1mainValue【一般廃棄物処理施設】&#10;一人当たり有形固定資産（償却資産）額"/>
        <xdr:cNvSpPr txBox="1"/>
      </xdr:nvSpPr>
      <xdr:spPr>
        <a:xfrm>
          <a:off x="21043411" y="7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93575</xdr:rowOff>
    </xdr:from>
    <xdr:ext cx="534377" cy="259045"/>
    <xdr:sp macro="" textlink="">
      <xdr:nvSpPr>
        <xdr:cNvPr id="607" name="n_2mainValue【一般廃棄物処理施設】&#10;一人当たり有形固定資産（償却資産）額"/>
        <xdr:cNvSpPr txBox="1"/>
      </xdr:nvSpPr>
      <xdr:spPr>
        <a:xfrm>
          <a:off x="20167111" y="7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93731</xdr:rowOff>
    </xdr:from>
    <xdr:ext cx="534377" cy="259045"/>
    <xdr:sp macro="" textlink="">
      <xdr:nvSpPr>
        <xdr:cNvPr id="608" name="n_3mainValue【一般廃棄物処理施設】&#10;一人当たり有形固定資産（償却資産）額"/>
        <xdr:cNvSpPr txBox="1"/>
      </xdr:nvSpPr>
      <xdr:spPr>
        <a:xfrm>
          <a:off x="19278111" y="71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93411</xdr:rowOff>
    </xdr:from>
    <xdr:ext cx="534377" cy="259045"/>
    <xdr:sp macro="" textlink="">
      <xdr:nvSpPr>
        <xdr:cNvPr id="609" name="n_4mainValue【一般廃棄物処理施設】&#10;一人当たり有形固定資産（償却資産）額"/>
        <xdr:cNvSpPr txBox="1"/>
      </xdr:nvSpPr>
      <xdr:spPr>
        <a:xfrm>
          <a:off x="18389111" y="71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63</xdr:row>
      <xdr:rowOff>120650</xdr:rowOff>
    </xdr:from>
    <xdr:to>
      <xdr:col>67</xdr:col>
      <xdr:colOff>101600</xdr:colOff>
      <xdr:row>64</xdr:row>
      <xdr:rowOff>50800</xdr:rowOff>
    </xdr:to>
    <xdr:sp macro="" textlink="">
      <xdr:nvSpPr>
        <xdr:cNvPr id="649" name="楕円 648"/>
        <xdr:cNvSpPr/>
      </xdr:nvSpPr>
      <xdr:spPr>
        <a:xfrm>
          <a:off x="1276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59707</xdr:rowOff>
    </xdr:from>
    <xdr:ext cx="405111" cy="259045"/>
    <xdr:sp macro="" textlink="">
      <xdr:nvSpPr>
        <xdr:cNvPr id="650"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51"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52"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53"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41927</xdr:rowOff>
    </xdr:from>
    <xdr:ext cx="405111" cy="259045"/>
    <xdr:sp macro="" textlink="">
      <xdr:nvSpPr>
        <xdr:cNvPr id="654" name="n_4mainValue【保健センター・保健所】&#10;有形固定資産減価償却率"/>
        <xdr:cNvSpPr txBox="1"/>
      </xdr:nvSpPr>
      <xdr:spPr>
        <a:xfrm>
          <a:off x="12611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78" name="直線コネクタ 677"/>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7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0" name="直線コネクタ 67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2" name="直線コネクタ 68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4" name="フローチャート: 判断 68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85" name="フローチャート: 判断 68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86" name="フローチャート: 判断 68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7" name="フローチャート: 判断 68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88" name="フローチャート: 判断 68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158750</xdr:rowOff>
    </xdr:from>
    <xdr:to>
      <xdr:col>98</xdr:col>
      <xdr:colOff>38100</xdr:colOff>
      <xdr:row>64</xdr:row>
      <xdr:rowOff>88900</xdr:rowOff>
    </xdr:to>
    <xdr:sp macro="" textlink="">
      <xdr:nvSpPr>
        <xdr:cNvPr id="694" name="楕円 693"/>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695"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96"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97"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98"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699"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0" name="正方形/長方形 6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1" name="正方形/長方形 7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2" name="正方形/長方形 7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3" name="正方形/長方形 7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4" name="正方形/長方形 7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5" name="正方形/長方形 7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6" name="正方形/長方形 7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正方形/長方形 7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8" name="テキスト ボックス 7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9" name="直線コネクタ 7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0" name="テキスト ボックス 7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1" name="直線コネクタ 7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2" name="テキスト ボックス 7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3" name="直線コネクタ 7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4" name="テキスト ボックス 7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5" name="直線コネクタ 7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6" name="テキスト ボックス 7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7" name="直線コネクタ 7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8" name="テキスト ボックス 7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9" name="直線コネクタ 7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0" name="テキスト ボックス 7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2" name="テキスト ボックス 7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24" name="直線コネクタ 723"/>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25"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26" name="直線コネクタ 725"/>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27"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28" name="直線コネクタ 727"/>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29"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30" name="フローチャート: 判断 729"/>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31" name="フローチャート: 判断 730"/>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2" name="フローチャート: 判断 731"/>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33" name="フローチャート: 判断 732"/>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34" name="フローチャート: 判断 733"/>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740" name="楕円 739"/>
        <xdr:cNvSpPr/>
      </xdr:nvSpPr>
      <xdr:spPr>
        <a:xfrm>
          <a:off x="16268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120666</xdr:rowOff>
    </xdr:from>
    <xdr:ext cx="405111" cy="259045"/>
    <xdr:sp macro="" textlink="">
      <xdr:nvSpPr>
        <xdr:cNvPr id="741" name="【消防施設】&#10;有形固定資産減価償却率該当値テキスト"/>
        <xdr:cNvSpPr txBox="1"/>
      </xdr:nvSpPr>
      <xdr:spPr>
        <a:xfrm>
          <a:off x="16357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742" name="楕円 741"/>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148589</xdr:rowOff>
    </xdr:to>
    <xdr:cxnSp macro="">
      <xdr:nvCxnSpPr>
        <xdr:cNvPr id="743" name="直線コネクタ 742"/>
        <xdr:cNvCxnSpPr/>
      </xdr:nvCxnSpPr>
      <xdr:spPr>
        <a:xfrm>
          <a:off x="15481300" y="138131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69214</xdr:rowOff>
    </xdr:from>
    <xdr:to>
      <xdr:col>76</xdr:col>
      <xdr:colOff>165100</xdr:colOff>
      <xdr:row>84</xdr:row>
      <xdr:rowOff>170814</xdr:rowOff>
    </xdr:to>
    <xdr:sp macro="" textlink="">
      <xdr:nvSpPr>
        <xdr:cNvPr id="744" name="楕円 743"/>
        <xdr:cNvSpPr/>
      </xdr:nvSpPr>
      <xdr:spPr>
        <a:xfrm>
          <a:off x="14541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84</xdr:row>
      <xdr:rowOff>120014</xdr:rowOff>
    </xdr:to>
    <xdr:cxnSp macro="">
      <xdr:nvCxnSpPr>
        <xdr:cNvPr id="745" name="直線コネクタ 744"/>
        <xdr:cNvCxnSpPr/>
      </xdr:nvCxnSpPr>
      <xdr:spPr>
        <a:xfrm flipV="1">
          <a:off x="14592300" y="13813155"/>
          <a:ext cx="8890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746" name="楕円 745"/>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85725</xdr:rowOff>
    </xdr:from>
    <xdr:to>
      <xdr:col>76</xdr:col>
      <xdr:colOff>114300</xdr:colOff>
      <xdr:row>84</xdr:row>
      <xdr:rowOff>120014</xdr:rowOff>
    </xdr:to>
    <xdr:cxnSp macro="">
      <xdr:nvCxnSpPr>
        <xdr:cNvPr id="747" name="直線コネクタ 746"/>
        <xdr:cNvCxnSpPr/>
      </xdr:nvCxnSpPr>
      <xdr:spPr>
        <a:xfrm>
          <a:off x="13703300" y="14487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164464</xdr:rowOff>
    </xdr:from>
    <xdr:to>
      <xdr:col>67</xdr:col>
      <xdr:colOff>101600</xdr:colOff>
      <xdr:row>84</xdr:row>
      <xdr:rowOff>94614</xdr:rowOff>
    </xdr:to>
    <xdr:sp macro="" textlink="">
      <xdr:nvSpPr>
        <xdr:cNvPr id="748" name="楕円 747"/>
        <xdr:cNvSpPr/>
      </xdr:nvSpPr>
      <xdr:spPr>
        <a:xfrm>
          <a:off x="12763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43814</xdr:rowOff>
    </xdr:from>
    <xdr:to>
      <xdr:col>71</xdr:col>
      <xdr:colOff>177800</xdr:colOff>
      <xdr:row>84</xdr:row>
      <xdr:rowOff>85725</xdr:rowOff>
    </xdr:to>
    <xdr:cxnSp macro="">
      <xdr:nvCxnSpPr>
        <xdr:cNvPr id="749" name="直線コネクタ 748"/>
        <xdr:cNvCxnSpPr/>
      </xdr:nvCxnSpPr>
      <xdr:spPr>
        <a:xfrm>
          <a:off x="12814300" y="1444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50"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51"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52"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53"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754" name="n_1mainValue【消防施設】&#10;有形固定資産減価償却率"/>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161941</xdr:rowOff>
    </xdr:from>
    <xdr:ext cx="405111" cy="259045"/>
    <xdr:sp macro="" textlink="">
      <xdr:nvSpPr>
        <xdr:cNvPr id="755" name="n_2mainValue【消防施設】&#10;有形固定資産減価償却率"/>
        <xdr:cNvSpPr txBox="1"/>
      </xdr:nvSpPr>
      <xdr:spPr>
        <a:xfrm>
          <a:off x="14389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127652</xdr:rowOff>
    </xdr:from>
    <xdr:ext cx="405111" cy="259045"/>
    <xdr:sp macro="" textlink="">
      <xdr:nvSpPr>
        <xdr:cNvPr id="756" name="n_3mainValue【消防施設】&#10;有形固定資産減価償却率"/>
        <xdr:cNvSpPr txBox="1"/>
      </xdr:nvSpPr>
      <xdr:spPr>
        <a:xfrm>
          <a:off x="13500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85741</xdr:rowOff>
    </xdr:from>
    <xdr:ext cx="405111" cy="259045"/>
    <xdr:sp macro="" textlink="">
      <xdr:nvSpPr>
        <xdr:cNvPr id="757" name="n_4mainValue【消防施設】&#10;有形固定資産減価償却率"/>
        <xdr:cNvSpPr txBox="1"/>
      </xdr:nvSpPr>
      <xdr:spPr>
        <a:xfrm>
          <a:off x="12611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1" name="テキスト ボックス 7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3" name="テキスト ボックス 7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5" name="テキスト ボックス 7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7" name="テキスト ボックス 7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81" name="直線コネクタ 780"/>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8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83" name="直線コネクタ 78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84"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85" name="直線コネクタ 78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86"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87" name="フローチャート: 判断 786"/>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88" name="フローチャート: 判断 787"/>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89" name="フローチャート: 判断 78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90" name="フローチャート: 判断 78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91" name="フローチャート: 判断 790"/>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97" name="楕円 796"/>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144797</xdr:rowOff>
    </xdr:from>
    <xdr:ext cx="469744" cy="259045"/>
    <xdr:sp macro="" textlink="">
      <xdr:nvSpPr>
        <xdr:cNvPr id="798" name="【消防施設】&#10;一人当たり面積該当値テキスト"/>
        <xdr:cNvSpPr txBox="1"/>
      </xdr:nvSpPr>
      <xdr:spPr>
        <a:xfrm>
          <a:off x="22199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99" name="楕円 798"/>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800" name="直線コネクタ 799"/>
        <xdr:cNvCxnSpPr/>
      </xdr:nvCxnSpPr>
      <xdr:spPr>
        <a:xfrm>
          <a:off x="21323300" y="1461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801" name="楕円 800"/>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129539</xdr:rowOff>
    </xdr:to>
    <xdr:cxnSp macro="">
      <xdr:nvCxnSpPr>
        <xdr:cNvPr id="802" name="直線コネクタ 801"/>
        <xdr:cNvCxnSpPr/>
      </xdr:nvCxnSpPr>
      <xdr:spPr>
        <a:xfrm flipV="1">
          <a:off x="20434300" y="146151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803" name="楕円 802"/>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129539</xdr:rowOff>
    </xdr:to>
    <xdr:cxnSp macro="">
      <xdr:nvCxnSpPr>
        <xdr:cNvPr id="804" name="直線コネクタ 803"/>
        <xdr:cNvCxnSpPr/>
      </xdr:nvCxnSpPr>
      <xdr:spPr>
        <a:xfrm>
          <a:off x="19545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05" name="楕円 804"/>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85</xdr:row>
      <xdr:rowOff>125730</xdr:rowOff>
    </xdr:to>
    <xdr:cxnSp macro="">
      <xdr:nvCxnSpPr>
        <xdr:cNvPr id="806" name="直線コネクタ 805"/>
        <xdr:cNvCxnSpPr/>
      </xdr:nvCxnSpPr>
      <xdr:spPr>
        <a:xfrm>
          <a:off x="18656300" y="14516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07"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08"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09"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10"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109238</xdr:rowOff>
    </xdr:from>
    <xdr:ext cx="469744" cy="259045"/>
    <xdr:sp macro="" textlink="">
      <xdr:nvSpPr>
        <xdr:cNvPr id="811" name="n_1mainValue【消防施設】&#10;一人当たり面積"/>
        <xdr:cNvSpPr txBox="1"/>
      </xdr:nvSpPr>
      <xdr:spPr>
        <a:xfrm>
          <a:off x="21075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812" name="n_2mainValue【消防施設】&#10;一人当たり面積"/>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813" name="n_3mainValue【消防施設】&#10;一人当たり面積"/>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814" name="n_4mainValue【消防施設】&#10;一人当たり面積"/>
        <xdr:cNvSpPr txBox="1"/>
      </xdr:nvSpPr>
      <xdr:spPr>
        <a:xfrm>
          <a:off x="18421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40" name="直線コネクタ 839"/>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43"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44" name="直線コネクタ 843"/>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45"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46" name="フローチャート: 判断 845"/>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47" name="フローチャート: 判断 846"/>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48" name="フローチャート: 判断 84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49" name="フローチャート: 判断 848"/>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50" name="フローチャート: 判断 849"/>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856" name="楕円 855"/>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163847</xdr:rowOff>
    </xdr:from>
    <xdr:ext cx="405111" cy="259045"/>
    <xdr:sp macro="" textlink="">
      <xdr:nvSpPr>
        <xdr:cNvPr id="857" name="【庁舎】&#10;有形固定資産減価償却率該当値テキスト"/>
        <xdr:cNvSpPr txBox="1"/>
      </xdr:nvSpPr>
      <xdr:spPr>
        <a:xfrm>
          <a:off x="16357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53158</xdr:rowOff>
    </xdr:from>
    <xdr:to>
      <xdr:col>81</xdr:col>
      <xdr:colOff>101600</xdr:colOff>
      <xdr:row>108</xdr:row>
      <xdr:rowOff>154758</xdr:rowOff>
    </xdr:to>
    <xdr:sp macro="" textlink="">
      <xdr:nvSpPr>
        <xdr:cNvPr id="858" name="楕円 857"/>
        <xdr:cNvSpPr/>
      </xdr:nvSpPr>
      <xdr:spPr>
        <a:xfrm>
          <a:off x="15430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103958</xdr:rowOff>
    </xdr:to>
    <xdr:cxnSp macro="">
      <xdr:nvCxnSpPr>
        <xdr:cNvPr id="859" name="直線コネクタ 858"/>
        <xdr:cNvCxnSpPr/>
      </xdr:nvCxnSpPr>
      <xdr:spPr>
        <a:xfrm flipV="1">
          <a:off x="15481300" y="185813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860" name="楕円 859"/>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103958</xdr:rowOff>
    </xdr:to>
    <xdr:cxnSp macro="">
      <xdr:nvCxnSpPr>
        <xdr:cNvPr id="861" name="直線コネクタ 860"/>
        <xdr:cNvCxnSpPr/>
      </xdr:nvCxnSpPr>
      <xdr:spPr>
        <a:xfrm>
          <a:off x="14592300" y="185879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165826</xdr:rowOff>
    </xdr:from>
    <xdr:to>
      <xdr:col>72</xdr:col>
      <xdr:colOff>38100</xdr:colOff>
      <xdr:row>108</xdr:row>
      <xdr:rowOff>95976</xdr:rowOff>
    </xdr:to>
    <xdr:sp macro="" textlink="">
      <xdr:nvSpPr>
        <xdr:cNvPr id="862" name="楕円 861"/>
        <xdr:cNvSpPr/>
      </xdr:nvSpPr>
      <xdr:spPr>
        <a:xfrm>
          <a:off x="1365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45176</xdr:rowOff>
    </xdr:from>
    <xdr:to>
      <xdr:col>76</xdr:col>
      <xdr:colOff>114300</xdr:colOff>
      <xdr:row>108</xdr:row>
      <xdr:rowOff>71301</xdr:rowOff>
    </xdr:to>
    <xdr:cxnSp macro="">
      <xdr:nvCxnSpPr>
        <xdr:cNvPr id="863" name="直線コネクタ 862"/>
        <xdr:cNvCxnSpPr/>
      </xdr:nvCxnSpPr>
      <xdr:spPr>
        <a:xfrm>
          <a:off x="13703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864" name="楕円 863"/>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45176</xdr:rowOff>
    </xdr:to>
    <xdr:cxnSp macro="">
      <xdr:nvCxnSpPr>
        <xdr:cNvPr id="865" name="直線コネクタ 864"/>
        <xdr:cNvCxnSpPr/>
      </xdr:nvCxnSpPr>
      <xdr:spPr>
        <a:xfrm>
          <a:off x="12814300" y="18527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66"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67"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68"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69"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145885</xdr:rowOff>
    </xdr:from>
    <xdr:ext cx="405111" cy="259045"/>
    <xdr:sp macro="" textlink="">
      <xdr:nvSpPr>
        <xdr:cNvPr id="870" name="n_1mainValue【庁舎】&#10;有形固定資産減価償却率"/>
        <xdr:cNvSpPr txBox="1"/>
      </xdr:nvSpPr>
      <xdr:spPr>
        <a:xfrm>
          <a:off x="152660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871" name="n_2mainValue【庁舎】&#10;有形固定資産減価償却率"/>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87103</xdr:rowOff>
    </xdr:from>
    <xdr:ext cx="405111" cy="259045"/>
    <xdr:sp macro="" textlink="">
      <xdr:nvSpPr>
        <xdr:cNvPr id="872" name="n_3mainValue【庁舎】&#10;有形固定資産減価償却率"/>
        <xdr:cNvSpPr txBox="1"/>
      </xdr:nvSpPr>
      <xdr:spPr>
        <a:xfrm>
          <a:off x="13500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873" name="n_4mainValue【庁舎】&#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99" name="直線コネクタ 898"/>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00"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01" name="直線コネクタ 900"/>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0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03" name="直線コネクタ 90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04"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05" name="フローチャート: 判断 904"/>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06" name="フローチャート: 判断 905"/>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07" name="フローチャート: 判断 906"/>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08" name="フローチャート: 判断 907"/>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09" name="フローチャート: 判断 908"/>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154939</xdr:rowOff>
    </xdr:from>
    <xdr:to>
      <xdr:col>116</xdr:col>
      <xdr:colOff>114300</xdr:colOff>
      <xdr:row>109</xdr:row>
      <xdr:rowOff>85089</xdr:rowOff>
    </xdr:to>
    <xdr:sp macro="" textlink="">
      <xdr:nvSpPr>
        <xdr:cNvPr id="915" name="楕円 914"/>
        <xdr:cNvSpPr/>
      </xdr:nvSpPr>
      <xdr:spPr>
        <a:xfrm>
          <a:off x="221107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69866</xdr:rowOff>
    </xdr:from>
    <xdr:ext cx="469744" cy="259045"/>
    <xdr:sp macro="" textlink="">
      <xdr:nvSpPr>
        <xdr:cNvPr id="916" name="【庁舎】&#10;一人当たり面積該当値テキスト"/>
        <xdr:cNvSpPr txBox="1"/>
      </xdr:nvSpPr>
      <xdr:spPr>
        <a:xfrm>
          <a:off x="22199600" y="185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154939</xdr:rowOff>
    </xdr:from>
    <xdr:to>
      <xdr:col>112</xdr:col>
      <xdr:colOff>38100</xdr:colOff>
      <xdr:row>109</xdr:row>
      <xdr:rowOff>85089</xdr:rowOff>
    </xdr:to>
    <xdr:sp macro="" textlink="">
      <xdr:nvSpPr>
        <xdr:cNvPr id="917" name="楕円 916"/>
        <xdr:cNvSpPr/>
      </xdr:nvSpPr>
      <xdr:spPr>
        <a:xfrm>
          <a:off x="212725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34289</xdr:rowOff>
    </xdr:from>
    <xdr:to>
      <xdr:col>116</xdr:col>
      <xdr:colOff>63500</xdr:colOff>
      <xdr:row>109</xdr:row>
      <xdr:rowOff>34289</xdr:rowOff>
    </xdr:to>
    <xdr:cxnSp macro="">
      <xdr:nvCxnSpPr>
        <xdr:cNvPr id="918" name="直線コネクタ 917"/>
        <xdr:cNvCxnSpPr/>
      </xdr:nvCxnSpPr>
      <xdr:spPr>
        <a:xfrm>
          <a:off x="21323300" y="18722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154939</xdr:rowOff>
    </xdr:from>
    <xdr:to>
      <xdr:col>107</xdr:col>
      <xdr:colOff>101600</xdr:colOff>
      <xdr:row>109</xdr:row>
      <xdr:rowOff>85089</xdr:rowOff>
    </xdr:to>
    <xdr:sp macro="" textlink="">
      <xdr:nvSpPr>
        <xdr:cNvPr id="919" name="楕円 918"/>
        <xdr:cNvSpPr/>
      </xdr:nvSpPr>
      <xdr:spPr>
        <a:xfrm>
          <a:off x="203835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34289</xdr:rowOff>
    </xdr:from>
    <xdr:to>
      <xdr:col>111</xdr:col>
      <xdr:colOff>177800</xdr:colOff>
      <xdr:row>109</xdr:row>
      <xdr:rowOff>34289</xdr:rowOff>
    </xdr:to>
    <xdr:cxnSp macro="">
      <xdr:nvCxnSpPr>
        <xdr:cNvPr id="920" name="直線コネクタ 919"/>
        <xdr:cNvCxnSpPr/>
      </xdr:nvCxnSpPr>
      <xdr:spPr>
        <a:xfrm>
          <a:off x="20434300" y="18722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150586</xdr:rowOff>
    </xdr:from>
    <xdr:to>
      <xdr:col>102</xdr:col>
      <xdr:colOff>165100</xdr:colOff>
      <xdr:row>109</xdr:row>
      <xdr:rowOff>80736</xdr:rowOff>
    </xdr:to>
    <xdr:sp macro="" textlink="">
      <xdr:nvSpPr>
        <xdr:cNvPr id="921" name="楕円 920"/>
        <xdr:cNvSpPr/>
      </xdr:nvSpPr>
      <xdr:spPr>
        <a:xfrm>
          <a:off x="19494500" y="186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29936</xdr:rowOff>
    </xdr:from>
    <xdr:to>
      <xdr:col>107</xdr:col>
      <xdr:colOff>50800</xdr:colOff>
      <xdr:row>109</xdr:row>
      <xdr:rowOff>34289</xdr:rowOff>
    </xdr:to>
    <xdr:cxnSp macro="">
      <xdr:nvCxnSpPr>
        <xdr:cNvPr id="922" name="直線コネクタ 921"/>
        <xdr:cNvCxnSpPr/>
      </xdr:nvCxnSpPr>
      <xdr:spPr>
        <a:xfrm>
          <a:off x="19545300" y="187179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62412</xdr:rowOff>
    </xdr:from>
    <xdr:to>
      <xdr:col>98</xdr:col>
      <xdr:colOff>38100</xdr:colOff>
      <xdr:row>108</xdr:row>
      <xdr:rowOff>164012</xdr:rowOff>
    </xdr:to>
    <xdr:sp macro="" textlink="">
      <xdr:nvSpPr>
        <xdr:cNvPr id="923" name="楕円 922"/>
        <xdr:cNvSpPr/>
      </xdr:nvSpPr>
      <xdr:spPr>
        <a:xfrm>
          <a:off x="18605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113212</xdr:rowOff>
    </xdr:from>
    <xdr:to>
      <xdr:col>102</xdr:col>
      <xdr:colOff>114300</xdr:colOff>
      <xdr:row>109</xdr:row>
      <xdr:rowOff>29936</xdr:rowOff>
    </xdr:to>
    <xdr:cxnSp macro="">
      <xdr:nvCxnSpPr>
        <xdr:cNvPr id="924" name="直線コネクタ 923"/>
        <xdr:cNvCxnSpPr/>
      </xdr:nvCxnSpPr>
      <xdr:spPr>
        <a:xfrm>
          <a:off x="18656300" y="186298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25"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26"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27"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28"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76216</xdr:rowOff>
    </xdr:from>
    <xdr:ext cx="469744" cy="259045"/>
    <xdr:sp macro="" textlink="">
      <xdr:nvSpPr>
        <xdr:cNvPr id="929" name="n_1mainValue【庁舎】&#10;一人当たり面積"/>
        <xdr:cNvSpPr txBox="1"/>
      </xdr:nvSpPr>
      <xdr:spPr>
        <a:xfrm>
          <a:off x="21075727"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76216</xdr:rowOff>
    </xdr:from>
    <xdr:ext cx="469744" cy="259045"/>
    <xdr:sp macro="" textlink="">
      <xdr:nvSpPr>
        <xdr:cNvPr id="930" name="n_2mainValue【庁舎】&#10;一人当たり面積"/>
        <xdr:cNvSpPr txBox="1"/>
      </xdr:nvSpPr>
      <xdr:spPr>
        <a:xfrm>
          <a:off x="20199427"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71863</xdr:rowOff>
    </xdr:from>
    <xdr:ext cx="469744" cy="259045"/>
    <xdr:sp macro="" textlink="">
      <xdr:nvSpPr>
        <xdr:cNvPr id="931" name="n_3mainValue【庁舎】&#10;一人当たり面積"/>
        <xdr:cNvSpPr txBox="1"/>
      </xdr:nvSpPr>
      <xdr:spPr>
        <a:xfrm>
          <a:off x="19310427"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155139</xdr:rowOff>
    </xdr:from>
    <xdr:ext cx="469744" cy="259045"/>
    <xdr:sp macro="" textlink="">
      <xdr:nvSpPr>
        <xdr:cNvPr id="932" name="n_4mainValue【庁舎】&#10;一人当たり面積"/>
        <xdr:cNvSpPr txBox="1"/>
      </xdr:nvSpPr>
      <xdr:spPr>
        <a:xfrm>
          <a:off x="184214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市民会館においては、有形固定資産減価償却率が増加し、類似団体平均を大きく上回っている。図書館については、築後４０年以上を経過しており、老朽化が進行しているため、今後については、施設の設置場所についての検討をし、近隣市との共同建設についても調査研究をしていく。市民会館については、耐震性能が不足している大ホールについては利用を停止し、使用中の中ホールについても築後３０年以上を経過しており老朽化対策が必要な状況である。今後については、中ホールは中規模程度の固定席のある中ホールの建設について検討し、大ホールは近隣市と共同建設することの調査・検討を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令和２年度の財政力指数においては、類似団体平均値を０．０９ポイント上回る０．８８となっており、前年度と比較して０．０１ポイント増加している。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要因については、個人市民税や、固定資産税などの税収の増により、基準財政収入額が増となったことによるものである。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の経常収支比率は、前年度と比較して１．０ポイント減少し、類似団体平均値を下回っている。減少した要因としては、分母となる経常一般財源において市税や地方消費税交付金の増により前年度と比較して１．０ポイント増加し、分子である経常経費充当一般財源においては公債費や物件費は増加しているものの、下水道事業の法適用化による基準内繰出が減少したことなどにより、前年度と比較し同水準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今後についても、更なる市税等の徴収強化により歳入増加に努めるとともに、歳出において人件費の抑制と物件費等についても更なる精査を図るなど適正な経常収支比率を保てるように努める。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126492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126492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177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131318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177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131318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・物件費については、一部事務組合等により共同で行う業務が少なく、直営や委託で行う業務が多いことなどにより、一人当たり決算額は類似団体平均を上回っている。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今後については、民間活力の導入やＩＣＴの利活用により業務の効率化を図っていく。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135496</xdr:rowOff>
    </xdr:from>
    <xdr:to>
      <xdr:col>23</xdr:col>
      <xdr:colOff>133350</xdr:colOff>
      <xdr:row>85</xdr:row>
      <xdr:rowOff>85561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37296"/>
          <a:ext cx="838200" cy="1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23371</xdr:rowOff>
    </xdr:from>
    <xdr:to>
      <xdr:col>19</xdr:col>
      <xdr:colOff>133350</xdr:colOff>
      <xdr:row>84</xdr:row>
      <xdr:rowOff>135496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25171"/>
          <a:ext cx="889000" cy="1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139745</xdr:rowOff>
    </xdr:from>
    <xdr:to>
      <xdr:col>15</xdr:col>
      <xdr:colOff>82550</xdr:colOff>
      <xdr:row>84</xdr:row>
      <xdr:rowOff>23371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70095"/>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139745</xdr:rowOff>
    </xdr:from>
    <xdr:to>
      <xdr:col>11</xdr:col>
      <xdr:colOff>31750</xdr:colOff>
      <xdr:row>83</xdr:row>
      <xdr:rowOff>145515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7009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34761</xdr:rowOff>
    </xdr:from>
    <xdr:to>
      <xdr:col>23</xdr:col>
      <xdr:colOff>184150</xdr:colOff>
      <xdr:row>85</xdr:row>
      <xdr:rowOff>136361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6838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84696</xdr:rowOff>
    </xdr:from>
    <xdr:to>
      <xdr:col>19</xdr:col>
      <xdr:colOff>184150</xdr:colOff>
      <xdr:row>85</xdr:row>
      <xdr:rowOff>14846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171073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7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144021</xdr:rowOff>
    </xdr:from>
    <xdr:to>
      <xdr:col>15</xdr:col>
      <xdr:colOff>133350</xdr:colOff>
      <xdr:row>84</xdr:row>
      <xdr:rowOff>74171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58948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88945</xdr:rowOff>
    </xdr:from>
    <xdr:to>
      <xdr:col>11</xdr:col>
      <xdr:colOff>82550</xdr:colOff>
      <xdr:row>84</xdr:row>
      <xdr:rowOff>19095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29272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94715</xdr:rowOff>
    </xdr:from>
    <xdr:to>
      <xdr:col>7</xdr:col>
      <xdr:colOff>31750</xdr:colOff>
      <xdr:row>84</xdr:row>
      <xdr:rowOff>24865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ラスパイレス指数は類似団体平均を上回っている状況であり、これは国と比較して、初任給基準が高いこと、高齢層職員の給与水準が高いこと、独自給料表を使用していること等が挙げられる。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現在、令和４年度からの独自給料表の是正について準備を進めているところであり、適正な水準を目指していく。　</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703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220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人口増に伴う子育て支援や福祉業務の充実、また、公共施設の老朽化に伴う維持補修や都市基盤整備事業等の増加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消防業務を直営で行っていることから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人を上回っている。今後も引き続き事務事業の見直しや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の活用等に取り組み、適正な定員管理に努め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19262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8602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19262</xdr:rowOff>
    </xdr:from>
    <xdr:to>
      <xdr:col>77</xdr:col>
      <xdr:colOff>44450</xdr:colOff>
      <xdr:row>64</xdr:row>
      <xdr:rowOff>19262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160549</xdr:rowOff>
    </xdr:from>
    <xdr:to>
      <xdr:col>72</xdr:col>
      <xdr:colOff>203200</xdr:colOff>
      <xdr:row>64</xdr:row>
      <xdr:rowOff>19262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618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158538</xdr:rowOff>
    </xdr:from>
    <xdr:to>
      <xdr:col>68</xdr:col>
      <xdr:colOff>152400</xdr:colOff>
      <xdr:row>63</xdr:row>
      <xdr:rowOff>160549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598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133879</xdr:rowOff>
    </xdr:from>
    <xdr:to>
      <xdr:col>81</xdr:col>
      <xdr:colOff>95250</xdr:colOff>
      <xdr:row>64</xdr:row>
      <xdr:rowOff>64029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105956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0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139912</xdr:rowOff>
    </xdr:from>
    <xdr:to>
      <xdr:col>77</xdr:col>
      <xdr:colOff>95250</xdr:colOff>
      <xdr:row>64</xdr:row>
      <xdr:rowOff>70062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54839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139912</xdr:rowOff>
    </xdr:from>
    <xdr:to>
      <xdr:col>73</xdr:col>
      <xdr:colOff>44450</xdr:colOff>
      <xdr:row>64</xdr:row>
      <xdr:rowOff>70062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54839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109749</xdr:rowOff>
    </xdr:from>
    <xdr:to>
      <xdr:col>68</xdr:col>
      <xdr:colOff>203200</xdr:colOff>
      <xdr:row>64</xdr:row>
      <xdr:rowOff>39899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24676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107738</xdr:rowOff>
    </xdr:from>
    <xdr:to>
      <xdr:col>64</xdr:col>
      <xdr:colOff>152400</xdr:colOff>
      <xdr:row>64</xdr:row>
      <xdr:rowOff>37888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22665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類似団体平均値を０．７ポイント下回る３．５％であり、前年度と同数値となったものの、本指標は３か年の比率の平均値であり、単年度で見た実質公債費比率は令和２年度における元利償還金の額が増加したこと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今後については、持続可能な財政運営を念頭に、中期財政計画に基づいて市債発行の抑制に努め、地方債に大きく依存することのない健全な財政運営に努める。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6350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6350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129540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類似団体平均値を７．６ポイント上回る１１．５％で、前年度から０．７ポイント増加している。これは一般会計等以外の特別会計に係る地方債の償還に充てるための一般会計等からの繰入見込み額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今後については、将来への負担を極力減らすため交付税措置のある地方債を有効的に活用し、特定目的基金の計画的な運用や、財政調整基金の残高確保に努める。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30163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8783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143298</xdr:rowOff>
    </xdr:from>
    <xdr:to>
      <xdr:col>77</xdr:col>
      <xdr:colOff>44450</xdr:colOff>
      <xdr:row>15</xdr:row>
      <xdr:rowOff>16087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4359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143298</xdr:rowOff>
    </xdr:from>
    <xdr:to>
      <xdr:col>72</xdr:col>
      <xdr:colOff>203200</xdr:colOff>
      <xdr:row>16</xdr:row>
      <xdr:rowOff>11536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43598"/>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11536</xdr:rowOff>
    </xdr:from>
    <xdr:to>
      <xdr:col>68</xdr:col>
      <xdr:colOff>152400</xdr:colOff>
      <xdr:row>16</xdr:row>
      <xdr:rowOff>158327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54736"/>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150813</xdr:rowOff>
    </xdr:from>
    <xdr:to>
      <xdr:col>81</xdr:col>
      <xdr:colOff>95250</xdr:colOff>
      <xdr:row>15</xdr:row>
      <xdr:rowOff>80963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122890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2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136737</xdr:rowOff>
    </xdr:from>
    <xdr:to>
      <xdr:col>77</xdr:col>
      <xdr:colOff>95250</xdr:colOff>
      <xdr:row>15</xdr:row>
      <xdr:rowOff>66887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51664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7425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132186</xdr:rowOff>
    </xdr:from>
    <xdr:to>
      <xdr:col>68</xdr:col>
      <xdr:colOff>203200</xdr:colOff>
      <xdr:row>16</xdr:row>
      <xdr:rowOff>62336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47113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して０．１ポイント減少しているものの、類似団体平均値と比較すると上回っている状況が続いている。これは消防業務を直営で行っている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今後についても、引き続き各種手当等の自主的な給与適正化を推進し、人件費増加の抑制に努める。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物件費に係る経常収支比率は、前年度と比較して０．５ポイント増加しており、類似団体平均値を上回る数値で推移している状況である。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これは一部事務組合等により共同で行う業務が少なく、直営や委託で行う業務が多いため物件費が高くなる要因となっている。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今後においては、民間活力の導入やＩＣＴの利活用により業務の効率化を図り、行政改革を推進していくことで経常的経費の削減を図るよう努める。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43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86178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89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扶助費に係る経常収支比率は類似団体平均値を下回っており、前年度と比較して０．５ポイント減少した。これは医療機関等への受診控えによることが主な要因であると考えられる。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経常収支比率の減少は一時的なものであり、人口増加の続く本市においては、子育て支援や介護に係る扶助費の増加していくことが見込まれる。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多種多様な財政需要に対応するため、市全体として事務の効率化を図り、経費の削減により一層努める。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137885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9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較して４．０ポイント減少しており、類似団体平均値と同水準の数値となっている。これは下水道事業の法適用化により、下水道事業負担金の性質が繰出金から補助費等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今後についても引き続き、繰出先となる各特別会計の健全な運営を推進していくことに努める。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59</xdr:row>
      <xdr:rowOff>129722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59</xdr:row>
      <xdr:rowOff>129722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34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118835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140607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補助費等に係る経常収支比率は、類似団体平均値を下回る数値で</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推移</a:t>
          </a:r>
          <a:r>
            <a:rPr kumimoji="1" lang="ja-JP" altLang="en-US" sz="1200">
              <a:latin typeface="ＭＳ Ｐゴシック" panose="020B0600070205080204" pitchFamily="50" charset="-128"/>
              <a:ea typeface="ＭＳ Ｐゴシック" panose="020B0600070205080204" pitchFamily="50" charset="-128"/>
            </a:rPr>
            <a:t>しているものの、前年度と比較して２．４ポイント増加している。これは下水道事業の法適用化により、下水道事業負担金の性質が繰出金から補助費等になったためである。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今後については、「補助金・負担金の見直しに係る報告書」における補助金等交付基準に基づき、補助の必要性や効果など再検証し、廃止・統合を含めた見直しを図ることで低水準の維持に努める。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ーー</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159004</xdr:rowOff>
    </xdr:from>
    <xdr:to>
      <xdr:col>82</xdr:col>
      <xdr:colOff>107950</xdr:colOff>
      <xdr:row>34</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4540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159004</xdr:rowOff>
    </xdr:from>
    <xdr:to>
      <xdr:col>78</xdr:col>
      <xdr:colOff>69850</xdr:colOff>
      <xdr:row>33</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645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xdr:rowOff>
    </xdr:from>
    <xdr:to>
      <xdr:col>73</xdr:col>
      <xdr:colOff>180975</xdr:colOff>
      <xdr:row>33</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63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33</xdr:row>
      <xdr:rowOff>14986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608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108204</xdr:rowOff>
    </xdr:from>
    <xdr:to>
      <xdr:col>78</xdr:col>
      <xdr:colOff>120650</xdr:colOff>
      <xdr:row>33</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48531</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6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126492</xdr:rowOff>
    </xdr:from>
    <xdr:to>
      <xdr:col>74</xdr:col>
      <xdr:colOff>31750</xdr:colOff>
      <xdr:row>33</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66819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135636</xdr:rowOff>
    </xdr:from>
    <xdr:to>
      <xdr:col>69</xdr:col>
      <xdr:colOff>142875</xdr:colOff>
      <xdr:row>33</xdr:row>
      <xdr:rowOff>65786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75963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毎年見直しを行っている中期財政計画において、４年間の市債発行額を特殊要因を除き年平均２８億円とした上で、交付税算入率の高い地方債を活用すること、安易に長期の借入れを行わないことで利子の支払いを最小限に留めることなど、計画的な運営に努めてきた。今後についても、公共施設の耐震改修・建替えなどに地方債を活用してきたことにより、公債費の増加が見込まれているため、引き続き中期財政計画に基づき、徹底した市債管理を行うことで、持続可能な財政運営を行え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34471</xdr:rowOff>
    </xdr:from>
    <xdr:to>
      <xdr:col>24</xdr:col>
      <xdr:colOff>25400</xdr:colOff>
      <xdr:row>76</xdr:row>
      <xdr:rowOff>110671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064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34471</xdr:rowOff>
    </xdr:from>
    <xdr:to>
      <xdr:col>19</xdr:col>
      <xdr:colOff>187325</xdr:colOff>
      <xdr:row>76</xdr:row>
      <xdr:rowOff>34471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064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56243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64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56243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4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155121</xdr:rowOff>
    </xdr:from>
    <xdr:to>
      <xdr:col>20</xdr:col>
      <xdr:colOff>38100</xdr:colOff>
      <xdr:row>76</xdr:row>
      <xdr:rowOff>85271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95449</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155121</xdr:rowOff>
    </xdr:from>
    <xdr:to>
      <xdr:col>15</xdr:col>
      <xdr:colOff>149225</xdr:colOff>
      <xdr:row>76</xdr:row>
      <xdr:rowOff>85271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95449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は、下水道事業の法適用化により、基準内繰出が減少したことなどにより、前年度と比較して１．７ポイント減少したものの、類似団体平均値を上回る数値で推移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今後も、各経費の動向に注視しながら、ＩＣＴ等の導入など事務の効率化などにより人件費の抑制を図るとともに、物件費等についても更なる精査を行うことにより、経常経費が増加しないように努める。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40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88900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165024</xdr:rowOff>
    </xdr:from>
    <xdr:to>
      <xdr:col>29</xdr:col>
      <xdr:colOff>127000</xdr:colOff>
      <xdr:row>17</xdr:row>
      <xdr:rowOff>28354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5849"/>
          <a:ext cx="6477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28354</xdr:rowOff>
    </xdr:from>
    <xdr:to>
      <xdr:col>26</xdr:col>
      <xdr:colOff>50800</xdr:colOff>
      <xdr:row>17</xdr:row>
      <xdr:rowOff>46217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0629"/>
          <a:ext cx="698500" cy="1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23031</xdr:rowOff>
    </xdr:from>
    <xdr:to>
      <xdr:col>22</xdr:col>
      <xdr:colOff>114300</xdr:colOff>
      <xdr:row>17</xdr:row>
      <xdr:rowOff>46217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5306"/>
          <a:ext cx="698500" cy="2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23031</xdr:rowOff>
    </xdr:from>
    <xdr:to>
      <xdr:col>18</xdr:col>
      <xdr:colOff>177800</xdr:colOff>
      <xdr:row>17</xdr:row>
      <xdr:rowOff>72473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5306"/>
          <a:ext cx="698500" cy="4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114224</xdr:rowOff>
    </xdr:from>
    <xdr:to>
      <xdr:col>29</xdr:col>
      <xdr:colOff>177800</xdr:colOff>
      <xdr:row>17</xdr:row>
      <xdr:rowOff>44374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86301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149004</xdr:rowOff>
    </xdr:from>
    <xdr:to>
      <xdr:col>26</xdr:col>
      <xdr:colOff>101600</xdr:colOff>
      <xdr:row>17</xdr:row>
      <xdr:rowOff>79154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63931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166867</xdr:rowOff>
    </xdr:from>
    <xdr:to>
      <xdr:col>22</xdr:col>
      <xdr:colOff>165100</xdr:colOff>
      <xdr:row>17</xdr:row>
      <xdr:rowOff>97017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143681</xdr:rowOff>
    </xdr:from>
    <xdr:to>
      <xdr:col>19</xdr:col>
      <xdr:colOff>38100</xdr:colOff>
      <xdr:row>17</xdr:row>
      <xdr:rowOff>73831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21673</xdr:rowOff>
    </xdr:from>
    <xdr:to>
      <xdr:col>15</xdr:col>
      <xdr:colOff>101600</xdr:colOff>
      <xdr:row>17</xdr:row>
      <xdr:rowOff>123273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108050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69713</xdr:rowOff>
    </xdr:from>
    <xdr:to>
      <xdr:col>29</xdr:col>
      <xdr:colOff>127000</xdr:colOff>
      <xdr:row>35</xdr:row>
      <xdr:rowOff>154615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0063"/>
          <a:ext cx="647700" cy="8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154615</xdr:rowOff>
    </xdr:from>
    <xdr:to>
      <xdr:col>26</xdr:col>
      <xdr:colOff>50800</xdr:colOff>
      <xdr:row>35</xdr:row>
      <xdr:rowOff>184196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4965"/>
          <a:ext cx="698500" cy="29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85944</xdr:rowOff>
    </xdr:from>
    <xdr:to>
      <xdr:col>22</xdr:col>
      <xdr:colOff>114300</xdr:colOff>
      <xdr:row>35</xdr:row>
      <xdr:rowOff>184196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6294"/>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85944</xdr:rowOff>
    </xdr:from>
    <xdr:to>
      <xdr:col>18</xdr:col>
      <xdr:colOff>177800</xdr:colOff>
      <xdr:row>35</xdr:row>
      <xdr:rowOff>198278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96294"/>
          <a:ext cx="698500" cy="11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18913</xdr:rowOff>
    </xdr:from>
    <xdr:to>
      <xdr:col>29</xdr:col>
      <xdr:colOff>177800</xdr:colOff>
      <xdr:row>35</xdr:row>
      <xdr:rowOff>120513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2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333890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103815</xdr:rowOff>
    </xdr:from>
    <xdr:to>
      <xdr:col>26</xdr:col>
      <xdr:colOff>101600</xdr:colOff>
      <xdr:row>35</xdr:row>
      <xdr:rowOff>205415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00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133396</xdr:rowOff>
    </xdr:from>
    <xdr:to>
      <xdr:col>22</xdr:col>
      <xdr:colOff>165100</xdr:colOff>
      <xdr:row>35</xdr:row>
      <xdr:rowOff>234996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219773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35144</xdr:rowOff>
    </xdr:from>
    <xdr:to>
      <xdr:col>19</xdr:col>
      <xdr:colOff>38100</xdr:colOff>
      <xdr:row>35</xdr:row>
      <xdr:rowOff>136744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147478</xdr:rowOff>
    </xdr:from>
    <xdr:to>
      <xdr:col>15</xdr:col>
      <xdr:colOff>101600</xdr:colOff>
      <xdr:row>35</xdr:row>
      <xdr:rowOff>249078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5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233855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101324</xdr:rowOff>
    </xdr:from>
    <xdr:to>
      <xdr:col>24</xdr:col>
      <xdr:colOff>63500</xdr:colOff>
      <xdr:row>34</xdr:row>
      <xdr:rowOff>149015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30624"/>
          <a:ext cx="8382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149015</xdr:rowOff>
    </xdr:from>
    <xdr:to>
      <xdr:col>19</xdr:col>
      <xdr:colOff>177800</xdr:colOff>
      <xdr:row>34</xdr:row>
      <xdr:rowOff>164817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78315"/>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160417</xdr:rowOff>
    </xdr:from>
    <xdr:to>
      <xdr:col>15</xdr:col>
      <xdr:colOff>50800</xdr:colOff>
      <xdr:row>34</xdr:row>
      <xdr:rowOff>164817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8971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160417</xdr:rowOff>
    </xdr:from>
    <xdr:to>
      <xdr:col>10</xdr:col>
      <xdr:colOff>114300</xdr:colOff>
      <xdr:row>35</xdr:row>
      <xdr:rowOff>26114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89717"/>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50524</xdr:rowOff>
    </xdr:from>
    <xdr:to>
      <xdr:col>24</xdr:col>
      <xdr:colOff>114300</xdr:colOff>
      <xdr:row>34</xdr:row>
      <xdr:rowOff>152124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73401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98215</xdr:rowOff>
    </xdr:from>
    <xdr:to>
      <xdr:col>20</xdr:col>
      <xdr:colOff>38100</xdr:colOff>
      <xdr:row>35</xdr:row>
      <xdr:rowOff>28365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44892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114017</xdr:rowOff>
    </xdr:from>
    <xdr:to>
      <xdr:col>15</xdr:col>
      <xdr:colOff>101600</xdr:colOff>
      <xdr:row>35</xdr:row>
      <xdr:rowOff>44167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60694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1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109617</xdr:rowOff>
    </xdr:from>
    <xdr:to>
      <xdr:col>10</xdr:col>
      <xdr:colOff>165100</xdr:colOff>
      <xdr:row>35</xdr:row>
      <xdr:rowOff>39767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56294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146764</xdr:rowOff>
    </xdr:from>
    <xdr:to>
      <xdr:col>6</xdr:col>
      <xdr:colOff>38100</xdr:colOff>
      <xdr:row>35</xdr:row>
      <xdr:rowOff>76914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93441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20180</xdr:rowOff>
    </xdr:from>
    <xdr:to>
      <xdr:col>24</xdr:col>
      <xdr:colOff>63500</xdr:colOff>
      <xdr:row>55</xdr:row>
      <xdr:rowOff>2731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8480"/>
          <a:ext cx="838200" cy="15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2731</xdr:rowOff>
    </xdr:from>
    <xdr:to>
      <xdr:col>19</xdr:col>
      <xdr:colOff>177800</xdr:colOff>
      <xdr:row>56</xdr:row>
      <xdr:rowOff>25819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32481"/>
          <a:ext cx="889000" cy="1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25819</xdr:rowOff>
    </xdr:from>
    <xdr:to>
      <xdr:col>15</xdr:col>
      <xdr:colOff>50800</xdr:colOff>
      <xdr:row>56</xdr:row>
      <xdr:rowOff>149530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27019"/>
          <a:ext cx="889000" cy="1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84722</xdr:rowOff>
    </xdr:from>
    <xdr:to>
      <xdr:col>10</xdr:col>
      <xdr:colOff>114300</xdr:colOff>
      <xdr:row>56</xdr:row>
      <xdr:rowOff>149530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85922"/>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140830</xdr:rowOff>
    </xdr:from>
    <xdr:to>
      <xdr:col>24</xdr:col>
      <xdr:colOff>114300</xdr:colOff>
      <xdr:row>54</xdr:row>
      <xdr:rowOff>70980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163707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123381</xdr:rowOff>
    </xdr:from>
    <xdr:to>
      <xdr:col>20</xdr:col>
      <xdr:colOff>38100</xdr:colOff>
      <xdr:row>55</xdr:row>
      <xdr:rowOff>53531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70058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146469</xdr:rowOff>
    </xdr:from>
    <xdr:to>
      <xdr:col>15</xdr:col>
      <xdr:colOff>101600</xdr:colOff>
      <xdr:row>56</xdr:row>
      <xdr:rowOff>76619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98730</xdr:rowOff>
    </xdr:from>
    <xdr:to>
      <xdr:col>10</xdr:col>
      <xdr:colOff>165100</xdr:colOff>
      <xdr:row>57</xdr:row>
      <xdr:rowOff>28880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20007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33922</xdr:rowOff>
    </xdr:from>
    <xdr:to>
      <xdr:col>6</xdr:col>
      <xdr:colOff>38100</xdr:colOff>
      <xdr:row>56</xdr:row>
      <xdr:rowOff>135522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152049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138176</xdr:rowOff>
    </xdr:from>
    <xdr:to>
      <xdr:col>24</xdr:col>
      <xdr:colOff>63500</xdr:colOff>
      <xdr:row>77</xdr:row>
      <xdr:rowOff>153797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3982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109068</xdr:rowOff>
    </xdr:from>
    <xdr:to>
      <xdr:col>19</xdr:col>
      <xdr:colOff>177800</xdr:colOff>
      <xdr:row>77</xdr:row>
      <xdr:rowOff>153797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10718"/>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92456</xdr:rowOff>
    </xdr:from>
    <xdr:to>
      <xdr:col>15</xdr:col>
      <xdr:colOff>50800</xdr:colOff>
      <xdr:row>77</xdr:row>
      <xdr:rowOff>109068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94106"/>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91542</xdr:rowOff>
    </xdr:from>
    <xdr:to>
      <xdr:col>10</xdr:col>
      <xdr:colOff>114300</xdr:colOff>
      <xdr:row>77</xdr:row>
      <xdr:rowOff>92456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31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87376</xdr:rowOff>
    </xdr:from>
    <xdr:to>
      <xdr:col>24</xdr:col>
      <xdr:colOff>114300</xdr:colOff>
      <xdr:row>78</xdr:row>
      <xdr:rowOff>17526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65803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102997</xdr:rowOff>
    </xdr:from>
    <xdr:to>
      <xdr:col>20</xdr:col>
      <xdr:colOff>38100</xdr:colOff>
      <xdr:row>78</xdr:row>
      <xdr:rowOff>33147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24274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58268</xdr:rowOff>
    </xdr:from>
    <xdr:to>
      <xdr:col>15</xdr:col>
      <xdr:colOff>101600</xdr:colOff>
      <xdr:row>77</xdr:row>
      <xdr:rowOff>159868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41656</xdr:rowOff>
    </xdr:from>
    <xdr:to>
      <xdr:col>10</xdr:col>
      <xdr:colOff>165100</xdr:colOff>
      <xdr:row>77</xdr:row>
      <xdr:rowOff>143256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159783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40742</xdr:rowOff>
    </xdr:from>
    <xdr:to>
      <xdr:col>6</xdr:col>
      <xdr:colOff>38100</xdr:colOff>
      <xdr:row>77</xdr:row>
      <xdr:rowOff>142342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158869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156426</xdr:rowOff>
    </xdr:from>
    <xdr:to>
      <xdr:col>24</xdr:col>
      <xdr:colOff>63500</xdr:colOff>
      <xdr:row>97</xdr:row>
      <xdr:rowOff>63640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5626"/>
          <a:ext cx="8382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63640</xdr:rowOff>
    </xdr:from>
    <xdr:to>
      <xdr:col>19</xdr:col>
      <xdr:colOff>177800</xdr:colOff>
      <xdr:row>97</xdr:row>
      <xdr:rowOff>96622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4290"/>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83528</xdr:rowOff>
    </xdr:from>
    <xdr:to>
      <xdr:col>15</xdr:col>
      <xdr:colOff>50800</xdr:colOff>
      <xdr:row>97</xdr:row>
      <xdr:rowOff>96622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14178"/>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83528</xdr:rowOff>
    </xdr:from>
    <xdr:to>
      <xdr:col>10</xdr:col>
      <xdr:colOff>114300</xdr:colOff>
      <xdr:row>97</xdr:row>
      <xdr:rowOff>119990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4178"/>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105626</xdr:rowOff>
    </xdr:from>
    <xdr:to>
      <xdr:col>24</xdr:col>
      <xdr:colOff>114300</xdr:colOff>
      <xdr:row>97</xdr:row>
      <xdr:rowOff>35776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84053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12840</xdr:rowOff>
    </xdr:from>
    <xdr:to>
      <xdr:col>20</xdr:col>
      <xdr:colOff>38100</xdr:colOff>
      <xdr:row>97</xdr:row>
      <xdr:rowOff>114440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105567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45822</xdr:rowOff>
    </xdr:from>
    <xdr:to>
      <xdr:col>15</xdr:col>
      <xdr:colOff>101600</xdr:colOff>
      <xdr:row>97</xdr:row>
      <xdr:rowOff>147422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138549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32728</xdr:rowOff>
    </xdr:from>
    <xdr:to>
      <xdr:col>10</xdr:col>
      <xdr:colOff>165100</xdr:colOff>
      <xdr:row>97</xdr:row>
      <xdr:rowOff>134328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125455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69190</xdr:rowOff>
    </xdr:from>
    <xdr:to>
      <xdr:col>6</xdr:col>
      <xdr:colOff>38100</xdr:colOff>
      <xdr:row>97</xdr:row>
      <xdr:rowOff>170790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161917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20493</xdr:rowOff>
    </xdr:from>
    <xdr:to>
      <xdr:col>55</xdr:col>
      <xdr:colOff>0</xdr:colOff>
      <xdr:row>38</xdr:row>
      <xdr:rowOff>75486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78343"/>
          <a:ext cx="838200" cy="9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75486</xdr:rowOff>
    </xdr:from>
    <xdr:to>
      <xdr:col>50</xdr:col>
      <xdr:colOff>114300</xdr:colOff>
      <xdr:row>38</xdr:row>
      <xdr:rowOff>79753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058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79753</xdr:rowOff>
    </xdr:from>
    <xdr:to>
      <xdr:col>45</xdr:col>
      <xdr:colOff>177800</xdr:colOff>
      <xdr:row>38</xdr:row>
      <xdr:rowOff>79769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9485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79769</xdr:rowOff>
    </xdr:from>
    <xdr:to>
      <xdr:col>41</xdr:col>
      <xdr:colOff>50800</xdr:colOff>
      <xdr:row>38</xdr:row>
      <xdr:rowOff>87975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94869"/>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141143</xdr:rowOff>
    </xdr:from>
    <xdr:to>
      <xdr:col>55</xdr:col>
      <xdr:colOff>50800</xdr:colOff>
      <xdr:row>33</xdr:row>
      <xdr:rowOff>71293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119570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0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24686</xdr:rowOff>
    </xdr:from>
    <xdr:to>
      <xdr:col>50</xdr:col>
      <xdr:colOff>165100</xdr:colOff>
      <xdr:row>38</xdr:row>
      <xdr:rowOff>126286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117413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28953</xdr:rowOff>
    </xdr:from>
    <xdr:to>
      <xdr:col>46</xdr:col>
      <xdr:colOff>38100</xdr:colOff>
      <xdr:row>38</xdr:row>
      <xdr:rowOff>130553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121680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28969</xdr:rowOff>
    </xdr:from>
    <xdr:to>
      <xdr:col>41</xdr:col>
      <xdr:colOff>101600</xdr:colOff>
      <xdr:row>38</xdr:row>
      <xdr:rowOff>130569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121696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37175</xdr:rowOff>
    </xdr:from>
    <xdr:to>
      <xdr:col>36</xdr:col>
      <xdr:colOff>165100</xdr:colOff>
      <xdr:row>38</xdr:row>
      <xdr:rowOff>138775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129902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42286</xdr:rowOff>
    </xdr:from>
    <xdr:to>
      <xdr:col>55</xdr:col>
      <xdr:colOff>0</xdr:colOff>
      <xdr:row>57</xdr:row>
      <xdr:rowOff>114630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4936"/>
          <a:ext cx="8382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42286</xdr:rowOff>
    </xdr:from>
    <xdr:to>
      <xdr:col>50</xdr:col>
      <xdr:colOff>114300</xdr:colOff>
      <xdr:row>57</xdr:row>
      <xdr:rowOff>95725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14936"/>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95725</xdr:rowOff>
    </xdr:from>
    <xdr:to>
      <xdr:col>45</xdr:col>
      <xdr:colOff>177800</xdr:colOff>
      <xdr:row>57</xdr:row>
      <xdr:rowOff>150345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68375"/>
          <a:ext cx="889000" cy="5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150345</xdr:rowOff>
    </xdr:from>
    <xdr:to>
      <xdr:col>41</xdr:col>
      <xdr:colOff>50800</xdr:colOff>
      <xdr:row>58</xdr:row>
      <xdr:rowOff>83556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22995"/>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63830</xdr:rowOff>
    </xdr:from>
    <xdr:to>
      <xdr:col>55</xdr:col>
      <xdr:colOff>50800</xdr:colOff>
      <xdr:row>57</xdr:row>
      <xdr:rowOff>165430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42257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162936</xdr:rowOff>
    </xdr:from>
    <xdr:to>
      <xdr:col>50</xdr:col>
      <xdr:colOff>165100</xdr:colOff>
      <xdr:row>57</xdr:row>
      <xdr:rowOff>93086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109613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44925</xdr:rowOff>
    </xdr:from>
    <xdr:to>
      <xdr:col>46</xdr:col>
      <xdr:colOff>38100</xdr:colOff>
      <xdr:row>57</xdr:row>
      <xdr:rowOff>146525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137652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99545</xdr:rowOff>
    </xdr:from>
    <xdr:to>
      <xdr:col>41</xdr:col>
      <xdr:colOff>101600</xdr:colOff>
      <xdr:row>58</xdr:row>
      <xdr:rowOff>29695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32756</xdr:rowOff>
    </xdr:from>
    <xdr:to>
      <xdr:col>36</xdr:col>
      <xdr:colOff>165100</xdr:colOff>
      <xdr:row>58</xdr:row>
      <xdr:rowOff>134356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125483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96850</xdr:rowOff>
    </xdr:from>
    <xdr:to>
      <xdr:col>55</xdr:col>
      <xdr:colOff>0</xdr:colOff>
      <xdr:row>78</xdr:row>
      <xdr:rowOff>126758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69950"/>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63233</xdr:rowOff>
    </xdr:from>
    <xdr:to>
      <xdr:col>50</xdr:col>
      <xdr:colOff>114300</xdr:colOff>
      <xdr:row>78</xdr:row>
      <xdr:rowOff>126758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36333"/>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63233</xdr:rowOff>
    </xdr:from>
    <xdr:to>
      <xdr:col>45</xdr:col>
      <xdr:colOff>177800</xdr:colOff>
      <xdr:row>78</xdr:row>
      <xdr:rowOff>86055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3633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86055</xdr:rowOff>
    </xdr:from>
    <xdr:to>
      <xdr:col>41</xdr:col>
      <xdr:colOff>50800</xdr:colOff>
      <xdr:row>79</xdr:row>
      <xdr:rowOff>14160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5915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46050</xdr:rowOff>
    </xdr:from>
    <xdr:to>
      <xdr:col>55</xdr:col>
      <xdr:colOff>50800</xdr:colOff>
      <xdr:row>78</xdr:row>
      <xdr:rowOff>147650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138650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75958</xdr:rowOff>
    </xdr:from>
    <xdr:to>
      <xdr:col>50</xdr:col>
      <xdr:colOff>165100</xdr:colOff>
      <xdr:row>79</xdr:row>
      <xdr:rowOff>6108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168685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12433</xdr:rowOff>
    </xdr:from>
    <xdr:to>
      <xdr:col>46</xdr:col>
      <xdr:colOff>38100</xdr:colOff>
      <xdr:row>78</xdr:row>
      <xdr:rowOff>114033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35255</xdr:rowOff>
    </xdr:from>
    <xdr:to>
      <xdr:col>41</xdr:col>
      <xdr:colOff>101600</xdr:colOff>
      <xdr:row>78</xdr:row>
      <xdr:rowOff>136855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5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134810</xdr:rowOff>
    </xdr:from>
    <xdr:to>
      <xdr:col>36</xdr:col>
      <xdr:colOff>165100</xdr:colOff>
      <xdr:row>79</xdr:row>
      <xdr:rowOff>64960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56087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88646</xdr:rowOff>
    </xdr:from>
    <xdr:to>
      <xdr:col>55</xdr:col>
      <xdr:colOff>0</xdr:colOff>
      <xdr:row>97</xdr:row>
      <xdr:rowOff>148616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47846"/>
          <a:ext cx="838200" cy="2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88646</xdr:rowOff>
    </xdr:from>
    <xdr:to>
      <xdr:col>50</xdr:col>
      <xdr:colOff>114300</xdr:colOff>
      <xdr:row>97</xdr:row>
      <xdr:rowOff>72262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47846"/>
          <a:ext cx="889000" cy="1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72262</xdr:rowOff>
    </xdr:from>
    <xdr:to>
      <xdr:col>45</xdr:col>
      <xdr:colOff>177800</xdr:colOff>
      <xdr:row>98</xdr:row>
      <xdr:rowOff>22143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02912"/>
          <a:ext cx="889000" cy="1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22143</xdr:rowOff>
    </xdr:from>
    <xdr:to>
      <xdr:col>41</xdr:col>
      <xdr:colOff>50800</xdr:colOff>
      <xdr:row>98</xdr:row>
      <xdr:rowOff>68986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24243"/>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97816</xdr:rowOff>
    </xdr:from>
    <xdr:to>
      <xdr:col>55</xdr:col>
      <xdr:colOff>50800</xdr:colOff>
      <xdr:row>98</xdr:row>
      <xdr:rowOff>27966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76243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37846</xdr:rowOff>
    </xdr:from>
    <xdr:to>
      <xdr:col>50</xdr:col>
      <xdr:colOff>165100</xdr:colOff>
      <xdr:row>96</xdr:row>
      <xdr:rowOff>139446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155973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21462</xdr:rowOff>
    </xdr:from>
    <xdr:to>
      <xdr:col>46</xdr:col>
      <xdr:colOff>38100</xdr:colOff>
      <xdr:row>97</xdr:row>
      <xdr:rowOff>123062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114189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142793</xdr:rowOff>
    </xdr:from>
    <xdr:to>
      <xdr:col>41</xdr:col>
      <xdr:colOff>101600</xdr:colOff>
      <xdr:row>98</xdr:row>
      <xdr:rowOff>72943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64070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18186</xdr:rowOff>
    </xdr:from>
    <xdr:to>
      <xdr:col>36</xdr:col>
      <xdr:colOff>165100</xdr:colOff>
      <xdr:row>98</xdr:row>
      <xdr:rowOff>119786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110913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1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62814</xdr:rowOff>
    </xdr:from>
    <xdr:to>
      <xdr:col>85</xdr:col>
      <xdr:colOff>127000</xdr:colOff>
      <xdr:row>38</xdr:row>
      <xdr:rowOff>111354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77914"/>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62814</xdr:rowOff>
    </xdr:from>
    <xdr:to>
      <xdr:col>81</xdr:col>
      <xdr:colOff>50800</xdr:colOff>
      <xdr:row>39</xdr:row>
      <xdr:rowOff>43612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77914"/>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146101</xdr:rowOff>
    </xdr:from>
    <xdr:to>
      <xdr:col>76</xdr:col>
      <xdr:colOff>114300</xdr:colOff>
      <xdr:row>39</xdr:row>
      <xdr:rowOff>43612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6120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146101</xdr:rowOff>
    </xdr:from>
    <xdr:to>
      <xdr:col>71</xdr:col>
      <xdr:colOff>177800</xdr:colOff>
      <xdr:row>39</xdr:row>
      <xdr:rowOff>18466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6120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60554</xdr:rowOff>
    </xdr:from>
    <xdr:to>
      <xdr:col>85</xdr:col>
      <xdr:colOff>177800</xdr:colOff>
      <xdr:row>38</xdr:row>
      <xdr:rowOff>162154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19931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12014</xdr:rowOff>
    </xdr:from>
    <xdr:to>
      <xdr:col>81</xdr:col>
      <xdr:colOff>101600</xdr:colOff>
      <xdr:row>38</xdr:row>
      <xdr:rowOff>113614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130141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3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95301</xdr:rowOff>
    </xdr:from>
    <xdr:to>
      <xdr:col>72</xdr:col>
      <xdr:colOff>38100</xdr:colOff>
      <xdr:row>39</xdr:row>
      <xdr:rowOff>25451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41978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3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139116</xdr:rowOff>
    </xdr:from>
    <xdr:to>
      <xdr:col>67</xdr:col>
      <xdr:colOff>101600</xdr:colOff>
      <xdr:row>39</xdr:row>
      <xdr:rowOff>69266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60393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142280</xdr:rowOff>
    </xdr:from>
    <xdr:to>
      <xdr:col>85</xdr:col>
      <xdr:colOff>127000</xdr:colOff>
      <xdr:row>77</xdr:row>
      <xdr:rowOff>17236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72480"/>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17236</xdr:rowOff>
    </xdr:from>
    <xdr:to>
      <xdr:col>81</xdr:col>
      <xdr:colOff>50800</xdr:colOff>
      <xdr:row>77</xdr:row>
      <xdr:rowOff>23800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1888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23800</xdr:rowOff>
    </xdr:from>
    <xdr:to>
      <xdr:col>76</xdr:col>
      <xdr:colOff>114300</xdr:colOff>
      <xdr:row>77</xdr:row>
      <xdr:rowOff>31604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2545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31604</xdr:rowOff>
    </xdr:from>
    <xdr:to>
      <xdr:col>71</xdr:col>
      <xdr:colOff>177800</xdr:colOff>
      <xdr:row>77</xdr:row>
      <xdr:rowOff>53615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3325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91480</xdr:rowOff>
    </xdr:from>
    <xdr:to>
      <xdr:col>85</xdr:col>
      <xdr:colOff>177800</xdr:colOff>
      <xdr:row>77</xdr:row>
      <xdr:rowOff>21630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69907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137886</xdr:rowOff>
    </xdr:from>
    <xdr:to>
      <xdr:col>81</xdr:col>
      <xdr:colOff>101600</xdr:colOff>
      <xdr:row>77</xdr:row>
      <xdr:rowOff>68036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59163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144450</xdr:rowOff>
    </xdr:from>
    <xdr:to>
      <xdr:col>76</xdr:col>
      <xdr:colOff>165100</xdr:colOff>
      <xdr:row>77</xdr:row>
      <xdr:rowOff>74600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65727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152254</xdr:rowOff>
    </xdr:from>
    <xdr:to>
      <xdr:col>72</xdr:col>
      <xdr:colOff>38100</xdr:colOff>
      <xdr:row>77</xdr:row>
      <xdr:rowOff>82404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2815</xdr:rowOff>
    </xdr:from>
    <xdr:to>
      <xdr:col>67</xdr:col>
      <xdr:colOff>101600</xdr:colOff>
      <xdr:row>77</xdr:row>
      <xdr:rowOff>104415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95542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57975</xdr:rowOff>
    </xdr:from>
    <xdr:to>
      <xdr:col>85</xdr:col>
      <xdr:colOff>127000</xdr:colOff>
      <xdr:row>98</xdr:row>
      <xdr:rowOff>96861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60075"/>
          <a:ext cx="8382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57975</xdr:rowOff>
    </xdr:from>
    <xdr:to>
      <xdr:col>81</xdr:col>
      <xdr:colOff>50800</xdr:colOff>
      <xdr:row>98</xdr:row>
      <xdr:rowOff>79259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0075"/>
          <a:ext cx="889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134420</xdr:rowOff>
    </xdr:from>
    <xdr:to>
      <xdr:col>76</xdr:col>
      <xdr:colOff>114300</xdr:colOff>
      <xdr:row>98</xdr:row>
      <xdr:rowOff>79259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65070"/>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134420</xdr:rowOff>
    </xdr:from>
    <xdr:to>
      <xdr:col>71</xdr:col>
      <xdr:colOff>177800</xdr:colOff>
      <xdr:row>98</xdr:row>
      <xdr:rowOff>85888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65070"/>
          <a:ext cx="889000"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46061</xdr:rowOff>
    </xdr:from>
    <xdr:to>
      <xdr:col>85</xdr:col>
      <xdr:colOff>177800</xdr:colOff>
      <xdr:row>98</xdr:row>
      <xdr:rowOff>147661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132438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7175</xdr:rowOff>
    </xdr:from>
    <xdr:to>
      <xdr:col>81</xdr:col>
      <xdr:colOff>101600</xdr:colOff>
      <xdr:row>98</xdr:row>
      <xdr:rowOff>108775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99902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28459</xdr:rowOff>
    </xdr:from>
    <xdr:to>
      <xdr:col>76</xdr:col>
      <xdr:colOff>165100</xdr:colOff>
      <xdr:row>98</xdr:row>
      <xdr:rowOff>130059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121186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2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83620</xdr:rowOff>
    </xdr:from>
    <xdr:to>
      <xdr:col>72</xdr:col>
      <xdr:colOff>38100</xdr:colOff>
      <xdr:row>98</xdr:row>
      <xdr:rowOff>13770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0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35088</xdr:rowOff>
    </xdr:from>
    <xdr:to>
      <xdr:col>67</xdr:col>
      <xdr:colOff>101600</xdr:colOff>
      <xdr:row>98</xdr:row>
      <xdr:rowOff>136688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127815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2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57214</xdr:rowOff>
    </xdr:from>
    <xdr:to>
      <xdr:col>116</xdr:col>
      <xdr:colOff>63500</xdr:colOff>
      <xdr:row>39</xdr:row>
      <xdr:rowOff>4255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00864"/>
          <a:ext cx="8382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4255</xdr:rowOff>
    </xdr:from>
    <xdr:to>
      <xdr:col>111</xdr:col>
      <xdr:colOff>177800</xdr:colOff>
      <xdr:row>39</xdr:row>
      <xdr:rowOff>25971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9080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8255</xdr:rowOff>
    </xdr:from>
    <xdr:to>
      <xdr:col>107</xdr:col>
      <xdr:colOff>50800</xdr:colOff>
      <xdr:row>39</xdr:row>
      <xdr:rowOff>25971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94805"/>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146177</xdr:rowOff>
    </xdr:from>
    <xdr:to>
      <xdr:col>102</xdr:col>
      <xdr:colOff>114300</xdr:colOff>
      <xdr:row>39</xdr:row>
      <xdr:rowOff>8255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6127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6414</xdr:rowOff>
    </xdr:from>
    <xdr:to>
      <xdr:col>116</xdr:col>
      <xdr:colOff>114300</xdr:colOff>
      <xdr:row>37</xdr:row>
      <xdr:rowOff>108014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29291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124905</xdr:rowOff>
    </xdr:from>
    <xdr:to>
      <xdr:col>112</xdr:col>
      <xdr:colOff>38100</xdr:colOff>
      <xdr:row>39</xdr:row>
      <xdr:rowOff>55055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46182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3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146621</xdr:rowOff>
    </xdr:from>
    <xdr:to>
      <xdr:col>107</xdr:col>
      <xdr:colOff>101600</xdr:colOff>
      <xdr:row>39</xdr:row>
      <xdr:rowOff>76771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128905</xdr:rowOff>
    </xdr:from>
    <xdr:to>
      <xdr:col>102</xdr:col>
      <xdr:colOff>165100</xdr:colOff>
      <xdr:row>39</xdr:row>
      <xdr:rowOff>59055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50182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95377</xdr:rowOff>
    </xdr:from>
    <xdr:to>
      <xdr:col>98</xdr:col>
      <xdr:colOff>38100</xdr:colOff>
      <xdr:row>39</xdr:row>
      <xdr:rowOff>25527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16654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13056</xdr:rowOff>
    </xdr:from>
    <xdr:to>
      <xdr:col>116</xdr:col>
      <xdr:colOff>63500</xdr:colOff>
      <xdr:row>59</xdr:row>
      <xdr:rowOff>13151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8606"/>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12979</xdr:rowOff>
    </xdr:from>
    <xdr:to>
      <xdr:col>111</xdr:col>
      <xdr:colOff>177800</xdr:colOff>
      <xdr:row>59</xdr:row>
      <xdr:rowOff>13056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852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12960</xdr:rowOff>
    </xdr:from>
    <xdr:to>
      <xdr:col>107</xdr:col>
      <xdr:colOff>50800</xdr:colOff>
      <xdr:row>59</xdr:row>
      <xdr:rowOff>12979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851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12827</xdr:rowOff>
    </xdr:from>
    <xdr:to>
      <xdr:col>102</xdr:col>
      <xdr:colOff>114300</xdr:colOff>
      <xdr:row>59</xdr:row>
      <xdr:rowOff>12960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837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133801</xdr:rowOff>
    </xdr:from>
    <xdr:to>
      <xdr:col>116</xdr:col>
      <xdr:colOff>114300</xdr:colOff>
      <xdr:row>59</xdr:row>
      <xdr:rowOff>63951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48728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133706</xdr:rowOff>
    </xdr:from>
    <xdr:to>
      <xdr:col>112</xdr:col>
      <xdr:colOff>38100</xdr:colOff>
      <xdr:row>59</xdr:row>
      <xdr:rowOff>63856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54983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133629</xdr:rowOff>
    </xdr:from>
    <xdr:to>
      <xdr:col>107</xdr:col>
      <xdr:colOff>101600</xdr:colOff>
      <xdr:row>59</xdr:row>
      <xdr:rowOff>63779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54906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133610</xdr:rowOff>
    </xdr:from>
    <xdr:to>
      <xdr:col>102</xdr:col>
      <xdr:colOff>165100</xdr:colOff>
      <xdr:row>59</xdr:row>
      <xdr:rowOff>63760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54887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133477</xdr:rowOff>
    </xdr:from>
    <xdr:to>
      <xdr:col>98</xdr:col>
      <xdr:colOff>38100</xdr:colOff>
      <xdr:row>59</xdr:row>
      <xdr:rowOff>63627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54754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65634</xdr:rowOff>
    </xdr:from>
    <xdr:to>
      <xdr:col>116</xdr:col>
      <xdr:colOff>63500</xdr:colOff>
      <xdr:row>77</xdr:row>
      <xdr:rowOff>38506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24384"/>
          <a:ext cx="838200" cy="3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65634</xdr:rowOff>
    </xdr:from>
    <xdr:to>
      <xdr:col>111</xdr:col>
      <xdr:colOff>177800</xdr:colOff>
      <xdr:row>75</xdr:row>
      <xdr:rowOff>138785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2438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138785</xdr:rowOff>
    </xdr:from>
    <xdr:to>
      <xdr:col>107</xdr:col>
      <xdr:colOff>50800</xdr:colOff>
      <xdr:row>75</xdr:row>
      <xdr:rowOff>158522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97535"/>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140043</xdr:rowOff>
    </xdr:from>
    <xdr:to>
      <xdr:col>102</xdr:col>
      <xdr:colOff>114300</xdr:colOff>
      <xdr:row>75</xdr:row>
      <xdr:rowOff>158522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879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159156</xdr:rowOff>
    </xdr:from>
    <xdr:to>
      <xdr:col>116</xdr:col>
      <xdr:colOff>114300</xdr:colOff>
      <xdr:row>77</xdr:row>
      <xdr:rowOff>89306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137583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14834</xdr:rowOff>
    </xdr:from>
    <xdr:to>
      <xdr:col>112</xdr:col>
      <xdr:colOff>38100</xdr:colOff>
      <xdr:row>75</xdr:row>
      <xdr:rowOff>116434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107561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87985</xdr:rowOff>
    </xdr:from>
    <xdr:to>
      <xdr:col>107</xdr:col>
      <xdr:colOff>101600</xdr:colOff>
      <xdr:row>76</xdr:row>
      <xdr:rowOff>18135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107721</xdr:rowOff>
    </xdr:from>
    <xdr:to>
      <xdr:col>102</xdr:col>
      <xdr:colOff>165100</xdr:colOff>
      <xdr:row>76</xdr:row>
      <xdr:rowOff>37871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28999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89243</xdr:rowOff>
    </xdr:from>
    <xdr:to>
      <xdr:col>98</xdr:col>
      <xdr:colOff>38100</xdr:colOff>
      <xdr:row>76</xdr:row>
      <xdr:rowOff>19393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〇人件費</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決算における人口一人当たりのコストは６１，３４３円となっており、近年は類似団体平均値を上回る状況が続いているが、その差は減少している。今後については、定員管理計画に基づいた適正な定員管理を図るとともに、ＩＣＴ等の導入など、事務の効率化などにより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〇普通建設事業費</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決算における人口一人当たりのコストは、３５，７９０円となっており、類似団体平均値を下回っており前年度と比較しても減少となっている。これは前年度に消防本部庁舎の工事完了による支払いがあったこと、令和２年度は新型コロナウイルス感染症による財源確保のため、事業の先送りなどにより減少となった。令和２年度は一時的に減少となったものの、今後も公共施設やインフラの老朽化に伴う更新整備などに費用を要することが見込まれているため、公共施設等総合管理計画や公共施設再配置計画に基づいて公共施設などの総保有量の削減やより効率的な維持更新手法への転換などに取り組み、経費の削減を図るよう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136,034
133,345
138.95
63,736,119
61,700,480
1,350,299
26,723,918
33,379,688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36</xdr:row>
      <xdr:rowOff>10160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8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45212</xdr:rowOff>
    </xdr:from>
    <xdr:to>
      <xdr:col>19</xdr:col>
      <xdr:colOff>177800</xdr:colOff>
      <xdr:row>35</xdr:row>
      <xdr:rowOff>147320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5962"/>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45212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091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37592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09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130810</xdr:rowOff>
    </xdr:from>
    <xdr:to>
      <xdr:col>24</xdr:col>
      <xdr:colOff>114300</xdr:colOff>
      <xdr:row>36</xdr:row>
      <xdr:rowOff>60960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96520</xdr:rowOff>
    </xdr:from>
    <xdr:to>
      <xdr:col>20</xdr:col>
      <xdr:colOff>38100</xdr:colOff>
      <xdr:row>36</xdr:row>
      <xdr:rowOff>26670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17797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165862</xdr:rowOff>
    </xdr:from>
    <xdr:to>
      <xdr:col>15</xdr:col>
      <xdr:colOff>101600</xdr:colOff>
      <xdr:row>35</xdr:row>
      <xdr:rowOff>96012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158242</xdr:rowOff>
    </xdr:from>
    <xdr:to>
      <xdr:col>6</xdr:col>
      <xdr:colOff>38100</xdr:colOff>
      <xdr:row>35</xdr:row>
      <xdr:rowOff>88392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79519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37881</xdr:rowOff>
    </xdr:from>
    <xdr:to>
      <xdr:col>24</xdr:col>
      <xdr:colOff>63500</xdr:colOff>
      <xdr:row>57</xdr:row>
      <xdr:rowOff>102644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24731"/>
          <a:ext cx="838200" cy="75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77300</xdr:rowOff>
    </xdr:from>
    <xdr:to>
      <xdr:col>19</xdr:col>
      <xdr:colOff>177800</xdr:colOff>
      <xdr:row>57</xdr:row>
      <xdr:rowOff>102644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49950"/>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62464</xdr:rowOff>
    </xdr:from>
    <xdr:to>
      <xdr:col>15</xdr:col>
      <xdr:colOff>50800</xdr:colOff>
      <xdr:row>57</xdr:row>
      <xdr:rowOff>77300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5114"/>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62464</xdr:rowOff>
    </xdr:from>
    <xdr:to>
      <xdr:col>10</xdr:col>
      <xdr:colOff>114300</xdr:colOff>
      <xdr:row>57</xdr:row>
      <xdr:rowOff>120246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5114"/>
          <a:ext cx="889000" cy="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158531</xdr:rowOff>
    </xdr:from>
    <xdr:to>
      <xdr:col>24</xdr:col>
      <xdr:colOff>114300</xdr:colOff>
      <xdr:row>53</xdr:row>
      <xdr:rowOff>88681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73458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51844</xdr:rowOff>
    </xdr:from>
    <xdr:to>
      <xdr:col>20</xdr:col>
      <xdr:colOff>38100</xdr:colOff>
      <xdr:row>57</xdr:row>
      <xdr:rowOff>153444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26500</xdr:rowOff>
    </xdr:from>
    <xdr:to>
      <xdr:col>15</xdr:col>
      <xdr:colOff>101600</xdr:colOff>
      <xdr:row>57</xdr:row>
      <xdr:rowOff>128100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119227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11664</xdr:rowOff>
    </xdr:from>
    <xdr:to>
      <xdr:col>10</xdr:col>
      <xdr:colOff>165100</xdr:colOff>
      <xdr:row>57</xdr:row>
      <xdr:rowOff>113264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104391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69446</xdr:rowOff>
    </xdr:from>
    <xdr:to>
      <xdr:col>6</xdr:col>
      <xdr:colOff>38100</xdr:colOff>
      <xdr:row>57</xdr:row>
      <xdr:rowOff>171046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162173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120765</xdr:rowOff>
    </xdr:from>
    <xdr:to>
      <xdr:col>24</xdr:col>
      <xdr:colOff>63500</xdr:colOff>
      <xdr:row>78</xdr:row>
      <xdr:rowOff>104635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2415"/>
          <a:ext cx="838200" cy="1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104635</xdr:rowOff>
    </xdr:from>
    <xdr:to>
      <xdr:col>19</xdr:col>
      <xdr:colOff>177800</xdr:colOff>
      <xdr:row>79</xdr:row>
      <xdr:rowOff>15811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77735"/>
          <a:ext cx="889000" cy="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7392</xdr:rowOff>
    </xdr:from>
    <xdr:to>
      <xdr:col>15</xdr:col>
      <xdr:colOff>50800</xdr:colOff>
      <xdr:row>79</xdr:row>
      <xdr:rowOff>15811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51942"/>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7392</xdr:rowOff>
    </xdr:from>
    <xdr:to>
      <xdr:col>10</xdr:col>
      <xdr:colOff>114300</xdr:colOff>
      <xdr:row>79</xdr:row>
      <xdr:rowOff>31610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1942"/>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69965</xdr:rowOff>
    </xdr:from>
    <xdr:to>
      <xdr:col>24</xdr:col>
      <xdr:colOff>114300</xdr:colOff>
      <xdr:row>78</xdr:row>
      <xdr:rowOff>115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48392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53835</xdr:rowOff>
    </xdr:from>
    <xdr:to>
      <xdr:col>20</xdr:col>
      <xdr:colOff>38100</xdr:colOff>
      <xdr:row>78</xdr:row>
      <xdr:rowOff>155435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146562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136461</xdr:rowOff>
    </xdr:from>
    <xdr:to>
      <xdr:col>15</xdr:col>
      <xdr:colOff>101600</xdr:colOff>
      <xdr:row>79</xdr:row>
      <xdr:rowOff>66611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57738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128042</xdr:rowOff>
    </xdr:from>
    <xdr:to>
      <xdr:col>10</xdr:col>
      <xdr:colOff>165100</xdr:colOff>
      <xdr:row>79</xdr:row>
      <xdr:rowOff>58192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49319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152260</xdr:rowOff>
    </xdr:from>
    <xdr:to>
      <xdr:col>6</xdr:col>
      <xdr:colOff>38100</xdr:colOff>
      <xdr:row>79</xdr:row>
      <xdr:rowOff>82410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73537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15387</xdr:rowOff>
    </xdr:from>
    <xdr:to>
      <xdr:col>24</xdr:col>
      <xdr:colOff>63500</xdr:colOff>
      <xdr:row>96</xdr:row>
      <xdr:rowOff>130259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74587"/>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130259</xdr:rowOff>
    </xdr:from>
    <xdr:to>
      <xdr:col>19</xdr:col>
      <xdr:colOff>177800</xdr:colOff>
      <xdr:row>96</xdr:row>
      <xdr:rowOff>156959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9459"/>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136134</xdr:rowOff>
    </xdr:from>
    <xdr:to>
      <xdr:col>15</xdr:col>
      <xdr:colOff>50800</xdr:colOff>
      <xdr:row>96</xdr:row>
      <xdr:rowOff>156959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95334"/>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136134</xdr:rowOff>
    </xdr:from>
    <xdr:to>
      <xdr:col>10</xdr:col>
      <xdr:colOff>114300</xdr:colOff>
      <xdr:row>96</xdr:row>
      <xdr:rowOff>156617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95334"/>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136037</xdr:rowOff>
    </xdr:from>
    <xdr:to>
      <xdr:col>24</xdr:col>
      <xdr:colOff>114300</xdr:colOff>
      <xdr:row>96</xdr:row>
      <xdr:rowOff>66187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158914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79459</xdr:rowOff>
    </xdr:from>
    <xdr:to>
      <xdr:col>20</xdr:col>
      <xdr:colOff>38100</xdr:colOff>
      <xdr:row>97</xdr:row>
      <xdr:rowOff>9609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26136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106159</xdr:rowOff>
    </xdr:from>
    <xdr:to>
      <xdr:col>15</xdr:col>
      <xdr:colOff>101600</xdr:colOff>
      <xdr:row>97</xdr:row>
      <xdr:rowOff>36309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27436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85334</xdr:rowOff>
    </xdr:from>
    <xdr:to>
      <xdr:col>10</xdr:col>
      <xdr:colOff>165100</xdr:colOff>
      <xdr:row>97</xdr:row>
      <xdr:rowOff>15484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105817</xdr:rowOff>
    </xdr:from>
    <xdr:to>
      <xdr:col>6</xdr:col>
      <xdr:colOff>38100</xdr:colOff>
      <xdr:row>97</xdr:row>
      <xdr:rowOff>35967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52494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137871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159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133299</xdr:rowOff>
    </xdr:from>
    <xdr:to>
      <xdr:col>50</xdr:col>
      <xdr:colOff>114300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83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133299</xdr:rowOff>
    </xdr:from>
    <xdr:to>
      <xdr:col>45</xdr:col>
      <xdr:colOff>177800</xdr:colOff>
      <xdr:row>38</xdr:row>
      <xdr:rowOff>134214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483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134214</xdr:rowOff>
    </xdr:from>
    <xdr:to>
      <xdr:col>41</xdr:col>
      <xdr:colOff>50800</xdr:colOff>
      <xdr:row>38</xdr:row>
      <xdr:rowOff>137871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493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6976</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82499</xdr:rowOff>
    </xdr:from>
    <xdr:to>
      <xdr:col>46</xdr:col>
      <xdr:colOff>38100</xdr:colOff>
      <xdr:row>39</xdr:row>
      <xdr:rowOff>12649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3776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83414</xdr:rowOff>
    </xdr:from>
    <xdr:to>
      <xdr:col>41</xdr:col>
      <xdr:colOff>101600</xdr:colOff>
      <xdr:row>39</xdr:row>
      <xdr:rowOff>13564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4691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87071</xdr:rowOff>
    </xdr:from>
    <xdr:to>
      <xdr:col>36</xdr:col>
      <xdr:colOff>165100</xdr:colOff>
      <xdr:row>39</xdr:row>
      <xdr:rowOff>17221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8348</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32830</xdr:rowOff>
    </xdr:from>
    <xdr:to>
      <xdr:col>55</xdr:col>
      <xdr:colOff>0</xdr:colOff>
      <xdr:row>56</xdr:row>
      <xdr:rowOff>92666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462580"/>
          <a:ext cx="838200" cy="2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92666</xdr:rowOff>
    </xdr:from>
    <xdr:to>
      <xdr:col>50</xdr:col>
      <xdr:colOff>114300</xdr:colOff>
      <xdr:row>56</xdr:row>
      <xdr:rowOff>110839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69386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26886</xdr:rowOff>
    </xdr:from>
    <xdr:to>
      <xdr:col>45</xdr:col>
      <xdr:colOff>177800</xdr:colOff>
      <xdr:row>56</xdr:row>
      <xdr:rowOff>110839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456636"/>
          <a:ext cx="889000" cy="2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26886</xdr:rowOff>
    </xdr:from>
    <xdr:to>
      <xdr:col>41</xdr:col>
      <xdr:colOff>50800</xdr:colOff>
      <xdr:row>56</xdr:row>
      <xdr:rowOff>152788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456636"/>
          <a:ext cx="889000" cy="29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153480</xdr:rowOff>
    </xdr:from>
    <xdr:to>
      <xdr:col>55</xdr:col>
      <xdr:colOff>50800</xdr:colOff>
      <xdr:row>55</xdr:row>
      <xdr:rowOff>83630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4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4907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26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41866</xdr:rowOff>
    </xdr:from>
    <xdr:to>
      <xdr:col>50</xdr:col>
      <xdr:colOff>165100</xdr:colOff>
      <xdr:row>56</xdr:row>
      <xdr:rowOff>143466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159993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4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60039</xdr:rowOff>
    </xdr:from>
    <xdr:to>
      <xdr:col>46</xdr:col>
      <xdr:colOff>38100</xdr:colOff>
      <xdr:row>56</xdr:row>
      <xdr:rowOff>161639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6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6716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43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147536</xdr:rowOff>
    </xdr:from>
    <xdr:to>
      <xdr:col>41</xdr:col>
      <xdr:colOff>101600</xdr:colOff>
      <xdr:row>55</xdr:row>
      <xdr:rowOff>77686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94213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18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101988</xdr:rowOff>
    </xdr:from>
    <xdr:to>
      <xdr:col>36</xdr:col>
      <xdr:colOff>165100</xdr:colOff>
      <xdr:row>57</xdr:row>
      <xdr:rowOff>32138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23265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7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156029</xdr:rowOff>
    </xdr:from>
    <xdr:to>
      <xdr:col>55</xdr:col>
      <xdr:colOff>0</xdr:colOff>
      <xdr:row>79</xdr:row>
      <xdr:rowOff>11308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29129"/>
          <a:ext cx="8382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6948</xdr:rowOff>
    </xdr:from>
    <xdr:to>
      <xdr:col>50</xdr:col>
      <xdr:colOff>114300</xdr:colOff>
      <xdr:row>79</xdr:row>
      <xdr:rowOff>11308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5149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169042</xdr:rowOff>
    </xdr:from>
    <xdr:to>
      <xdr:col>45</xdr:col>
      <xdr:colOff>177800</xdr:colOff>
      <xdr:row>79</xdr:row>
      <xdr:rowOff>6948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54214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169042</xdr:rowOff>
    </xdr:from>
    <xdr:to>
      <xdr:col>41</xdr:col>
      <xdr:colOff>50800</xdr:colOff>
      <xdr:row>79</xdr:row>
      <xdr:rowOff>21220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2142"/>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105229</xdr:rowOff>
    </xdr:from>
    <xdr:to>
      <xdr:col>55</xdr:col>
      <xdr:colOff>50800</xdr:colOff>
      <xdr:row>79</xdr:row>
      <xdr:rowOff>35379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20156</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131958</xdr:rowOff>
    </xdr:from>
    <xdr:to>
      <xdr:col>50</xdr:col>
      <xdr:colOff>165100</xdr:colOff>
      <xdr:row>79</xdr:row>
      <xdr:rowOff>62108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53235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127598</xdr:rowOff>
    </xdr:from>
    <xdr:to>
      <xdr:col>46</xdr:col>
      <xdr:colOff>38100</xdr:colOff>
      <xdr:row>79</xdr:row>
      <xdr:rowOff>57748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48875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118242</xdr:rowOff>
    </xdr:from>
    <xdr:to>
      <xdr:col>41</xdr:col>
      <xdr:colOff>101600</xdr:colOff>
      <xdr:row>79</xdr:row>
      <xdr:rowOff>48392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141870</xdr:rowOff>
    </xdr:from>
    <xdr:to>
      <xdr:col>36</xdr:col>
      <xdr:colOff>165100</xdr:colOff>
      <xdr:row>79</xdr:row>
      <xdr:rowOff>72020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63147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0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141362</xdr:rowOff>
    </xdr:from>
    <xdr:to>
      <xdr:col>55</xdr:col>
      <xdr:colOff>0</xdr:colOff>
      <xdr:row>97</xdr:row>
      <xdr:rowOff>143883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2012"/>
          <a:ext cx="8382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143883</xdr:rowOff>
    </xdr:from>
    <xdr:to>
      <xdr:col>50</xdr:col>
      <xdr:colOff>114300</xdr:colOff>
      <xdr:row>97</xdr:row>
      <xdr:rowOff>164998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453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164998</xdr:rowOff>
    </xdr:from>
    <xdr:to>
      <xdr:col>45</xdr:col>
      <xdr:colOff>177800</xdr:colOff>
      <xdr:row>98</xdr:row>
      <xdr:rowOff>2670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5648"/>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2670</xdr:rowOff>
    </xdr:from>
    <xdr:to>
      <xdr:col>41</xdr:col>
      <xdr:colOff>50800</xdr:colOff>
      <xdr:row>98</xdr:row>
      <xdr:rowOff>9275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04770"/>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90562</xdr:rowOff>
    </xdr:from>
    <xdr:to>
      <xdr:col>55</xdr:col>
      <xdr:colOff>50800</xdr:colOff>
      <xdr:row>98</xdr:row>
      <xdr:rowOff>20712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22050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93083</xdr:rowOff>
    </xdr:from>
    <xdr:to>
      <xdr:col>50</xdr:col>
      <xdr:colOff>165100</xdr:colOff>
      <xdr:row>98</xdr:row>
      <xdr:rowOff>23233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114198</xdr:rowOff>
    </xdr:from>
    <xdr:to>
      <xdr:col>46</xdr:col>
      <xdr:colOff>38100</xdr:colOff>
      <xdr:row>98</xdr:row>
      <xdr:rowOff>44348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123320</xdr:rowOff>
    </xdr:from>
    <xdr:to>
      <xdr:col>41</xdr:col>
      <xdr:colOff>101600</xdr:colOff>
      <xdr:row>98</xdr:row>
      <xdr:rowOff>53470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44597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129925</xdr:rowOff>
    </xdr:from>
    <xdr:to>
      <xdr:col>36</xdr:col>
      <xdr:colOff>165100</xdr:colOff>
      <xdr:row>98</xdr:row>
      <xdr:rowOff>60075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51202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72583</xdr:rowOff>
    </xdr:from>
    <xdr:to>
      <xdr:col>85</xdr:col>
      <xdr:colOff>127000</xdr:colOff>
      <xdr:row>35</xdr:row>
      <xdr:rowOff>164023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387533"/>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72583</xdr:rowOff>
    </xdr:from>
    <xdr:to>
      <xdr:col>81</xdr:col>
      <xdr:colOff>50800</xdr:colOff>
      <xdr:row>35</xdr:row>
      <xdr:rowOff>48626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387533"/>
          <a:ext cx="889000" cy="66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48626</xdr:rowOff>
    </xdr:from>
    <xdr:to>
      <xdr:col>76</xdr:col>
      <xdr:colOff>114300</xdr:colOff>
      <xdr:row>36</xdr:row>
      <xdr:rowOff>83099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049376"/>
          <a:ext cx="889000" cy="2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83099</xdr:rowOff>
    </xdr:from>
    <xdr:to>
      <xdr:col>71</xdr:col>
      <xdr:colOff>177800</xdr:colOff>
      <xdr:row>37</xdr:row>
      <xdr:rowOff>130007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55299"/>
          <a:ext cx="889000" cy="2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113223</xdr:rowOff>
    </xdr:from>
    <xdr:to>
      <xdr:col>85</xdr:col>
      <xdr:colOff>177800</xdr:colOff>
      <xdr:row>36</xdr:row>
      <xdr:rowOff>43373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136100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21783</xdr:rowOff>
    </xdr:from>
    <xdr:to>
      <xdr:col>81</xdr:col>
      <xdr:colOff>101600</xdr:colOff>
      <xdr:row>31</xdr:row>
      <xdr:rowOff>123383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3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139910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1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169276</xdr:rowOff>
    </xdr:from>
    <xdr:to>
      <xdr:col>76</xdr:col>
      <xdr:colOff>165100</xdr:colOff>
      <xdr:row>35</xdr:row>
      <xdr:rowOff>99426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9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115953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32299</xdr:rowOff>
    </xdr:from>
    <xdr:to>
      <xdr:col>72</xdr:col>
      <xdr:colOff>38100</xdr:colOff>
      <xdr:row>36</xdr:row>
      <xdr:rowOff>133899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150426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79207</xdr:rowOff>
    </xdr:from>
    <xdr:to>
      <xdr:col>67</xdr:col>
      <xdr:colOff>101600</xdr:colOff>
      <xdr:row>38</xdr:row>
      <xdr:rowOff>9358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22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1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88333</xdr:rowOff>
    </xdr:from>
    <xdr:to>
      <xdr:col>85</xdr:col>
      <xdr:colOff>127000</xdr:colOff>
      <xdr:row>55</xdr:row>
      <xdr:rowOff>102987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518083"/>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102987</xdr:rowOff>
    </xdr:from>
    <xdr:to>
      <xdr:col>81</xdr:col>
      <xdr:colOff>50800</xdr:colOff>
      <xdr:row>56</xdr:row>
      <xdr:rowOff>21491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3273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21491</xdr:rowOff>
    </xdr:from>
    <xdr:to>
      <xdr:col>76</xdr:col>
      <xdr:colOff>114300</xdr:colOff>
      <xdr:row>57</xdr:row>
      <xdr:rowOff>67417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622691"/>
          <a:ext cx="889000" cy="21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67417</xdr:rowOff>
    </xdr:from>
    <xdr:to>
      <xdr:col>71</xdr:col>
      <xdr:colOff>177800</xdr:colOff>
      <xdr:row>57</xdr:row>
      <xdr:rowOff>104953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840067"/>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37533</xdr:rowOff>
    </xdr:from>
    <xdr:to>
      <xdr:col>85</xdr:col>
      <xdr:colOff>177800</xdr:colOff>
      <xdr:row>55</xdr:row>
      <xdr:rowOff>139133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15960</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44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52187</xdr:rowOff>
    </xdr:from>
    <xdr:to>
      <xdr:col>81</xdr:col>
      <xdr:colOff>101600</xdr:colOff>
      <xdr:row>55</xdr:row>
      <xdr:rowOff>153787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4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144914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5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142141</xdr:rowOff>
    </xdr:from>
    <xdr:to>
      <xdr:col>76</xdr:col>
      <xdr:colOff>165100</xdr:colOff>
      <xdr:row>56</xdr:row>
      <xdr:rowOff>72291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16617</xdr:rowOff>
    </xdr:from>
    <xdr:to>
      <xdr:col>72</xdr:col>
      <xdr:colOff>38100</xdr:colOff>
      <xdr:row>57</xdr:row>
      <xdr:rowOff>118217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109344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54153</xdr:rowOff>
    </xdr:from>
    <xdr:to>
      <xdr:col>67</xdr:col>
      <xdr:colOff>101600</xdr:colOff>
      <xdr:row>57</xdr:row>
      <xdr:rowOff>155753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146880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62815</xdr:rowOff>
    </xdr:from>
    <xdr:to>
      <xdr:col>85</xdr:col>
      <xdr:colOff>127000</xdr:colOff>
      <xdr:row>78</xdr:row>
      <xdr:rowOff>111353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35915"/>
          <a:ext cx="8382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62815</xdr:rowOff>
    </xdr:from>
    <xdr:to>
      <xdr:col>81</xdr:col>
      <xdr:colOff>50800</xdr:colOff>
      <xdr:row>79</xdr:row>
      <xdr:rowOff>43611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5915"/>
          <a:ext cx="889000" cy="1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146101</xdr:rowOff>
    </xdr:from>
    <xdr:to>
      <xdr:col>76</xdr:col>
      <xdr:colOff>114300</xdr:colOff>
      <xdr:row>79</xdr:row>
      <xdr:rowOff>43611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9201"/>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146101</xdr:rowOff>
    </xdr:from>
    <xdr:to>
      <xdr:col>71</xdr:col>
      <xdr:colOff>177800</xdr:colOff>
      <xdr:row>79</xdr:row>
      <xdr:rowOff>18466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920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60553</xdr:rowOff>
    </xdr:from>
    <xdr:to>
      <xdr:col>85</xdr:col>
      <xdr:colOff>177800</xdr:colOff>
      <xdr:row>78</xdr:row>
      <xdr:rowOff>162153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19930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12015</xdr:rowOff>
    </xdr:from>
    <xdr:to>
      <xdr:col>81</xdr:col>
      <xdr:colOff>101600</xdr:colOff>
      <xdr:row>78</xdr:row>
      <xdr:rowOff>113615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130142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1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95301</xdr:rowOff>
    </xdr:from>
    <xdr:to>
      <xdr:col>72</xdr:col>
      <xdr:colOff>38100</xdr:colOff>
      <xdr:row>79</xdr:row>
      <xdr:rowOff>25451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41978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43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139116</xdr:rowOff>
    </xdr:from>
    <xdr:to>
      <xdr:col>67</xdr:col>
      <xdr:colOff>101600</xdr:colOff>
      <xdr:row>79</xdr:row>
      <xdr:rowOff>69266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60393</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604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142280</xdr:rowOff>
    </xdr:from>
    <xdr:to>
      <xdr:col>85</xdr:col>
      <xdr:colOff>127000</xdr:colOff>
      <xdr:row>97</xdr:row>
      <xdr:rowOff>17236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01480"/>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17236</xdr:rowOff>
    </xdr:from>
    <xdr:to>
      <xdr:col>81</xdr:col>
      <xdr:colOff>50800</xdr:colOff>
      <xdr:row>97</xdr:row>
      <xdr:rowOff>23800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4788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23800</xdr:rowOff>
    </xdr:from>
    <xdr:to>
      <xdr:col>76</xdr:col>
      <xdr:colOff>114300</xdr:colOff>
      <xdr:row>97</xdr:row>
      <xdr:rowOff>31604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445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31604</xdr:rowOff>
    </xdr:from>
    <xdr:to>
      <xdr:col>71</xdr:col>
      <xdr:colOff>177800</xdr:colOff>
      <xdr:row>97</xdr:row>
      <xdr:rowOff>53615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6225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91480</xdr:rowOff>
    </xdr:from>
    <xdr:to>
      <xdr:col>85</xdr:col>
      <xdr:colOff>177800</xdr:colOff>
      <xdr:row>97</xdr:row>
      <xdr:rowOff>21630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69907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137886</xdr:rowOff>
    </xdr:from>
    <xdr:to>
      <xdr:col>81</xdr:col>
      <xdr:colOff>101600</xdr:colOff>
      <xdr:row>97</xdr:row>
      <xdr:rowOff>68036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144450</xdr:rowOff>
    </xdr:from>
    <xdr:to>
      <xdr:col>76</xdr:col>
      <xdr:colOff>165100</xdr:colOff>
      <xdr:row>97</xdr:row>
      <xdr:rowOff>74600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65727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152254</xdr:rowOff>
    </xdr:from>
    <xdr:to>
      <xdr:col>72</xdr:col>
      <xdr:colOff>38100</xdr:colOff>
      <xdr:row>97</xdr:row>
      <xdr:rowOff>82404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73531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2815</xdr:rowOff>
    </xdr:from>
    <xdr:to>
      <xdr:col>67</xdr:col>
      <xdr:colOff>101600</xdr:colOff>
      <xdr:row>97</xdr:row>
      <xdr:rowOff>104415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95542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〇民生費</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における住民一人当たりのコストは１４０，９９１円となっており、本市は類似団体平均を下回り推移しているが、前年度と比較して大きく増加しており、これは新型コロナウイルス感染症対策の一時的な増加もあるが、保育関係や障害者支援など経常的な費用も増加し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〇衛生費</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における住民一人当たりのコストは４０，４３８円となっており、前年度と比較して増加しており、類似団体平均を大きく上回っているが、これは健康増進センター施設改修事業などを行っ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〇農林水産業費</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２年度における住民一人当たりのコストは８，８７０円となっており、前年度と比較して大幅に増加しており、類似団体平均を大きく上回っているが、これは令和元年度に発生した台風１５号及び１９号によりもたされた被害に対する被災農業者向けの支援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税収の伸びの不確実性に加え、普通建設事業費などの喫緊の課題への対応を鑑みると流動的であり、令和２年度は令和元年度の台風被害や新型コロナウイルス感染症対策により一般会計への繰入額が増加したため残高は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比率は令和元年度に５．８７％と上昇したものの、令和２年度は５．０５％と減少している。また、単年度収支においては、財政需要に対応するため、財政調整基金の取り崩しが多いことにより、平成２２年度以降標準財政規模比はマイナスで推移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老朽化に伴う公共施設やインフラの更新整備などの必要性を考慮すると、今後も財政調整基金を活用した財政運営となる見通しである。</a:t>
          </a:r>
          <a:endParaRPr kumimoji="1" lang="en-US" altLang="ja-JP" sz="105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平成３０年度までは水道事業会計がその他会計の該当となっていたが、令和元年度より水道事業はかずさ水道広域連合企業団で行っているため、その他会計の該当はない。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各会計で引き続き適正な財政運営、企業運営を行うよう努める。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63736119</v>
      </c>
      <c r="BO4" s="395"/>
      <c r="BP4" s="395"/>
      <c r="BQ4" s="395"/>
      <c r="BR4" s="395"/>
      <c r="BS4" s="395"/>
      <c r="BT4" s="395"/>
      <c r="BU4" s="396"/>
      <c r="BV4" s="394">
        <v>48150570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5.0999999999999996</v>
      </c>
      <c r="CU4" s="401"/>
      <c r="CV4" s="401"/>
      <c r="CW4" s="401"/>
      <c r="CX4" s="401"/>
      <c r="CY4" s="401"/>
      <c r="CZ4" s="401"/>
      <c r="DA4" s="402"/>
      <c r="DB4" s="400">
        <v>5.9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61700480</v>
      </c>
      <c r="BO5" s="432"/>
      <c r="BP5" s="432"/>
      <c r="BQ5" s="432"/>
      <c r="BR5" s="432"/>
      <c r="BS5" s="432"/>
      <c r="BT5" s="432"/>
      <c r="BU5" s="433"/>
      <c r="BV5" s="431">
        <v>45963390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93.2</v>
      </c>
      <c r="CU5" s="429"/>
      <c r="CV5" s="429"/>
      <c r="CW5" s="429"/>
      <c r="CX5" s="429"/>
      <c r="CY5" s="429"/>
      <c r="CZ5" s="429"/>
      <c r="DA5" s="430"/>
      <c r="DB5" s="428">
        <v>94.2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2035639</v>
      </c>
      <c r="BO6" s="432"/>
      <c r="BP6" s="432"/>
      <c r="BQ6" s="432"/>
      <c r="BR6" s="432"/>
      <c r="BS6" s="432"/>
      <c r="BT6" s="432"/>
      <c r="BU6" s="433"/>
      <c r="BV6" s="431">
        <v>2187180</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v>
      </c>
      <c r="CU6" s="469"/>
      <c r="CV6" s="469"/>
      <c r="CW6" s="469"/>
      <c r="CX6" s="469"/>
      <c r="CY6" s="469"/>
      <c r="CZ6" s="469"/>
      <c r="DA6" s="470"/>
      <c r="DB6" s="468">
        <v>99.8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685340</v>
      </c>
      <c r="BO7" s="432"/>
      <c r="BP7" s="432"/>
      <c r="BQ7" s="432"/>
      <c r="BR7" s="432"/>
      <c r="BS7" s="432"/>
      <c r="BT7" s="432"/>
      <c r="BU7" s="433"/>
      <c r="BV7" s="431">
        <v>657883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26723918</v>
      </c>
      <c r="CU7" s="432"/>
      <c r="CV7" s="432"/>
      <c r="CW7" s="432"/>
      <c r="CX7" s="432"/>
      <c r="CY7" s="432"/>
      <c r="CZ7" s="432"/>
      <c r="DA7" s="433"/>
      <c r="DB7" s="431">
        <v>26038818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1350299</v>
      </c>
      <c r="BO8" s="432"/>
      <c r="BP8" s="432"/>
      <c r="BQ8" s="432"/>
      <c r="BR8" s="432"/>
      <c r="BS8" s="432"/>
      <c r="BT8" s="432"/>
      <c r="BU8" s="433"/>
      <c r="BV8" s="431">
        <v>1529297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0.88</v>
      </c>
      <c r="CU8" s="472"/>
      <c r="CV8" s="472"/>
      <c r="CW8" s="472"/>
      <c r="CX8" s="472"/>
      <c r="CY8" s="472"/>
      <c r="CZ8" s="472"/>
      <c r="DA8" s="473"/>
      <c r="DB8" s="471">
        <v>0.87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136166</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-178998</v>
      </c>
      <c r="BO9" s="432"/>
      <c r="BP9" s="432"/>
      <c r="BQ9" s="432"/>
      <c r="BR9" s="432"/>
      <c r="BS9" s="432"/>
      <c r="BT9" s="432"/>
      <c r="BU9" s="433"/>
      <c r="BV9" s="431">
        <v>731064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10.199999999999999</v>
      </c>
      <c r="CU9" s="429"/>
      <c r="CV9" s="429"/>
      <c r="CW9" s="429"/>
      <c r="CX9" s="429"/>
      <c r="CY9" s="429"/>
      <c r="CZ9" s="429"/>
      <c r="DA9" s="430"/>
      <c r="DB9" s="428">
        <v>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134141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3680</v>
      </c>
      <c r="BO10" s="432"/>
      <c r="BP10" s="432"/>
      <c r="BQ10" s="432"/>
      <c r="BR10" s="432"/>
      <c r="BS10" s="432"/>
      <c r="BT10" s="432"/>
      <c r="BU10" s="433"/>
      <c r="BV10" s="431">
        <v>3492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136034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1538620</v>
      </c>
      <c r="BO12" s="432"/>
      <c r="BP12" s="432"/>
      <c r="BQ12" s="432"/>
      <c r="BR12" s="432"/>
      <c r="BS12" s="432"/>
      <c r="BT12" s="432"/>
      <c r="BU12" s="433"/>
      <c r="BV12" s="431">
        <v>1348063</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133345</v>
      </c>
      <c r="S13" s="516"/>
      <c r="T13" s="516"/>
      <c r="U13" s="516"/>
      <c r="V13" s="517"/>
      <c r="W13" s="447" t="s">
        <v>137</v>
      </c>
      <c r="X13" s="448"/>
      <c r="Y13" s="448"/>
      <c r="Z13" s="448"/>
      <c r="AA13" s="448"/>
      <c r="AB13" s="438"/>
      <c r="AC13" s="482">
        <v>1812</v>
      </c>
      <c r="AD13" s="483"/>
      <c r="AE13" s="483"/>
      <c r="AF13" s="483"/>
      <c r="AG13" s="525"/>
      <c r="AH13" s="482">
        <v>2037</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-1713938</v>
      </c>
      <c r="BO13" s="432"/>
      <c r="BP13" s="432"/>
      <c r="BQ13" s="432"/>
      <c r="BR13" s="432"/>
      <c r="BS13" s="432"/>
      <c r="BT13" s="432"/>
      <c r="BU13" s="433"/>
      <c r="BV13" s="431">
        <v>-613507</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3.5</v>
      </c>
      <c r="CU13" s="429"/>
      <c r="CV13" s="429"/>
      <c r="CW13" s="429"/>
      <c r="CX13" s="429"/>
      <c r="CY13" s="429"/>
      <c r="CZ13" s="429"/>
      <c r="DA13" s="430"/>
      <c r="DB13" s="428">
        <v>3.5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135617</v>
      </c>
      <c r="S14" s="516"/>
      <c r="T14" s="516"/>
      <c r="U14" s="516"/>
      <c r="V14" s="517"/>
      <c r="W14" s="421"/>
      <c r="X14" s="422"/>
      <c r="Y14" s="422"/>
      <c r="Z14" s="422"/>
      <c r="AA14" s="422"/>
      <c r="AB14" s="411"/>
      <c r="AC14" s="518">
        <v>3</v>
      </c>
      <c r="AD14" s="519"/>
      <c r="AE14" s="519"/>
      <c r="AF14" s="519"/>
      <c r="AG14" s="520"/>
      <c r="AH14" s="518">
        <v>3.5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11.5</v>
      </c>
      <c r="CU14" s="530"/>
      <c r="CV14" s="530"/>
      <c r="CW14" s="530"/>
      <c r="CX14" s="530"/>
      <c r="CY14" s="530"/>
      <c r="CZ14" s="530"/>
      <c r="DA14" s="531"/>
      <c r="DB14" s="529">
        <v>10.8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133064</v>
      </c>
      <c r="S15" s="516"/>
      <c r="T15" s="516"/>
      <c r="U15" s="516"/>
      <c r="V15" s="517"/>
      <c r="W15" s="447" t="s">
        <v>144</v>
      </c>
      <c r="X15" s="448"/>
      <c r="Y15" s="448"/>
      <c r="Z15" s="448"/>
      <c r="AA15" s="448"/>
      <c r="AB15" s="438"/>
      <c r="AC15" s="482">
        <v>15488</v>
      </c>
      <c r="AD15" s="483"/>
      <c r="AE15" s="483"/>
      <c r="AF15" s="483"/>
      <c r="AG15" s="525"/>
      <c r="AH15" s="482">
        <v>14690</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18184268</v>
      </c>
      <c r="BO15" s="395"/>
      <c r="BP15" s="395"/>
      <c r="BQ15" s="395"/>
      <c r="BR15" s="395"/>
      <c r="BS15" s="395"/>
      <c r="BT15" s="395"/>
      <c r="BU15" s="396"/>
      <c r="BV15" s="394">
        <v>17250544</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25.2</v>
      </c>
      <c r="AD16" s="519"/>
      <c r="AE16" s="519"/>
      <c r="AF16" s="519"/>
      <c r="AG16" s="520"/>
      <c r="AH16" s="518">
        <v>25.4</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20501428</v>
      </c>
      <c r="BO16" s="432"/>
      <c r="BP16" s="432"/>
      <c r="BQ16" s="432"/>
      <c r="BR16" s="432"/>
      <c r="BS16" s="432"/>
      <c r="BT16" s="432"/>
      <c r="BU16" s="433"/>
      <c r="BV16" s="431">
        <v>19739121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44042</v>
      </c>
      <c r="AD17" s="483"/>
      <c r="AE17" s="483"/>
      <c r="AF17" s="483"/>
      <c r="AG17" s="525"/>
      <c r="AH17" s="482">
        <v>40996</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23159439</v>
      </c>
      <c r="BO17" s="432"/>
      <c r="BP17" s="432"/>
      <c r="BQ17" s="432"/>
      <c r="BR17" s="432"/>
      <c r="BS17" s="432"/>
      <c r="BT17" s="432"/>
      <c r="BU17" s="433"/>
      <c r="BV17" s="431">
        <v>22070579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138.94999999999999</v>
      </c>
      <c r="M18" s="547"/>
      <c r="N18" s="547"/>
      <c r="O18" s="547"/>
      <c r="P18" s="547"/>
      <c r="Q18" s="547"/>
      <c r="R18" s="548"/>
      <c r="S18" s="548"/>
      <c r="T18" s="548"/>
      <c r="U18" s="548"/>
      <c r="V18" s="549"/>
      <c r="W18" s="449"/>
      <c r="X18" s="450"/>
      <c r="Y18" s="450"/>
      <c r="Z18" s="450"/>
      <c r="AA18" s="450"/>
      <c r="AB18" s="441"/>
      <c r="AC18" s="550">
        <v>71.8</v>
      </c>
      <c r="AD18" s="551"/>
      <c r="AE18" s="551"/>
      <c r="AF18" s="551"/>
      <c r="AG18" s="552"/>
      <c r="AH18" s="550">
        <v>71</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25243892</v>
      </c>
      <c r="BO18" s="432"/>
      <c r="BP18" s="432"/>
      <c r="BQ18" s="432"/>
      <c r="BR18" s="432"/>
      <c r="BS18" s="432"/>
      <c r="BT18" s="432"/>
      <c r="BU18" s="433"/>
      <c r="BV18" s="431">
        <v>25260746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980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32653568</v>
      </c>
      <c r="BO19" s="432"/>
      <c r="BP19" s="432"/>
      <c r="BQ19" s="432"/>
      <c r="BR19" s="432"/>
      <c r="BS19" s="432"/>
      <c r="BT19" s="432"/>
      <c r="BU19" s="433"/>
      <c r="BV19" s="431">
        <v>31500666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58387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33379688</v>
      </c>
      <c r="BO23" s="432"/>
      <c r="BP23" s="432"/>
      <c r="BQ23" s="432"/>
      <c r="BR23" s="432"/>
      <c r="BS23" s="432"/>
      <c r="BT23" s="432"/>
      <c r="BU23" s="433"/>
      <c r="BV23" s="431">
        <v>33585737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8640</v>
      </c>
      <c r="R24" s="483"/>
      <c r="S24" s="483"/>
      <c r="T24" s="483"/>
      <c r="U24" s="483"/>
      <c r="V24" s="525"/>
      <c r="W24" s="584"/>
      <c r="X24" s="572"/>
      <c r="Y24" s="573"/>
      <c r="Z24" s="481" t="s">
        <v>168</v>
      </c>
      <c r="AA24" s="461"/>
      <c r="AB24" s="461"/>
      <c r="AC24" s="461"/>
      <c r="AD24" s="461"/>
      <c r="AE24" s="461"/>
      <c r="AF24" s="461"/>
      <c r="AG24" s="462"/>
      <c r="AH24" s="482">
        <v>928</v>
      </c>
      <c r="AI24" s="483"/>
      <c r="AJ24" s="483"/>
      <c r="AK24" s="483"/>
      <c r="AL24" s="525"/>
      <c r="AM24" s="482">
        <v>2813696</v>
      </c>
      <c r="AN24" s="483"/>
      <c r="AO24" s="483"/>
      <c r="AP24" s="483"/>
      <c r="AQ24" s="483"/>
      <c r="AR24" s="525"/>
      <c r="AS24" s="482">
        <v>3032</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28008156</v>
      </c>
      <c r="BO24" s="432"/>
      <c r="BP24" s="432"/>
      <c r="BQ24" s="432"/>
      <c r="BR24" s="432"/>
      <c r="BS24" s="432"/>
      <c r="BT24" s="432"/>
      <c r="BU24" s="433"/>
      <c r="BV24" s="431">
        <v>28408132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7380</v>
      </c>
      <c r="R25" s="483"/>
      <c r="S25" s="483"/>
      <c r="T25" s="483"/>
      <c r="U25" s="483"/>
      <c r="V25" s="525"/>
      <c r="W25" s="584"/>
      <c r="X25" s="572"/>
      <c r="Y25" s="573"/>
      <c r="Z25" s="481" t="s">
        <v>171</v>
      </c>
      <c r="AA25" s="461"/>
      <c r="AB25" s="461"/>
      <c r="AC25" s="461"/>
      <c r="AD25" s="461"/>
      <c r="AE25" s="461"/>
      <c r="AF25" s="461"/>
      <c r="AG25" s="462"/>
      <c r="AH25" s="482">
        <v>193</v>
      </c>
      <c r="AI25" s="483"/>
      <c r="AJ25" s="483"/>
      <c r="AK25" s="483"/>
      <c r="AL25" s="525"/>
      <c r="AM25" s="482">
        <v>594440</v>
      </c>
      <c r="AN25" s="483"/>
      <c r="AO25" s="483"/>
      <c r="AP25" s="483"/>
      <c r="AQ25" s="483"/>
      <c r="AR25" s="525"/>
      <c r="AS25" s="482">
        <v>3080</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14771016</v>
      </c>
      <c r="BO25" s="395"/>
      <c r="BP25" s="395"/>
      <c r="BQ25" s="395"/>
      <c r="BR25" s="395"/>
      <c r="BS25" s="395"/>
      <c r="BT25" s="395"/>
      <c r="BU25" s="396"/>
      <c r="BV25" s="394">
        <v>16738978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6750</v>
      </c>
      <c r="R26" s="483"/>
      <c r="S26" s="483"/>
      <c r="T26" s="483"/>
      <c r="U26" s="483"/>
      <c r="V26" s="525"/>
      <c r="W26" s="584"/>
      <c r="X26" s="572"/>
      <c r="Y26" s="573"/>
      <c r="Z26" s="481" t="s">
        <v>174</v>
      </c>
      <c r="AA26" s="594"/>
      <c r="AB26" s="594"/>
      <c r="AC26" s="594"/>
      <c r="AD26" s="594"/>
      <c r="AE26" s="594"/>
      <c r="AF26" s="594"/>
      <c r="AG26" s="595"/>
      <c r="AH26" s="482">
        <v>60</v>
      </c>
      <c r="AI26" s="483"/>
      <c r="AJ26" s="483"/>
      <c r="AK26" s="483"/>
      <c r="AL26" s="525"/>
      <c r="AM26" s="482">
        <v>213180</v>
      </c>
      <c r="AN26" s="483"/>
      <c r="AO26" s="483"/>
      <c r="AP26" s="483"/>
      <c r="AQ26" s="483"/>
      <c r="AR26" s="525"/>
      <c r="AS26" s="482">
        <v>3553</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4770</v>
      </c>
      <c r="R27" s="483"/>
      <c r="S27" s="483"/>
      <c r="T27" s="483"/>
      <c r="U27" s="483"/>
      <c r="V27" s="525"/>
      <c r="W27" s="584"/>
      <c r="X27" s="572"/>
      <c r="Y27" s="573"/>
      <c r="Z27" s="481" t="s">
        <v>177</v>
      </c>
      <c r="AA27" s="461"/>
      <c r="AB27" s="461"/>
      <c r="AC27" s="461"/>
      <c r="AD27" s="461"/>
      <c r="AE27" s="461"/>
      <c r="AF27" s="461"/>
      <c r="AG27" s="462"/>
      <c r="AH27" s="482">
        <v>17</v>
      </c>
      <c r="AI27" s="483"/>
      <c r="AJ27" s="483"/>
      <c r="AK27" s="483"/>
      <c r="AL27" s="525"/>
      <c r="AM27" s="482">
        <v>71332</v>
      </c>
      <c r="AN27" s="483"/>
      <c r="AO27" s="483"/>
      <c r="AP27" s="483"/>
      <c r="AQ27" s="483"/>
      <c r="AR27" s="525"/>
      <c r="AS27" s="482">
        <v>4196</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4230</v>
      </c>
      <c r="R28" s="483"/>
      <c r="S28" s="483"/>
      <c r="T28" s="483"/>
      <c r="U28" s="483"/>
      <c r="V28" s="525"/>
      <c r="W28" s="584"/>
      <c r="X28" s="572"/>
      <c r="Y28" s="573"/>
      <c r="Z28" s="481" t="s">
        <v>181</v>
      </c>
      <c r="AA28" s="461"/>
      <c r="AB28" s="461"/>
      <c r="AC28" s="461"/>
      <c r="AD28" s="461"/>
      <c r="AE28" s="461"/>
      <c r="AF28" s="461"/>
      <c r="AG28" s="462"/>
      <c r="AH28" s="482" t="s">
        <v>179</v>
      </c>
      <c r="AI28" s="483"/>
      <c r="AJ28" s="483"/>
      <c r="AK28" s="483"/>
      <c r="AL28" s="525"/>
      <c r="AM28" s="482" t="s">
        <v>179</v>
      </c>
      <c r="AN28" s="483"/>
      <c r="AO28" s="483"/>
      <c r="AP28" s="483"/>
      <c r="AQ28" s="483"/>
      <c r="AR28" s="525"/>
      <c r="AS28" s="482" t="s">
        <v>127</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3286216</v>
      </c>
      <c r="BO28" s="395"/>
      <c r="BP28" s="395"/>
      <c r="BQ28" s="395"/>
      <c r="BR28" s="395"/>
      <c r="BS28" s="395"/>
      <c r="BT28" s="395"/>
      <c r="BU28" s="396"/>
      <c r="BV28" s="394">
        <v>3591859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22</v>
      </c>
      <c r="M29" s="483"/>
      <c r="N29" s="483"/>
      <c r="O29" s="483"/>
      <c r="P29" s="525"/>
      <c r="Q29" s="482">
        <v>4050</v>
      </c>
      <c r="R29" s="483"/>
      <c r="S29" s="483"/>
      <c r="T29" s="483"/>
      <c r="U29" s="483"/>
      <c r="V29" s="525"/>
      <c r="W29" s="585"/>
      <c r="X29" s="586"/>
      <c r="Y29" s="587"/>
      <c r="Z29" s="481" t="s">
        <v>184</v>
      </c>
      <c r="AA29" s="461"/>
      <c r="AB29" s="461"/>
      <c r="AC29" s="461"/>
      <c r="AD29" s="461"/>
      <c r="AE29" s="461"/>
      <c r="AF29" s="461"/>
      <c r="AG29" s="462"/>
      <c r="AH29" s="482">
        <v>945</v>
      </c>
      <c r="AI29" s="483"/>
      <c r="AJ29" s="483"/>
      <c r="AK29" s="483"/>
      <c r="AL29" s="525"/>
      <c r="AM29" s="482">
        <v>2885028</v>
      </c>
      <c r="AN29" s="483"/>
      <c r="AO29" s="483"/>
      <c r="AP29" s="483"/>
      <c r="AQ29" s="483"/>
      <c r="AR29" s="525"/>
      <c r="AS29" s="482">
        <v>3053</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494443</v>
      </c>
      <c r="BO29" s="432"/>
      <c r="BP29" s="432"/>
      <c r="BQ29" s="432"/>
      <c r="BR29" s="432"/>
      <c r="BS29" s="432"/>
      <c r="BT29" s="432"/>
      <c r="BU29" s="433"/>
      <c r="BV29" s="431">
        <v>494245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101.7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4200404</v>
      </c>
      <c r="BO30" s="608"/>
      <c r="BP30" s="608"/>
      <c r="BQ30" s="608"/>
      <c r="BR30" s="608"/>
      <c r="BS30" s="608"/>
      <c r="BT30" s="608"/>
      <c r="BU30" s="609"/>
      <c r="BV30" s="607">
        <v>3989569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193</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193</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公設地方卸売市場特別会計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木更津市土地開発公社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君津郡市広域市町村圏事務組合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君津中央病院企業団（病院事業会計）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かずさ水道広域連合企業団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かずさ水道広域連合企業団（用水供給事業）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千葉県後期高齢者医療広域連合（一般会計）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千葉県後期高齢者医療広域連合（後期高齢者医療特別会計）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9bmfe75I/O3WgVfHBwI4btID/buVjWIEfnnX+6iQLiquOzfv8oJf5nIEFuH3cgQPkI8u9BUcUrY1ZvhgATEiA==" saltValue="LOgks47Dp1iLLgCFEvVo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6.39</v>
      </c>
      <c r="G34" s="33">
        <v>7.17</v>
      </c>
      <c r="H34" s="33">
        <v>3.08</v>
      </c>
      <c r="I34" s="33">
        <v>5.87</v>
      </c>
      <c r="J34" s="34">
        <v>5.05</v>
      </c>
      <c r="K34" s="22"/>
      <c r="L34" s="22"/>
      <c r="M34" s="22"/>
      <c r="N34" s="22"/>
      <c r="O34" s="22"/>
      <c r="P34" s="22"/>
    </row>
    <row r="35" spans="1:16" ht="39" customHeight="1" x14ac:dyDescent="0.15">
      <c r="A35" s="22"/>
      <c r="B35" s="35"/>
      <c r="C35" s="1206" t="s">
        <v>563</v>
      </c>
      <c r="D35" s="1207"/>
      <c r="E35" s="1208"/>
      <c r="F35" s="36">
        <v>0</v>
      </c>
      <c r="G35" s="37">
        <v>0.79</v>
      </c>
      <c r="H35" s="37">
        <v>0.4</v>
      </c>
      <c r="I35" s="37">
        <v>0.41</v>
      </c>
      <c r="J35" s="38">
        <v>0.78</v>
      </c>
      <c r="K35" s="22"/>
      <c r="L35" s="22"/>
      <c r="M35" s="22"/>
      <c r="N35" s="22"/>
      <c r="O35" s="22"/>
      <c r="P35" s="22"/>
    </row>
    <row r="36" spans="1:16" ht="39" customHeight="1" x14ac:dyDescent="0.15">
      <c r="A36" s="22"/>
      <c r="B36" s="35"/>
      <c r="C36" s="1206" t="s">
        <v>564</v>
      </c>
      <c r="D36" s="1207"/>
      <c r="E36" s="1208"/>
      <c r="F36" s="36">
        <v>0.51</v>
      </c>
      <c r="G36" s="37">
        <v>0.27</v>
      </c>
      <c r="H36" s="37">
        <v>0.94</v>
      </c>
      <c r="I36" s="37">
        <v>0.56000000000000005</v>
      </c>
      <c r="J36" s="38">
        <v>0.67</v>
      </c>
      <c r="K36" s="22"/>
      <c r="L36" s="22"/>
      <c r="M36" s="22"/>
      <c r="N36" s="22"/>
      <c r="O36" s="22"/>
      <c r="P36" s="22"/>
    </row>
    <row r="37" spans="1:16" ht="39" customHeight="1" x14ac:dyDescent="0.15">
      <c r="A37" s="22"/>
      <c r="B37" s="35"/>
      <c r="C37" s="1206" t="s">
        <v>565</v>
      </c>
      <c r="D37" s="1207"/>
      <c r="E37" s="1208"/>
      <c r="F37" s="36">
        <v>0</v>
      </c>
      <c r="G37" s="37">
        <v>0</v>
      </c>
      <c r="H37" s="37">
        <v>0</v>
      </c>
      <c r="I37" s="37">
        <v>1.27</v>
      </c>
      <c r="J37" s="38">
        <v>0.09</v>
      </c>
      <c r="K37" s="22"/>
      <c r="L37" s="22"/>
      <c r="M37" s="22"/>
      <c r="N37" s="22"/>
      <c r="O37" s="22"/>
      <c r="P37" s="22"/>
    </row>
    <row r="38" spans="1:16" ht="39" customHeight="1" x14ac:dyDescent="0.15">
      <c r="A38" s="22"/>
      <c r="B38" s="35"/>
      <c r="C38" s="1206" t="s">
        <v>566</v>
      </c>
      <c r="D38" s="1207"/>
      <c r="E38" s="1208"/>
      <c r="F38" s="36">
        <v>0</v>
      </c>
      <c r="G38" s="37">
        <v>0.01</v>
      </c>
      <c r="H38" s="37">
        <v>0.1</v>
      </c>
      <c r="I38" s="37">
        <v>0</v>
      </c>
      <c r="J38" s="38">
        <v>0</v>
      </c>
      <c r="K38" s="22"/>
      <c r="L38" s="22"/>
      <c r="M38" s="22"/>
      <c r="N38" s="22"/>
      <c r="O38" s="22"/>
      <c r="P38" s="22"/>
    </row>
    <row r="39" spans="1:16" ht="39" customHeight="1" x14ac:dyDescent="0.15">
      <c r="A39" s="22"/>
      <c r="B39" s="35"/>
      <c r="C39" s="1206" t="s">
        <v>567</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569</v>
      </c>
      <c r="D43" s="1210"/>
      <c r="E43" s="1211"/>
      <c r="F43" s="41">
        <v>8.3699999999999992</v>
      </c>
      <c r="G43" s="42">
        <v>8.26</v>
      </c>
      <c r="H43" s="42">
        <v>8.73</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gkTm1OM5eGPXhSMeNar4L54ZF98cD5JmFQyOo4ZDmne86dA+b6wzRcElTqNOJQMziPGkc5uDbSdk/yPHTDsTw==" saltValue="UMr3Z6LoxHQpr8sLAppq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2947</v>
      </c>
      <c r="L45" s="60">
        <v>3049</v>
      </c>
      <c r="M45" s="60">
        <v>3085</v>
      </c>
      <c r="N45" s="60">
        <v>3119</v>
      </c>
      <c r="O45" s="61">
        <v>3322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952</v>
      </c>
      <c r="L48" s="64">
        <v>957</v>
      </c>
      <c r="M48" s="64">
        <v>974</v>
      </c>
      <c r="N48" s="64">
        <v>1063</v>
      </c>
      <c r="O48" s="65">
        <v>984</v>
      </c>
      <c r="P48" s="48"/>
      <c r="Q48" s="48"/>
      <c r="R48" s="48"/>
      <c r="S48" s="48"/>
      <c r="T48" s="48"/>
      <c r="U48" s="48"/>
    </row>
    <row r="49" spans="1:21" ht="30.75" customHeight="1" x14ac:dyDescent="0.15">
      <c r="A49" s="48"/>
      <c r="B49" s="1216"/>
      <c r="C49" s="1217"/>
      <c r="D49" s="62"/>
      <c r="E49" s="1222" t="s">
        <v>16</v>
      </c>
      <c r="F49" s="1222"/>
      <c r="G49" s="1222"/>
      <c r="H49" s="1222"/>
      <c r="I49" s="1222"/>
      <c r="J49" s="1223"/>
      <c r="K49" s="63">
        <v>374</v>
      </c>
      <c r="L49" s="64">
        <v>372</v>
      </c>
      <c r="M49" s="64">
        <v>355</v>
      </c>
      <c r="N49" s="64">
        <v>419</v>
      </c>
      <c r="O49" s="65">
        <v>443</v>
      </c>
      <c r="P49" s="48"/>
      <c r="Q49" s="48"/>
      <c r="R49" s="48"/>
      <c r="S49" s="48"/>
      <c r="T49" s="48"/>
      <c r="U49" s="48"/>
    </row>
    <row r="50" spans="1:21" ht="30.75" customHeight="1" x14ac:dyDescent="0.15">
      <c r="A50" s="48"/>
      <c r="B50" s="1216"/>
      <c r="C50" s="1217"/>
      <c r="D50" s="62"/>
      <c r="E50" s="1222" t="s">
        <v>17</v>
      </c>
      <c r="F50" s="1222"/>
      <c r="G50" s="1222"/>
      <c r="H50" s="1222"/>
      <c r="I50" s="1222"/>
      <c r="J50" s="1223"/>
      <c r="K50" s="63">
        <v>289</v>
      </c>
      <c r="L50" s="64">
        <v>426</v>
      </c>
      <c r="M50" s="64">
        <v>288</v>
      </c>
      <c r="N50" s="64">
        <v>274</v>
      </c>
      <c r="O50" s="65">
        <v>302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511</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3931</v>
      </c>
      <c r="L52" s="64">
        <v>3839</v>
      </c>
      <c r="M52" s="64">
        <v>4025</v>
      </c>
      <c r="N52" s="64">
        <v>4110</v>
      </c>
      <c r="O52" s="65">
        <v>4030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631</v>
      </c>
      <c r="L53" s="69">
        <v>965</v>
      </c>
      <c r="M53" s="69">
        <v>677</v>
      </c>
      <c r="N53" s="69">
        <v>765</v>
      </c>
      <c r="O53" s="70">
        <v>1021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596</v>
      </c>
      <c r="L57" s="84" t="s">
        <v>596</v>
      </c>
      <c r="M57" s="84" t="s">
        <v>596</v>
      </c>
      <c r="N57" s="84" t="s">
        <v>596</v>
      </c>
      <c r="O57" s="85" t="s">
        <v>596</v>
      </c>
    </row>
    <row r="58" spans="1:21" ht="31.5" customHeight="1" thickBot="1" x14ac:dyDescent="0.2">
      <c r="B58" s="1232"/>
      <c r="C58" s="1233"/>
      <c r="D58" s="1237" t="s">
        <v>27</v>
      </c>
      <c r="E58" s="1238"/>
      <c r="F58" s="1238"/>
      <c r="G58" s="1238"/>
      <c r="H58" s="1238"/>
      <c r="I58" s="1238"/>
      <c r="J58" s="1239"/>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pZ07Oc7Dr80IIF/poa3Z7BgexJq/LuR2r9FKOglBOYUuMDMCgPKb1dz+VE6E5K079DdmfjUkp/2/LD3aR33Q==" saltValue="8nedJ97/7ZSXqa/szXoL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33165</v>
      </c>
      <c r="J41" s="104">
        <v>32558</v>
      </c>
      <c r="K41" s="104">
        <v>32686</v>
      </c>
      <c r="L41" s="104">
        <v>33586</v>
      </c>
      <c r="M41" s="105">
        <v>33380</v>
      </c>
    </row>
    <row r="42" spans="2:13" ht="27.75" customHeight="1" x14ac:dyDescent="0.15">
      <c r="B42" s="1242"/>
      <c r="C42" s="1243"/>
      <c r="D42" s="106"/>
      <c r="E42" s="1248" t="s">
        <v>32</v>
      </c>
      <c r="F42" s="1248"/>
      <c r="G42" s="1248"/>
      <c r="H42" s="1249"/>
      <c r="I42" s="107">
        <v>3255</v>
      </c>
      <c r="J42" s="108">
        <v>2872</v>
      </c>
      <c r="K42" s="108">
        <v>2625</v>
      </c>
      <c r="L42" s="108">
        <v>4127</v>
      </c>
      <c r="M42" s="109">
        <v>3813</v>
      </c>
    </row>
    <row r="43" spans="2:13" ht="27.75" customHeight="1" x14ac:dyDescent="0.15">
      <c r="B43" s="1242"/>
      <c r="C43" s="1243"/>
      <c r="D43" s="106"/>
      <c r="E43" s="1248" t="s">
        <v>33</v>
      </c>
      <c r="F43" s="1248"/>
      <c r="G43" s="1248"/>
      <c r="H43" s="1249"/>
      <c r="I43" s="107">
        <v>14491</v>
      </c>
      <c r="J43" s="108">
        <v>14883</v>
      </c>
      <c r="K43" s="108">
        <v>14918</v>
      </c>
      <c r="L43" s="108">
        <v>12241</v>
      </c>
      <c r="M43" s="109">
        <v>13265</v>
      </c>
    </row>
    <row r="44" spans="2:13" ht="27.75" customHeight="1" x14ac:dyDescent="0.15">
      <c r="B44" s="1242"/>
      <c r="C44" s="1243"/>
      <c r="D44" s="106"/>
      <c r="E44" s="1248" t="s">
        <v>34</v>
      </c>
      <c r="F44" s="1248"/>
      <c r="G44" s="1248"/>
      <c r="H44" s="1249"/>
      <c r="I44" s="107">
        <v>4759</v>
      </c>
      <c r="J44" s="108">
        <v>4475</v>
      </c>
      <c r="K44" s="108">
        <v>4124</v>
      </c>
      <c r="L44" s="108">
        <v>4258</v>
      </c>
      <c r="M44" s="109">
        <v>3731</v>
      </c>
    </row>
    <row r="45" spans="2:13" ht="27.75" customHeight="1" x14ac:dyDescent="0.15">
      <c r="B45" s="1242"/>
      <c r="C45" s="1243"/>
      <c r="D45" s="106"/>
      <c r="E45" s="1248" t="s">
        <v>35</v>
      </c>
      <c r="F45" s="1248"/>
      <c r="G45" s="1248"/>
      <c r="H45" s="1249"/>
      <c r="I45" s="107">
        <v>8295</v>
      </c>
      <c r="J45" s="108">
        <v>8327</v>
      </c>
      <c r="K45" s="108">
        <v>7509</v>
      </c>
      <c r="L45" s="108">
        <v>7427</v>
      </c>
      <c r="M45" s="109">
        <v>6829</v>
      </c>
    </row>
    <row r="46" spans="2:13" ht="27.75" customHeight="1" x14ac:dyDescent="0.15">
      <c r="B46" s="1242"/>
      <c r="C46" s="1243"/>
      <c r="D46" s="110"/>
      <c r="E46" s="1248" t="s">
        <v>36</v>
      </c>
      <c r="F46" s="1248"/>
      <c r="G46" s="1248"/>
      <c r="H46" s="1249"/>
      <c r="I46" s="107" t="s">
        <v>511</v>
      </c>
      <c r="J46" s="108" t="s">
        <v>511</v>
      </c>
      <c r="K46" s="108" t="s">
        <v>511</v>
      </c>
      <c r="L46" s="108">
        <v>9</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8333</v>
      </c>
      <c r="J50" s="108">
        <v>8505</v>
      </c>
      <c r="K50" s="108">
        <v>9116</v>
      </c>
      <c r="L50" s="108">
        <v>8999</v>
      </c>
      <c r="M50" s="109">
        <v>9122</v>
      </c>
    </row>
    <row r="51" spans="2:13" ht="27.75" customHeight="1" x14ac:dyDescent="0.15">
      <c r="B51" s="1242"/>
      <c r="C51" s="1243"/>
      <c r="D51" s="106"/>
      <c r="E51" s="1248" t="s">
        <v>42</v>
      </c>
      <c r="F51" s="1248"/>
      <c r="G51" s="1248"/>
      <c r="H51" s="1249"/>
      <c r="I51" s="107">
        <v>11010</v>
      </c>
      <c r="J51" s="108">
        <v>11588</v>
      </c>
      <c r="K51" s="108">
        <v>11953</v>
      </c>
      <c r="L51" s="108">
        <v>12016</v>
      </c>
      <c r="M51" s="109">
        <v>11406</v>
      </c>
    </row>
    <row r="52" spans="2:13" ht="27.75" customHeight="1" x14ac:dyDescent="0.15">
      <c r="B52" s="1244"/>
      <c r="C52" s="1245"/>
      <c r="D52" s="106"/>
      <c r="E52" s="1248" t="s">
        <v>43</v>
      </c>
      <c r="F52" s="1248"/>
      <c r="G52" s="1248"/>
      <c r="H52" s="1249"/>
      <c r="I52" s="107">
        <v>38750</v>
      </c>
      <c r="J52" s="108">
        <v>38754</v>
      </c>
      <c r="K52" s="108">
        <v>38811</v>
      </c>
      <c r="L52" s="108">
        <v>38137</v>
      </c>
      <c r="M52" s="109">
        <v>37770</v>
      </c>
    </row>
    <row r="53" spans="2:13" ht="27.75" customHeight="1" thickBot="1" x14ac:dyDescent="0.2">
      <c r="B53" s="1255" t="s">
        <v>21</v>
      </c>
      <c r="C53" s="1256"/>
      <c r="D53" s="113"/>
      <c r="E53" s="1257" t="s">
        <v>44</v>
      </c>
      <c r="F53" s="1257"/>
      <c r="G53" s="1257"/>
      <c r="H53" s="1258"/>
      <c r="I53" s="114">
        <v>5873</v>
      </c>
      <c r="J53" s="115">
        <v>4267</v>
      </c>
      <c r="K53" s="115">
        <v>1981</v>
      </c>
      <c r="L53" s="115">
        <v>2497</v>
      </c>
      <c r="M53" s="116">
        <v>2719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dHCuSYfU5vvxA7wZ0taac9AyMQneZeXxgJBiLBUbOOwnsUioN03Syc3b7uzV3ycHtKjpfBZ7oAAf5im7Jx2g==" saltValue="0r+IqHaVmdP69kj0/9s0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47</v>
      </c>
      <c r="D55" s="1267"/>
      <c r="E55" s="1268"/>
      <c r="F55" s="128">
        <v>4438</v>
      </c>
      <c r="G55" s="128">
        <v>3592</v>
      </c>
      <c r="H55" s="129">
        <v>3286</v>
      </c>
    </row>
    <row r="56" spans="2:8" ht="52.5" customHeight="1" x14ac:dyDescent="0.15">
      <c r="B56" s="130"/>
      <c r="C56" s="1269" t="s">
        <v>48</v>
      </c>
      <c r="D56" s="1269"/>
      <c r="E56" s="1270"/>
      <c r="F56" s="131">
        <v>494</v>
      </c>
      <c r="G56" s="131">
        <v>494</v>
      </c>
      <c r="H56" s="132">
        <v>494</v>
      </c>
    </row>
    <row r="57" spans="2:8" ht="53.25" customHeight="1" x14ac:dyDescent="0.15">
      <c r="B57" s="130"/>
      <c r="C57" s="1271" t="s">
        <v>49</v>
      </c>
      <c r="D57" s="1271"/>
      <c r="E57" s="1272"/>
      <c r="F57" s="133">
        <v>3566</v>
      </c>
      <c r="G57" s="133">
        <v>3990</v>
      </c>
      <c r="H57" s="134">
        <v>4200</v>
      </c>
    </row>
    <row r="58" spans="2:8" ht="45.75" customHeight="1" x14ac:dyDescent="0.15">
      <c r="B58" s="135"/>
      <c r="C58" s="1259" t="s">
        <v>589</v>
      </c>
      <c r="D58" s="1260"/>
      <c r="E58" s="1261"/>
      <c r="F58" s="136">
        <v>2357</v>
      </c>
      <c r="G58" s="136">
        <v>2558</v>
      </c>
      <c r="H58" s="137">
        <v>2560</v>
      </c>
    </row>
    <row r="59" spans="2:8" ht="45.75" customHeight="1" x14ac:dyDescent="0.15">
      <c r="B59" s="135"/>
      <c r="C59" s="1259" t="s">
        <v>587</v>
      </c>
      <c r="D59" s="1260"/>
      <c r="E59" s="1261"/>
      <c r="F59" s="136">
        <v>736</v>
      </c>
      <c r="G59" s="136">
        <v>870</v>
      </c>
      <c r="H59" s="137">
        <v>917</v>
      </c>
    </row>
    <row r="60" spans="2:8" ht="45.75" customHeight="1" x14ac:dyDescent="0.15">
      <c r="B60" s="135"/>
      <c r="C60" s="1259" t="s">
        <v>588</v>
      </c>
      <c r="D60" s="1260"/>
      <c r="E60" s="1261"/>
      <c r="F60" s="136">
        <v>216</v>
      </c>
      <c r="G60" s="136">
        <v>231</v>
      </c>
      <c r="H60" s="137">
        <v>245</v>
      </c>
    </row>
    <row r="61" spans="2:8" ht="45.75" customHeight="1" x14ac:dyDescent="0.15">
      <c r="B61" s="135"/>
      <c r="C61" s="1259" t="s">
        <v>597</v>
      </c>
      <c r="D61" s="1260"/>
      <c r="E61" s="1261"/>
      <c r="F61" s="136">
        <v>23</v>
      </c>
      <c r="G61" s="136">
        <v>82</v>
      </c>
      <c r="H61" s="137">
        <v>220</v>
      </c>
    </row>
    <row r="62" spans="2:8" ht="45.75" customHeight="1" thickBot="1" x14ac:dyDescent="0.2">
      <c r="B62" s="138"/>
      <c r="C62" s="1262" t="s">
        <v>590</v>
      </c>
      <c r="D62" s="1263"/>
      <c r="E62" s="1264"/>
      <c r="F62" s="139">
        <v>93</v>
      </c>
      <c r="G62" s="139">
        <v>92</v>
      </c>
      <c r="H62" s="140">
        <v>90</v>
      </c>
    </row>
    <row r="63" spans="2:8" ht="52.5" customHeight="1" thickBot="1" x14ac:dyDescent="0.2">
      <c r="B63" s="141"/>
      <c r="C63" s="1265" t="s">
        <v>50</v>
      </c>
      <c r="D63" s="1265"/>
      <c r="E63" s="1266"/>
      <c r="F63" s="142">
        <v>8499</v>
      </c>
      <c r="G63" s="142">
        <v>8076</v>
      </c>
      <c r="H63" s="143">
        <v>7981</v>
      </c>
    </row>
    <row r="64" spans="2:8" ht="15" customHeight="1" x14ac:dyDescent="0.15"/>
  </sheetData>
  <sheetProtection algorithmName="SHA-512" hashValue="GBZqKXI+MCFWErY4Kqn9gez50HSpNOruiJD+HxFHGGYEy5l0opk0unfmxTZ2zsJ2g7uAC2VzuKOvTM/7pIioAA==" saltValue="53XAwyiEiqnRYCQ3CAJ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U62" sqref="AU62"/>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601</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v>26.4</v>
      </c>
      <c r="BQ51" s="1281"/>
      <c r="BR51" s="1281"/>
      <c r="BS51" s="1281"/>
      <c r="BT51" s="1281"/>
      <c r="BU51" s="1281"/>
      <c r="BV51" s="1281"/>
      <c r="BW51" s="1281"/>
      <c r="BX51" s="1281">
        <v>19.100000000000001</v>
      </c>
      <c r="BY51" s="1281"/>
      <c r="BZ51" s="1281"/>
      <c r="CA51" s="1281"/>
      <c r="CB51" s="1281"/>
      <c r="CC51" s="1281"/>
      <c r="CD51" s="1281"/>
      <c r="CE51" s="1281"/>
      <c r="CF51" s="1281">
        <v>8.6</v>
      </c>
      <c r="CG51" s="1281"/>
      <c r="CH51" s="1281"/>
      <c r="CI51" s="1281"/>
      <c r="CJ51" s="1281"/>
      <c r="CK51" s="1281"/>
      <c r="CL51" s="1281"/>
      <c r="CM51" s="1281"/>
      <c r="CN51" s="1281">
        <v>10.8</v>
      </c>
      <c r="CO51" s="1281"/>
      <c r="CP51" s="1281"/>
      <c r="CQ51" s="1281"/>
      <c r="CR51" s="1281"/>
      <c r="CS51" s="1281"/>
      <c r="CT51" s="1281"/>
      <c r="CU51" s="1281"/>
      <c r="CV51" s="1281">
        <v>11.5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81">
        <v>72</v>
      </c>
      <c r="BQ53" s="1281"/>
      <c r="BR53" s="1281"/>
      <c r="BS53" s="1281"/>
      <c r="BT53" s="1281"/>
      <c r="BU53" s="1281"/>
      <c r="BV53" s="1281"/>
      <c r="BW53" s="1281"/>
      <c r="BX53" s="1281">
        <v>71.099999999999994</v>
      </c>
      <c r="BY53" s="1281"/>
      <c r="BZ53" s="1281"/>
      <c r="CA53" s="1281"/>
      <c r="CB53" s="1281"/>
      <c r="CC53" s="1281"/>
      <c r="CD53" s="1281"/>
      <c r="CE53" s="1281"/>
      <c r="CF53" s="1281">
        <v>71.3</v>
      </c>
      <c r="CG53" s="1281"/>
      <c r="CH53" s="1281"/>
      <c r="CI53" s="1281"/>
      <c r="CJ53" s="1281"/>
      <c r="CK53" s="1281"/>
      <c r="CL53" s="1281"/>
      <c r="CM53" s="1281"/>
      <c r="CN53" s="1281">
        <v>70.2</v>
      </c>
      <c r="CO53" s="1281"/>
      <c r="CP53" s="1281"/>
      <c r="CQ53" s="1281"/>
      <c r="CR53" s="1281"/>
      <c r="CS53" s="1281"/>
      <c r="CT53" s="1281"/>
      <c r="CU53" s="1281"/>
      <c r="CV53" s="1281">
        <v>70.900000000000006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600</v>
      </c>
      <c r="AO55" s="1283"/>
      <c r="AP55" s="1283"/>
      <c r="AQ55" s="1283"/>
      <c r="AR55" s="1283"/>
      <c r="AS55" s="1283"/>
      <c r="AT55" s="1283"/>
      <c r="AU55" s="1283"/>
      <c r="AV55" s="1283"/>
      <c r="AW55" s="1283"/>
      <c r="AX55" s="1283"/>
      <c r="AY55" s="1283"/>
      <c r="AZ55" s="1283"/>
      <c r="BA55" s="1283"/>
      <c r="BB55" s="1282" t="s">
        <v>599</v>
      </c>
      <c r="BC55" s="1282"/>
      <c r="BD55" s="1282"/>
      <c r="BE55" s="1282"/>
      <c r="BF55" s="1282"/>
      <c r="BG55" s="1282"/>
      <c r="BH55" s="1282"/>
      <c r="BI55" s="1282"/>
      <c r="BJ55" s="1282"/>
      <c r="BK55" s="1282"/>
      <c r="BL55" s="1282"/>
      <c r="BM55" s="1282"/>
      <c r="BN55" s="1282"/>
      <c r="BO55" s="1282"/>
      <c r="BP55" s="1281">
        <v>15</v>
      </c>
      <c r="BQ55" s="1281"/>
      <c r="BR55" s="1281"/>
      <c r="BS55" s="1281"/>
      <c r="BT55" s="1281"/>
      <c r="BU55" s="1281"/>
      <c r="BV55" s="1281"/>
      <c r="BW55" s="1281"/>
      <c r="BX55" s="1281">
        <v>12.2</v>
      </c>
      <c r="BY55" s="1281"/>
      <c r="BZ55" s="1281"/>
      <c r="CA55" s="1281"/>
      <c r="CB55" s="1281"/>
      <c r="CC55" s="1281"/>
      <c r="CD55" s="1281"/>
      <c r="CE55" s="1281"/>
      <c r="CF55" s="1281">
        <v>5</v>
      </c>
      <c r="CG55" s="1281"/>
      <c r="CH55" s="1281"/>
      <c r="CI55" s="1281"/>
      <c r="CJ55" s="1281"/>
      <c r="CK55" s="1281"/>
      <c r="CL55" s="1281"/>
      <c r="CM55" s="1281"/>
      <c r="CN55" s="1281">
        <v>5.4</v>
      </c>
      <c r="CO55" s="1281"/>
      <c r="CP55" s="1281"/>
      <c r="CQ55" s="1281"/>
      <c r="CR55" s="1281"/>
      <c r="CS55" s="1281"/>
      <c r="CT55" s="1281"/>
      <c r="CU55" s="1281"/>
      <c r="CV55" s="1281">
        <v>3.9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606</v>
      </c>
      <c r="BC57" s="1282"/>
      <c r="BD57" s="1282"/>
      <c r="BE57" s="1282"/>
      <c r="BF57" s="1282"/>
      <c r="BG57" s="1282"/>
      <c r="BH57" s="1282"/>
      <c r="BI57" s="1282"/>
      <c r="BJ57" s="1282"/>
      <c r="BK57" s="1282"/>
      <c r="BL57" s="1282"/>
      <c r="BM57" s="1282"/>
      <c r="BN57" s="1282"/>
      <c r="BO57" s="1282"/>
      <c r="BP57" s="1281">
        <v>60.1</v>
      </c>
      <c r="BQ57" s="1281"/>
      <c r="BR57" s="1281"/>
      <c r="BS57" s="1281"/>
      <c r="BT57" s="1281"/>
      <c r="BU57" s="1281"/>
      <c r="BV57" s="1281"/>
      <c r="BW57" s="1281"/>
      <c r="BX57" s="1281">
        <v>61.2</v>
      </c>
      <c r="BY57" s="1281"/>
      <c r="BZ57" s="1281"/>
      <c r="CA57" s="1281"/>
      <c r="CB57" s="1281"/>
      <c r="CC57" s="1281"/>
      <c r="CD57" s="1281"/>
      <c r="CE57" s="1281"/>
      <c r="CF57" s="1281">
        <v>61.7</v>
      </c>
      <c r="CG57" s="1281"/>
      <c r="CH57" s="1281"/>
      <c r="CI57" s="1281"/>
      <c r="CJ57" s="1281"/>
      <c r="CK57" s="1281"/>
      <c r="CL57" s="1281"/>
      <c r="CM57" s="1281"/>
      <c r="CN57" s="1281">
        <v>62.6</v>
      </c>
      <c r="CO57" s="1281"/>
      <c r="CP57" s="1281"/>
      <c r="CQ57" s="1281"/>
      <c r="CR57" s="1281"/>
      <c r="CS57" s="1281"/>
      <c r="CT57" s="1281"/>
      <c r="CU57" s="1281"/>
      <c r="CV57" s="1281">
        <v>63.1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605</v>
      </c>
    </row>
    <row r="64" spans="1:109" ht="13.5" x14ac:dyDescent="0.15">
      <c r="B64" s="1274"/>
      <c r="G64" s="1311"/>
      <c r="I64" s="1313"/>
      <c r="J64" s="1313"/>
      <c r="K64" s="1313"/>
      <c r="L64" s="1313"/>
      <c r="M64" s="1313"/>
      <c r="N64" s="1312"/>
      <c r="AM64" s="1311"/>
      <c r="AN64" s="1311" t="s">
        <v>604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601</v>
      </c>
      <c r="AO73" s="1282"/>
      <c r="AP73" s="1282"/>
      <c r="AQ73" s="1282"/>
      <c r="AR73" s="1282"/>
      <c r="AS73" s="1282"/>
      <c r="AT73" s="1282"/>
      <c r="AU73" s="1282"/>
      <c r="AV73" s="1282"/>
      <c r="AW73" s="1282"/>
      <c r="AX73" s="1282"/>
      <c r="AY73" s="1282"/>
      <c r="AZ73" s="1282"/>
      <c r="BA73" s="1282"/>
      <c r="BB73" s="1282" t="s">
        <v>599</v>
      </c>
      <c r="BC73" s="1282"/>
      <c r="BD73" s="1282"/>
      <c r="BE73" s="1282"/>
      <c r="BF73" s="1282"/>
      <c r="BG73" s="1282"/>
      <c r="BH73" s="1282"/>
      <c r="BI73" s="1282"/>
      <c r="BJ73" s="1282"/>
      <c r="BK73" s="1282"/>
      <c r="BL73" s="1282"/>
      <c r="BM73" s="1282"/>
      <c r="BN73" s="1282"/>
      <c r="BO73" s="1282"/>
      <c r="BP73" s="1281">
        <v>26.4</v>
      </c>
      <c r="BQ73" s="1281"/>
      <c r="BR73" s="1281"/>
      <c r="BS73" s="1281"/>
      <c r="BT73" s="1281"/>
      <c r="BU73" s="1281"/>
      <c r="BV73" s="1281"/>
      <c r="BW73" s="1281"/>
      <c r="BX73" s="1281">
        <v>19.100000000000001</v>
      </c>
      <c r="BY73" s="1281"/>
      <c r="BZ73" s="1281"/>
      <c r="CA73" s="1281"/>
      <c r="CB73" s="1281"/>
      <c r="CC73" s="1281"/>
      <c r="CD73" s="1281"/>
      <c r="CE73" s="1281"/>
      <c r="CF73" s="1281">
        <v>8.6</v>
      </c>
      <c r="CG73" s="1281"/>
      <c r="CH73" s="1281"/>
      <c r="CI73" s="1281"/>
      <c r="CJ73" s="1281"/>
      <c r="CK73" s="1281"/>
      <c r="CL73" s="1281"/>
      <c r="CM73" s="1281"/>
      <c r="CN73" s="1281">
        <v>10.8</v>
      </c>
      <c r="CO73" s="1281"/>
      <c r="CP73" s="1281"/>
      <c r="CQ73" s="1281"/>
      <c r="CR73" s="1281"/>
      <c r="CS73" s="1281"/>
      <c r="CT73" s="1281"/>
      <c r="CU73" s="1281"/>
      <c r="CV73" s="1281">
        <v>11.5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81">
        <v>2.2999999999999998</v>
      </c>
      <c r="BQ75" s="1281"/>
      <c r="BR75" s="1281"/>
      <c r="BS75" s="1281"/>
      <c r="BT75" s="1281"/>
      <c r="BU75" s="1281"/>
      <c r="BV75" s="1281"/>
      <c r="BW75" s="1281"/>
      <c r="BX75" s="1281">
        <v>2.9</v>
      </c>
      <c r="BY75" s="1281"/>
      <c r="BZ75" s="1281"/>
      <c r="CA75" s="1281"/>
      <c r="CB75" s="1281"/>
      <c r="CC75" s="1281"/>
      <c r="CD75" s="1281"/>
      <c r="CE75" s="1281"/>
      <c r="CF75" s="1281">
        <v>3.3</v>
      </c>
      <c r="CG75" s="1281"/>
      <c r="CH75" s="1281"/>
      <c r="CI75" s="1281"/>
      <c r="CJ75" s="1281"/>
      <c r="CK75" s="1281"/>
      <c r="CL75" s="1281"/>
      <c r="CM75" s="1281"/>
      <c r="CN75" s="1281">
        <v>3.5</v>
      </c>
      <c r="CO75" s="1281"/>
      <c r="CP75" s="1281"/>
      <c r="CQ75" s="1281"/>
      <c r="CR75" s="1281"/>
      <c r="CS75" s="1281"/>
      <c r="CT75" s="1281"/>
      <c r="CU75" s="1281"/>
      <c r="CV75" s="1281">
        <v>3.5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600</v>
      </c>
      <c r="AO77" s="1283"/>
      <c r="AP77" s="1283"/>
      <c r="AQ77" s="1283"/>
      <c r="AR77" s="1283"/>
      <c r="AS77" s="1283"/>
      <c r="AT77" s="1283"/>
      <c r="AU77" s="1283"/>
      <c r="AV77" s="1283"/>
      <c r="AW77" s="1283"/>
      <c r="AX77" s="1283"/>
      <c r="AY77" s="1283"/>
      <c r="AZ77" s="1283"/>
      <c r="BA77" s="1283"/>
      <c r="BB77" s="1282" t="s">
        <v>599</v>
      </c>
      <c r="BC77" s="1282"/>
      <c r="BD77" s="1282"/>
      <c r="BE77" s="1282"/>
      <c r="BF77" s="1282"/>
      <c r="BG77" s="1282"/>
      <c r="BH77" s="1282"/>
      <c r="BI77" s="1282"/>
      <c r="BJ77" s="1282"/>
      <c r="BK77" s="1282"/>
      <c r="BL77" s="1282"/>
      <c r="BM77" s="1282"/>
      <c r="BN77" s="1282"/>
      <c r="BO77" s="1282"/>
      <c r="BP77" s="1281">
        <v>15</v>
      </c>
      <c r="BQ77" s="1281"/>
      <c r="BR77" s="1281"/>
      <c r="BS77" s="1281"/>
      <c r="BT77" s="1281"/>
      <c r="BU77" s="1281"/>
      <c r="BV77" s="1281"/>
      <c r="BW77" s="1281"/>
      <c r="BX77" s="1281">
        <v>12.2</v>
      </c>
      <c r="BY77" s="1281"/>
      <c r="BZ77" s="1281"/>
      <c r="CA77" s="1281"/>
      <c r="CB77" s="1281"/>
      <c r="CC77" s="1281"/>
      <c r="CD77" s="1281"/>
      <c r="CE77" s="1281"/>
      <c r="CF77" s="1281">
        <v>5</v>
      </c>
      <c r="CG77" s="1281"/>
      <c r="CH77" s="1281"/>
      <c r="CI77" s="1281"/>
      <c r="CJ77" s="1281"/>
      <c r="CK77" s="1281"/>
      <c r="CL77" s="1281"/>
      <c r="CM77" s="1281"/>
      <c r="CN77" s="1281">
        <v>5.4</v>
      </c>
      <c r="CO77" s="1281"/>
      <c r="CP77" s="1281"/>
      <c r="CQ77" s="1281"/>
      <c r="CR77" s="1281"/>
      <c r="CS77" s="1281"/>
      <c r="CT77" s="1281"/>
      <c r="CU77" s="1281"/>
      <c r="CV77" s="1281">
        <v>3.9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598</v>
      </c>
      <c r="BC79" s="1282"/>
      <c r="BD79" s="1282"/>
      <c r="BE79" s="1282"/>
      <c r="BF79" s="1282"/>
      <c r="BG79" s="1282"/>
      <c r="BH79" s="1282"/>
      <c r="BI79" s="1282"/>
      <c r="BJ79" s="1282"/>
      <c r="BK79" s="1282"/>
      <c r="BL79" s="1282"/>
      <c r="BM79" s="1282"/>
      <c r="BN79" s="1282"/>
      <c r="BO79" s="1282"/>
      <c r="BP79" s="1281">
        <v>5</v>
      </c>
      <c r="BQ79" s="1281"/>
      <c r="BR79" s="1281"/>
      <c r="BS79" s="1281"/>
      <c r="BT79" s="1281"/>
      <c r="BU79" s="1281"/>
      <c r="BV79" s="1281"/>
      <c r="BW79" s="1281"/>
      <c r="BX79" s="1281">
        <v>4.8</v>
      </c>
      <c r="BY79" s="1281"/>
      <c r="BZ79" s="1281"/>
      <c r="CA79" s="1281"/>
      <c r="CB79" s="1281"/>
      <c r="CC79" s="1281"/>
      <c r="CD79" s="1281"/>
      <c r="CE79" s="1281"/>
      <c r="CF79" s="1281">
        <v>4.5</v>
      </c>
      <c r="CG79" s="1281"/>
      <c r="CH79" s="1281"/>
      <c r="CI79" s="1281"/>
      <c r="CJ79" s="1281"/>
      <c r="CK79" s="1281"/>
      <c r="CL79" s="1281"/>
      <c r="CM79" s="1281"/>
      <c r="CN79" s="1281">
        <v>4.2</v>
      </c>
      <c r="CO79" s="1281"/>
      <c r="CP79" s="1281"/>
      <c r="CQ79" s="1281"/>
      <c r="CR79" s="1281"/>
      <c r="CS79" s="1281"/>
      <c r="CT79" s="1281"/>
      <c r="CU79" s="1281"/>
      <c r="CV79" s="1281">
        <v>4.2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M9/lTQRioVe7U3C7Cb9E46lCCtXdyBJuA96nH3rNLTiugzRfml+5Bws/iPhEzzLTVOG0jsUTa4nDDWE/LajBw==" saltValue="z2ci/RaqfbocDkG0m+3h3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U62" sqref="AU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4Y4RbdeLzlbAAY7dncxLc0cDShhDJhOkXE3jDpaU6HUlDosy0Nztpt9kENsqxq6eZv2fLmf9dtXAqJVwnhoMw==" saltValue="OQOnv7A7hE/lmqL7OVcx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U62" sqref="AU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JbhNGnDvf8FL3Fgvh90+868zrvUiZUgsNcQxaiWVb4zXXfc28hdC1n+94NVN7wEmvXO0mVbiwRno8bm1ZE5aBA==" saltValue="W4tKGQRzL+HYRDIn1oc+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17368</v>
      </c>
      <c r="E3" s="162"/>
      <c r="F3" s="163">
        <v>40879</v>
      </c>
      <c r="G3" s="164"/>
      <c r="H3" s="165"/>
    </row>
    <row r="4" spans="1:8" x14ac:dyDescent="0.15">
      <c r="A4" s="166"/>
      <c r="B4" s="167"/>
      <c r="C4" s="168"/>
      <c r="D4" s="169">
        <v>9380</v>
      </c>
      <c r="E4" s="170"/>
      <c r="F4" s="171">
        <v>24087</v>
      </c>
      <c r="G4" s="172"/>
      <c r="H4" s="173"/>
    </row>
    <row r="5" spans="1:8" x14ac:dyDescent="0.15">
      <c r="A5" s="154" t="s">
        <v>544</v>
      </c>
      <c r="B5" s="159"/>
      <c r="C5" s="160"/>
      <c r="D5" s="161">
        <v>31103</v>
      </c>
      <c r="E5" s="162"/>
      <c r="F5" s="163">
        <v>42651</v>
      </c>
      <c r="G5" s="164"/>
      <c r="H5" s="165"/>
    </row>
    <row r="6" spans="1:8" x14ac:dyDescent="0.15">
      <c r="A6" s="166"/>
      <c r="B6" s="167"/>
      <c r="C6" s="168"/>
      <c r="D6" s="169">
        <v>14697</v>
      </c>
      <c r="E6" s="170"/>
      <c r="F6" s="171">
        <v>22675</v>
      </c>
      <c r="G6" s="172"/>
      <c r="H6" s="173"/>
    </row>
    <row r="7" spans="1:8" x14ac:dyDescent="0.15">
      <c r="A7" s="154" t="s">
        <v>545</v>
      </c>
      <c r="B7" s="159"/>
      <c r="C7" s="160"/>
      <c r="D7" s="161">
        <v>38271</v>
      </c>
      <c r="E7" s="162"/>
      <c r="F7" s="163">
        <v>43226</v>
      </c>
      <c r="G7" s="164"/>
      <c r="H7" s="165"/>
    </row>
    <row r="8" spans="1:8" x14ac:dyDescent="0.15">
      <c r="A8" s="166"/>
      <c r="B8" s="167"/>
      <c r="C8" s="168"/>
      <c r="D8" s="169">
        <v>16404</v>
      </c>
      <c r="E8" s="170"/>
      <c r="F8" s="171">
        <v>22622</v>
      </c>
      <c r="G8" s="172"/>
      <c r="H8" s="173"/>
    </row>
    <row r="9" spans="1:8" x14ac:dyDescent="0.15">
      <c r="A9" s="154" t="s">
        <v>546</v>
      </c>
      <c r="B9" s="159"/>
      <c r="C9" s="160"/>
      <c r="D9" s="161">
        <v>45284</v>
      </c>
      <c r="E9" s="162"/>
      <c r="F9" s="163">
        <v>42836</v>
      </c>
      <c r="G9" s="164"/>
      <c r="H9" s="165"/>
    </row>
    <row r="10" spans="1:8" x14ac:dyDescent="0.15">
      <c r="A10" s="166"/>
      <c r="B10" s="167"/>
      <c r="C10" s="168"/>
      <c r="D10" s="169">
        <v>15767</v>
      </c>
      <c r="E10" s="170"/>
      <c r="F10" s="171">
        <v>22936</v>
      </c>
      <c r="G10" s="172"/>
      <c r="H10" s="173"/>
    </row>
    <row r="11" spans="1:8" x14ac:dyDescent="0.15">
      <c r="A11" s="154" t="s">
        <v>547</v>
      </c>
      <c r="B11" s="159"/>
      <c r="C11" s="160"/>
      <c r="D11" s="161">
        <v>35790</v>
      </c>
      <c r="E11" s="162"/>
      <c r="F11" s="163">
        <v>44161</v>
      </c>
      <c r="G11" s="164"/>
      <c r="H11" s="165"/>
    </row>
    <row r="12" spans="1:8" x14ac:dyDescent="0.15">
      <c r="A12" s="166"/>
      <c r="B12" s="167"/>
      <c r="C12" s="174"/>
      <c r="D12" s="169">
        <v>15138</v>
      </c>
      <c r="E12" s="170"/>
      <c r="F12" s="171">
        <v>23644</v>
      </c>
      <c r="G12" s="172"/>
      <c r="H12" s="173"/>
    </row>
    <row r="13" spans="1:8" x14ac:dyDescent="0.15">
      <c r="A13" s="154"/>
      <c r="B13" s="159"/>
      <c r="C13" s="175"/>
      <c r="D13" s="176">
        <v>33563</v>
      </c>
      <c r="E13" s="177"/>
      <c r="F13" s="178">
        <v>42751</v>
      </c>
      <c r="G13" s="179"/>
      <c r="H13" s="165"/>
    </row>
    <row r="14" spans="1:8" x14ac:dyDescent="0.15">
      <c r="A14" s="166"/>
      <c r="B14" s="167"/>
      <c r="C14" s="168"/>
      <c r="D14" s="169">
        <v>14277</v>
      </c>
      <c r="E14" s="170"/>
      <c r="F14" s="171">
        <v>23193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6.39</v>
      </c>
      <c r="C19" s="180">
        <f>ROUND(VALUE(SUBSTITUTE(実質収支比率等に係る経年分析!G$48,"▲","-")),2)</f>
        <v>7.17</v>
      </c>
      <c r="D19" s="180">
        <f>ROUND(VALUE(SUBSTITUTE(実質収支比率等に係る経年分析!H$48,"▲","-")),2)</f>
        <v>3.09</v>
      </c>
      <c r="E19" s="180">
        <f>ROUND(VALUE(SUBSTITUTE(実質収支比率等に係る経年分析!I$48,"▲","-")),2)</f>
        <v>5.87</v>
      </c>
      <c r="F19" s="180">
        <f>ROUND(VALUE(SUBSTITUTE(実質収支比率等に係る経年分析!J$48,"▲","-")),2)</f>
        <v>5.05</v>
      </c>
    </row>
    <row r="20" spans="1:11" x14ac:dyDescent="0.15">
      <c r="A20" s="180" t="s">
        <v>54</v>
      </c>
      <c r="B20" s="180">
        <f>ROUND(VALUE(SUBSTITUTE(実質収支比率等に係る経年分析!F$47,"▲","-")),2)</f>
        <v>17.84</v>
      </c>
      <c r="C20" s="180">
        <f>ROUND(VALUE(SUBSTITUTE(実質収支比率等に係る経年分析!G$47,"▲","-")),2)</f>
        <v>15.79</v>
      </c>
      <c r="D20" s="180">
        <f>ROUND(VALUE(SUBSTITUTE(実質収支比率等に係る経年分析!H$47,"▲","-")),2)</f>
        <v>17.18</v>
      </c>
      <c r="E20" s="180">
        <f>ROUND(VALUE(SUBSTITUTE(実質収支比率等に係る経年分析!I$47,"▲","-")),2)</f>
        <v>13.79</v>
      </c>
      <c r="F20" s="180">
        <f>ROUND(VALUE(SUBSTITUTE(実質収支比率等に係る経年分析!J$47,"▲","-")),2)</f>
        <v>12.3</v>
      </c>
    </row>
    <row r="21" spans="1:11" x14ac:dyDescent="0.15">
      <c r="A21" s="180" t="s">
        <v>55</v>
      </c>
      <c r="B21" s="180">
        <f>IF(ISNUMBER(VALUE(SUBSTITUTE(実質収支比率等に係る経年分析!F$49,"▲","-"))),ROUND(VALUE(SUBSTITUTE(実質収支比率等に係る経年分析!F$49,"▲","-")),2),NA())</f>
        <v>-2.21</v>
      </c>
      <c r="C21" s="180">
        <f>IF(ISNUMBER(VALUE(SUBSTITUTE(実質収支比率等に係る経年分析!G$49,"▲","-"))),ROUND(VALUE(SUBSTITUTE(実質収支比率等に係る経年分析!G$49,"▲","-")),2),NA())</f>
        <v>-6.44</v>
      </c>
      <c r="D21" s="180">
        <f>IF(ISNUMBER(VALUE(SUBSTITUTE(実質収支比率等に係る経年分析!H$49,"▲","-"))),ROUND(VALUE(SUBSTITUTE(実質収支比率等に係る経年分析!H$49,"▲","-")),2),NA())</f>
        <v>-8</v>
      </c>
      <c r="E21" s="180">
        <f>IF(ISNUMBER(VALUE(SUBSTITUTE(実質収支比率等に係る経年分析!I$49,"▲","-"))),ROUND(VALUE(SUBSTITUTE(実質収支比率等に係る経年分析!I$49,"▲","-")),2),NA())</f>
        <v>-2.36</v>
      </c>
      <c r="F21" s="180">
        <f>IF(ISNUMBER(VALUE(SUBSTITUTE(実質収支比率等に係る経年分析!J$49,"▲","-"))),ROUND(VALUE(SUBSTITUTE(実質収支比率等に係る経年分析!J$49,"▲","-")),2),NA())</f>
        <v>-6.41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8.3699999999999992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8.73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公設地方卸売市場特別会計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3931</v>
      </c>
      <c r="E42" s="182"/>
      <c r="F42" s="182"/>
      <c r="G42" s="182">
        <f>'実質公債費比率（分子）の構造'!L$52</f>
        <v>3839</v>
      </c>
      <c r="H42" s="182"/>
      <c r="I42" s="182"/>
      <c r="J42" s="182">
        <f>'実質公債費比率（分子）の構造'!M$52</f>
        <v>4025</v>
      </c>
      <c r="K42" s="182"/>
      <c r="L42" s="182"/>
      <c r="M42" s="182">
        <f>'実質公債費比率（分子）の構造'!N$52</f>
        <v>4110</v>
      </c>
      <c r="N42" s="182"/>
      <c r="O42" s="182"/>
      <c r="P42" s="182">
        <f>'実質公債費比率（分子）の構造'!O$52</f>
        <v>4030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289</v>
      </c>
      <c r="C44" s="182"/>
      <c r="D44" s="182"/>
      <c r="E44" s="182">
        <f>'実質公債費比率（分子）の構造'!L$50</f>
        <v>426</v>
      </c>
      <c r="F44" s="182"/>
      <c r="G44" s="182"/>
      <c r="H44" s="182">
        <f>'実質公債費比率（分子）の構造'!M$50</f>
        <v>288</v>
      </c>
      <c r="I44" s="182"/>
      <c r="J44" s="182"/>
      <c r="K44" s="182">
        <f>'実質公債費比率（分子）の構造'!N$50</f>
        <v>274</v>
      </c>
      <c r="L44" s="182"/>
      <c r="M44" s="182"/>
      <c r="N44" s="182">
        <f>'実質公債費比率（分子）の構造'!O$50</f>
        <v>302</v>
      </c>
      <c r="O44" s="182"/>
      <c r="P44" s="182"/>
    </row>
    <row r="45" spans="1:16" x14ac:dyDescent="0.15">
      <c r="A45" s="182" t="s">
        <v>65</v>
      </c>
      <c r="B45" s="182">
        <f>'実質公債費比率（分子）の構造'!K$49</f>
        <v>374</v>
      </c>
      <c r="C45" s="182"/>
      <c r="D45" s="182"/>
      <c r="E45" s="182">
        <f>'実質公債費比率（分子）の構造'!L$49</f>
        <v>372</v>
      </c>
      <c r="F45" s="182"/>
      <c r="G45" s="182"/>
      <c r="H45" s="182">
        <f>'実質公債費比率（分子）の構造'!M$49</f>
        <v>355</v>
      </c>
      <c r="I45" s="182"/>
      <c r="J45" s="182"/>
      <c r="K45" s="182">
        <f>'実質公債費比率（分子）の構造'!N$49</f>
        <v>419</v>
      </c>
      <c r="L45" s="182"/>
      <c r="M45" s="182"/>
      <c r="N45" s="182">
        <f>'実質公債費比率（分子）の構造'!O$49</f>
        <v>443</v>
      </c>
      <c r="O45" s="182"/>
      <c r="P45" s="182"/>
    </row>
    <row r="46" spans="1:16" x14ac:dyDescent="0.15">
      <c r="A46" s="182" t="s">
        <v>66</v>
      </c>
      <c r="B46" s="182">
        <f>'実質公債費比率（分子）の構造'!K$48</f>
        <v>952</v>
      </c>
      <c r="C46" s="182"/>
      <c r="D46" s="182"/>
      <c r="E46" s="182">
        <f>'実質公債費比率（分子）の構造'!L$48</f>
        <v>957</v>
      </c>
      <c r="F46" s="182"/>
      <c r="G46" s="182"/>
      <c r="H46" s="182">
        <f>'実質公債費比率（分子）の構造'!M$48</f>
        <v>974</v>
      </c>
      <c r="I46" s="182"/>
      <c r="J46" s="182"/>
      <c r="K46" s="182">
        <f>'実質公債費比率（分子）の構造'!N$48</f>
        <v>1063</v>
      </c>
      <c r="L46" s="182"/>
      <c r="M46" s="182"/>
      <c r="N46" s="182">
        <f>'実質公債費比率（分子）の構造'!O$48</f>
        <v>984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2947</v>
      </c>
      <c r="C49" s="182"/>
      <c r="D49" s="182"/>
      <c r="E49" s="182">
        <f>'実質公債費比率（分子）の構造'!L$45</f>
        <v>3049</v>
      </c>
      <c r="F49" s="182"/>
      <c r="G49" s="182"/>
      <c r="H49" s="182">
        <f>'実質公債費比率（分子）の構造'!M$45</f>
        <v>3085</v>
      </c>
      <c r="I49" s="182"/>
      <c r="J49" s="182"/>
      <c r="K49" s="182">
        <f>'実質公債費比率（分子）の構造'!N$45</f>
        <v>3119</v>
      </c>
      <c r="L49" s="182"/>
      <c r="M49" s="182"/>
      <c r="N49" s="182">
        <f>'実質公債費比率（分子）の構造'!O$45</f>
        <v>3322</v>
      </c>
      <c r="O49" s="182"/>
      <c r="P49" s="182"/>
    </row>
    <row r="50" spans="1:16" x14ac:dyDescent="0.15">
      <c r="A50" s="182" t="s">
        <v>70</v>
      </c>
      <c r="B50" s="182" t="e">
        <f>NA()</f>
        <v>#N/A</v>
      </c>
      <c r="C50" s="182">
        <f>IF(ISNUMBER('実質公債費比率（分子）の構造'!K$53),'実質公債費比率（分子）の構造'!K$53,NA())</f>
        <v>631</v>
      </c>
      <c r="D50" s="182" t="e">
        <f>NA()</f>
        <v>#N/A</v>
      </c>
      <c r="E50" s="182" t="e">
        <f>NA()</f>
        <v>#N/A</v>
      </c>
      <c r="F50" s="182">
        <f>IF(ISNUMBER('実質公債費比率（分子）の構造'!L$53),'実質公債費比率（分子）の構造'!L$53,NA())</f>
        <v>965</v>
      </c>
      <c r="G50" s="182" t="e">
        <f>NA()</f>
        <v>#N/A</v>
      </c>
      <c r="H50" s="182" t="e">
        <f>NA()</f>
        <v>#N/A</v>
      </c>
      <c r="I50" s="182">
        <f>IF(ISNUMBER('実質公債費比率（分子）の構造'!M$53),'実質公債費比率（分子）の構造'!M$53,NA())</f>
        <v>677</v>
      </c>
      <c r="J50" s="182" t="e">
        <f>NA()</f>
        <v>#N/A</v>
      </c>
      <c r="K50" s="182" t="e">
        <f>NA()</f>
        <v>#N/A</v>
      </c>
      <c r="L50" s="182">
        <f>IF(ISNUMBER('実質公債費比率（分子）の構造'!N$53),'実質公債費比率（分子）の構造'!N$53,NA())</f>
        <v>765</v>
      </c>
      <c r="M50" s="182" t="e">
        <f>NA()</f>
        <v>#N/A</v>
      </c>
      <c r="N50" s="182" t="e">
        <f>NA()</f>
        <v>#N/A</v>
      </c>
      <c r="O50" s="182">
        <f>IF(ISNUMBER('実質公債費比率（分子）の構造'!O$53),'実質公債費比率（分子）の構造'!O$53,NA())</f>
        <v>1021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38750</v>
      </c>
      <c r="E56" s="181"/>
      <c r="F56" s="181"/>
      <c r="G56" s="181">
        <f>'将来負担比率（分子）の構造'!J$52</f>
        <v>38754</v>
      </c>
      <c r="H56" s="181"/>
      <c r="I56" s="181"/>
      <c r="J56" s="181">
        <f>'将来負担比率（分子）の構造'!K$52</f>
        <v>38811</v>
      </c>
      <c r="K56" s="181"/>
      <c r="L56" s="181"/>
      <c r="M56" s="181">
        <f>'将来負担比率（分子）の構造'!L$52</f>
        <v>38137</v>
      </c>
      <c r="N56" s="181"/>
      <c r="O56" s="181"/>
      <c r="P56" s="181">
        <f>'将来負担比率（分子）の構造'!M$52</f>
        <v>37770</v>
      </c>
    </row>
    <row r="57" spans="1:16" x14ac:dyDescent="0.15">
      <c r="A57" s="181" t="s">
        <v>42</v>
      </c>
      <c r="B57" s="181"/>
      <c r="C57" s="181"/>
      <c r="D57" s="181">
        <f>'将来負担比率（分子）の構造'!I$51</f>
        <v>11010</v>
      </c>
      <c r="E57" s="181"/>
      <c r="F57" s="181"/>
      <c r="G57" s="181">
        <f>'将来負担比率（分子）の構造'!J$51</f>
        <v>11588</v>
      </c>
      <c r="H57" s="181"/>
      <c r="I57" s="181"/>
      <c r="J57" s="181">
        <f>'将来負担比率（分子）の構造'!K$51</f>
        <v>11953</v>
      </c>
      <c r="K57" s="181"/>
      <c r="L57" s="181"/>
      <c r="M57" s="181">
        <f>'将来負担比率（分子）の構造'!L$51</f>
        <v>12016</v>
      </c>
      <c r="N57" s="181"/>
      <c r="O57" s="181"/>
      <c r="P57" s="181">
        <f>'将来負担比率（分子）の構造'!M$51</f>
        <v>11406</v>
      </c>
    </row>
    <row r="58" spans="1:16" x14ac:dyDescent="0.15">
      <c r="A58" s="181" t="s">
        <v>41</v>
      </c>
      <c r="B58" s="181"/>
      <c r="C58" s="181"/>
      <c r="D58" s="181">
        <f>'将来負担比率（分子）の構造'!I$50</f>
        <v>8333</v>
      </c>
      <c r="E58" s="181"/>
      <c r="F58" s="181"/>
      <c r="G58" s="181">
        <f>'将来負担比率（分子）の構造'!J$50</f>
        <v>8505</v>
      </c>
      <c r="H58" s="181"/>
      <c r="I58" s="181"/>
      <c r="J58" s="181">
        <f>'将来負担比率（分子）の構造'!K$50</f>
        <v>9116</v>
      </c>
      <c r="K58" s="181"/>
      <c r="L58" s="181"/>
      <c r="M58" s="181">
        <f>'将来負担比率（分子）の構造'!L$50</f>
        <v>8999</v>
      </c>
      <c r="N58" s="181"/>
      <c r="O58" s="181"/>
      <c r="P58" s="181">
        <f>'将来負担比率（分子）の構造'!M$50</f>
        <v>9122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9</v>
      </c>
      <c r="L61" s="181"/>
      <c r="M61" s="181"/>
      <c r="N61" s="181" t="str">
        <f>'将来負担比率（分子）の構造'!M$46</f>
        <v>-</v>
      </c>
      <c r="O61" s="181"/>
      <c r="P61" s="181"/>
    </row>
    <row r="62" spans="1:16" x14ac:dyDescent="0.15">
      <c r="A62" s="181" t="s">
        <v>35</v>
      </c>
      <c r="B62" s="181">
        <f>'将来負担比率（分子）の構造'!I$45</f>
        <v>8295</v>
      </c>
      <c r="C62" s="181"/>
      <c r="D62" s="181"/>
      <c r="E62" s="181">
        <f>'将来負担比率（分子）の構造'!J$45</f>
        <v>8327</v>
      </c>
      <c r="F62" s="181"/>
      <c r="G62" s="181"/>
      <c r="H62" s="181">
        <f>'将来負担比率（分子）の構造'!K$45</f>
        <v>7509</v>
      </c>
      <c r="I62" s="181"/>
      <c r="J62" s="181"/>
      <c r="K62" s="181">
        <f>'将来負担比率（分子）の構造'!L$45</f>
        <v>7427</v>
      </c>
      <c r="L62" s="181"/>
      <c r="M62" s="181"/>
      <c r="N62" s="181">
        <f>'将来負担比率（分子）の構造'!M$45</f>
        <v>6829</v>
      </c>
      <c r="O62" s="181"/>
      <c r="P62" s="181"/>
    </row>
    <row r="63" spans="1:16" x14ac:dyDescent="0.15">
      <c r="A63" s="181" t="s">
        <v>34</v>
      </c>
      <c r="B63" s="181">
        <f>'将来負担比率（分子）の構造'!I$44</f>
        <v>4759</v>
      </c>
      <c r="C63" s="181"/>
      <c r="D63" s="181"/>
      <c r="E63" s="181">
        <f>'将来負担比率（分子）の構造'!J$44</f>
        <v>4475</v>
      </c>
      <c r="F63" s="181"/>
      <c r="G63" s="181"/>
      <c r="H63" s="181">
        <f>'将来負担比率（分子）の構造'!K$44</f>
        <v>4124</v>
      </c>
      <c r="I63" s="181"/>
      <c r="J63" s="181"/>
      <c r="K63" s="181">
        <f>'将来負担比率（分子）の構造'!L$44</f>
        <v>4258</v>
      </c>
      <c r="L63" s="181"/>
      <c r="M63" s="181"/>
      <c r="N63" s="181">
        <f>'将来負担比率（分子）の構造'!M$44</f>
        <v>3731</v>
      </c>
      <c r="O63" s="181"/>
      <c r="P63" s="181"/>
    </row>
    <row r="64" spans="1:16" x14ac:dyDescent="0.15">
      <c r="A64" s="181" t="s">
        <v>33</v>
      </c>
      <c r="B64" s="181">
        <f>'将来負担比率（分子）の構造'!I$43</f>
        <v>14491</v>
      </c>
      <c r="C64" s="181"/>
      <c r="D64" s="181"/>
      <c r="E64" s="181">
        <f>'将来負担比率（分子）の構造'!J$43</f>
        <v>14883</v>
      </c>
      <c r="F64" s="181"/>
      <c r="G64" s="181"/>
      <c r="H64" s="181">
        <f>'将来負担比率（分子）の構造'!K$43</f>
        <v>14918</v>
      </c>
      <c r="I64" s="181"/>
      <c r="J64" s="181"/>
      <c r="K64" s="181">
        <f>'将来負担比率（分子）の構造'!L$43</f>
        <v>12241</v>
      </c>
      <c r="L64" s="181"/>
      <c r="M64" s="181"/>
      <c r="N64" s="181">
        <f>'将来負担比率（分子）の構造'!M$43</f>
        <v>13265</v>
      </c>
      <c r="O64" s="181"/>
      <c r="P64" s="181"/>
    </row>
    <row r="65" spans="1:16" x14ac:dyDescent="0.15">
      <c r="A65" s="181" t="s">
        <v>32</v>
      </c>
      <c r="B65" s="181">
        <f>'将来負担比率（分子）の構造'!I$42</f>
        <v>3255</v>
      </c>
      <c r="C65" s="181"/>
      <c r="D65" s="181"/>
      <c r="E65" s="181">
        <f>'将来負担比率（分子）の構造'!J$42</f>
        <v>2872</v>
      </c>
      <c r="F65" s="181"/>
      <c r="G65" s="181"/>
      <c r="H65" s="181">
        <f>'将来負担比率（分子）の構造'!K$42</f>
        <v>2625</v>
      </c>
      <c r="I65" s="181"/>
      <c r="J65" s="181"/>
      <c r="K65" s="181">
        <f>'将来負担比率（分子）の構造'!L$42</f>
        <v>4127</v>
      </c>
      <c r="L65" s="181"/>
      <c r="M65" s="181"/>
      <c r="N65" s="181">
        <f>'将来負担比率（分子）の構造'!M$42</f>
        <v>3813</v>
      </c>
      <c r="O65" s="181"/>
      <c r="P65" s="181"/>
    </row>
    <row r="66" spans="1:16" x14ac:dyDescent="0.15">
      <c r="A66" s="181" t="s">
        <v>31</v>
      </c>
      <c r="B66" s="181">
        <f>'将来負担比率（分子）の構造'!I$41</f>
        <v>33165</v>
      </c>
      <c r="C66" s="181"/>
      <c r="D66" s="181"/>
      <c r="E66" s="181">
        <f>'将来負担比率（分子）の構造'!J$41</f>
        <v>32558</v>
      </c>
      <c r="F66" s="181"/>
      <c r="G66" s="181"/>
      <c r="H66" s="181">
        <f>'将来負担比率（分子）の構造'!K$41</f>
        <v>32686</v>
      </c>
      <c r="I66" s="181"/>
      <c r="J66" s="181"/>
      <c r="K66" s="181">
        <f>'将来負担比率（分子）の構造'!L$41</f>
        <v>33586</v>
      </c>
      <c r="L66" s="181"/>
      <c r="M66" s="181"/>
      <c r="N66" s="181">
        <f>'将来負担比率（分子）の構造'!M$41</f>
        <v>33380</v>
      </c>
      <c r="O66" s="181"/>
      <c r="P66" s="181"/>
    </row>
    <row r="67" spans="1:16" x14ac:dyDescent="0.15">
      <c r="A67" s="181" t="s">
        <v>74</v>
      </c>
      <c r="B67" s="181" t="e">
        <f>NA()</f>
        <v>#N/A</v>
      </c>
      <c r="C67" s="181">
        <f>IF(ISNUMBER('将来負担比率（分子）の構造'!I$53), IF('将来負担比率（分子）の構造'!I$53 &lt; 0, 0, '将来負担比率（分子）の構造'!I$53), NA())</f>
        <v>5873</v>
      </c>
      <c r="D67" s="181" t="e">
        <f>NA()</f>
        <v>#N/A</v>
      </c>
      <c r="E67" s="181" t="e">
        <f>NA()</f>
        <v>#N/A</v>
      </c>
      <c r="F67" s="181">
        <f>IF(ISNUMBER('将来負担比率（分子）の構造'!J$53), IF('将来負担比率（分子）の構造'!J$53 &lt; 0, 0, '将来負担比率（分子）の構造'!J$53), NA())</f>
        <v>4267</v>
      </c>
      <c r="G67" s="181" t="e">
        <f>NA()</f>
        <v>#N/A</v>
      </c>
      <c r="H67" s="181" t="e">
        <f>NA()</f>
        <v>#N/A</v>
      </c>
      <c r="I67" s="181">
        <f>IF(ISNUMBER('将来負担比率（分子）の構造'!K$53), IF('将来負担比率（分子）の構造'!K$53 &lt; 0, 0, '将来負担比率（分子）の構造'!K$53), NA())</f>
        <v>1981</v>
      </c>
      <c r="J67" s="181" t="e">
        <f>NA()</f>
        <v>#N/A</v>
      </c>
      <c r="K67" s="181" t="e">
        <f>NA()</f>
        <v>#N/A</v>
      </c>
      <c r="L67" s="181">
        <f>IF(ISNUMBER('将来負担比率（分子）の構造'!L$53), IF('将来負担比率（分子）の構造'!L$53 &lt; 0, 0, '将来負担比率（分子）の構造'!L$53), NA())</f>
        <v>2497</v>
      </c>
      <c r="M67" s="181" t="e">
        <f>NA()</f>
        <v>#N/A</v>
      </c>
      <c r="N67" s="181" t="e">
        <f>NA()</f>
        <v>#N/A</v>
      </c>
      <c r="O67" s="181">
        <f>IF(ISNUMBER('将来負担比率（分子）の構造'!M$53), IF('将来負担比率（分子）の構造'!M$53 &lt; 0, 0, '将来負担比率（分子）の構造'!M$53), NA())</f>
        <v>2719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4438</v>
      </c>
      <c r="C72" s="185">
        <f>基金残高に係る経年分析!G55</f>
        <v>3592</v>
      </c>
      <c r="D72" s="185">
        <f>基金残高に係る経年分析!H55</f>
        <v>3286</v>
      </c>
    </row>
    <row r="73" spans="1:16" x14ac:dyDescent="0.15">
      <c r="A73" s="184" t="s">
        <v>77</v>
      </c>
      <c r="B73" s="185">
        <f>基金残高に係る経年分析!F56</f>
        <v>494</v>
      </c>
      <c r="C73" s="185">
        <f>基金残高に係る経年分析!G56</f>
        <v>494</v>
      </c>
      <c r="D73" s="185">
        <f>基金残高に係る経年分析!H56</f>
        <v>494</v>
      </c>
    </row>
    <row r="74" spans="1:16" x14ac:dyDescent="0.15">
      <c r="A74" s="184" t="s">
        <v>78</v>
      </c>
      <c r="B74" s="185">
        <f>基金残高に係る経年分析!F57</f>
        <v>3566</v>
      </c>
      <c r="C74" s="185">
        <f>基金残高に係る経年分析!G57</f>
        <v>3990</v>
      </c>
      <c r="D74" s="185">
        <f>基金残高に係る経年分析!H57</f>
        <v>4200</v>
      </c>
    </row>
  </sheetData>
  <sheetProtection algorithmName="SHA-512" hashValue="zNY1ycV4wFS3yOUfEbHnLU55elRxX3fPUfjIIlU8s7k1YzaixB20tCsc+IuontvgppSROAKHNmMHzpgVzDZ+2Q==" saltValue="D/12dbmwuLO9tR8MuAqW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20604398</v>
      </c>
      <c r="S5" s="637"/>
      <c r="T5" s="637"/>
      <c r="U5" s="637"/>
      <c r="V5" s="637"/>
      <c r="W5" s="637"/>
      <c r="X5" s="637"/>
      <c r="Y5" s="638"/>
      <c r="Z5" s="639">
        <v>32.299999999999997</v>
      </c>
      <c r="AA5" s="639"/>
      <c r="AB5" s="639"/>
      <c r="AC5" s="639"/>
      <c r="AD5" s="640">
        <v>19102291</v>
      </c>
      <c r="AE5" s="640"/>
      <c r="AF5" s="640"/>
      <c r="AG5" s="640"/>
      <c r="AH5" s="640"/>
      <c r="AI5" s="640"/>
      <c r="AJ5" s="640"/>
      <c r="AK5" s="640"/>
      <c r="AL5" s="641">
        <v>74.2</v>
      </c>
      <c r="AM5" s="642"/>
      <c r="AN5" s="642"/>
      <c r="AO5" s="643"/>
      <c r="AP5" s="633" t="s">
        <v>224</v>
      </c>
      <c r="AQ5" s="634"/>
      <c r="AR5" s="634"/>
      <c r="AS5" s="634"/>
      <c r="AT5" s="634"/>
      <c r="AU5" s="634"/>
      <c r="AV5" s="634"/>
      <c r="AW5" s="634"/>
      <c r="AX5" s="634"/>
      <c r="AY5" s="634"/>
      <c r="AZ5" s="634"/>
      <c r="BA5" s="634"/>
      <c r="BB5" s="634"/>
      <c r="BC5" s="634"/>
      <c r="BD5" s="634"/>
      <c r="BE5" s="634"/>
      <c r="BF5" s="635"/>
      <c r="BG5" s="647">
        <v>19199506</v>
      </c>
      <c r="BH5" s="648"/>
      <c r="BI5" s="648"/>
      <c r="BJ5" s="648"/>
      <c r="BK5" s="648"/>
      <c r="BL5" s="648"/>
      <c r="BM5" s="648"/>
      <c r="BN5" s="649"/>
      <c r="BO5" s="650">
        <v>93.2</v>
      </c>
      <c r="BP5" s="650"/>
      <c r="BQ5" s="650"/>
      <c r="BR5" s="650"/>
      <c r="BS5" s="651">
        <v>118735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462291</v>
      </c>
      <c r="S6" s="648"/>
      <c r="T6" s="648"/>
      <c r="U6" s="648"/>
      <c r="V6" s="648"/>
      <c r="W6" s="648"/>
      <c r="X6" s="648"/>
      <c r="Y6" s="649"/>
      <c r="Z6" s="650">
        <v>0.7</v>
      </c>
      <c r="AA6" s="650"/>
      <c r="AB6" s="650"/>
      <c r="AC6" s="650"/>
      <c r="AD6" s="651">
        <v>462291</v>
      </c>
      <c r="AE6" s="651"/>
      <c r="AF6" s="651"/>
      <c r="AG6" s="651"/>
      <c r="AH6" s="651"/>
      <c r="AI6" s="651"/>
      <c r="AJ6" s="651"/>
      <c r="AK6" s="651"/>
      <c r="AL6" s="652">
        <v>1.8</v>
      </c>
      <c r="AM6" s="653"/>
      <c r="AN6" s="653"/>
      <c r="AO6" s="654"/>
      <c r="AP6" s="644" t="s">
        <v>229</v>
      </c>
      <c r="AQ6" s="645"/>
      <c r="AR6" s="645"/>
      <c r="AS6" s="645"/>
      <c r="AT6" s="645"/>
      <c r="AU6" s="645"/>
      <c r="AV6" s="645"/>
      <c r="AW6" s="645"/>
      <c r="AX6" s="645"/>
      <c r="AY6" s="645"/>
      <c r="AZ6" s="645"/>
      <c r="BA6" s="645"/>
      <c r="BB6" s="645"/>
      <c r="BC6" s="645"/>
      <c r="BD6" s="645"/>
      <c r="BE6" s="645"/>
      <c r="BF6" s="646"/>
      <c r="BG6" s="647">
        <v>19199506</v>
      </c>
      <c r="BH6" s="648"/>
      <c r="BI6" s="648"/>
      <c r="BJ6" s="648"/>
      <c r="BK6" s="648"/>
      <c r="BL6" s="648"/>
      <c r="BM6" s="648"/>
      <c r="BN6" s="649"/>
      <c r="BO6" s="650">
        <v>93.2</v>
      </c>
      <c r="BP6" s="650"/>
      <c r="BQ6" s="650"/>
      <c r="BR6" s="650"/>
      <c r="BS6" s="651">
        <v>118735</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302047</v>
      </c>
      <c r="CS6" s="648"/>
      <c r="CT6" s="648"/>
      <c r="CU6" s="648"/>
      <c r="CV6" s="648"/>
      <c r="CW6" s="648"/>
      <c r="CX6" s="648"/>
      <c r="CY6" s="649"/>
      <c r="CZ6" s="641">
        <v>0.5</v>
      </c>
      <c r="DA6" s="642"/>
      <c r="DB6" s="642"/>
      <c r="DC6" s="661"/>
      <c r="DD6" s="656" t="s">
        <v>127</v>
      </c>
      <c r="DE6" s="648"/>
      <c r="DF6" s="648"/>
      <c r="DG6" s="648"/>
      <c r="DH6" s="648"/>
      <c r="DI6" s="648"/>
      <c r="DJ6" s="648"/>
      <c r="DK6" s="648"/>
      <c r="DL6" s="648"/>
      <c r="DM6" s="648"/>
      <c r="DN6" s="648"/>
      <c r="DO6" s="648"/>
      <c r="DP6" s="649"/>
      <c r="DQ6" s="656">
        <v>302047</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15245</v>
      </c>
      <c r="S7" s="648"/>
      <c r="T7" s="648"/>
      <c r="U7" s="648"/>
      <c r="V7" s="648"/>
      <c r="W7" s="648"/>
      <c r="X7" s="648"/>
      <c r="Y7" s="649"/>
      <c r="Z7" s="650">
        <v>0</v>
      </c>
      <c r="AA7" s="650"/>
      <c r="AB7" s="650"/>
      <c r="AC7" s="650"/>
      <c r="AD7" s="651">
        <v>15245</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9574316</v>
      </c>
      <c r="BH7" s="648"/>
      <c r="BI7" s="648"/>
      <c r="BJ7" s="648"/>
      <c r="BK7" s="648"/>
      <c r="BL7" s="648"/>
      <c r="BM7" s="648"/>
      <c r="BN7" s="649"/>
      <c r="BO7" s="650">
        <v>46.5</v>
      </c>
      <c r="BP7" s="650"/>
      <c r="BQ7" s="650"/>
      <c r="BR7" s="650"/>
      <c r="BS7" s="651">
        <v>118735</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18481919</v>
      </c>
      <c r="CS7" s="648"/>
      <c r="CT7" s="648"/>
      <c r="CU7" s="648"/>
      <c r="CV7" s="648"/>
      <c r="CW7" s="648"/>
      <c r="CX7" s="648"/>
      <c r="CY7" s="649"/>
      <c r="CZ7" s="650">
        <v>30</v>
      </c>
      <c r="DA7" s="650"/>
      <c r="DB7" s="650"/>
      <c r="DC7" s="650"/>
      <c r="DD7" s="656">
        <v>333318</v>
      </c>
      <c r="DE7" s="648"/>
      <c r="DF7" s="648"/>
      <c r="DG7" s="648"/>
      <c r="DH7" s="648"/>
      <c r="DI7" s="648"/>
      <c r="DJ7" s="648"/>
      <c r="DK7" s="648"/>
      <c r="DL7" s="648"/>
      <c r="DM7" s="648"/>
      <c r="DN7" s="648"/>
      <c r="DO7" s="648"/>
      <c r="DP7" s="649"/>
      <c r="DQ7" s="656">
        <v>4259700</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91422</v>
      </c>
      <c r="S8" s="648"/>
      <c r="T8" s="648"/>
      <c r="U8" s="648"/>
      <c r="V8" s="648"/>
      <c r="W8" s="648"/>
      <c r="X8" s="648"/>
      <c r="Y8" s="649"/>
      <c r="Z8" s="650">
        <v>0.1</v>
      </c>
      <c r="AA8" s="650"/>
      <c r="AB8" s="650"/>
      <c r="AC8" s="650"/>
      <c r="AD8" s="651">
        <v>91422</v>
      </c>
      <c r="AE8" s="651"/>
      <c r="AF8" s="651"/>
      <c r="AG8" s="651"/>
      <c r="AH8" s="651"/>
      <c r="AI8" s="651"/>
      <c r="AJ8" s="651"/>
      <c r="AK8" s="651"/>
      <c r="AL8" s="652">
        <v>0.4</v>
      </c>
      <c r="AM8" s="653"/>
      <c r="AN8" s="653"/>
      <c r="AO8" s="654"/>
      <c r="AP8" s="644" t="s">
        <v>235</v>
      </c>
      <c r="AQ8" s="645"/>
      <c r="AR8" s="645"/>
      <c r="AS8" s="645"/>
      <c r="AT8" s="645"/>
      <c r="AU8" s="645"/>
      <c r="AV8" s="645"/>
      <c r="AW8" s="645"/>
      <c r="AX8" s="645"/>
      <c r="AY8" s="645"/>
      <c r="AZ8" s="645"/>
      <c r="BA8" s="645"/>
      <c r="BB8" s="645"/>
      <c r="BC8" s="645"/>
      <c r="BD8" s="645"/>
      <c r="BE8" s="645"/>
      <c r="BF8" s="646"/>
      <c r="BG8" s="647">
        <v>250860</v>
      </c>
      <c r="BH8" s="648"/>
      <c r="BI8" s="648"/>
      <c r="BJ8" s="648"/>
      <c r="BK8" s="648"/>
      <c r="BL8" s="648"/>
      <c r="BM8" s="648"/>
      <c r="BN8" s="649"/>
      <c r="BO8" s="650">
        <v>1.2</v>
      </c>
      <c r="BP8" s="650"/>
      <c r="BQ8" s="650"/>
      <c r="BR8" s="650"/>
      <c r="BS8" s="656" t="s">
        <v>127</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19179624</v>
      </c>
      <c r="CS8" s="648"/>
      <c r="CT8" s="648"/>
      <c r="CU8" s="648"/>
      <c r="CV8" s="648"/>
      <c r="CW8" s="648"/>
      <c r="CX8" s="648"/>
      <c r="CY8" s="649"/>
      <c r="CZ8" s="650">
        <v>31.1</v>
      </c>
      <c r="DA8" s="650"/>
      <c r="DB8" s="650"/>
      <c r="DC8" s="650"/>
      <c r="DD8" s="656">
        <v>665003</v>
      </c>
      <c r="DE8" s="648"/>
      <c r="DF8" s="648"/>
      <c r="DG8" s="648"/>
      <c r="DH8" s="648"/>
      <c r="DI8" s="648"/>
      <c r="DJ8" s="648"/>
      <c r="DK8" s="648"/>
      <c r="DL8" s="648"/>
      <c r="DM8" s="648"/>
      <c r="DN8" s="648"/>
      <c r="DO8" s="648"/>
      <c r="DP8" s="649"/>
      <c r="DQ8" s="656">
        <v>8854030</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111595</v>
      </c>
      <c r="S9" s="648"/>
      <c r="T9" s="648"/>
      <c r="U9" s="648"/>
      <c r="V9" s="648"/>
      <c r="W9" s="648"/>
      <c r="X9" s="648"/>
      <c r="Y9" s="649"/>
      <c r="Z9" s="650">
        <v>0.2</v>
      </c>
      <c r="AA9" s="650"/>
      <c r="AB9" s="650"/>
      <c r="AC9" s="650"/>
      <c r="AD9" s="651">
        <v>111595</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8055710</v>
      </c>
      <c r="BH9" s="648"/>
      <c r="BI9" s="648"/>
      <c r="BJ9" s="648"/>
      <c r="BK9" s="648"/>
      <c r="BL9" s="648"/>
      <c r="BM9" s="648"/>
      <c r="BN9" s="649"/>
      <c r="BO9" s="650">
        <v>39.1</v>
      </c>
      <c r="BP9" s="650"/>
      <c r="BQ9" s="650"/>
      <c r="BR9" s="650"/>
      <c r="BS9" s="656" t="s">
        <v>127</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5500950</v>
      </c>
      <c r="CS9" s="648"/>
      <c r="CT9" s="648"/>
      <c r="CU9" s="648"/>
      <c r="CV9" s="648"/>
      <c r="CW9" s="648"/>
      <c r="CX9" s="648"/>
      <c r="CY9" s="649"/>
      <c r="CZ9" s="650">
        <v>8.9</v>
      </c>
      <c r="DA9" s="650"/>
      <c r="DB9" s="650"/>
      <c r="DC9" s="650"/>
      <c r="DD9" s="656">
        <v>306181</v>
      </c>
      <c r="DE9" s="648"/>
      <c r="DF9" s="648"/>
      <c r="DG9" s="648"/>
      <c r="DH9" s="648"/>
      <c r="DI9" s="648"/>
      <c r="DJ9" s="648"/>
      <c r="DK9" s="648"/>
      <c r="DL9" s="648"/>
      <c r="DM9" s="648"/>
      <c r="DN9" s="648"/>
      <c r="DO9" s="648"/>
      <c r="DP9" s="649"/>
      <c r="DQ9" s="656">
        <v>4277386</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486312</v>
      </c>
      <c r="BH10" s="648"/>
      <c r="BI10" s="648"/>
      <c r="BJ10" s="648"/>
      <c r="BK10" s="648"/>
      <c r="BL10" s="648"/>
      <c r="BM10" s="648"/>
      <c r="BN10" s="649"/>
      <c r="BO10" s="650">
        <v>2.4</v>
      </c>
      <c r="BP10" s="650"/>
      <c r="BQ10" s="650"/>
      <c r="BR10" s="650"/>
      <c r="BS10" s="656" t="s">
        <v>127</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487</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487</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2915885</v>
      </c>
      <c r="S11" s="648"/>
      <c r="T11" s="648"/>
      <c r="U11" s="648"/>
      <c r="V11" s="648"/>
      <c r="W11" s="648"/>
      <c r="X11" s="648"/>
      <c r="Y11" s="649"/>
      <c r="Z11" s="652">
        <v>4.5999999999999996</v>
      </c>
      <c r="AA11" s="653"/>
      <c r="AB11" s="653"/>
      <c r="AC11" s="665"/>
      <c r="AD11" s="656">
        <v>2915885</v>
      </c>
      <c r="AE11" s="648"/>
      <c r="AF11" s="648"/>
      <c r="AG11" s="648"/>
      <c r="AH11" s="648"/>
      <c r="AI11" s="648"/>
      <c r="AJ11" s="648"/>
      <c r="AK11" s="649"/>
      <c r="AL11" s="652">
        <v>11.3</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781434</v>
      </c>
      <c r="BH11" s="648"/>
      <c r="BI11" s="648"/>
      <c r="BJ11" s="648"/>
      <c r="BK11" s="648"/>
      <c r="BL11" s="648"/>
      <c r="BM11" s="648"/>
      <c r="BN11" s="649"/>
      <c r="BO11" s="650">
        <v>3.8</v>
      </c>
      <c r="BP11" s="650"/>
      <c r="BQ11" s="650"/>
      <c r="BR11" s="650"/>
      <c r="BS11" s="656">
        <v>118735</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1206637</v>
      </c>
      <c r="CS11" s="648"/>
      <c r="CT11" s="648"/>
      <c r="CU11" s="648"/>
      <c r="CV11" s="648"/>
      <c r="CW11" s="648"/>
      <c r="CX11" s="648"/>
      <c r="CY11" s="649"/>
      <c r="CZ11" s="650">
        <v>2</v>
      </c>
      <c r="DA11" s="650"/>
      <c r="DB11" s="650"/>
      <c r="DC11" s="650"/>
      <c r="DD11" s="656">
        <v>121633</v>
      </c>
      <c r="DE11" s="648"/>
      <c r="DF11" s="648"/>
      <c r="DG11" s="648"/>
      <c r="DH11" s="648"/>
      <c r="DI11" s="648"/>
      <c r="DJ11" s="648"/>
      <c r="DK11" s="648"/>
      <c r="DL11" s="648"/>
      <c r="DM11" s="648"/>
      <c r="DN11" s="648"/>
      <c r="DO11" s="648"/>
      <c r="DP11" s="649"/>
      <c r="DQ11" s="656">
        <v>493424</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57106</v>
      </c>
      <c r="S12" s="648"/>
      <c r="T12" s="648"/>
      <c r="U12" s="648"/>
      <c r="V12" s="648"/>
      <c r="W12" s="648"/>
      <c r="X12" s="648"/>
      <c r="Y12" s="649"/>
      <c r="Z12" s="650">
        <v>0.1</v>
      </c>
      <c r="AA12" s="650"/>
      <c r="AB12" s="650"/>
      <c r="AC12" s="650"/>
      <c r="AD12" s="651">
        <v>57106</v>
      </c>
      <c r="AE12" s="651"/>
      <c r="AF12" s="651"/>
      <c r="AG12" s="651"/>
      <c r="AH12" s="651"/>
      <c r="AI12" s="651"/>
      <c r="AJ12" s="651"/>
      <c r="AK12" s="651"/>
      <c r="AL12" s="652">
        <v>0.2</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8169196</v>
      </c>
      <c r="BH12" s="648"/>
      <c r="BI12" s="648"/>
      <c r="BJ12" s="648"/>
      <c r="BK12" s="648"/>
      <c r="BL12" s="648"/>
      <c r="BM12" s="648"/>
      <c r="BN12" s="649"/>
      <c r="BO12" s="650">
        <v>39.6</v>
      </c>
      <c r="BP12" s="650"/>
      <c r="BQ12" s="650"/>
      <c r="BR12" s="650"/>
      <c r="BS12" s="656" t="s">
        <v>127</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952170</v>
      </c>
      <c r="CS12" s="648"/>
      <c r="CT12" s="648"/>
      <c r="CU12" s="648"/>
      <c r="CV12" s="648"/>
      <c r="CW12" s="648"/>
      <c r="CX12" s="648"/>
      <c r="CY12" s="649"/>
      <c r="CZ12" s="650">
        <v>1.5</v>
      </c>
      <c r="DA12" s="650"/>
      <c r="DB12" s="650"/>
      <c r="DC12" s="650"/>
      <c r="DD12" s="656">
        <v>30080</v>
      </c>
      <c r="DE12" s="648"/>
      <c r="DF12" s="648"/>
      <c r="DG12" s="648"/>
      <c r="DH12" s="648"/>
      <c r="DI12" s="648"/>
      <c r="DJ12" s="648"/>
      <c r="DK12" s="648"/>
      <c r="DL12" s="648"/>
      <c r="DM12" s="648"/>
      <c r="DN12" s="648"/>
      <c r="DO12" s="648"/>
      <c r="DP12" s="649"/>
      <c r="DQ12" s="656">
        <v>681049</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8130310</v>
      </c>
      <c r="BH13" s="648"/>
      <c r="BI13" s="648"/>
      <c r="BJ13" s="648"/>
      <c r="BK13" s="648"/>
      <c r="BL13" s="648"/>
      <c r="BM13" s="648"/>
      <c r="BN13" s="649"/>
      <c r="BO13" s="650">
        <v>39.5</v>
      </c>
      <c r="BP13" s="650"/>
      <c r="BQ13" s="650"/>
      <c r="BR13" s="650"/>
      <c r="BS13" s="656" t="s">
        <v>127</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4391383</v>
      </c>
      <c r="CS13" s="648"/>
      <c r="CT13" s="648"/>
      <c r="CU13" s="648"/>
      <c r="CV13" s="648"/>
      <c r="CW13" s="648"/>
      <c r="CX13" s="648"/>
      <c r="CY13" s="649"/>
      <c r="CZ13" s="650">
        <v>7.1</v>
      </c>
      <c r="DA13" s="650"/>
      <c r="DB13" s="650"/>
      <c r="DC13" s="650"/>
      <c r="DD13" s="656">
        <v>1824432</v>
      </c>
      <c r="DE13" s="648"/>
      <c r="DF13" s="648"/>
      <c r="DG13" s="648"/>
      <c r="DH13" s="648"/>
      <c r="DI13" s="648"/>
      <c r="DJ13" s="648"/>
      <c r="DK13" s="648"/>
      <c r="DL13" s="648"/>
      <c r="DM13" s="648"/>
      <c r="DN13" s="648"/>
      <c r="DO13" s="648"/>
      <c r="DP13" s="649"/>
      <c r="DQ13" s="656">
        <v>3265927</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378266</v>
      </c>
      <c r="BH14" s="648"/>
      <c r="BI14" s="648"/>
      <c r="BJ14" s="648"/>
      <c r="BK14" s="648"/>
      <c r="BL14" s="648"/>
      <c r="BM14" s="648"/>
      <c r="BN14" s="649"/>
      <c r="BO14" s="650">
        <v>1.8</v>
      </c>
      <c r="BP14" s="650"/>
      <c r="BQ14" s="650"/>
      <c r="BR14" s="650"/>
      <c r="BS14" s="656" t="s">
        <v>127</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2089370</v>
      </c>
      <c r="CS14" s="648"/>
      <c r="CT14" s="648"/>
      <c r="CU14" s="648"/>
      <c r="CV14" s="648"/>
      <c r="CW14" s="648"/>
      <c r="CX14" s="648"/>
      <c r="CY14" s="649"/>
      <c r="CZ14" s="650">
        <v>3.4</v>
      </c>
      <c r="DA14" s="650"/>
      <c r="DB14" s="650"/>
      <c r="DC14" s="650"/>
      <c r="DD14" s="656">
        <v>368052</v>
      </c>
      <c r="DE14" s="648"/>
      <c r="DF14" s="648"/>
      <c r="DG14" s="648"/>
      <c r="DH14" s="648"/>
      <c r="DI14" s="648"/>
      <c r="DJ14" s="648"/>
      <c r="DK14" s="648"/>
      <c r="DL14" s="648"/>
      <c r="DM14" s="648"/>
      <c r="DN14" s="648"/>
      <c r="DO14" s="648"/>
      <c r="DP14" s="649"/>
      <c r="DQ14" s="656">
        <v>1762032</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1077728</v>
      </c>
      <c r="BH15" s="648"/>
      <c r="BI15" s="648"/>
      <c r="BJ15" s="648"/>
      <c r="BK15" s="648"/>
      <c r="BL15" s="648"/>
      <c r="BM15" s="648"/>
      <c r="BN15" s="649"/>
      <c r="BO15" s="650">
        <v>5.2</v>
      </c>
      <c r="BP15" s="650"/>
      <c r="BQ15" s="650"/>
      <c r="BR15" s="650"/>
      <c r="BS15" s="656" t="s">
        <v>127</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6087067</v>
      </c>
      <c r="CS15" s="648"/>
      <c r="CT15" s="648"/>
      <c r="CU15" s="648"/>
      <c r="CV15" s="648"/>
      <c r="CW15" s="648"/>
      <c r="CX15" s="648"/>
      <c r="CY15" s="649"/>
      <c r="CZ15" s="650">
        <v>9.9</v>
      </c>
      <c r="DA15" s="650"/>
      <c r="DB15" s="650"/>
      <c r="DC15" s="650"/>
      <c r="DD15" s="656">
        <v>1219992</v>
      </c>
      <c r="DE15" s="648"/>
      <c r="DF15" s="648"/>
      <c r="DG15" s="648"/>
      <c r="DH15" s="648"/>
      <c r="DI15" s="648"/>
      <c r="DJ15" s="648"/>
      <c r="DK15" s="648"/>
      <c r="DL15" s="648"/>
      <c r="DM15" s="648"/>
      <c r="DN15" s="648"/>
      <c r="DO15" s="648"/>
      <c r="DP15" s="649"/>
      <c r="DQ15" s="656">
        <v>3386639</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48443</v>
      </c>
      <c r="S16" s="648"/>
      <c r="T16" s="648"/>
      <c r="U16" s="648"/>
      <c r="V16" s="648"/>
      <c r="W16" s="648"/>
      <c r="X16" s="648"/>
      <c r="Y16" s="649"/>
      <c r="Z16" s="650">
        <v>0.1</v>
      </c>
      <c r="AA16" s="650"/>
      <c r="AB16" s="650"/>
      <c r="AC16" s="650"/>
      <c r="AD16" s="651">
        <v>48443</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186689</v>
      </c>
      <c r="CS16" s="648"/>
      <c r="CT16" s="648"/>
      <c r="CU16" s="648"/>
      <c r="CV16" s="648"/>
      <c r="CW16" s="648"/>
      <c r="CX16" s="648"/>
      <c r="CY16" s="649"/>
      <c r="CZ16" s="650">
        <v>0.3</v>
      </c>
      <c r="DA16" s="650"/>
      <c r="DB16" s="650"/>
      <c r="DC16" s="650"/>
      <c r="DD16" s="656" t="s">
        <v>127</v>
      </c>
      <c r="DE16" s="648"/>
      <c r="DF16" s="648"/>
      <c r="DG16" s="648"/>
      <c r="DH16" s="648"/>
      <c r="DI16" s="648"/>
      <c r="DJ16" s="648"/>
      <c r="DK16" s="648"/>
      <c r="DL16" s="648"/>
      <c r="DM16" s="648"/>
      <c r="DN16" s="648"/>
      <c r="DO16" s="648"/>
      <c r="DP16" s="649"/>
      <c r="DQ16" s="656">
        <v>13071</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118034</v>
      </c>
      <c r="S17" s="648"/>
      <c r="T17" s="648"/>
      <c r="U17" s="648"/>
      <c r="V17" s="648"/>
      <c r="W17" s="648"/>
      <c r="X17" s="648"/>
      <c r="Y17" s="649"/>
      <c r="Z17" s="650">
        <v>0.2</v>
      </c>
      <c r="AA17" s="650"/>
      <c r="AB17" s="650"/>
      <c r="AC17" s="650"/>
      <c r="AD17" s="651">
        <v>118034</v>
      </c>
      <c r="AE17" s="651"/>
      <c r="AF17" s="651"/>
      <c r="AG17" s="651"/>
      <c r="AH17" s="651"/>
      <c r="AI17" s="651"/>
      <c r="AJ17" s="651"/>
      <c r="AK17" s="651"/>
      <c r="AL17" s="652">
        <v>0.5</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3322137</v>
      </c>
      <c r="CS17" s="648"/>
      <c r="CT17" s="648"/>
      <c r="CU17" s="648"/>
      <c r="CV17" s="648"/>
      <c r="CW17" s="648"/>
      <c r="CX17" s="648"/>
      <c r="CY17" s="649"/>
      <c r="CZ17" s="650">
        <v>5.4</v>
      </c>
      <c r="DA17" s="650"/>
      <c r="DB17" s="650"/>
      <c r="DC17" s="650"/>
      <c r="DD17" s="656" t="s">
        <v>127</v>
      </c>
      <c r="DE17" s="648"/>
      <c r="DF17" s="648"/>
      <c r="DG17" s="648"/>
      <c r="DH17" s="648"/>
      <c r="DI17" s="648"/>
      <c r="DJ17" s="648"/>
      <c r="DK17" s="648"/>
      <c r="DL17" s="648"/>
      <c r="DM17" s="648"/>
      <c r="DN17" s="648"/>
      <c r="DO17" s="648"/>
      <c r="DP17" s="649"/>
      <c r="DQ17" s="656">
        <v>3322137</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176307</v>
      </c>
      <c r="S18" s="648"/>
      <c r="T18" s="648"/>
      <c r="U18" s="648"/>
      <c r="V18" s="648"/>
      <c r="W18" s="648"/>
      <c r="X18" s="648"/>
      <c r="Y18" s="649"/>
      <c r="Z18" s="650">
        <v>0.3</v>
      </c>
      <c r="AA18" s="650"/>
      <c r="AB18" s="650"/>
      <c r="AC18" s="650"/>
      <c r="AD18" s="651">
        <v>176307</v>
      </c>
      <c r="AE18" s="651"/>
      <c r="AF18" s="651"/>
      <c r="AG18" s="651"/>
      <c r="AH18" s="651"/>
      <c r="AI18" s="651"/>
      <c r="AJ18" s="651"/>
      <c r="AK18" s="651"/>
      <c r="AL18" s="652">
        <v>0.7</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143191</v>
      </c>
      <c r="S19" s="648"/>
      <c r="T19" s="648"/>
      <c r="U19" s="648"/>
      <c r="V19" s="648"/>
      <c r="W19" s="648"/>
      <c r="X19" s="648"/>
      <c r="Y19" s="649"/>
      <c r="Z19" s="650">
        <v>0.2</v>
      </c>
      <c r="AA19" s="650"/>
      <c r="AB19" s="650"/>
      <c r="AC19" s="650"/>
      <c r="AD19" s="651">
        <v>143191</v>
      </c>
      <c r="AE19" s="651"/>
      <c r="AF19" s="651"/>
      <c r="AG19" s="651"/>
      <c r="AH19" s="651"/>
      <c r="AI19" s="651"/>
      <c r="AJ19" s="651"/>
      <c r="AK19" s="651"/>
      <c r="AL19" s="652">
        <v>0.6</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1404892</v>
      </c>
      <c r="BH19" s="648"/>
      <c r="BI19" s="648"/>
      <c r="BJ19" s="648"/>
      <c r="BK19" s="648"/>
      <c r="BL19" s="648"/>
      <c r="BM19" s="648"/>
      <c r="BN19" s="649"/>
      <c r="BO19" s="650">
        <v>6.8</v>
      </c>
      <c r="BP19" s="650"/>
      <c r="BQ19" s="650"/>
      <c r="BR19" s="650"/>
      <c r="BS19" s="656" t="s">
        <v>127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22958</v>
      </c>
      <c r="S20" s="648"/>
      <c r="T20" s="648"/>
      <c r="U20" s="648"/>
      <c r="V20" s="648"/>
      <c r="W20" s="648"/>
      <c r="X20" s="648"/>
      <c r="Y20" s="649"/>
      <c r="Z20" s="650">
        <v>0</v>
      </c>
      <c r="AA20" s="650"/>
      <c r="AB20" s="650"/>
      <c r="AC20" s="650"/>
      <c r="AD20" s="651">
        <v>22958</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1404892</v>
      </c>
      <c r="BH20" s="648"/>
      <c r="BI20" s="648"/>
      <c r="BJ20" s="648"/>
      <c r="BK20" s="648"/>
      <c r="BL20" s="648"/>
      <c r="BM20" s="648"/>
      <c r="BN20" s="649"/>
      <c r="BO20" s="650">
        <v>6.8</v>
      </c>
      <c r="BP20" s="650"/>
      <c r="BQ20" s="650"/>
      <c r="BR20" s="650"/>
      <c r="BS20" s="656" t="s">
        <v>127</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61700480</v>
      </c>
      <c r="CS20" s="648"/>
      <c r="CT20" s="648"/>
      <c r="CU20" s="648"/>
      <c r="CV20" s="648"/>
      <c r="CW20" s="648"/>
      <c r="CX20" s="648"/>
      <c r="CY20" s="649"/>
      <c r="CZ20" s="650">
        <v>100</v>
      </c>
      <c r="DA20" s="650"/>
      <c r="DB20" s="650"/>
      <c r="DC20" s="650"/>
      <c r="DD20" s="656">
        <v>4868691</v>
      </c>
      <c r="DE20" s="648"/>
      <c r="DF20" s="648"/>
      <c r="DG20" s="648"/>
      <c r="DH20" s="648"/>
      <c r="DI20" s="648"/>
      <c r="DJ20" s="648"/>
      <c r="DK20" s="648"/>
      <c r="DL20" s="648"/>
      <c r="DM20" s="648"/>
      <c r="DN20" s="648"/>
      <c r="DO20" s="648"/>
      <c r="DP20" s="649"/>
      <c r="DQ20" s="656">
        <v>30617929</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10158</v>
      </c>
      <c r="S21" s="648"/>
      <c r="T21" s="648"/>
      <c r="U21" s="648"/>
      <c r="V21" s="648"/>
      <c r="W21" s="648"/>
      <c r="X21" s="648"/>
      <c r="Y21" s="649"/>
      <c r="Z21" s="650">
        <v>0</v>
      </c>
      <c r="AA21" s="650"/>
      <c r="AB21" s="650"/>
      <c r="AC21" s="650"/>
      <c r="AD21" s="651">
        <v>10158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21520</v>
      </c>
      <c r="BH21" s="648"/>
      <c r="BI21" s="648"/>
      <c r="BJ21" s="648"/>
      <c r="BK21" s="648"/>
      <c r="BL21" s="648"/>
      <c r="BM21" s="648"/>
      <c r="BN21" s="649"/>
      <c r="BO21" s="650">
        <v>0.1</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2602332</v>
      </c>
      <c r="S22" s="648"/>
      <c r="T22" s="648"/>
      <c r="U22" s="648"/>
      <c r="V22" s="648"/>
      <c r="W22" s="648"/>
      <c r="X22" s="648"/>
      <c r="Y22" s="649"/>
      <c r="Z22" s="650">
        <v>4.0999999999999996</v>
      </c>
      <c r="AA22" s="650"/>
      <c r="AB22" s="650"/>
      <c r="AC22" s="650"/>
      <c r="AD22" s="651">
        <v>2233941</v>
      </c>
      <c r="AE22" s="651"/>
      <c r="AF22" s="651"/>
      <c r="AG22" s="651"/>
      <c r="AH22" s="651"/>
      <c r="AI22" s="651"/>
      <c r="AJ22" s="651"/>
      <c r="AK22" s="651"/>
      <c r="AL22" s="652">
        <v>8.6999999999999993</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2233941</v>
      </c>
      <c r="S23" s="648"/>
      <c r="T23" s="648"/>
      <c r="U23" s="648"/>
      <c r="V23" s="648"/>
      <c r="W23" s="648"/>
      <c r="X23" s="648"/>
      <c r="Y23" s="649"/>
      <c r="Z23" s="650">
        <v>3.5</v>
      </c>
      <c r="AA23" s="650"/>
      <c r="AB23" s="650"/>
      <c r="AC23" s="650"/>
      <c r="AD23" s="651">
        <v>2233941</v>
      </c>
      <c r="AE23" s="651"/>
      <c r="AF23" s="651"/>
      <c r="AG23" s="651"/>
      <c r="AH23" s="651"/>
      <c r="AI23" s="651"/>
      <c r="AJ23" s="651"/>
      <c r="AK23" s="651"/>
      <c r="AL23" s="652">
        <v>8.6999999999999993</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1383372</v>
      </c>
      <c r="BH23" s="648"/>
      <c r="BI23" s="648"/>
      <c r="BJ23" s="648"/>
      <c r="BK23" s="648"/>
      <c r="BL23" s="648"/>
      <c r="BM23" s="648"/>
      <c r="BN23" s="649"/>
      <c r="BO23" s="650">
        <v>6.7</v>
      </c>
      <c r="BP23" s="650"/>
      <c r="BQ23" s="650"/>
      <c r="BR23" s="650"/>
      <c r="BS23" s="656" t="s">
        <v>127</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367035</v>
      </c>
      <c r="S24" s="648"/>
      <c r="T24" s="648"/>
      <c r="U24" s="648"/>
      <c r="V24" s="648"/>
      <c r="W24" s="648"/>
      <c r="X24" s="648"/>
      <c r="Y24" s="649"/>
      <c r="Z24" s="650">
        <v>0.6</v>
      </c>
      <c r="AA24" s="650"/>
      <c r="AB24" s="650"/>
      <c r="AC24" s="650"/>
      <c r="AD24" s="651" t="s">
        <v>127</v>
      </c>
      <c r="AE24" s="651"/>
      <c r="AF24" s="651"/>
      <c r="AG24" s="651"/>
      <c r="AH24" s="651"/>
      <c r="AI24" s="651"/>
      <c r="AJ24" s="651"/>
      <c r="AK24" s="651"/>
      <c r="AL24" s="652" t="s">
        <v>127</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24138857</v>
      </c>
      <c r="CS24" s="637"/>
      <c r="CT24" s="637"/>
      <c r="CU24" s="637"/>
      <c r="CV24" s="637"/>
      <c r="CW24" s="637"/>
      <c r="CX24" s="637"/>
      <c r="CY24" s="638"/>
      <c r="CZ24" s="641">
        <v>39.1</v>
      </c>
      <c r="DA24" s="642"/>
      <c r="DB24" s="642"/>
      <c r="DC24" s="661"/>
      <c r="DD24" s="686">
        <v>14582112</v>
      </c>
      <c r="DE24" s="637"/>
      <c r="DF24" s="637"/>
      <c r="DG24" s="637"/>
      <c r="DH24" s="637"/>
      <c r="DI24" s="637"/>
      <c r="DJ24" s="637"/>
      <c r="DK24" s="638"/>
      <c r="DL24" s="686">
        <v>14413140</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1356</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8344688</v>
      </c>
      <c r="CS25" s="683"/>
      <c r="CT25" s="683"/>
      <c r="CU25" s="683"/>
      <c r="CV25" s="683"/>
      <c r="CW25" s="683"/>
      <c r="CX25" s="683"/>
      <c r="CY25" s="684"/>
      <c r="CZ25" s="652">
        <v>13.5</v>
      </c>
      <c r="DA25" s="681"/>
      <c r="DB25" s="681"/>
      <c r="DC25" s="685"/>
      <c r="DD25" s="656">
        <v>7661950</v>
      </c>
      <c r="DE25" s="683"/>
      <c r="DF25" s="683"/>
      <c r="DG25" s="683"/>
      <c r="DH25" s="683"/>
      <c r="DI25" s="683"/>
      <c r="DJ25" s="683"/>
      <c r="DK25" s="684"/>
      <c r="DL25" s="656">
        <v>7645398</v>
      </c>
      <c r="DM25" s="683"/>
      <c r="DN25" s="683"/>
      <c r="DO25" s="683"/>
      <c r="DP25" s="683"/>
      <c r="DQ25" s="683"/>
      <c r="DR25" s="683"/>
      <c r="DS25" s="683"/>
      <c r="DT25" s="683"/>
      <c r="DU25" s="683"/>
      <c r="DV25" s="684"/>
      <c r="DW25" s="652">
        <v>28.2</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27203069</v>
      </c>
      <c r="S26" s="648"/>
      <c r="T26" s="648"/>
      <c r="U26" s="648"/>
      <c r="V26" s="648"/>
      <c r="W26" s="648"/>
      <c r="X26" s="648"/>
      <c r="Y26" s="649"/>
      <c r="Z26" s="650">
        <v>42.7</v>
      </c>
      <c r="AA26" s="650"/>
      <c r="AB26" s="650"/>
      <c r="AC26" s="650"/>
      <c r="AD26" s="651">
        <v>25332571</v>
      </c>
      <c r="AE26" s="651"/>
      <c r="AF26" s="651"/>
      <c r="AG26" s="651"/>
      <c r="AH26" s="651"/>
      <c r="AI26" s="651"/>
      <c r="AJ26" s="651"/>
      <c r="AK26" s="651"/>
      <c r="AL26" s="652">
        <v>98.4</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5406718</v>
      </c>
      <c r="CS26" s="648"/>
      <c r="CT26" s="648"/>
      <c r="CU26" s="648"/>
      <c r="CV26" s="648"/>
      <c r="CW26" s="648"/>
      <c r="CX26" s="648"/>
      <c r="CY26" s="649"/>
      <c r="CZ26" s="652">
        <v>8.8000000000000007</v>
      </c>
      <c r="DA26" s="681"/>
      <c r="DB26" s="681"/>
      <c r="DC26" s="685"/>
      <c r="DD26" s="656">
        <v>4759257</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21548</v>
      </c>
      <c r="S27" s="648"/>
      <c r="T27" s="648"/>
      <c r="U27" s="648"/>
      <c r="V27" s="648"/>
      <c r="W27" s="648"/>
      <c r="X27" s="648"/>
      <c r="Y27" s="649"/>
      <c r="Z27" s="650">
        <v>0</v>
      </c>
      <c r="AA27" s="650"/>
      <c r="AB27" s="650"/>
      <c r="AC27" s="650"/>
      <c r="AD27" s="651">
        <v>21548</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20604398</v>
      </c>
      <c r="BH27" s="648"/>
      <c r="BI27" s="648"/>
      <c r="BJ27" s="648"/>
      <c r="BK27" s="648"/>
      <c r="BL27" s="648"/>
      <c r="BM27" s="648"/>
      <c r="BN27" s="649"/>
      <c r="BO27" s="650">
        <v>100</v>
      </c>
      <c r="BP27" s="650"/>
      <c r="BQ27" s="650"/>
      <c r="BR27" s="650"/>
      <c r="BS27" s="656">
        <v>118735</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12472032</v>
      </c>
      <c r="CS27" s="683"/>
      <c r="CT27" s="683"/>
      <c r="CU27" s="683"/>
      <c r="CV27" s="683"/>
      <c r="CW27" s="683"/>
      <c r="CX27" s="683"/>
      <c r="CY27" s="684"/>
      <c r="CZ27" s="652">
        <v>20.2</v>
      </c>
      <c r="DA27" s="681"/>
      <c r="DB27" s="681"/>
      <c r="DC27" s="685"/>
      <c r="DD27" s="656">
        <v>3598025</v>
      </c>
      <c r="DE27" s="683"/>
      <c r="DF27" s="683"/>
      <c r="DG27" s="683"/>
      <c r="DH27" s="683"/>
      <c r="DI27" s="683"/>
      <c r="DJ27" s="683"/>
      <c r="DK27" s="684"/>
      <c r="DL27" s="656">
        <v>3445605</v>
      </c>
      <c r="DM27" s="683"/>
      <c r="DN27" s="683"/>
      <c r="DO27" s="683"/>
      <c r="DP27" s="683"/>
      <c r="DQ27" s="683"/>
      <c r="DR27" s="683"/>
      <c r="DS27" s="683"/>
      <c r="DT27" s="683"/>
      <c r="DU27" s="683"/>
      <c r="DV27" s="684"/>
      <c r="DW27" s="652">
        <v>12.7</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197904</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3322137</v>
      </c>
      <c r="CS28" s="648"/>
      <c r="CT28" s="648"/>
      <c r="CU28" s="648"/>
      <c r="CV28" s="648"/>
      <c r="CW28" s="648"/>
      <c r="CX28" s="648"/>
      <c r="CY28" s="649"/>
      <c r="CZ28" s="652">
        <v>5.4</v>
      </c>
      <c r="DA28" s="681"/>
      <c r="DB28" s="681"/>
      <c r="DC28" s="685"/>
      <c r="DD28" s="656">
        <v>3322137</v>
      </c>
      <c r="DE28" s="648"/>
      <c r="DF28" s="648"/>
      <c r="DG28" s="648"/>
      <c r="DH28" s="648"/>
      <c r="DI28" s="648"/>
      <c r="DJ28" s="648"/>
      <c r="DK28" s="649"/>
      <c r="DL28" s="656">
        <v>3322137</v>
      </c>
      <c r="DM28" s="648"/>
      <c r="DN28" s="648"/>
      <c r="DO28" s="648"/>
      <c r="DP28" s="648"/>
      <c r="DQ28" s="648"/>
      <c r="DR28" s="648"/>
      <c r="DS28" s="648"/>
      <c r="DT28" s="648"/>
      <c r="DU28" s="648"/>
      <c r="DV28" s="649"/>
      <c r="DW28" s="652">
        <v>12.3</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346293</v>
      </c>
      <c r="S29" s="648"/>
      <c r="T29" s="648"/>
      <c r="U29" s="648"/>
      <c r="V29" s="648"/>
      <c r="W29" s="648"/>
      <c r="X29" s="648"/>
      <c r="Y29" s="649"/>
      <c r="Z29" s="650">
        <v>0.5</v>
      </c>
      <c r="AA29" s="650"/>
      <c r="AB29" s="650"/>
      <c r="AC29" s="650"/>
      <c r="AD29" s="651">
        <v>132829</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3322137</v>
      </c>
      <c r="CS29" s="683"/>
      <c r="CT29" s="683"/>
      <c r="CU29" s="683"/>
      <c r="CV29" s="683"/>
      <c r="CW29" s="683"/>
      <c r="CX29" s="683"/>
      <c r="CY29" s="684"/>
      <c r="CZ29" s="652">
        <v>5.4</v>
      </c>
      <c r="DA29" s="681"/>
      <c r="DB29" s="681"/>
      <c r="DC29" s="685"/>
      <c r="DD29" s="656">
        <v>3322137</v>
      </c>
      <c r="DE29" s="683"/>
      <c r="DF29" s="683"/>
      <c r="DG29" s="683"/>
      <c r="DH29" s="683"/>
      <c r="DI29" s="683"/>
      <c r="DJ29" s="683"/>
      <c r="DK29" s="684"/>
      <c r="DL29" s="656">
        <v>3322137</v>
      </c>
      <c r="DM29" s="683"/>
      <c r="DN29" s="683"/>
      <c r="DO29" s="683"/>
      <c r="DP29" s="683"/>
      <c r="DQ29" s="683"/>
      <c r="DR29" s="683"/>
      <c r="DS29" s="683"/>
      <c r="DT29" s="683"/>
      <c r="DU29" s="683"/>
      <c r="DV29" s="684"/>
      <c r="DW29" s="652">
        <v>12.3</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589285</v>
      </c>
      <c r="S30" s="648"/>
      <c r="T30" s="648"/>
      <c r="U30" s="648"/>
      <c r="V30" s="648"/>
      <c r="W30" s="648"/>
      <c r="X30" s="648"/>
      <c r="Y30" s="649"/>
      <c r="Z30" s="650">
        <v>0.9</v>
      </c>
      <c r="AA30" s="650"/>
      <c r="AB30" s="650"/>
      <c r="AC30" s="650"/>
      <c r="AD30" s="651" t="s">
        <v>127</v>
      </c>
      <c r="AE30" s="651"/>
      <c r="AF30" s="651"/>
      <c r="AG30" s="651"/>
      <c r="AH30" s="651"/>
      <c r="AI30" s="651"/>
      <c r="AJ30" s="651"/>
      <c r="AK30" s="651"/>
      <c r="AL30" s="652" t="s">
        <v>127</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3166649</v>
      </c>
      <c r="CS30" s="648"/>
      <c r="CT30" s="648"/>
      <c r="CU30" s="648"/>
      <c r="CV30" s="648"/>
      <c r="CW30" s="648"/>
      <c r="CX30" s="648"/>
      <c r="CY30" s="649"/>
      <c r="CZ30" s="652">
        <v>5.0999999999999996</v>
      </c>
      <c r="DA30" s="681"/>
      <c r="DB30" s="681"/>
      <c r="DC30" s="685"/>
      <c r="DD30" s="656">
        <v>3166649</v>
      </c>
      <c r="DE30" s="648"/>
      <c r="DF30" s="648"/>
      <c r="DG30" s="648"/>
      <c r="DH30" s="648"/>
      <c r="DI30" s="648"/>
      <c r="DJ30" s="648"/>
      <c r="DK30" s="649"/>
      <c r="DL30" s="656">
        <v>3166649</v>
      </c>
      <c r="DM30" s="648"/>
      <c r="DN30" s="648"/>
      <c r="DO30" s="648"/>
      <c r="DP30" s="648"/>
      <c r="DQ30" s="648"/>
      <c r="DR30" s="648"/>
      <c r="DS30" s="648"/>
      <c r="DT30" s="648"/>
      <c r="DU30" s="648"/>
      <c r="DV30" s="649"/>
      <c r="DW30" s="652">
        <v>11.7</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24083769</v>
      </c>
      <c r="S31" s="648"/>
      <c r="T31" s="648"/>
      <c r="U31" s="648"/>
      <c r="V31" s="648"/>
      <c r="W31" s="648"/>
      <c r="X31" s="648"/>
      <c r="Y31" s="649"/>
      <c r="Z31" s="650">
        <v>37.799999999999997</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98.4</v>
      </c>
      <c r="BH31" s="702"/>
      <c r="BI31" s="702"/>
      <c r="BJ31" s="702"/>
      <c r="BK31" s="702"/>
      <c r="BL31" s="702"/>
      <c r="BM31" s="642">
        <v>93.5</v>
      </c>
      <c r="BN31" s="702"/>
      <c r="BO31" s="702"/>
      <c r="BP31" s="702"/>
      <c r="BQ31" s="703"/>
      <c r="BR31" s="715">
        <v>98.3</v>
      </c>
      <c r="BS31" s="702"/>
      <c r="BT31" s="702"/>
      <c r="BU31" s="702"/>
      <c r="BV31" s="702"/>
      <c r="BW31" s="702"/>
      <c r="BX31" s="642">
        <v>92.3</v>
      </c>
      <c r="BY31" s="702"/>
      <c r="BZ31" s="702"/>
      <c r="CA31" s="702"/>
      <c r="CB31" s="703"/>
      <c r="CD31" s="689"/>
      <c r="CE31" s="690"/>
      <c r="CF31" s="662" t="s">
        <v>309</v>
      </c>
      <c r="CG31" s="663"/>
      <c r="CH31" s="663"/>
      <c r="CI31" s="663"/>
      <c r="CJ31" s="663"/>
      <c r="CK31" s="663"/>
      <c r="CL31" s="663"/>
      <c r="CM31" s="663"/>
      <c r="CN31" s="663"/>
      <c r="CO31" s="663"/>
      <c r="CP31" s="663"/>
      <c r="CQ31" s="664"/>
      <c r="CR31" s="647">
        <v>155488</v>
      </c>
      <c r="CS31" s="683"/>
      <c r="CT31" s="683"/>
      <c r="CU31" s="683"/>
      <c r="CV31" s="683"/>
      <c r="CW31" s="683"/>
      <c r="CX31" s="683"/>
      <c r="CY31" s="684"/>
      <c r="CZ31" s="652">
        <v>0.3</v>
      </c>
      <c r="DA31" s="681"/>
      <c r="DB31" s="681"/>
      <c r="DC31" s="685"/>
      <c r="DD31" s="656">
        <v>155488</v>
      </c>
      <c r="DE31" s="683"/>
      <c r="DF31" s="683"/>
      <c r="DG31" s="683"/>
      <c r="DH31" s="683"/>
      <c r="DI31" s="683"/>
      <c r="DJ31" s="683"/>
      <c r="DK31" s="684"/>
      <c r="DL31" s="656">
        <v>155488</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v>167000</v>
      </c>
      <c r="S32" s="648"/>
      <c r="T32" s="648"/>
      <c r="U32" s="648"/>
      <c r="V32" s="648"/>
      <c r="W32" s="648"/>
      <c r="X32" s="648"/>
      <c r="Y32" s="649"/>
      <c r="Z32" s="650">
        <v>0.3</v>
      </c>
      <c r="AA32" s="650"/>
      <c r="AB32" s="650"/>
      <c r="AC32" s="650"/>
      <c r="AD32" s="651">
        <v>167000</v>
      </c>
      <c r="AE32" s="651"/>
      <c r="AF32" s="651"/>
      <c r="AG32" s="651"/>
      <c r="AH32" s="651"/>
      <c r="AI32" s="651"/>
      <c r="AJ32" s="651"/>
      <c r="AK32" s="651"/>
      <c r="AL32" s="652">
        <v>0.6</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98.5</v>
      </c>
      <c r="BH32" s="683"/>
      <c r="BI32" s="683"/>
      <c r="BJ32" s="683"/>
      <c r="BK32" s="683"/>
      <c r="BL32" s="683"/>
      <c r="BM32" s="653">
        <v>92.5</v>
      </c>
      <c r="BN32" s="713"/>
      <c r="BO32" s="713"/>
      <c r="BP32" s="713"/>
      <c r="BQ32" s="714"/>
      <c r="BR32" s="716">
        <v>98.1</v>
      </c>
      <c r="BS32" s="683"/>
      <c r="BT32" s="683"/>
      <c r="BU32" s="683"/>
      <c r="BV32" s="683"/>
      <c r="BW32" s="683"/>
      <c r="BX32" s="653">
        <v>91.2</v>
      </c>
      <c r="BY32" s="713"/>
      <c r="BZ32" s="713"/>
      <c r="CA32" s="713"/>
      <c r="CB32" s="714"/>
      <c r="CD32" s="691"/>
      <c r="CE32" s="692"/>
      <c r="CF32" s="662" t="s">
        <v>313</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4167213</v>
      </c>
      <c r="S33" s="648"/>
      <c r="T33" s="648"/>
      <c r="U33" s="648"/>
      <c r="V33" s="648"/>
      <c r="W33" s="648"/>
      <c r="X33" s="648"/>
      <c r="Y33" s="649"/>
      <c r="Z33" s="650">
        <v>6.5</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98.2</v>
      </c>
      <c r="BH33" s="718"/>
      <c r="BI33" s="718"/>
      <c r="BJ33" s="718"/>
      <c r="BK33" s="718"/>
      <c r="BL33" s="718"/>
      <c r="BM33" s="719">
        <v>94</v>
      </c>
      <c r="BN33" s="718"/>
      <c r="BO33" s="718"/>
      <c r="BP33" s="718"/>
      <c r="BQ33" s="720"/>
      <c r="BR33" s="717">
        <v>98.4</v>
      </c>
      <c r="BS33" s="718"/>
      <c r="BT33" s="718"/>
      <c r="BU33" s="718"/>
      <c r="BV33" s="718"/>
      <c r="BW33" s="718"/>
      <c r="BX33" s="719">
        <v>92.9</v>
      </c>
      <c r="BY33" s="718"/>
      <c r="BZ33" s="718"/>
      <c r="CA33" s="718"/>
      <c r="CB33" s="720"/>
      <c r="CD33" s="662" t="s">
        <v>316</v>
      </c>
      <c r="CE33" s="663"/>
      <c r="CF33" s="663"/>
      <c r="CG33" s="663"/>
      <c r="CH33" s="663"/>
      <c r="CI33" s="663"/>
      <c r="CJ33" s="663"/>
      <c r="CK33" s="663"/>
      <c r="CL33" s="663"/>
      <c r="CM33" s="663"/>
      <c r="CN33" s="663"/>
      <c r="CO33" s="663"/>
      <c r="CP33" s="663"/>
      <c r="CQ33" s="664"/>
      <c r="CR33" s="647">
        <v>32506243</v>
      </c>
      <c r="CS33" s="683"/>
      <c r="CT33" s="683"/>
      <c r="CU33" s="683"/>
      <c r="CV33" s="683"/>
      <c r="CW33" s="683"/>
      <c r="CX33" s="683"/>
      <c r="CY33" s="684"/>
      <c r="CZ33" s="652">
        <v>52.7</v>
      </c>
      <c r="DA33" s="681"/>
      <c r="DB33" s="681"/>
      <c r="DC33" s="685"/>
      <c r="DD33" s="656">
        <v>14266577</v>
      </c>
      <c r="DE33" s="683"/>
      <c r="DF33" s="683"/>
      <c r="DG33" s="683"/>
      <c r="DH33" s="683"/>
      <c r="DI33" s="683"/>
      <c r="DJ33" s="683"/>
      <c r="DK33" s="684"/>
      <c r="DL33" s="656">
        <v>10830752</v>
      </c>
      <c r="DM33" s="683"/>
      <c r="DN33" s="683"/>
      <c r="DO33" s="683"/>
      <c r="DP33" s="683"/>
      <c r="DQ33" s="683"/>
      <c r="DR33" s="683"/>
      <c r="DS33" s="683"/>
      <c r="DT33" s="683"/>
      <c r="DU33" s="683"/>
      <c r="DV33" s="684"/>
      <c r="DW33" s="652">
        <v>40</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98826</v>
      </c>
      <c r="S34" s="648"/>
      <c r="T34" s="648"/>
      <c r="U34" s="648"/>
      <c r="V34" s="648"/>
      <c r="W34" s="648"/>
      <c r="X34" s="648"/>
      <c r="Y34" s="649"/>
      <c r="Z34" s="650">
        <v>0.2</v>
      </c>
      <c r="AA34" s="650"/>
      <c r="AB34" s="650"/>
      <c r="AC34" s="650"/>
      <c r="AD34" s="651">
        <v>73717</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8588787</v>
      </c>
      <c r="CS34" s="648"/>
      <c r="CT34" s="648"/>
      <c r="CU34" s="648"/>
      <c r="CV34" s="648"/>
      <c r="CW34" s="648"/>
      <c r="CX34" s="648"/>
      <c r="CY34" s="649"/>
      <c r="CZ34" s="652">
        <v>13.9</v>
      </c>
      <c r="DA34" s="681"/>
      <c r="DB34" s="681"/>
      <c r="DC34" s="685"/>
      <c r="DD34" s="656">
        <v>6400560</v>
      </c>
      <c r="DE34" s="648"/>
      <c r="DF34" s="648"/>
      <c r="DG34" s="648"/>
      <c r="DH34" s="648"/>
      <c r="DI34" s="648"/>
      <c r="DJ34" s="648"/>
      <c r="DK34" s="649"/>
      <c r="DL34" s="656">
        <v>5499780</v>
      </c>
      <c r="DM34" s="648"/>
      <c r="DN34" s="648"/>
      <c r="DO34" s="648"/>
      <c r="DP34" s="648"/>
      <c r="DQ34" s="648"/>
      <c r="DR34" s="648"/>
      <c r="DS34" s="648"/>
      <c r="DT34" s="648"/>
      <c r="DU34" s="648"/>
      <c r="DV34" s="649"/>
      <c r="DW34" s="652">
        <v>20.3</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121570</v>
      </c>
      <c r="S35" s="648"/>
      <c r="T35" s="648"/>
      <c r="U35" s="648"/>
      <c r="V35" s="648"/>
      <c r="W35" s="648"/>
      <c r="X35" s="648"/>
      <c r="Y35" s="649"/>
      <c r="Z35" s="650">
        <v>0.2</v>
      </c>
      <c r="AA35" s="650"/>
      <c r="AB35" s="650"/>
      <c r="AC35" s="650"/>
      <c r="AD35" s="651" t="s">
        <v>127</v>
      </c>
      <c r="AE35" s="651"/>
      <c r="AF35" s="651"/>
      <c r="AG35" s="651"/>
      <c r="AH35" s="651"/>
      <c r="AI35" s="651"/>
      <c r="AJ35" s="651"/>
      <c r="AK35" s="651"/>
      <c r="AL35" s="652" t="s">
        <v>127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444765</v>
      </c>
      <c r="CS35" s="683"/>
      <c r="CT35" s="683"/>
      <c r="CU35" s="683"/>
      <c r="CV35" s="683"/>
      <c r="CW35" s="683"/>
      <c r="CX35" s="683"/>
      <c r="CY35" s="684"/>
      <c r="CZ35" s="652">
        <v>0.7</v>
      </c>
      <c r="DA35" s="681"/>
      <c r="DB35" s="681"/>
      <c r="DC35" s="685"/>
      <c r="DD35" s="656">
        <v>412554</v>
      </c>
      <c r="DE35" s="683"/>
      <c r="DF35" s="683"/>
      <c r="DG35" s="683"/>
      <c r="DH35" s="683"/>
      <c r="DI35" s="683"/>
      <c r="DJ35" s="683"/>
      <c r="DK35" s="684"/>
      <c r="DL35" s="656">
        <v>412554</v>
      </c>
      <c r="DM35" s="683"/>
      <c r="DN35" s="683"/>
      <c r="DO35" s="683"/>
      <c r="DP35" s="683"/>
      <c r="DQ35" s="683"/>
      <c r="DR35" s="683"/>
      <c r="DS35" s="683"/>
      <c r="DT35" s="683"/>
      <c r="DU35" s="683"/>
      <c r="DV35" s="684"/>
      <c r="DW35" s="652">
        <v>1.5</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1586488</v>
      </c>
      <c r="S36" s="648"/>
      <c r="T36" s="648"/>
      <c r="U36" s="648"/>
      <c r="V36" s="648"/>
      <c r="W36" s="648"/>
      <c r="X36" s="648"/>
      <c r="Y36" s="649"/>
      <c r="Z36" s="650">
        <v>2.5</v>
      </c>
      <c r="AA36" s="650"/>
      <c r="AB36" s="650"/>
      <c r="AC36" s="650"/>
      <c r="AD36" s="651" t="s">
        <v>127</v>
      </c>
      <c r="AE36" s="651"/>
      <c r="AF36" s="651"/>
      <c r="AG36" s="651"/>
      <c r="AH36" s="651"/>
      <c r="AI36" s="651"/>
      <c r="AJ36" s="651"/>
      <c r="AK36" s="651"/>
      <c r="AL36" s="652" t="s">
        <v>127</v>
      </c>
      <c r="AM36" s="653"/>
      <c r="AN36" s="653"/>
      <c r="AO36" s="654"/>
      <c r="AP36" s="235"/>
      <c r="AQ36" s="721" t="s">
        <v>324</v>
      </c>
      <c r="AR36" s="722"/>
      <c r="AS36" s="722"/>
      <c r="AT36" s="722"/>
      <c r="AU36" s="722"/>
      <c r="AV36" s="722"/>
      <c r="AW36" s="722"/>
      <c r="AX36" s="722"/>
      <c r="AY36" s="723"/>
      <c r="AZ36" s="636">
        <v>6040321</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t="s">
        <v>127</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18792330</v>
      </c>
      <c r="CS36" s="648"/>
      <c r="CT36" s="648"/>
      <c r="CU36" s="648"/>
      <c r="CV36" s="648"/>
      <c r="CW36" s="648"/>
      <c r="CX36" s="648"/>
      <c r="CY36" s="649"/>
      <c r="CZ36" s="652">
        <v>30.5</v>
      </c>
      <c r="DA36" s="681"/>
      <c r="DB36" s="681"/>
      <c r="DC36" s="685"/>
      <c r="DD36" s="656">
        <v>3881368</v>
      </c>
      <c r="DE36" s="648"/>
      <c r="DF36" s="648"/>
      <c r="DG36" s="648"/>
      <c r="DH36" s="648"/>
      <c r="DI36" s="648"/>
      <c r="DJ36" s="648"/>
      <c r="DK36" s="649"/>
      <c r="DL36" s="656">
        <v>1761769</v>
      </c>
      <c r="DM36" s="648"/>
      <c r="DN36" s="648"/>
      <c r="DO36" s="648"/>
      <c r="DP36" s="648"/>
      <c r="DQ36" s="648"/>
      <c r="DR36" s="648"/>
      <c r="DS36" s="648"/>
      <c r="DT36" s="648"/>
      <c r="DU36" s="648"/>
      <c r="DV36" s="649"/>
      <c r="DW36" s="652">
        <v>6.5</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957883</v>
      </c>
      <c r="S37" s="648"/>
      <c r="T37" s="648"/>
      <c r="U37" s="648"/>
      <c r="V37" s="648"/>
      <c r="W37" s="648"/>
      <c r="X37" s="648"/>
      <c r="Y37" s="649"/>
      <c r="Z37" s="650">
        <v>1.5</v>
      </c>
      <c r="AA37" s="650"/>
      <c r="AB37" s="650"/>
      <c r="AC37" s="650"/>
      <c r="AD37" s="651" t="s">
        <v>127</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1253210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-39245</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309224</v>
      </c>
      <c r="CS37" s="683"/>
      <c r="CT37" s="683"/>
      <c r="CU37" s="683"/>
      <c r="CV37" s="683"/>
      <c r="CW37" s="683"/>
      <c r="CX37" s="683"/>
      <c r="CY37" s="684"/>
      <c r="CZ37" s="652">
        <v>0.5</v>
      </c>
      <c r="DA37" s="681"/>
      <c r="DB37" s="681"/>
      <c r="DC37" s="685"/>
      <c r="DD37" s="656">
        <v>291231</v>
      </c>
      <c r="DE37" s="683"/>
      <c r="DF37" s="683"/>
      <c r="DG37" s="683"/>
      <c r="DH37" s="683"/>
      <c r="DI37" s="683"/>
      <c r="DJ37" s="683"/>
      <c r="DK37" s="684"/>
      <c r="DL37" s="656">
        <v>204381</v>
      </c>
      <c r="DM37" s="683"/>
      <c r="DN37" s="683"/>
      <c r="DO37" s="683"/>
      <c r="DP37" s="683"/>
      <c r="DQ37" s="683"/>
      <c r="DR37" s="683"/>
      <c r="DS37" s="683"/>
      <c r="DT37" s="683"/>
      <c r="DU37" s="683"/>
      <c r="DV37" s="684"/>
      <c r="DW37" s="652">
        <v>0.8</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1234671</v>
      </c>
      <c r="S38" s="648"/>
      <c r="T38" s="648"/>
      <c r="U38" s="648"/>
      <c r="V38" s="648"/>
      <c r="W38" s="648"/>
      <c r="X38" s="648"/>
      <c r="Y38" s="649"/>
      <c r="Z38" s="650">
        <v>1.9</v>
      </c>
      <c r="AA38" s="650"/>
      <c r="AB38" s="650"/>
      <c r="AC38" s="650"/>
      <c r="AD38" s="651">
        <v>21987</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706786</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18431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3966201</v>
      </c>
      <c r="CS38" s="648"/>
      <c r="CT38" s="648"/>
      <c r="CU38" s="648"/>
      <c r="CV38" s="648"/>
      <c r="CW38" s="648"/>
      <c r="CX38" s="648"/>
      <c r="CY38" s="649"/>
      <c r="CZ38" s="652">
        <v>6.4</v>
      </c>
      <c r="DA38" s="681"/>
      <c r="DB38" s="681"/>
      <c r="DC38" s="685"/>
      <c r="DD38" s="656">
        <v>3215201</v>
      </c>
      <c r="DE38" s="648"/>
      <c r="DF38" s="648"/>
      <c r="DG38" s="648"/>
      <c r="DH38" s="648"/>
      <c r="DI38" s="648"/>
      <c r="DJ38" s="648"/>
      <c r="DK38" s="649"/>
      <c r="DL38" s="656">
        <v>3156649</v>
      </c>
      <c r="DM38" s="648"/>
      <c r="DN38" s="648"/>
      <c r="DO38" s="648"/>
      <c r="DP38" s="648"/>
      <c r="DQ38" s="648"/>
      <c r="DR38" s="648"/>
      <c r="DS38" s="648"/>
      <c r="DT38" s="648"/>
      <c r="DU38" s="648"/>
      <c r="DV38" s="649"/>
      <c r="DW38" s="652">
        <v>11.7</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2960600</v>
      </c>
      <c r="S39" s="648"/>
      <c r="T39" s="648"/>
      <c r="U39" s="648"/>
      <c r="V39" s="648"/>
      <c r="W39" s="648"/>
      <c r="X39" s="648"/>
      <c r="Y39" s="649"/>
      <c r="Z39" s="650">
        <v>4.5999999999999996</v>
      </c>
      <c r="AA39" s="650"/>
      <c r="AB39" s="650"/>
      <c r="AC39" s="650"/>
      <c r="AD39" s="651" t="s">
        <v>127</v>
      </c>
      <c r="AE39" s="651"/>
      <c r="AF39" s="651"/>
      <c r="AG39" s="651"/>
      <c r="AH39" s="651"/>
      <c r="AI39" s="651"/>
      <c r="AJ39" s="651"/>
      <c r="AK39" s="651"/>
      <c r="AL39" s="652" t="s">
        <v>127</v>
      </c>
      <c r="AM39" s="653"/>
      <c r="AN39" s="653"/>
      <c r="AO39" s="654"/>
      <c r="AQ39" s="725" t="s">
        <v>336</v>
      </c>
      <c r="AR39" s="726"/>
      <c r="AS39" s="726"/>
      <c r="AT39" s="726"/>
      <c r="AU39" s="726"/>
      <c r="AV39" s="726"/>
      <c r="AW39" s="726"/>
      <c r="AX39" s="726"/>
      <c r="AY39" s="727"/>
      <c r="AZ39" s="647">
        <v>114124</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27675</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254923</v>
      </c>
      <c r="CS39" s="683"/>
      <c r="CT39" s="683"/>
      <c r="CU39" s="683"/>
      <c r="CV39" s="683"/>
      <c r="CW39" s="683"/>
      <c r="CX39" s="683"/>
      <c r="CY39" s="684"/>
      <c r="CZ39" s="652">
        <v>0.4</v>
      </c>
      <c r="DA39" s="681"/>
      <c r="DB39" s="681"/>
      <c r="DC39" s="685"/>
      <c r="DD39" s="656">
        <v>204704</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v>16438</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105</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459237</v>
      </c>
      <c r="CS40" s="648"/>
      <c r="CT40" s="648"/>
      <c r="CU40" s="648"/>
      <c r="CV40" s="648"/>
      <c r="CW40" s="648"/>
      <c r="CX40" s="648"/>
      <c r="CY40" s="649"/>
      <c r="CZ40" s="652">
        <v>0.7</v>
      </c>
      <c r="DA40" s="681"/>
      <c r="DB40" s="681"/>
      <c r="DC40" s="685"/>
      <c r="DD40" s="656">
        <v>152190</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855202</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1330500</v>
      </c>
      <c r="S42" s="648"/>
      <c r="T42" s="648"/>
      <c r="U42" s="648"/>
      <c r="V42" s="648"/>
      <c r="W42" s="648"/>
      <c r="X42" s="648"/>
      <c r="Y42" s="649"/>
      <c r="Z42" s="650">
        <v>2.1</v>
      </c>
      <c r="AA42" s="650"/>
      <c r="AB42" s="650"/>
      <c r="AC42" s="650"/>
      <c r="AD42" s="651" t="s">
        <v>349</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3094561</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305</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5055380</v>
      </c>
      <c r="CS42" s="648"/>
      <c r="CT42" s="648"/>
      <c r="CU42" s="648"/>
      <c r="CV42" s="648"/>
      <c r="CW42" s="648"/>
      <c r="CX42" s="648"/>
      <c r="CY42" s="649"/>
      <c r="CZ42" s="652">
        <v>8.1999999999999993</v>
      </c>
      <c r="DA42" s="653"/>
      <c r="DB42" s="653"/>
      <c r="DC42" s="665"/>
      <c r="DD42" s="656">
        <v>1769240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63736119</v>
      </c>
      <c r="S43" s="739"/>
      <c r="T43" s="739"/>
      <c r="U43" s="739"/>
      <c r="V43" s="739"/>
      <c r="W43" s="739"/>
      <c r="X43" s="739"/>
      <c r="Y43" s="740"/>
      <c r="Z43" s="741">
        <v>100</v>
      </c>
      <c r="AA43" s="741"/>
      <c r="AB43" s="741"/>
      <c r="AC43" s="741"/>
      <c r="AD43" s="742">
        <v>25749652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265835</v>
      </c>
      <c r="CS43" s="683"/>
      <c r="CT43" s="683"/>
      <c r="CU43" s="683"/>
      <c r="CV43" s="683"/>
      <c r="CW43" s="683"/>
      <c r="CX43" s="683"/>
      <c r="CY43" s="684"/>
      <c r="CZ43" s="652">
        <v>0.4</v>
      </c>
      <c r="DA43" s="681"/>
      <c r="DB43" s="681"/>
      <c r="DC43" s="685"/>
      <c r="DD43" s="656">
        <v>265580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355</v>
      </c>
      <c r="CG44" s="645"/>
      <c r="CH44" s="645"/>
      <c r="CI44" s="645"/>
      <c r="CJ44" s="645"/>
      <c r="CK44" s="645"/>
      <c r="CL44" s="645"/>
      <c r="CM44" s="645"/>
      <c r="CN44" s="645"/>
      <c r="CO44" s="645"/>
      <c r="CP44" s="645"/>
      <c r="CQ44" s="646"/>
      <c r="CR44" s="647">
        <v>4868691</v>
      </c>
      <c r="CS44" s="648"/>
      <c r="CT44" s="648"/>
      <c r="CU44" s="648"/>
      <c r="CV44" s="648"/>
      <c r="CW44" s="648"/>
      <c r="CX44" s="648"/>
      <c r="CY44" s="649"/>
      <c r="CZ44" s="652">
        <v>7.9</v>
      </c>
      <c r="DA44" s="653"/>
      <c r="DB44" s="653"/>
      <c r="DC44" s="665"/>
      <c r="DD44" s="656">
        <v>1756169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2007763</v>
      </c>
      <c r="CS45" s="683"/>
      <c r="CT45" s="683"/>
      <c r="CU45" s="683"/>
      <c r="CV45" s="683"/>
      <c r="CW45" s="683"/>
      <c r="CX45" s="683"/>
      <c r="CY45" s="684"/>
      <c r="CZ45" s="652">
        <v>3.3</v>
      </c>
      <c r="DA45" s="681"/>
      <c r="DB45" s="681"/>
      <c r="DC45" s="685"/>
      <c r="DD45" s="656">
        <v>200408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2059280</v>
      </c>
      <c r="CS46" s="648"/>
      <c r="CT46" s="648"/>
      <c r="CU46" s="648"/>
      <c r="CV46" s="648"/>
      <c r="CW46" s="648"/>
      <c r="CX46" s="648"/>
      <c r="CY46" s="649"/>
      <c r="CZ46" s="652">
        <v>3.3</v>
      </c>
      <c r="DA46" s="653"/>
      <c r="DB46" s="653"/>
      <c r="DC46" s="665"/>
      <c r="DD46" s="656">
        <v>1260879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186689</v>
      </c>
      <c r="CS47" s="683"/>
      <c r="CT47" s="683"/>
      <c r="CU47" s="683"/>
      <c r="CV47" s="683"/>
      <c r="CW47" s="683"/>
      <c r="CX47" s="683"/>
      <c r="CY47" s="684"/>
      <c r="CZ47" s="652">
        <v>0.3</v>
      </c>
      <c r="DA47" s="681"/>
      <c r="DB47" s="681"/>
      <c r="DC47" s="685"/>
      <c r="DD47" s="656">
        <v>13071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349</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61700480</v>
      </c>
      <c r="CS49" s="718"/>
      <c r="CT49" s="718"/>
      <c r="CU49" s="718"/>
      <c r="CV49" s="718"/>
      <c r="CW49" s="718"/>
      <c r="CX49" s="718"/>
      <c r="CY49" s="749"/>
      <c r="CZ49" s="743">
        <v>100</v>
      </c>
      <c r="DA49" s="750"/>
      <c r="DB49" s="750"/>
      <c r="DC49" s="751"/>
      <c r="DD49" s="752">
        <v>30617929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9UZDzbsByuQSMML7fA2yNlqnX93mC9PA9WFMpSxRphvYKx3goejM9FhpTdJwaWkc3yKbBGxAVYFjZA/NX14iQA==" saltValue="yh7oJo1u6rgTtp1lcECu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63856</v>
      </c>
      <c r="R7" s="783"/>
      <c r="S7" s="783"/>
      <c r="T7" s="783"/>
      <c r="U7" s="783"/>
      <c r="V7" s="783">
        <v>61821</v>
      </c>
      <c r="W7" s="783"/>
      <c r="X7" s="783"/>
      <c r="Y7" s="783"/>
      <c r="Z7" s="783"/>
      <c r="AA7" s="783">
        <v>2036</v>
      </c>
      <c r="AB7" s="783"/>
      <c r="AC7" s="783"/>
      <c r="AD7" s="783"/>
      <c r="AE7" s="784"/>
      <c r="AF7" s="785">
        <v>1350</v>
      </c>
      <c r="AG7" s="786"/>
      <c r="AH7" s="786"/>
      <c r="AI7" s="786"/>
      <c r="AJ7" s="787"/>
      <c r="AK7" s="822">
        <v>1579</v>
      </c>
      <c r="AL7" s="823"/>
      <c r="AM7" s="823"/>
      <c r="AN7" s="823"/>
      <c r="AO7" s="823"/>
      <c r="AP7" s="823">
        <v>33380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576</v>
      </c>
      <c r="BT7" s="827"/>
      <c r="BU7" s="827"/>
      <c r="BV7" s="827"/>
      <c r="BW7" s="827"/>
      <c r="BX7" s="827"/>
      <c r="BY7" s="827"/>
      <c r="BZ7" s="827"/>
      <c r="CA7" s="827"/>
      <c r="CB7" s="827"/>
      <c r="CC7" s="827"/>
      <c r="CD7" s="827"/>
      <c r="CE7" s="827"/>
      <c r="CF7" s="827"/>
      <c r="CG7" s="828"/>
      <c r="CH7" s="819" t="s">
        <v>594</v>
      </c>
      <c r="CI7" s="820"/>
      <c r="CJ7" s="820"/>
      <c r="CK7" s="820"/>
      <c r="CL7" s="821"/>
      <c r="CM7" s="819">
        <v>763</v>
      </c>
      <c r="CN7" s="820"/>
      <c r="CO7" s="820"/>
      <c r="CP7" s="820"/>
      <c r="CQ7" s="821"/>
      <c r="CR7" s="819">
        <v>5</v>
      </c>
      <c r="CS7" s="820"/>
      <c r="CT7" s="820"/>
      <c r="CU7" s="820"/>
      <c r="CV7" s="821"/>
      <c r="CW7" s="819">
        <v>6</v>
      </c>
      <c r="CX7" s="820"/>
      <c r="CY7" s="820"/>
      <c r="CZ7" s="820"/>
      <c r="DA7" s="821"/>
      <c r="DB7" s="819" t="s">
        <v>594</v>
      </c>
      <c r="DC7" s="820"/>
      <c r="DD7" s="820"/>
      <c r="DE7" s="820"/>
      <c r="DF7" s="821"/>
      <c r="DG7" s="819">
        <v>1197</v>
      </c>
      <c r="DH7" s="820"/>
      <c r="DI7" s="820"/>
      <c r="DJ7" s="820"/>
      <c r="DK7" s="821"/>
      <c r="DL7" s="819" t="s">
        <v>594</v>
      </c>
      <c r="DM7" s="820"/>
      <c r="DN7" s="820"/>
      <c r="DO7" s="820"/>
      <c r="DP7" s="821"/>
      <c r="DQ7" s="819" t="s">
        <v>594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63856</v>
      </c>
      <c r="R23" s="842"/>
      <c r="S23" s="842"/>
      <c r="T23" s="842"/>
      <c r="U23" s="842"/>
      <c r="V23" s="842">
        <v>61821</v>
      </c>
      <c r="W23" s="842"/>
      <c r="X23" s="842"/>
      <c r="Y23" s="842"/>
      <c r="Z23" s="842"/>
      <c r="AA23" s="842">
        <v>2036</v>
      </c>
      <c r="AB23" s="842"/>
      <c r="AC23" s="842"/>
      <c r="AD23" s="842"/>
      <c r="AE23" s="843"/>
      <c r="AF23" s="844">
        <v>1350</v>
      </c>
      <c r="AG23" s="842"/>
      <c r="AH23" s="842"/>
      <c r="AI23" s="842"/>
      <c r="AJ23" s="845"/>
      <c r="AK23" s="846"/>
      <c r="AL23" s="847"/>
      <c r="AM23" s="847"/>
      <c r="AN23" s="847"/>
      <c r="AO23" s="847"/>
      <c r="AP23" s="842">
        <v>33380</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12484</v>
      </c>
      <c r="R28" s="871"/>
      <c r="S28" s="871"/>
      <c r="T28" s="871"/>
      <c r="U28" s="871"/>
      <c r="V28" s="871">
        <v>12275</v>
      </c>
      <c r="W28" s="871"/>
      <c r="X28" s="871"/>
      <c r="Y28" s="871"/>
      <c r="Z28" s="871"/>
      <c r="AA28" s="871">
        <v>209</v>
      </c>
      <c r="AB28" s="871"/>
      <c r="AC28" s="871"/>
      <c r="AD28" s="871"/>
      <c r="AE28" s="872"/>
      <c r="AF28" s="873">
        <v>209</v>
      </c>
      <c r="AG28" s="871"/>
      <c r="AH28" s="871"/>
      <c r="AI28" s="871"/>
      <c r="AJ28" s="874"/>
      <c r="AK28" s="875">
        <v>855</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10323</v>
      </c>
      <c r="R29" s="807"/>
      <c r="S29" s="807"/>
      <c r="T29" s="807"/>
      <c r="U29" s="807"/>
      <c r="V29" s="807">
        <v>10141</v>
      </c>
      <c r="W29" s="807"/>
      <c r="X29" s="807"/>
      <c r="Y29" s="807"/>
      <c r="Z29" s="807"/>
      <c r="AA29" s="807">
        <v>181</v>
      </c>
      <c r="AB29" s="807"/>
      <c r="AC29" s="807"/>
      <c r="AD29" s="807"/>
      <c r="AE29" s="808"/>
      <c r="AF29" s="809">
        <v>181</v>
      </c>
      <c r="AG29" s="810"/>
      <c r="AH29" s="810"/>
      <c r="AI29" s="810"/>
      <c r="AJ29" s="811"/>
      <c r="AK29" s="878">
        <v>1575</v>
      </c>
      <c r="AL29" s="879"/>
      <c r="AM29" s="879"/>
      <c r="AN29" s="879"/>
      <c r="AO29" s="879"/>
      <c r="AP29" s="879" t="s">
        <v>591</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1638</v>
      </c>
      <c r="R30" s="807"/>
      <c r="S30" s="807"/>
      <c r="T30" s="807"/>
      <c r="U30" s="807"/>
      <c r="V30" s="807">
        <v>1637</v>
      </c>
      <c r="W30" s="807"/>
      <c r="X30" s="807"/>
      <c r="Y30" s="807"/>
      <c r="Z30" s="807"/>
      <c r="AA30" s="807">
        <v>1</v>
      </c>
      <c r="AB30" s="807"/>
      <c r="AC30" s="807"/>
      <c r="AD30" s="807"/>
      <c r="AE30" s="808"/>
      <c r="AF30" s="809">
        <v>1</v>
      </c>
      <c r="AG30" s="810"/>
      <c r="AH30" s="810"/>
      <c r="AI30" s="810"/>
      <c r="AJ30" s="811"/>
      <c r="AK30" s="878">
        <v>345</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4222</v>
      </c>
      <c r="R31" s="807"/>
      <c r="S31" s="807"/>
      <c r="T31" s="807"/>
      <c r="U31" s="807"/>
      <c r="V31" s="807">
        <v>3837</v>
      </c>
      <c r="W31" s="807"/>
      <c r="X31" s="807"/>
      <c r="Y31" s="807"/>
      <c r="Z31" s="807"/>
      <c r="AA31" s="807">
        <v>385</v>
      </c>
      <c r="AB31" s="807"/>
      <c r="AC31" s="807"/>
      <c r="AD31" s="807"/>
      <c r="AE31" s="808"/>
      <c r="AF31" s="809">
        <v>26</v>
      </c>
      <c r="AG31" s="810"/>
      <c r="AH31" s="810"/>
      <c r="AI31" s="810"/>
      <c r="AJ31" s="811"/>
      <c r="AK31" s="878">
        <v>1253</v>
      </c>
      <c r="AL31" s="879"/>
      <c r="AM31" s="879"/>
      <c r="AN31" s="879"/>
      <c r="AO31" s="879"/>
      <c r="AP31" s="879">
        <v>21320</v>
      </c>
      <c r="AQ31" s="879"/>
      <c r="AR31" s="879"/>
      <c r="AS31" s="879"/>
      <c r="AT31" s="879"/>
      <c r="AU31" s="879">
        <v>13265</v>
      </c>
      <c r="AV31" s="879"/>
      <c r="AW31" s="879"/>
      <c r="AX31" s="879"/>
      <c r="AY31" s="879"/>
      <c r="AZ31" s="880" t="s">
        <v>591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64</v>
      </c>
      <c r="R32" s="807"/>
      <c r="S32" s="807"/>
      <c r="T32" s="807"/>
      <c r="U32" s="807"/>
      <c r="V32" s="807">
        <v>64</v>
      </c>
      <c r="W32" s="807"/>
      <c r="X32" s="807"/>
      <c r="Y32" s="807"/>
      <c r="Z32" s="807"/>
      <c r="AA32" s="807">
        <v>0</v>
      </c>
      <c r="AB32" s="807"/>
      <c r="AC32" s="807"/>
      <c r="AD32" s="807"/>
      <c r="AE32" s="808"/>
      <c r="AF32" s="809">
        <v>0</v>
      </c>
      <c r="AG32" s="810"/>
      <c r="AH32" s="810"/>
      <c r="AI32" s="810"/>
      <c r="AJ32" s="811"/>
      <c r="AK32" s="878">
        <v>16</v>
      </c>
      <c r="AL32" s="879"/>
      <c r="AM32" s="879"/>
      <c r="AN32" s="879"/>
      <c r="AO32" s="879"/>
      <c r="AP32" s="879" t="s">
        <v>591</v>
      </c>
      <c r="AQ32" s="879"/>
      <c r="AR32" s="879"/>
      <c r="AS32" s="879"/>
      <c r="AT32" s="879"/>
      <c r="AU32" s="879" t="s">
        <v>591</v>
      </c>
      <c r="AV32" s="879"/>
      <c r="AW32" s="879"/>
      <c r="AX32" s="879"/>
      <c r="AY32" s="879"/>
      <c r="AZ32" s="880" t="s">
        <v>591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418</v>
      </c>
      <c r="AG63" s="890"/>
      <c r="AH63" s="890"/>
      <c r="AI63" s="890"/>
      <c r="AJ63" s="891"/>
      <c r="AK63" s="892"/>
      <c r="AL63" s="887"/>
      <c r="AM63" s="887"/>
      <c r="AN63" s="887"/>
      <c r="AO63" s="887"/>
      <c r="AP63" s="890">
        <v>21320</v>
      </c>
      <c r="AQ63" s="890"/>
      <c r="AR63" s="890"/>
      <c r="AS63" s="890"/>
      <c r="AT63" s="890"/>
      <c r="AU63" s="890">
        <v>13265</v>
      </c>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412</v>
      </c>
      <c r="W66" s="766"/>
      <c r="X66" s="766"/>
      <c r="Y66" s="766"/>
      <c r="Z66" s="767"/>
      <c r="AA66" s="765" t="s">
        <v>413</v>
      </c>
      <c r="AB66" s="766"/>
      <c r="AC66" s="766"/>
      <c r="AD66" s="766"/>
      <c r="AE66" s="767"/>
      <c r="AF66" s="900" t="s">
        <v>414</v>
      </c>
      <c r="AG66" s="861"/>
      <c r="AH66" s="861"/>
      <c r="AI66" s="861"/>
      <c r="AJ66" s="901"/>
      <c r="AK66" s="765" t="s">
        <v>396</v>
      </c>
      <c r="AL66" s="789"/>
      <c r="AM66" s="789"/>
      <c r="AN66" s="789"/>
      <c r="AO66" s="790"/>
      <c r="AP66" s="765" t="s">
        <v>415</v>
      </c>
      <c r="AQ66" s="766"/>
      <c r="AR66" s="766"/>
      <c r="AS66" s="766"/>
      <c r="AT66" s="767"/>
      <c r="AU66" s="765" t="s">
        <v>416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591</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591</v>
      </c>
      <c r="AL69" s="879"/>
      <c r="AM69" s="879"/>
      <c r="AN69" s="879"/>
      <c r="AO69" s="879"/>
      <c r="AP69" s="879" t="s">
        <v>591</v>
      </c>
      <c r="AQ69" s="879"/>
      <c r="AR69" s="879"/>
      <c r="AS69" s="879"/>
      <c r="AT69" s="879"/>
      <c r="AU69" s="879" t="s">
        <v>591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591</v>
      </c>
      <c r="AQ70" s="879"/>
      <c r="AR70" s="879"/>
      <c r="AS70" s="879"/>
      <c r="AT70" s="879"/>
      <c r="AU70" s="879" t="s">
        <v>591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591</v>
      </c>
      <c r="AL71" s="879"/>
      <c r="AM71" s="879"/>
      <c r="AN71" s="879"/>
      <c r="AO71" s="879"/>
      <c r="AP71" s="879" t="s">
        <v>591</v>
      </c>
      <c r="AQ71" s="879"/>
      <c r="AR71" s="879"/>
      <c r="AS71" s="879"/>
      <c r="AT71" s="879"/>
      <c r="AU71" s="879" t="s">
        <v>591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1076</v>
      </c>
      <c r="R72" s="879"/>
      <c r="S72" s="879"/>
      <c r="T72" s="879"/>
      <c r="U72" s="879"/>
      <c r="V72" s="879">
        <v>1031</v>
      </c>
      <c r="W72" s="879"/>
      <c r="X72" s="879"/>
      <c r="Y72" s="879"/>
      <c r="Z72" s="879"/>
      <c r="AA72" s="879">
        <v>44</v>
      </c>
      <c r="AB72" s="879"/>
      <c r="AC72" s="879"/>
      <c r="AD72" s="879"/>
      <c r="AE72" s="879"/>
      <c r="AF72" s="879">
        <v>36</v>
      </c>
      <c r="AG72" s="879"/>
      <c r="AH72" s="879"/>
      <c r="AI72" s="879"/>
      <c r="AJ72" s="879"/>
      <c r="AK72" s="879" t="s">
        <v>592</v>
      </c>
      <c r="AL72" s="879"/>
      <c r="AM72" s="879"/>
      <c r="AN72" s="879"/>
      <c r="AO72" s="879"/>
      <c r="AP72" s="879" t="s">
        <v>591</v>
      </c>
      <c r="AQ72" s="879"/>
      <c r="AR72" s="879"/>
      <c r="AS72" s="879"/>
      <c r="AT72" s="879"/>
      <c r="AU72" s="879" t="s">
        <v>591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24146</v>
      </c>
      <c r="R73" s="879"/>
      <c r="S73" s="879"/>
      <c r="T73" s="879"/>
      <c r="U73" s="879"/>
      <c r="V73" s="879">
        <v>23404</v>
      </c>
      <c r="W73" s="879"/>
      <c r="X73" s="879"/>
      <c r="Y73" s="879"/>
      <c r="Z73" s="879"/>
      <c r="AA73" s="879">
        <v>742</v>
      </c>
      <c r="AB73" s="879"/>
      <c r="AC73" s="879"/>
      <c r="AD73" s="879"/>
      <c r="AE73" s="879"/>
      <c r="AF73" s="879">
        <v>4531</v>
      </c>
      <c r="AG73" s="879"/>
      <c r="AH73" s="879"/>
      <c r="AI73" s="879"/>
      <c r="AJ73" s="879"/>
      <c r="AK73" s="879">
        <v>1760</v>
      </c>
      <c r="AL73" s="879"/>
      <c r="AM73" s="879"/>
      <c r="AN73" s="879"/>
      <c r="AO73" s="879"/>
      <c r="AP73" s="879">
        <v>14749</v>
      </c>
      <c r="AQ73" s="879"/>
      <c r="AR73" s="879"/>
      <c r="AS73" s="879"/>
      <c r="AT73" s="879"/>
      <c r="AU73" s="879">
        <v>3731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9961</v>
      </c>
      <c r="R74" s="879"/>
      <c r="S74" s="879"/>
      <c r="T74" s="879"/>
      <c r="U74" s="879"/>
      <c r="V74" s="879">
        <v>9077</v>
      </c>
      <c r="W74" s="879"/>
      <c r="X74" s="879"/>
      <c r="Y74" s="879"/>
      <c r="Z74" s="879"/>
      <c r="AA74" s="879">
        <v>884</v>
      </c>
      <c r="AB74" s="879"/>
      <c r="AC74" s="879"/>
      <c r="AD74" s="879"/>
      <c r="AE74" s="879"/>
      <c r="AF74" s="879">
        <v>4953</v>
      </c>
      <c r="AG74" s="879"/>
      <c r="AH74" s="879"/>
      <c r="AI74" s="879"/>
      <c r="AJ74" s="879"/>
      <c r="AK74" s="879">
        <v>1097</v>
      </c>
      <c r="AL74" s="879"/>
      <c r="AM74" s="879"/>
      <c r="AN74" s="879"/>
      <c r="AO74" s="879"/>
      <c r="AP74" s="879">
        <v>25660</v>
      </c>
      <c r="AQ74" s="879"/>
      <c r="AR74" s="879"/>
      <c r="AS74" s="879"/>
      <c r="AT74" s="879"/>
      <c r="AU74" s="879" t="s">
        <v>593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6285</v>
      </c>
      <c r="R75" s="928"/>
      <c r="S75" s="928"/>
      <c r="T75" s="928"/>
      <c r="U75" s="878"/>
      <c r="V75" s="929">
        <v>5385</v>
      </c>
      <c r="W75" s="928"/>
      <c r="X75" s="928"/>
      <c r="Y75" s="928"/>
      <c r="Z75" s="878"/>
      <c r="AA75" s="929">
        <v>900</v>
      </c>
      <c r="AB75" s="928"/>
      <c r="AC75" s="928"/>
      <c r="AD75" s="928"/>
      <c r="AE75" s="878"/>
      <c r="AF75" s="929">
        <v>6335</v>
      </c>
      <c r="AG75" s="928"/>
      <c r="AH75" s="928"/>
      <c r="AI75" s="928"/>
      <c r="AJ75" s="878"/>
      <c r="AK75" s="929">
        <v>21</v>
      </c>
      <c r="AL75" s="928"/>
      <c r="AM75" s="928"/>
      <c r="AN75" s="928"/>
      <c r="AO75" s="878"/>
      <c r="AP75" s="929">
        <v>6621</v>
      </c>
      <c r="AQ75" s="928"/>
      <c r="AR75" s="928"/>
      <c r="AS75" s="928"/>
      <c r="AT75" s="878"/>
      <c r="AU75" s="929" t="s">
        <v>591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585</v>
      </c>
      <c r="C76" s="922"/>
      <c r="D76" s="922"/>
      <c r="E76" s="922"/>
      <c r="F76" s="922"/>
      <c r="G76" s="922"/>
      <c r="H76" s="922"/>
      <c r="I76" s="922"/>
      <c r="J76" s="922"/>
      <c r="K76" s="922"/>
      <c r="L76" s="922"/>
      <c r="M76" s="922"/>
      <c r="N76" s="922"/>
      <c r="O76" s="922"/>
      <c r="P76" s="923"/>
      <c r="Q76" s="927">
        <v>2548</v>
      </c>
      <c r="R76" s="928"/>
      <c r="S76" s="928"/>
      <c r="T76" s="928"/>
      <c r="U76" s="878"/>
      <c r="V76" s="929">
        <v>2213</v>
      </c>
      <c r="W76" s="928"/>
      <c r="X76" s="928"/>
      <c r="Y76" s="928"/>
      <c r="Z76" s="878"/>
      <c r="AA76" s="929">
        <v>335</v>
      </c>
      <c r="AB76" s="928"/>
      <c r="AC76" s="928"/>
      <c r="AD76" s="928"/>
      <c r="AE76" s="878"/>
      <c r="AF76" s="929">
        <v>335</v>
      </c>
      <c r="AG76" s="928"/>
      <c r="AH76" s="928"/>
      <c r="AI76" s="928"/>
      <c r="AJ76" s="878"/>
      <c r="AK76" s="929">
        <v>138</v>
      </c>
      <c r="AL76" s="928"/>
      <c r="AM76" s="928"/>
      <c r="AN76" s="928"/>
      <c r="AO76" s="878"/>
      <c r="AP76" s="929" t="s">
        <v>591</v>
      </c>
      <c r="AQ76" s="928"/>
      <c r="AR76" s="928"/>
      <c r="AS76" s="928"/>
      <c r="AT76" s="878"/>
      <c r="AU76" s="929" t="s">
        <v>591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586</v>
      </c>
      <c r="C77" s="922"/>
      <c r="D77" s="922"/>
      <c r="E77" s="922"/>
      <c r="F77" s="922"/>
      <c r="G77" s="922"/>
      <c r="H77" s="922"/>
      <c r="I77" s="922"/>
      <c r="J77" s="922"/>
      <c r="K77" s="922"/>
      <c r="L77" s="922"/>
      <c r="M77" s="922"/>
      <c r="N77" s="922"/>
      <c r="O77" s="922"/>
      <c r="P77" s="923"/>
      <c r="Q77" s="927">
        <v>659115</v>
      </c>
      <c r="R77" s="928"/>
      <c r="S77" s="928"/>
      <c r="T77" s="928"/>
      <c r="U77" s="878"/>
      <c r="V77" s="929">
        <v>635247</v>
      </c>
      <c r="W77" s="928"/>
      <c r="X77" s="928"/>
      <c r="Y77" s="928"/>
      <c r="Z77" s="878"/>
      <c r="AA77" s="929">
        <v>23868</v>
      </c>
      <c r="AB77" s="928"/>
      <c r="AC77" s="928"/>
      <c r="AD77" s="928"/>
      <c r="AE77" s="878"/>
      <c r="AF77" s="929">
        <v>23868</v>
      </c>
      <c r="AG77" s="928"/>
      <c r="AH77" s="928"/>
      <c r="AI77" s="928"/>
      <c r="AJ77" s="878"/>
      <c r="AK77" s="929">
        <v>3257</v>
      </c>
      <c r="AL77" s="928"/>
      <c r="AM77" s="928"/>
      <c r="AN77" s="928"/>
      <c r="AO77" s="878"/>
      <c r="AP77" s="929" t="s">
        <v>591</v>
      </c>
      <c r="AQ77" s="928"/>
      <c r="AR77" s="928"/>
      <c r="AS77" s="928"/>
      <c r="AT77" s="878"/>
      <c r="AU77" s="929" t="s">
        <v>591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40314</v>
      </c>
      <c r="AG88" s="890"/>
      <c r="AH88" s="890"/>
      <c r="AI88" s="890"/>
      <c r="AJ88" s="890"/>
      <c r="AK88" s="887"/>
      <c r="AL88" s="887"/>
      <c r="AM88" s="887"/>
      <c r="AN88" s="887"/>
      <c r="AO88" s="887"/>
      <c r="AP88" s="890">
        <v>47031</v>
      </c>
      <c r="AQ88" s="890"/>
      <c r="AR88" s="890"/>
      <c r="AS88" s="890"/>
      <c r="AT88" s="890"/>
      <c r="AU88" s="890">
        <v>3731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v>6</v>
      </c>
      <c r="CX102" s="898"/>
      <c r="CY102" s="898"/>
      <c r="CZ102" s="898"/>
      <c r="DA102" s="941"/>
      <c r="DB102" s="940" t="s">
        <v>595</v>
      </c>
      <c r="DC102" s="898"/>
      <c r="DD102" s="898"/>
      <c r="DE102" s="898"/>
      <c r="DF102" s="941"/>
      <c r="DG102" s="940">
        <v>1197</v>
      </c>
      <c r="DH102" s="898"/>
      <c r="DI102" s="898"/>
      <c r="DJ102" s="898"/>
      <c r="DK102" s="941"/>
      <c r="DL102" s="940" t="s">
        <v>595</v>
      </c>
      <c r="DM102" s="898"/>
      <c r="DN102" s="898"/>
      <c r="DO102" s="898"/>
      <c r="DP102" s="941"/>
      <c r="DQ102" s="940" t="s">
        <v>595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3085063</v>
      </c>
      <c r="AB110" s="950"/>
      <c r="AC110" s="950"/>
      <c r="AD110" s="950"/>
      <c r="AE110" s="951"/>
      <c r="AF110" s="952">
        <v>3119147</v>
      </c>
      <c r="AG110" s="950"/>
      <c r="AH110" s="950"/>
      <c r="AI110" s="950"/>
      <c r="AJ110" s="951"/>
      <c r="AK110" s="952">
        <v>3322138</v>
      </c>
      <c r="AL110" s="950"/>
      <c r="AM110" s="950"/>
      <c r="AN110" s="950"/>
      <c r="AO110" s="951"/>
      <c r="AP110" s="953">
        <v>14.1</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32685567</v>
      </c>
      <c r="BR110" s="985"/>
      <c r="BS110" s="985"/>
      <c r="BT110" s="985"/>
      <c r="BU110" s="985"/>
      <c r="BV110" s="985">
        <v>33585737</v>
      </c>
      <c r="BW110" s="985"/>
      <c r="BX110" s="985"/>
      <c r="BY110" s="985"/>
      <c r="BZ110" s="985"/>
      <c r="CA110" s="985">
        <v>33379688</v>
      </c>
      <c r="CB110" s="985"/>
      <c r="CC110" s="985"/>
      <c r="CD110" s="985"/>
      <c r="CE110" s="985"/>
      <c r="CF110" s="999">
        <v>141.30000000000001</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238649</v>
      </c>
      <c r="DH110" s="985"/>
      <c r="DI110" s="985"/>
      <c r="DJ110" s="985"/>
      <c r="DK110" s="985"/>
      <c r="DL110" s="985">
        <v>1939109</v>
      </c>
      <c r="DM110" s="985"/>
      <c r="DN110" s="985"/>
      <c r="DO110" s="985"/>
      <c r="DP110" s="985"/>
      <c r="DQ110" s="985">
        <v>1893379</v>
      </c>
      <c r="DR110" s="985"/>
      <c r="DS110" s="985"/>
      <c r="DT110" s="985"/>
      <c r="DU110" s="985"/>
      <c r="DV110" s="986">
        <v>8</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435</v>
      </c>
      <c r="AB111" s="992"/>
      <c r="AC111" s="992"/>
      <c r="AD111" s="992"/>
      <c r="AE111" s="993"/>
      <c r="AF111" s="994" t="s">
        <v>436</v>
      </c>
      <c r="AG111" s="992"/>
      <c r="AH111" s="992"/>
      <c r="AI111" s="992"/>
      <c r="AJ111" s="993"/>
      <c r="AK111" s="994" t="s">
        <v>436</v>
      </c>
      <c r="AL111" s="992"/>
      <c r="AM111" s="992"/>
      <c r="AN111" s="992"/>
      <c r="AO111" s="993"/>
      <c r="AP111" s="995" t="s">
        <v>127</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v>2625361</v>
      </c>
      <c r="BR111" s="978"/>
      <c r="BS111" s="978"/>
      <c r="BT111" s="978"/>
      <c r="BU111" s="978"/>
      <c r="BV111" s="978">
        <v>4127079</v>
      </c>
      <c r="BW111" s="978"/>
      <c r="BX111" s="978"/>
      <c r="BY111" s="978"/>
      <c r="BZ111" s="978"/>
      <c r="CA111" s="978">
        <v>3813451</v>
      </c>
      <c r="CB111" s="978"/>
      <c r="CC111" s="978"/>
      <c r="CD111" s="978"/>
      <c r="CE111" s="978"/>
      <c r="CF111" s="972">
        <v>16.100000000000001</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439</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439</v>
      </c>
      <c r="AB112" s="1017"/>
      <c r="AC112" s="1017"/>
      <c r="AD112" s="1017"/>
      <c r="AE112" s="1018"/>
      <c r="AF112" s="1019" t="s">
        <v>439</v>
      </c>
      <c r="AG112" s="1017"/>
      <c r="AH112" s="1017"/>
      <c r="AI112" s="1017"/>
      <c r="AJ112" s="1018"/>
      <c r="AK112" s="1019" t="s">
        <v>436</v>
      </c>
      <c r="AL112" s="1017"/>
      <c r="AM112" s="1017"/>
      <c r="AN112" s="1017"/>
      <c r="AO112" s="1018"/>
      <c r="AP112" s="1020" t="s">
        <v>435</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14917984</v>
      </c>
      <c r="BR112" s="978"/>
      <c r="BS112" s="978"/>
      <c r="BT112" s="978"/>
      <c r="BU112" s="978"/>
      <c r="BV112" s="978">
        <v>12240992</v>
      </c>
      <c r="BW112" s="978"/>
      <c r="BX112" s="978"/>
      <c r="BY112" s="978"/>
      <c r="BZ112" s="978"/>
      <c r="CA112" s="978">
        <v>13264746</v>
      </c>
      <c r="CB112" s="978"/>
      <c r="CC112" s="978"/>
      <c r="CD112" s="978"/>
      <c r="CE112" s="978"/>
      <c r="CF112" s="972">
        <v>56.2</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127</v>
      </c>
      <c r="DM112" s="978"/>
      <c r="DN112" s="978"/>
      <c r="DO112" s="978"/>
      <c r="DP112" s="978"/>
      <c r="DQ112" s="978" t="s">
        <v>439</v>
      </c>
      <c r="DR112" s="978"/>
      <c r="DS112" s="978"/>
      <c r="DT112" s="978"/>
      <c r="DU112" s="978"/>
      <c r="DV112" s="979" t="s">
        <v>435</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974019</v>
      </c>
      <c r="AB113" s="992"/>
      <c r="AC113" s="992"/>
      <c r="AD113" s="992"/>
      <c r="AE113" s="993"/>
      <c r="AF113" s="994">
        <v>1062514</v>
      </c>
      <c r="AG113" s="992"/>
      <c r="AH113" s="992"/>
      <c r="AI113" s="992"/>
      <c r="AJ113" s="993"/>
      <c r="AK113" s="994">
        <v>983775</v>
      </c>
      <c r="AL113" s="992"/>
      <c r="AM113" s="992"/>
      <c r="AN113" s="992"/>
      <c r="AO113" s="993"/>
      <c r="AP113" s="995">
        <v>4.2</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4123959</v>
      </c>
      <c r="BR113" s="978"/>
      <c r="BS113" s="978"/>
      <c r="BT113" s="978"/>
      <c r="BU113" s="978"/>
      <c r="BV113" s="978">
        <v>4258211</v>
      </c>
      <c r="BW113" s="978"/>
      <c r="BX113" s="978"/>
      <c r="BY113" s="978"/>
      <c r="BZ113" s="978"/>
      <c r="CA113" s="978">
        <v>3731443</v>
      </c>
      <c r="CB113" s="978"/>
      <c r="CC113" s="978"/>
      <c r="CD113" s="978"/>
      <c r="CE113" s="978"/>
      <c r="CF113" s="972">
        <v>15.8</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435</v>
      </c>
      <c r="DR113" s="1017"/>
      <c r="DS113" s="1017"/>
      <c r="DT113" s="1017"/>
      <c r="DU113" s="1018"/>
      <c r="DV113" s="1020" t="s">
        <v>127</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354538</v>
      </c>
      <c r="AB114" s="1017"/>
      <c r="AC114" s="1017"/>
      <c r="AD114" s="1017"/>
      <c r="AE114" s="1018"/>
      <c r="AF114" s="1019">
        <v>418985</v>
      </c>
      <c r="AG114" s="1017"/>
      <c r="AH114" s="1017"/>
      <c r="AI114" s="1017"/>
      <c r="AJ114" s="1018"/>
      <c r="AK114" s="1019">
        <v>443002</v>
      </c>
      <c r="AL114" s="1017"/>
      <c r="AM114" s="1017"/>
      <c r="AN114" s="1017"/>
      <c r="AO114" s="1018"/>
      <c r="AP114" s="1020">
        <v>1.9</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7508527</v>
      </c>
      <c r="BR114" s="978"/>
      <c r="BS114" s="978"/>
      <c r="BT114" s="978"/>
      <c r="BU114" s="978"/>
      <c r="BV114" s="978">
        <v>7427234</v>
      </c>
      <c r="BW114" s="978"/>
      <c r="BX114" s="978"/>
      <c r="BY114" s="978"/>
      <c r="BZ114" s="978"/>
      <c r="CA114" s="978">
        <v>6828942</v>
      </c>
      <c r="CB114" s="978"/>
      <c r="CC114" s="978"/>
      <c r="CD114" s="978"/>
      <c r="CE114" s="978"/>
      <c r="CF114" s="972">
        <v>28.9</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435</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288155</v>
      </c>
      <c r="AB115" s="992"/>
      <c r="AC115" s="992"/>
      <c r="AD115" s="992"/>
      <c r="AE115" s="993"/>
      <c r="AF115" s="994">
        <v>274477</v>
      </c>
      <c r="AG115" s="992"/>
      <c r="AH115" s="992"/>
      <c r="AI115" s="992"/>
      <c r="AJ115" s="993"/>
      <c r="AK115" s="994">
        <v>302220</v>
      </c>
      <c r="AL115" s="992"/>
      <c r="AM115" s="992"/>
      <c r="AN115" s="992"/>
      <c r="AO115" s="993"/>
      <c r="AP115" s="995">
        <v>1.3</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435</v>
      </c>
      <c r="BR115" s="978"/>
      <c r="BS115" s="978"/>
      <c r="BT115" s="978"/>
      <c r="BU115" s="978"/>
      <c r="BV115" s="978">
        <v>9391</v>
      </c>
      <c r="BW115" s="978"/>
      <c r="BX115" s="978"/>
      <c r="BY115" s="978"/>
      <c r="BZ115" s="978"/>
      <c r="CA115" s="978" t="s">
        <v>127</v>
      </c>
      <c r="CB115" s="978"/>
      <c r="CC115" s="978"/>
      <c r="CD115" s="978"/>
      <c r="CE115" s="978"/>
      <c r="CF115" s="972" t="s">
        <v>436</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2386712</v>
      </c>
      <c r="DH115" s="1017"/>
      <c r="DI115" s="1017"/>
      <c r="DJ115" s="1017"/>
      <c r="DK115" s="1018"/>
      <c r="DL115" s="1019">
        <v>2187970</v>
      </c>
      <c r="DM115" s="1017"/>
      <c r="DN115" s="1017"/>
      <c r="DO115" s="1017"/>
      <c r="DP115" s="1018"/>
      <c r="DQ115" s="1019">
        <v>1920072</v>
      </c>
      <c r="DR115" s="1017"/>
      <c r="DS115" s="1017"/>
      <c r="DT115" s="1017"/>
      <c r="DU115" s="1018"/>
      <c r="DV115" s="1020">
        <v>8.1</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127</v>
      </c>
      <c r="CB116" s="978"/>
      <c r="CC116" s="978"/>
      <c r="CD116" s="978"/>
      <c r="CE116" s="978"/>
      <c r="CF116" s="972" t="s">
        <v>435</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436</v>
      </c>
      <c r="DM116" s="1017"/>
      <c r="DN116" s="1017"/>
      <c r="DO116" s="1017"/>
      <c r="DP116" s="1018"/>
      <c r="DQ116" s="1019" t="s">
        <v>435</v>
      </c>
      <c r="DR116" s="1017"/>
      <c r="DS116" s="1017"/>
      <c r="DT116" s="1017"/>
      <c r="DU116" s="1018"/>
      <c r="DV116" s="1020" t="s">
        <v>127</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4701775</v>
      </c>
      <c r="AB117" s="1035"/>
      <c r="AC117" s="1035"/>
      <c r="AD117" s="1035"/>
      <c r="AE117" s="1036"/>
      <c r="AF117" s="1037">
        <v>4875123</v>
      </c>
      <c r="AG117" s="1035"/>
      <c r="AH117" s="1035"/>
      <c r="AI117" s="1035"/>
      <c r="AJ117" s="1036"/>
      <c r="AK117" s="1037">
        <v>5051135</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435</v>
      </c>
      <c r="BW117" s="978"/>
      <c r="BX117" s="978"/>
      <c r="BY117" s="978"/>
      <c r="BZ117" s="978"/>
      <c r="CA117" s="978" t="s">
        <v>127</v>
      </c>
      <c r="CB117" s="978"/>
      <c r="CC117" s="978"/>
      <c r="CD117" s="978"/>
      <c r="CE117" s="978"/>
      <c r="CF117" s="972" t="s">
        <v>436</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435</v>
      </c>
      <c r="DM117" s="1017"/>
      <c r="DN117" s="1017"/>
      <c r="DO117" s="1017"/>
      <c r="DP117" s="1018"/>
      <c r="DQ117" s="1019" t="s">
        <v>127</v>
      </c>
      <c r="DR117" s="1017"/>
      <c r="DS117" s="1017"/>
      <c r="DT117" s="1017"/>
      <c r="DU117" s="1018"/>
      <c r="DV117" s="1020" t="s">
        <v>435</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435</v>
      </c>
      <c r="BR118" s="1056"/>
      <c r="BS118" s="1056"/>
      <c r="BT118" s="1056"/>
      <c r="BU118" s="1056"/>
      <c r="BV118" s="1056" t="s">
        <v>127</v>
      </c>
      <c r="BW118" s="1056"/>
      <c r="BX118" s="1056"/>
      <c r="BY118" s="1056"/>
      <c r="BZ118" s="1056"/>
      <c r="CA118" s="1056" t="s">
        <v>435</v>
      </c>
      <c r="CB118" s="1056"/>
      <c r="CC118" s="1056"/>
      <c r="CD118" s="1056"/>
      <c r="CE118" s="1056"/>
      <c r="CF118" s="972" t="s">
        <v>127</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435</v>
      </c>
      <c r="DR118" s="1017"/>
      <c r="DS118" s="1017"/>
      <c r="DT118" s="1017"/>
      <c r="DU118" s="1018"/>
      <c r="DV118" s="1020" t="s">
        <v>127</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47582</v>
      </c>
      <c r="AB119" s="950"/>
      <c r="AC119" s="950"/>
      <c r="AD119" s="950"/>
      <c r="AE119" s="951"/>
      <c r="AF119" s="952">
        <v>47629</v>
      </c>
      <c r="AG119" s="950"/>
      <c r="AH119" s="950"/>
      <c r="AI119" s="950"/>
      <c r="AJ119" s="951"/>
      <c r="AK119" s="952">
        <v>47678</v>
      </c>
      <c r="AL119" s="950"/>
      <c r="AM119" s="950"/>
      <c r="AN119" s="950"/>
      <c r="AO119" s="951"/>
      <c r="AP119" s="953">
        <v>0.2</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461</v>
      </c>
      <c r="BP119" s="1064"/>
      <c r="BQ119" s="1055">
        <v>61861398</v>
      </c>
      <c r="BR119" s="1056"/>
      <c r="BS119" s="1056"/>
      <c r="BT119" s="1056"/>
      <c r="BU119" s="1056"/>
      <c r="BV119" s="1056">
        <v>61648644</v>
      </c>
      <c r="BW119" s="1056"/>
      <c r="BX119" s="1056"/>
      <c r="BY119" s="1056"/>
      <c r="BZ119" s="1056"/>
      <c r="CA119" s="1056">
        <v>61018270</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435</v>
      </c>
      <c r="DH119" s="1042"/>
      <c r="DI119" s="1042"/>
      <c r="DJ119" s="1042"/>
      <c r="DK119" s="1043"/>
      <c r="DL119" s="1041" t="s">
        <v>436</v>
      </c>
      <c r="DM119" s="1042"/>
      <c r="DN119" s="1042"/>
      <c r="DO119" s="1042"/>
      <c r="DP119" s="1043"/>
      <c r="DQ119" s="1041" t="s">
        <v>435</v>
      </c>
      <c r="DR119" s="1042"/>
      <c r="DS119" s="1042"/>
      <c r="DT119" s="1042"/>
      <c r="DU119" s="1043"/>
      <c r="DV119" s="1044" t="s">
        <v>436</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435</v>
      </c>
      <c r="AG120" s="1017"/>
      <c r="AH120" s="1017"/>
      <c r="AI120" s="1017"/>
      <c r="AJ120" s="1018"/>
      <c r="AK120" s="1019" t="s">
        <v>436</v>
      </c>
      <c r="AL120" s="1017"/>
      <c r="AM120" s="1017"/>
      <c r="AN120" s="1017"/>
      <c r="AO120" s="1018"/>
      <c r="AP120" s="1020" t="s">
        <v>435</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9115681</v>
      </c>
      <c r="BR120" s="985"/>
      <c r="BS120" s="985"/>
      <c r="BT120" s="985"/>
      <c r="BU120" s="985"/>
      <c r="BV120" s="985">
        <v>8998514</v>
      </c>
      <c r="BW120" s="985"/>
      <c r="BX120" s="985"/>
      <c r="BY120" s="985"/>
      <c r="BZ120" s="985"/>
      <c r="CA120" s="985">
        <v>9122372</v>
      </c>
      <c r="CB120" s="985"/>
      <c r="CC120" s="985"/>
      <c r="CD120" s="985"/>
      <c r="CE120" s="985"/>
      <c r="CF120" s="999">
        <v>38.6</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v>14917314</v>
      </c>
      <c r="DH120" s="985"/>
      <c r="DI120" s="985"/>
      <c r="DJ120" s="985"/>
      <c r="DK120" s="985"/>
      <c r="DL120" s="985">
        <v>12240992</v>
      </c>
      <c r="DM120" s="985"/>
      <c r="DN120" s="985"/>
      <c r="DO120" s="985"/>
      <c r="DP120" s="985"/>
      <c r="DQ120" s="985">
        <v>13264746</v>
      </c>
      <c r="DR120" s="985"/>
      <c r="DS120" s="985"/>
      <c r="DT120" s="985"/>
      <c r="DU120" s="985"/>
      <c r="DV120" s="986">
        <v>56.2</v>
      </c>
      <c r="DW120" s="986"/>
      <c r="DX120" s="986"/>
      <c r="DY120" s="986"/>
      <c r="DZ120" s="987"/>
    </row>
    <row r="121" spans="1:130" s="248" customFormat="1" ht="26.25" customHeight="1" x14ac:dyDescent="0.15">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436</v>
      </c>
      <c r="AB121" s="1017"/>
      <c r="AC121" s="1017"/>
      <c r="AD121" s="1017"/>
      <c r="AE121" s="1018"/>
      <c r="AF121" s="1019" t="s">
        <v>436</v>
      </c>
      <c r="AG121" s="1017"/>
      <c r="AH121" s="1017"/>
      <c r="AI121" s="1017"/>
      <c r="AJ121" s="1018"/>
      <c r="AK121" s="1019" t="s">
        <v>435</v>
      </c>
      <c r="AL121" s="1017"/>
      <c r="AM121" s="1017"/>
      <c r="AN121" s="1017"/>
      <c r="AO121" s="1018"/>
      <c r="AP121" s="1020" t="s">
        <v>435</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11953195</v>
      </c>
      <c r="BR121" s="978"/>
      <c r="BS121" s="978"/>
      <c r="BT121" s="978"/>
      <c r="BU121" s="978"/>
      <c r="BV121" s="978">
        <v>12016052</v>
      </c>
      <c r="BW121" s="978"/>
      <c r="BX121" s="978"/>
      <c r="BY121" s="978"/>
      <c r="BZ121" s="978"/>
      <c r="CA121" s="978">
        <v>11406365</v>
      </c>
      <c r="CB121" s="978"/>
      <c r="CC121" s="978"/>
      <c r="CD121" s="978"/>
      <c r="CE121" s="978"/>
      <c r="CF121" s="972">
        <v>48.3</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v>670</v>
      </c>
      <c r="DH121" s="978"/>
      <c r="DI121" s="978"/>
      <c r="DJ121" s="978"/>
      <c r="DK121" s="978"/>
      <c r="DL121" s="978" t="s">
        <v>435</v>
      </c>
      <c r="DM121" s="978"/>
      <c r="DN121" s="978"/>
      <c r="DO121" s="978"/>
      <c r="DP121" s="978"/>
      <c r="DQ121" s="978" t="s">
        <v>435</v>
      </c>
      <c r="DR121" s="978"/>
      <c r="DS121" s="978"/>
      <c r="DT121" s="978"/>
      <c r="DU121" s="978"/>
      <c r="DV121" s="979" t="s">
        <v>436</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436</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38811047</v>
      </c>
      <c r="BR122" s="1056"/>
      <c r="BS122" s="1056"/>
      <c r="BT122" s="1056"/>
      <c r="BU122" s="1056"/>
      <c r="BV122" s="1056">
        <v>38137404</v>
      </c>
      <c r="BW122" s="1056"/>
      <c r="BX122" s="1056"/>
      <c r="BY122" s="1056"/>
      <c r="BZ122" s="1056"/>
      <c r="CA122" s="1056">
        <v>37770355</v>
      </c>
      <c r="CB122" s="1056"/>
      <c r="CC122" s="1056"/>
      <c r="CD122" s="1056"/>
      <c r="CE122" s="1056"/>
      <c r="CF122" s="1076">
        <v>159.9</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436</v>
      </c>
      <c r="AB123" s="1017"/>
      <c r="AC123" s="1017"/>
      <c r="AD123" s="1017"/>
      <c r="AE123" s="1018"/>
      <c r="AF123" s="1019" t="s">
        <v>436</v>
      </c>
      <c r="AG123" s="1017"/>
      <c r="AH123" s="1017"/>
      <c r="AI123" s="1017"/>
      <c r="AJ123" s="1018"/>
      <c r="AK123" s="1019" t="s">
        <v>127</v>
      </c>
      <c r="AL123" s="1017"/>
      <c r="AM123" s="1017"/>
      <c r="AN123" s="1017"/>
      <c r="AO123" s="1018"/>
      <c r="AP123" s="1020" t="s">
        <v>436</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471</v>
      </c>
      <c r="BP123" s="1064"/>
      <c r="BQ123" s="1123">
        <v>59879923</v>
      </c>
      <c r="BR123" s="1124"/>
      <c r="BS123" s="1124"/>
      <c r="BT123" s="1124"/>
      <c r="BU123" s="1124"/>
      <c r="BV123" s="1124">
        <v>59151970</v>
      </c>
      <c r="BW123" s="1124"/>
      <c r="BX123" s="1124"/>
      <c r="BY123" s="1124"/>
      <c r="BZ123" s="1124"/>
      <c r="CA123" s="1124">
        <v>58299092</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435</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8.6</v>
      </c>
      <c r="BR124" s="1086"/>
      <c r="BS124" s="1086"/>
      <c r="BT124" s="1086"/>
      <c r="BU124" s="1086"/>
      <c r="BV124" s="1086">
        <v>10.8</v>
      </c>
      <c r="BW124" s="1086"/>
      <c r="BX124" s="1086"/>
      <c r="BY124" s="1086"/>
      <c r="BZ124" s="1086"/>
      <c r="CA124" s="1086">
        <v>11.5</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435</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435</v>
      </c>
      <c r="AL125" s="1017"/>
      <c r="AM125" s="1017"/>
      <c r="AN125" s="1017"/>
      <c r="AO125" s="1018"/>
      <c r="AP125" s="1020" t="s">
        <v>435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435</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199998</v>
      </c>
      <c r="AB126" s="1017"/>
      <c r="AC126" s="1017"/>
      <c r="AD126" s="1017"/>
      <c r="AE126" s="1018"/>
      <c r="AF126" s="1019">
        <v>186273</v>
      </c>
      <c r="AG126" s="1017"/>
      <c r="AH126" s="1017"/>
      <c r="AI126" s="1017"/>
      <c r="AJ126" s="1018"/>
      <c r="AK126" s="1019">
        <v>213727</v>
      </c>
      <c r="AL126" s="1017"/>
      <c r="AM126" s="1017"/>
      <c r="AN126" s="1017"/>
      <c r="AO126" s="1018"/>
      <c r="AP126" s="1020">
        <v>0.9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476</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435</v>
      </c>
      <c r="DR126" s="978"/>
      <c r="DS126" s="978"/>
      <c r="DT126" s="978"/>
      <c r="DU126" s="978"/>
      <c r="DV126" s="979" t="s">
        <v>435</v>
      </c>
      <c r="DW126" s="979"/>
      <c r="DX126" s="979"/>
      <c r="DY126" s="979"/>
      <c r="DZ126" s="980"/>
    </row>
    <row r="127" spans="1:130" s="248" customFormat="1" ht="26.25" customHeight="1" x14ac:dyDescent="0.15">
      <c r="A127" s="1118"/>
      <c r="B127" s="1006"/>
      <c r="C127" s="1060" t="s">
        <v>477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40575</v>
      </c>
      <c r="AB127" s="1017"/>
      <c r="AC127" s="1017"/>
      <c r="AD127" s="1017"/>
      <c r="AE127" s="1018"/>
      <c r="AF127" s="1019">
        <v>40575</v>
      </c>
      <c r="AG127" s="1017"/>
      <c r="AH127" s="1017"/>
      <c r="AI127" s="1017"/>
      <c r="AJ127" s="1018"/>
      <c r="AK127" s="1019">
        <v>40815</v>
      </c>
      <c r="AL127" s="1017"/>
      <c r="AM127" s="1017"/>
      <c r="AN127" s="1017"/>
      <c r="AO127" s="1018"/>
      <c r="AP127" s="1020">
        <v>0.2</v>
      </c>
      <c r="AQ127" s="1021"/>
      <c r="AR127" s="1021"/>
      <c r="AS127" s="1021"/>
      <c r="AT127" s="1022"/>
      <c r="AU127" s="284"/>
      <c r="AV127" s="284"/>
      <c r="AW127" s="284"/>
      <c r="AX127" s="1090" t="s">
        <v>478</v>
      </c>
      <c r="AY127" s="1091"/>
      <c r="AZ127" s="1091"/>
      <c r="BA127" s="1091"/>
      <c r="BB127" s="1091"/>
      <c r="BC127" s="1091"/>
      <c r="BD127" s="1091"/>
      <c r="BE127" s="1092"/>
      <c r="BF127" s="1093" t="s">
        <v>479</v>
      </c>
      <c r="BG127" s="1091"/>
      <c r="BH127" s="1091"/>
      <c r="BI127" s="1091"/>
      <c r="BJ127" s="1091"/>
      <c r="BK127" s="1091"/>
      <c r="BL127" s="1092"/>
      <c r="BM127" s="1093" t="s">
        <v>480</v>
      </c>
      <c r="BN127" s="1091"/>
      <c r="BO127" s="1091"/>
      <c r="BP127" s="1091"/>
      <c r="BQ127" s="1091"/>
      <c r="BR127" s="1091"/>
      <c r="BS127" s="1092"/>
      <c r="BT127" s="1093" t="s">
        <v>481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482</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1" t="s">
        <v>483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484</v>
      </c>
      <c r="X128" s="1103"/>
      <c r="Y128" s="1103"/>
      <c r="Z128" s="1104"/>
      <c r="AA128" s="1105">
        <v>972105</v>
      </c>
      <c r="AB128" s="1106"/>
      <c r="AC128" s="1106"/>
      <c r="AD128" s="1106"/>
      <c r="AE128" s="1107"/>
      <c r="AF128" s="1108">
        <v>1038776</v>
      </c>
      <c r="AG128" s="1106"/>
      <c r="AH128" s="1106"/>
      <c r="AI128" s="1106"/>
      <c r="AJ128" s="1107"/>
      <c r="AK128" s="1108">
        <v>926954</v>
      </c>
      <c r="AL128" s="1106"/>
      <c r="AM128" s="1106"/>
      <c r="AN128" s="1106"/>
      <c r="AO128" s="1107"/>
      <c r="AP128" s="1109"/>
      <c r="AQ128" s="1110"/>
      <c r="AR128" s="1110"/>
      <c r="AS128" s="1110"/>
      <c r="AT128" s="1111"/>
      <c r="AU128" s="284"/>
      <c r="AV128" s="284"/>
      <c r="AW128" s="284"/>
      <c r="AX128" s="946" t="s">
        <v>485</v>
      </c>
      <c r="AY128" s="947"/>
      <c r="AZ128" s="947"/>
      <c r="BA128" s="947"/>
      <c r="BB128" s="947"/>
      <c r="BC128" s="947"/>
      <c r="BD128" s="947"/>
      <c r="BE128" s="948"/>
      <c r="BF128" s="1112" t="s">
        <v>127</v>
      </c>
      <c r="BG128" s="1113"/>
      <c r="BH128" s="1113"/>
      <c r="BI128" s="1113"/>
      <c r="BJ128" s="1113"/>
      <c r="BK128" s="1113"/>
      <c r="BL128" s="1114"/>
      <c r="BM128" s="1112">
        <v>11.98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486</v>
      </c>
      <c r="CQ128" s="1095"/>
      <c r="CR128" s="1095"/>
      <c r="CS128" s="1095"/>
      <c r="CT128" s="1095"/>
      <c r="CU128" s="1095"/>
      <c r="CV128" s="1095"/>
      <c r="CW128" s="1095"/>
      <c r="CX128" s="1095"/>
      <c r="CY128" s="1095"/>
      <c r="CZ128" s="1095"/>
      <c r="DA128" s="1095"/>
      <c r="DB128" s="1095"/>
      <c r="DC128" s="1095"/>
      <c r="DD128" s="1095"/>
      <c r="DE128" s="1095"/>
      <c r="DF128" s="1096"/>
      <c r="DG128" s="1097" t="s">
        <v>436</v>
      </c>
      <c r="DH128" s="1098"/>
      <c r="DI128" s="1098"/>
      <c r="DJ128" s="1098"/>
      <c r="DK128" s="1098"/>
      <c r="DL128" s="1098">
        <v>9391</v>
      </c>
      <c r="DM128" s="1098"/>
      <c r="DN128" s="1098"/>
      <c r="DO128" s="1098"/>
      <c r="DP128" s="1098"/>
      <c r="DQ128" s="1098" t="s">
        <v>487</v>
      </c>
      <c r="DR128" s="1098"/>
      <c r="DS128" s="1098"/>
      <c r="DT128" s="1098"/>
      <c r="DU128" s="1098"/>
      <c r="DV128" s="1099" t="s">
        <v>127</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488</v>
      </c>
      <c r="X129" s="1132"/>
      <c r="Y129" s="1132"/>
      <c r="Z129" s="1133"/>
      <c r="AA129" s="1016">
        <v>25836319</v>
      </c>
      <c r="AB129" s="1017"/>
      <c r="AC129" s="1017"/>
      <c r="AD129" s="1017"/>
      <c r="AE129" s="1018"/>
      <c r="AF129" s="1019">
        <v>26038818</v>
      </c>
      <c r="AG129" s="1017"/>
      <c r="AH129" s="1017"/>
      <c r="AI129" s="1017"/>
      <c r="AJ129" s="1018"/>
      <c r="AK129" s="1019">
        <v>26723918</v>
      </c>
      <c r="AL129" s="1017"/>
      <c r="AM129" s="1017"/>
      <c r="AN129" s="1017"/>
      <c r="AO129" s="1018"/>
      <c r="AP129" s="1134"/>
      <c r="AQ129" s="1135"/>
      <c r="AR129" s="1135"/>
      <c r="AS129" s="1135"/>
      <c r="AT129" s="1136"/>
      <c r="AU129" s="286"/>
      <c r="AV129" s="286"/>
      <c r="AW129" s="286"/>
      <c r="AX129" s="1125" t="s">
        <v>489</v>
      </c>
      <c r="AY129" s="1008"/>
      <c r="AZ129" s="1008"/>
      <c r="BA129" s="1008"/>
      <c r="BB129" s="1008"/>
      <c r="BC129" s="1008"/>
      <c r="BD129" s="1008"/>
      <c r="BE129" s="1009"/>
      <c r="BF129" s="1126" t="s">
        <v>490</v>
      </c>
      <c r="BG129" s="1127"/>
      <c r="BH129" s="1127"/>
      <c r="BI129" s="1127"/>
      <c r="BJ129" s="1127"/>
      <c r="BK129" s="1127"/>
      <c r="BL129" s="1128"/>
      <c r="BM129" s="1126">
        <v>16.98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3053173</v>
      </c>
      <c r="AB130" s="1017"/>
      <c r="AC130" s="1017"/>
      <c r="AD130" s="1017"/>
      <c r="AE130" s="1018"/>
      <c r="AF130" s="1019">
        <v>3070681</v>
      </c>
      <c r="AG130" s="1017"/>
      <c r="AH130" s="1017"/>
      <c r="AI130" s="1017"/>
      <c r="AJ130" s="1018"/>
      <c r="AK130" s="1019">
        <v>3103531</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3.5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22783146</v>
      </c>
      <c r="AB131" s="1042"/>
      <c r="AC131" s="1042"/>
      <c r="AD131" s="1042"/>
      <c r="AE131" s="1043"/>
      <c r="AF131" s="1041">
        <v>22968137</v>
      </c>
      <c r="AG131" s="1042"/>
      <c r="AH131" s="1042"/>
      <c r="AI131" s="1042"/>
      <c r="AJ131" s="1043"/>
      <c r="AK131" s="1041">
        <v>23620387</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11.5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2.9692870330000001</v>
      </c>
      <c r="AB132" s="1158"/>
      <c r="AC132" s="1158"/>
      <c r="AD132" s="1158"/>
      <c r="AE132" s="1159"/>
      <c r="AF132" s="1160">
        <v>3.3336008050000001</v>
      </c>
      <c r="AG132" s="1158"/>
      <c r="AH132" s="1158"/>
      <c r="AI132" s="1158"/>
      <c r="AJ132" s="1159"/>
      <c r="AK132" s="1160">
        <v>4.3210553660000004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3.3</v>
      </c>
      <c r="AB133" s="1141"/>
      <c r="AC133" s="1141"/>
      <c r="AD133" s="1141"/>
      <c r="AE133" s="1142"/>
      <c r="AF133" s="1140">
        <v>3.5</v>
      </c>
      <c r="AG133" s="1141"/>
      <c r="AH133" s="1141"/>
      <c r="AI133" s="1141"/>
      <c r="AJ133" s="1142"/>
      <c r="AK133" s="1140">
        <v>3.5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qJAbcHAL09Vz/HTPEch1COV5fdVamE1F/jm/eEekxTKcowAkZ6yqOqg0MlJg9L9WiLWhEulX2fpEDICmrXbwQ==" saltValue="1vLiBEJfD3zcKYz6tYaQ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aau3e/KijqEYYiBsy9B2uLFnJID8bczTpwDqF+MsiMYjRB1/EWFkkaUko0z14BpIJ57K32MdZnVHL/YfFBO/A==" saltValue="TZcpGOdQIMUPfdwWmopN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Qo/GtlI7lXvhMV8V/hSBzirD8pdOxRaB0y03a6PbqVzSwI+x6zU41Ggp7LxX6xSINGNW3ggSQFvB6TS3QGtw==" saltValue="SHCs7PpN+9T/ze5CgXAn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8344688</v>
      </c>
      <c r="AP9" s="314">
        <v>61343</v>
      </c>
      <c r="AQ9" s="315">
        <v>61284</v>
      </c>
      <c r="AR9" s="316">
        <v>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91084</v>
      </c>
      <c r="AP10" s="317">
        <v>670</v>
      </c>
      <c r="AQ10" s="318">
        <v>4056</v>
      </c>
      <c r="AR10" s="319">
        <v>-83.5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v>28038</v>
      </c>
      <c r="AP11" s="317">
        <v>206</v>
      </c>
      <c r="AQ11" s="318">
        <v>604</v>
      </c>
      <c r="AR11" s="319">
        <v>-65.900000000000006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511</v>
      </c>
      <c r="AP12" s="317" t="s">
        <v>511</v>
      </c>
      <c r="AQ12" s="318">
        <v>21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394361</v>
      </c>
      <c r="AP13" s="317">
        <v>2899</v>
      </c>
      <c r="AQ13" s="318">
        <v>2509</v>
      </c>
      <c r="AR13" s="319">
        <v>15.5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265835</v>
      </c>
      <c r="AP14" s="317">
        <v>1954</v>
      </c>
      <c r="AQ14" s="318">
        <v>1157</v>
      </c>
      <c r="AR14" s="319">
        <v>68.900000000000006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-956004</v>
      </c>
      <c r="AP15" s="317">
        <v>-7028</v>
      </c>
      <c r="AQ15" s="318">
        <v>-4228</v>
      </c>
      <c r="AR15" s="319">
        <v>66.2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8168002</v>
      </c>
      <c r="AP16" s="317">
        <v>60044</v>
      </c>
      <c r="AQ16" s="318">
        <v>65402</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6.95</v>
      </c>
      <c r="AP21" s="331">
        <v>6.06</v>
      </c>
      <c r="AQ21" s="332">
        <v>0.89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101.7</v>
      </c>
      <c r="AP22" s="336">
        <v>99.2</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3322138</v>
      </c>
      <c r="AP32" s="345">
        <v>24421</v>
      </c>
      <c r="AQ32" s="346">
        <v>32044</v>
      </c>
      <c r="AR32" s="347">
        <v>-23.8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v>6</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v>29</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983775</v>
      </c>
      <c r="AP35" s="345">
        <v>7232</v>
      </c>
      <c r="AQ35" s="346">
        <v>6008</v>
      </c>
      <c r="AR35" s="347">
        <v>20.399999999999999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443002</v>
      </c>
      <c r="AP36" s="345">
        <v>3257</v>
      </c>
      <c r="AQ36" s="346">
        <v>1138</v>
      </c>
      <c r="AR36" s="347">
        <v>186.2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302220</v>
      </c>
      <c r="AP37" s="345">
        <v>2222</v>
      </c>
      <c r="AQ37" s="346">
        <v>852</v>
      </c>
      <c r="AR37" s="347">
        <v>160.80000000000001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511</v>
      </c>
      <c r="AP38" s="348" t="s">
        <v>511</v>
      </c>
      <c r="AQ38" s="349">
        <v>2</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-926954</v>
      </c>
      <c r="AP39" s="345">
        <v>-6814</v>
      </c>
      <c r="AQ39" s="346">
        <v>-6316</v>
      </c>
      <c r="AR39" s="347">
        <v>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-3103531</v>
      </c>
      <c r="AP40" s="345">
        <v>-22814</v>
      </c>
      <c r="AQ40" s="346">
        <v>-26078</v>
      </c>
      <c r="AR40" s="347">
        <v>-12.5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1020650</v>
      </c>
      <c r="AP41" s="345">
        <v>7503</v>
      </c>
      <c r="AQ41" s="346">
        <v>7686</v>
      </c>
      <c r="AR41" s="347">
        <v>-2.4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2338519</v>
      </c>
      <c r="AN51" s="367">
        <v>17368</v>
      </c>
      <c r="AO51" s="368">
        <v>-48.7</v>
      </c>
      <c r="AP51" s="369">
        <v>40879</v>
      </c>
      <c r="AQ51" s="370">
        <v>-7.7</v>
      </c>
      <c r="AR51" s="371">
        <v>-41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1262924</v>
      </c>
      <c r="AN52" s="375">
        <v>9380</v>
      </c>
      <c r="AO52" s="376">
        <v>-31.7</v>
      </c>
      <c r="AP52" s="377">
        <v>24087</v>
      </c>
      <c r="AQ52" s="378">
        <v>-7.9</v>
      </c>
      <c r="AR52" s="379">
        <v>-23.8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4204314</v>
      </c>
      <c r="AN53" s="367">
        <v>31103</v>
      </c>
      <c r="AO53" s="368">
        <v>79.099999999999994</v>
      </c>
      <c r="AP53" s="369">
        <v>42651</v>
      </c>
      <c r="AQ53" s="370">
        <v>4.3</v>
      </c>
      <c r="AR53" s="371">
        <v>74.8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1986714</v>
      </c>
      <c r="AN54" s="375">
        <v>14697</v>
      </c>
      <c r="AO54" s="376">
        <v>56.7</v>
      </c>
      <c r="AP54" s="377">
        <v>22675</v>
      </c>
      <c r="AQ54" s="378">
        <v>-5.9</v>
      </c>
      <c r="AR54" s="379">
        <v>62.6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5178766</v>
      </c>
      <c r="AN55" s="367">
        <v>38271</v>
      </c>
      <c r="AO55" s="368">
        <v>23</v>
      </c>
      <c r="AP55" s="369">
        <v>43226</v>
      </c>
      <c r="AQ55" s="370">
        <v>1.3</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2219803</v>
      </c>
      <c r="AN56" s="375">
        <v>16404</v>
      </c>
      <c r="AO56" s="376">
        <v>11.6</v>
      </c>
      <c r="AP56" s="377">
        <v>22622</v>
      </c>
      <c r="AQ56" s="378">
        <v>-0.2</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6141298</v>
      </c>
      <c r="AN57" s="367">
        <v>45284</v>
      </c>
      <c r="AO57" s="368">
        <v>18.3</v>
      </c>
      <c r="AP57" s="369">
        <v>42836</v>
      </c>
      <c r="AQ57" s="370">
        <v>-0.9</v>
      </c>
      <c r="AR57" s="371">
        <v>19.2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2138235</v>
      </c>
      <c r="AN58" s="375">
        <v>15767</v>
      </c>
      <c r="AO58" s="376">
        <v>-3.9</v>
      </c>
      <c r="AP58" s="377">
        <v>22936</v>
      </c>
      <c r="AQ58" s="378">
        <v>1.4</v>
      </c>
      <c r="AR58" s="379">
        <v>-5.3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4868691</v>
      </c>
      <c r="AN59" s="367">
        <v>35790</v>
      </c>
      <c r="AO59" s="368">
        <v>-21</v>
      </c>
      <c r="AP59" s="369">
        <v>44161</v>
      </c>
      <c r="AQ59" s="370">
        <v>3.1</v>
      </c>
      <c r="AR59" s="371">
        <v>-24.1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2059280</v>
      </c>
      <c r="AN60" s="375">
        <v>15138</v>
      </c>
      <c r="AO60" s="376">
        <v>-4</v>
      </c>
      <c r="AP60" s="377">
        <v>23644</v>
      </c>
      <c r="AQ60" s="378">
        <v>3.1</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4546318</v>
      </c>
      <c r="AN61" s="382">
        <v>33563</v>
      </c>
      <c r="AO61" s="383">
        <v>10.1</v>
      </c>
      <c r="AP61" s="384">
        <v>42751</v>
      </c>
      <c r="AQ61" s="385">
        <v>0</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1933391</v>
      </c>
      <c r="AN62" s="375">
        <v>14277</v>
      </c>
      <c r="AO62" s="376">
        <v>5.7</v>
      </c>
      <c r="AP62" s="377">
        <v>23193</v>
      </c>
      <c r="AQ62" s="378">
        <v>-1.9</v>
      </c>
      <c r="AR62" s="379">
        <v>7.6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6EbnkLZL8XxZyMfEWjS02bdU764EbMi62JiH1CaL0QgTHIBTRxHTBBSCrnx2AdWsV/B1PzXQTDlX1qu2Yihfg==" saltValue="bploqq1QYQgdXsKJ0UGtp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P7diXj+LYNmN30kyJV3NjMRz5gevL3VZjMbCeVHql65VEgiJ46W/IN2QYHZnWH+4eroS8WvOlrFOBuCrzQ4V/A==" saltValue="OA7QE5SbCVK0lT1njLpd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wRoIvp48fWHolIGvD7Gl5IH91gLIOXrCI2L/iZKGblVy44Za3aMbnNiJtu4BF/945zC0rtcyrW14klUbeNai7Q==" saltValue="svNFOjKGJ9jgYlpgx3sQ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17.84</v>
      </c>
      <c r="G47" s="12">
        <v>15.79</v>
      </c>
      <c r="H47" s="12">
        <v>17.18</v>
      </c>
      <c r="I47" s="12">
        <v>13.79</v>
      </c>
      <c r="J47" s="13">
        <v>12.3</v>
      </c>
    </row>
    <row r="48" spans="2:10" ht="57.75" customHeight="1" x14ac:dyDescent="0.15">
      <c r="B48" s="14"/>
      <c r="C48" s="1202" t="s">
        <v>4</v>
      </c>
      <c r="D48" s="1202"/>
      <c r="E48" s="1203"/>
      <c r="F48" s="15">
        <v>6.39</v>
      </c>
      <c r="G48" s="16">
        <v>7.17</v>
      </c>
      <c r="H48" s="16">
        <v>3.09</v>
      </c>
      <c r="I48" s="16">
        <v>5.87</v>
      </c>
      <c r="J48" s="17">
        <v>5.05</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MO/sM7OrK9iiB3Cia1dR1LQnWnIAmz2FaGqk9m+n5rkUOfs3R16BTX+5A5GF8l/kwE6qN7rvOmOqFJXz4aoEA==" saltValue="+pTfdDBb4WVa6Ejdj78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2022-03-18T04:15:50Z</cp:lastPrinted>
  <dcterms:created xsi:type="dcterms:W3CDTF">2022-02-02T04:21:09Z</dcterms:created>
  <dcterms:modified xsi:type="dcterms:W3CDTF">2022-09-27T09:12:25Z</dcterms:modified>
  <cp:category/>
</cp:coreProperties>
</file>