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2"/>
  <workbookPr/>
  <mc:AlternateContent xmlns:mc="http://schemas.openxmlformats.org/markup-compatibility/2006">
    <mc:Choice Requires="x15">
      <x15ac:absPath xmlns:x15ac="http://schemas.microsoft.com/office/spreadsheetml/2010/11/ac" url="\\10.0.1.17\220_gyouzai\財政係\⑤ 決算関係\R1年度\⑦財政状況資料集\02_分析シート追加(R3.10.13)\"/>
    </mc:Choice>
  </mc:AlternateContent>
  <xr:revisionPtr revIDLastSave="0" documentId="13_ncr:1_{93AEE079-A2AC-4DA9-B6A8-510A317EED66}" xr6:coauthVersionLast="36" xr6:coauthVersionMax="36" xr10:uidLastSave="{00000000-0000-0000-0000-000000000000}"/>
  <bookViews>
    <workbookView xWindow="-15" yWindow="6210" windowWidth="23250" windowHeight="6255" tabRatio="795" firstSheet="10"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AM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<sst xmlns="http://schemas.openxmlformats.org/spreadsheetml/2006/main" count="1092" uniqueCount="606">
  <si>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</si>
  <si>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</si>
  <si>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</si>
  <si>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</si>
  <si>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</si>
  <si>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</si>
  <si>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</si>
  <si>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</si>
  <si>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</si>
  <si>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</si>
  <si>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</si>
  <si>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</si>
  <si>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</si>
  <si>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</si>
  <si>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</si>
  <si>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</si>
  <si>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</si>
  <si>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</si>
  <si>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</si>
  <si>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</si>
  <si>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</si>
  <si>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</si>
  <si>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</si>
  <si>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</si>
  <si>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</si>
  <si>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</si>
  <si>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</si>
  <si>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</si>
  <si>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</si>
  <si>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</si>
  <si>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</si>
  <si>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</si>
  <si>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</si>
  <si>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</si>
  <si>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</si>
  <si>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</si>
  <si>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</si>
  <si>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</si>
  <si>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</si>
  <si>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</si>
  <si>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</si>
  <si>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</si>
  <si>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</si>
  <si>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</si>
  <si>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</si>
  <si>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</si>
  <si>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</si>
  <si>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</si>
  <si>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</si>
  <si>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</si>
  <si>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</si>
  <si>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</si>
  <si>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</si>
  <si>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</si>
  <si>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</si>
  <si>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</si>
  <si>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</si>
  <si>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</si>
  <si>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</si>
  <si>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</si>
  <si>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</si>
  <si>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</si>
  <si>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</si>
  <si>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</si>
  <si>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</si>
  <si>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</si>
  <si>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</si>
  <si>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</si>
  <si>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</si>
  <si>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</si>
  <si>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</si>
  <si>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</si>
  <si>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</si>
  <si>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</si>
  <si>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</si>
  <si>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</si>
  <si>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</si>
  <si>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</si>
  <si>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</si>
  <si>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</si>
  <si>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</si>
  <si>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</si>
  <si>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</si>
  <si>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</si>
  <si>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Ⅰ－３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</si>
  <si>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</si>
  <si>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</si>
  <si>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</si>
  <si>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</si>
  <si>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</si>
  <si>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</si>
  <si>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</si>
  <si>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</si>
  <si>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</si>
  <si>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</si>
  <si>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</si>
  <si>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</si>
  <si>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館山市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</si>
  <si>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</si>
  <si>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</si>
  <si>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</si>
  <si>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</si>
  <si>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</si>
  <si>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</si>
  <si>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</si>
  <si>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</si>
  <si>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</si>
  <si>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</si>
  <si>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</si>
  <si>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</si>
  <si>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</si>
  <si>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</si>
  <si>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</si>
  <si>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</si>
  <si>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</si>
  <si>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</si>
  <si>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</si>
  <si>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</si>
  <si>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</si>
  <si>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</si>
  <si>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</si>
  <si>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</si>
  <si>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</si>
  <si>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</si>
  <si>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</si>
  <si>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</si>
  <si>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</si>
  <si>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</si>
  <si>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</si>
  <si>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</si>
  <si>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</si>
  <si>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</si>
  <si>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</si>
  <si>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</si>
  <si>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</si>
  <si>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</si>
  <si>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</si>
  <si>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</si>
  <si>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</si>
  <si>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</si>
  <si>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</si>
  <si>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</si>
  <si>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</si>
  <si>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</si>
  <si>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</si>
  <si>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</si>
  <si>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</si>
  <si>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</si>
  <si>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</si>
  <si>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</si>
  <si>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</si>
  <si>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</si>
  <si>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</si>
  <si>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</si>
  <si>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</si>
  <si>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</si>
  <si>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</si>
  <si>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</si>
  <si>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</si>
  <si>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</si>
  <si>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</si>
  <si>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</si>
  <si>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</si>
  <si>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</si>
  <si>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</si>
  <si>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</si>
  <si>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</si>
  <si>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</si>
  <si>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</si>
  <si>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</si>
  <si>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</si>
  <si>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</si>
  <si>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</si>
  <si>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</si>
  <si>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</si>
  <si>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</si>
  <si>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</si>
  <si>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</si>
  <si>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</si>
  <si>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</si>
  <si>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</si>
  <si>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</si>
  <si>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</si>
  <si>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</si>
  <si>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</si>
  <si>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</si>
  <si>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</si>
  <si>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</si>
  <si>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</si>
  <si>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</si>
  <si>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</si>
  <si>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</si>
  <si>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</si>
  <si>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</si>
  <si>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</si>
  <si>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</si>
  <si>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</si>
  <si>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</si>
  <si>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</si>
  <si>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</si>
  <si>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</si>
  <si>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</si>
  <si>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</si>
  <si>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</si>
  <si>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</si>
  <si>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</si>
  <si>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</si>
  <si>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</si>
  <si>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</si>
  <si>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</si>
  <si>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千葉県館山市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</si>
  <si>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</si>
  <si>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</si>
  <si>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</si>
  <si>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</si>
  <si>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</si>
  <si>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</si>
  <si>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</si>
  <si>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</si>
  <si>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</si>
  <si>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</si>
  <si>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</si>
  <si>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</si>
  <si>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</si>
  <si>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</si>
  <si>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</si>
  <si>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</si>
  <si>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</si>
  <si>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</si>
  <si>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</si>
  <si>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</si>
  <si>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</si>
  <si>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</si>
  <si>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</si>
  <si>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</si>
  <si>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</si>
  <si>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</si>
  <si>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</si>
  <si>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</si>
  <si>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</si>
  <si>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</si>
  <si>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</si>
  <si>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</si>
  <si>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</si>
  <si>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</si>
  <si>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</si>
  <si>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</si>
  <si>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</si>
  <si>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</si>
  <si>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</si>
  <si>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</si>
  <si>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</si>
  <si>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</si>
  <si>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</si>
  <si>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</si>
  <si>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</si>
  <si>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</si>
  <si>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</si>
  <si>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</si>
  <si>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</si>
  <si>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</si>
  <si>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</si>
  <si>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</si>
  <si>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</si>
  <si>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</si>
  <si>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</si>
  <si>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</si>
  <si>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</si>
  <si>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</si>
  <si>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</si>
  <si>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</si>
  <si>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</si>
  <si>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</si>
  <si>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</si>
  <si>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</si>
  <si>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</si>
  <si>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</si>
  <si>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</si>
  <si>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</si>
  <si>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</si>
  <si>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</si>
  <si>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</si>
  <si>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</si>
  <si>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</si>
  <si>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</si>
  <si>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</si>
  <si>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</si>
  <si>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</si>
  <si>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</si>
  <si>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</si>
  <si>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</si>
  <si>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</si>
  <si>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</si>
  <si>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</si>
  <si>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</si>
  <si>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</si>
  <si>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</si>
  <si>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</si>
  <si>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</si>
  <si>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</si>
  <si>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</si>
  <si>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</si>
  <si>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</si>
  <si>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</si>
  <si>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</si>
  <si>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</si>
  <si>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</si>
  <si>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</si>
  <si>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</si>
  <si>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</si>
  <si>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</si>
  <si>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</si>
  <si>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</si>
  <si>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</si>
  <si>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</si>
  <si>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</si>
  <si>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</si>
  <si>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</si>
  <si>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</si>
  <si>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</si>
  <si>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</si>
  <si>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</si>
  <si>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</si>
  <si>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</si>
  <si>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</si>
  <si>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</si>
  <si>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</si>
  <si>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</si>
  <si>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</si>
  <si>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</si>
  <si>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</si>
  <si>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</si>
  <si>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</si>
  <si>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</si>
  <si>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</si>
  <si>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</si>
  <si>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</si>
  <si>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</si>
  <si>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</si>
  <si>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</si>
  <si>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</si>
  <si>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</si>
  <si>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</si>
  <si>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</si>
  <si>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</si>
  <si>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</si>
  <si>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</si>
  <si>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</si>
  <si>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</si>
  <si>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</si>
  <si>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</si>
  <si>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</si>
  <si>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</si>
  <si>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</si>
  <si>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</si>
  <si>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</si>
  <si>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</si>
  <si>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</si>
  <si>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</si>
  <si>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</si>
  <si>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</si>
  <si>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</si>
  <si>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</si>
  <si>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千葉県館山市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</si>
  <si>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</si>
  <si>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</si>
  <si>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</si>
  <si>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</si>
  <si>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</si>
  <si>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</si>
  <si>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</si>
  <si>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</si>
  <si>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</si>
  <si>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</si>
  <si>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</si>
  <si>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</si>
  <si>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</si>
  <si>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</si>
  <si>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</si>
  <si>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</si>
  <si>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</si>
  <si>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</si>
  <si>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</si>
  <si>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</si>
  <si>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</si>
  <si>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</si>
  <si>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</si>
  <si>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</si>
  <si>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</si>
  <si>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</si>
  <si>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</si>
  <si>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</si>
  <si>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</si>
  <si>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</si>
  <si>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</si>
  <si>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</si>
  <si>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</si>
  <si>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</si>
  <si>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</si>
  <si>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</si>
  <si>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</si>
  <si>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</si>
  <si>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</si>
  <si>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</si>
  <si>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</si>
  <si>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</si>
  <si>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</si>
  <si>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</si>
  <si>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</si>
  <si>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</si>
  <si>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</si>
  <si>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</si>
  <si>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</si>
  <si>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</si>
  <si>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</si>
  <si>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</si>
  <si>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</si>
  <si>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</si>
  <si>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</si>
  <si>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</si>
  <si>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</si>
  <si>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</si>
  <si>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</si>
  <si>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</si>
  <si>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</si>
  <si>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</si>
  <si>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</si>
  <si>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</si>
  <si>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</si>
  <si>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</si>
  <si>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</si>
  <si>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</si>
  <si>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</si>
  <si>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</si>
  <si>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</si>
  <si>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</si>
  <si>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</si>
  <si>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</si>
  <si>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</si>
  <si>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</si>
  <si>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</si>
  <si>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</si>
  <si>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</si>
  <si>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</si>
  <si>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</si>
  <si>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</si>
  <si>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</si>
  <si>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</si>
  <si>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</si>
  <si>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</si>
  <si>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</si>
  <si>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</si>
  <si>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</si>
  <si>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</si>
  <si>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</si>
  <si>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</si>
  <si>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</si>
  <si>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</si>
  <si>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</si>
  <si>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</si>
  <si>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</si>
  <si>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</si>
  <si>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</si>
  <si>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</si>
  <si>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</si>
  <si>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</si>
  <si>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</si>
  <si>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</si>
  <si>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</si>
  <si>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</si>
  <si>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</si>
  <si>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</si>
  <si>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</si>
  <si>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</si>
  <si>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</si>
  <si>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</si>
  <si>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</si>
  <si>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</si>
  <si>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</si>
  <si>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</si>
  <si>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</si>
  <si>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</si>
  <si>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</si>
  <si>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</si>
  <si>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</si>
  <si>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</si>
  <si>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</si>
  <si>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</si>
  <si>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</si>
  <si>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</si>
  <si>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</si>
  <si>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</si>
  <si>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</si>
  <si>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</si>
  <si>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</si>
  <si>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</si>
  <si>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</si>
  <si>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</si>
  <si>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</si>
  <si>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</si>
  <si>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</si>
  <si>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</si>
  <si>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</si>
  <si>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</si>
  <si>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</si>
  <si>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</si>
  <si>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</si>
  <si>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</si>
  <si>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</si>
  <si>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</si>
  <si>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</si>
  <si>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</si>
  <si>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</si>
  <si>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</si>
  <si>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</si>
  <si>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</si>
  <si>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</si>
  <si>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</si>
  <si>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</si>
  <si>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</si>
  <si>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</si>
  <si>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</si>
  <si>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</si>
  <si>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</si>
  <si>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</si>
  <si>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</si>
  <si>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</si>
  <si>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</si>
  <si>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</si>
  <si>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</si>
  <si>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</si>
  <si>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</si>
  <si>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</si>
  <si>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</si>
  <si>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</si>
  <si>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</si>
  <si>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</si>
  <si>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</si>
  <si>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</si>
  <si>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</si>
  <si>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</si>
  <si>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</si>
  <si>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</si>
  <si>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</si>
  <si>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</si>
  <si>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</si>
  <si>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</si>
  <si>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</si>
  <si>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</si>
  <si>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</si>
  <si>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</si>
  <si>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</si>
  <si>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</si>
  <si>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</si>
  <si>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</si>
  <si>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1.90</t>
  </si>
  <si>
    <t>▲ 3.85</t>
  </si>
  <si>
    <t>▲ 7.73</t>
  </si>
  <si>
    <t>後期高齢者医療特別会計</t>
  </si>
  <si>
    <t>▲ 0.11</t>
  </si>
  <si>
    <t>一般会計</t>
  </si>
  <si>
    <t>介護保険特別会計</t>
  </si>
  <si>
    <t>国民健康保険特別会計</t>
  </si>
  <si>
    <t>下水道事業特別会計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</si>
  <si>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</si>
  <si>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</si>
  <si>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</si>
  <si>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</si>
  <si>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</si>
  <si>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</si>
  <si>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</si>
  <si>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</si>
  <si>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観光振興基金</t>
    <phoneticPr fontId="5"/>
  </si>
  <si>
    <t>庁舎等建設基金</t>
    <rPh sb="2" eb="3">
      <t>トウ</t>
    </rPh>
    <phoneticPr fontId="5"/>
  </si>
  <si>
    <t>環境保全基金</t>
    <phoneticPr fontId="5"/>
  </si>
  <si>
    <t>やさしいまちづくり推進福祉基金</t>
    <phoneticPr fontId="5"/>
  </si>
  <si>
    <t>子ども・子育て支援基金</t>
    <phoneticPr fontId="5"/>
  </si>
  <si>
    <t>-</t>
    <phoneticPr fontId="2"/>
  </si>
  <si>
    <t>-</t>
    <phoneticPr fontId="2"/>
  </si>
  <si>
    <t>-</t>
    <phoneticPr fontId="2"/>
  </si>
  <si>
    <t>-</t>
    <phoneticPr fontId="2"/>
  </si>
  <si>
    <t>-</t>
    <phoneticPr fontId="2"/>
  </si>
  <si>
    <t>千葉県市町村総合事務組合/一般会計</t>
    <phoneticPr fontId="2"/>
  </si>
  <si>
    <t>千葉県市町村総合事務組合/千葉県自治会館管理運営特別会計</t>
    <phoneticPr fontId="2"/>
  </si>
  <si>
    <t>千葉県市町村総合事務組合/千葉県自治研修センター特別会計</t>
    <phoneticPr fontId="2"/>
  </si>
  <si>
    <t>千葉県後期高齢者医療広域連合/一般会計</t>
    <phoneticPr fontId="2"/>
  </si>
  <si>
    <t>千葉県後期高齢者医療広域連合/特別会計</t>
    <phoneticPr fontId="2"/>
  </si>
  <si>
    <t>南房総広域水道企業団/水道用水供給事業会計</t>
    <phoneticPr fontId="2"/>
  </si>
  <si>
    <t>三芳水道企業団/水道事業会計</t>
    <phoneticPr fontId="2"/>
  </si>
  <si>
    <t>-</t>
    <phoneticPr fontId="2"/>
  </si>
  <si>
    <t>千葉地方土地開発公社</t>
    <phoneticPr fontId="2"/>
  </si>
  <si>
    <t>千葉県市町村総合事務組合/千葉県市町村交通災害共済特別会計</t>
    <phoneticPr fontId="2"/>
  </si>
  <si>
    <t>安房郡市広域市町村圏事務組合/一般会計</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</si>
  <si>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</si>
  <si>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</si>
  <si>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</si>
  <si>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</si>
  <si>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</si>
  <si>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</si>
  <si>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</si>
  <si>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</si>
  <si>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</si>
  <si>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</si>
  <si>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</si>
  <si>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令和元年度において、地方債償還額及び地方債現在高の減少、充当可能基金の増加により、実質公債費比率、将来負担比率ともには類似団体と比較して低い水準となった。今後は、給食センターの建替えなど大規模改修事業の実施や、平成２７年度から２８年度にかけて実施した小中一貫校整備や幼稚園建替えに係る地方債償還が始まることから将来負担比率及び実質公債費比率の上昇が見込まれるため、これまで以上に公債費の適正化に取り組んでいく必要がある。</t>
    <rPh sb="1" eb="3">
      <t>レイワ</t>
    </rPh>
    <rPh sb="3" eb="6">
      <t>ガンネンド</t>
    </rPh>
    <rPh sb="11" eb="14">
      <t>チホウサイ</t>
    </rPh>
    <rPh sb="14" eb="17">
      <t>ショウカンガク</t>
    </rPh>
    <rPh sb="17" eb="18">
      <t>オヨ</t>
    </rPh>
    <rPh sb="19" eb="22">
      <t>チホウサイ</t>
    </rPh>
    <rPh sb="22" eb="25">
      <t>ゲンザイダカ</t>
    </rPh>
    <rPh sb="26" eb="28">
      <t>ゲンショウ</t>
    </rPh>
    <rPh sb="29" eb="35">
      <t>ジュウトウカノウキキン</t>
    </rPh>
    <rPh sb="36" eb="38">
      <t>ゾウカ</t>
    </rPh>
    <phoneticPr fontId="5"/>
  </si>
  <si>
    <t>・将来負担比率は、平成２９年度から債務負担行為に基づく支出額及び地方債残高が減少で推移し、また、財政調整基金等の充当可能基金残高が増加となったことから、近年、減少傾向となっている。また、有形固定資産減価償却率は平成２８年度に完了した小中一貫校整備や幼稚園建替えによ減少したものの、近年は増加傾向となっている。引続き公共施設等総合管理計画及び個別施設計画に基づき、施設の統廃合や老朽化対策に取り組んでいく。</t>
    <rPh sb="9" eb="11">
      <t>ヘイセイ</t>
    </rPh>
    <rPh sb="13" eb="15">
      <t>ネンド</t>
    </rPh>
    <rPh sb="17" eb="23">
      <t>サイムフタンコウイ</t>
    </rPh>
    <rPh sb="24" eb="25">
      <t>モト</t>
    </rPh>
    <rPh sb="27" eb="29">
      <t>シシュツ</t>
    </rPh>
    <rPh sb="29" eb="30">
      <t>ガク</t>
    </rPh>
    <rPh sb="30" eb="31">
      <t>オヨ</t>
    </rPh>
    <rPh sb="41" eb="43">
      <t>スイイ</t>
    </rPh>
    <rPh sb="76" eb="78">
      <t>キンネン</t>
    </rPh>
    <rPh sb="79" eb="81">
      <t>ゲンショウ</t>
    </rPh>
    <rPh sb="81" eb="83">
      <t>ケイコウ</t>
    </rPh>
    <rPh sb="105" eb="107">
      <t>ヘイセイ</t>
    </rPh>
    <rPh sb="109" eb="111">
      <t>ネンド</t>
    </rPh>
    <rPh sb="112" eb="114">
      <t>カンリョウ</t>
    </rPh>
    <rPh sb="132" eb="134">
      <t>ゲンショウ</t>
    </rPh>
    <rPh sb="140" eb="142">
      <t>キンネン</t>
    </rPh>
    <rPh sb="143" eb="147">
      <t>ゾウカケイコウ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</si>
</sst>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2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54540560-B465-46B7-87A5-F97FFF53E946}"/>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63727</c:v>
                </c:pt>
                <c:pt idx="1">
                  <c:v>66954</c:v>
                </c:pt>
                <c:pt idx="2">
                  <c:v>72656</c:v>
                </c:pt>
                <c:pt idx="3">
                  <c:v>65080</c:v>
                </c:pt>
                <c:pt idx="4">
                  <c:v>79288</c:v>
                </c:pt>
              </c:numCache>
            </c:numRef>
          </c:val>
          <c:smooth val="0"/>
          <c:extLst>
            <c:ext xmlns:c16="http://schemas.microsoft.com/office/drawing/2014/chart" uri="{C3380CC4-5D6E-409C-BE32-E72D297353CC}">
              <c16:uniqueId val="{00000000-AFE8-4E38-B660-BC49C42FACA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47884</c:v>
                </c:pt>
                <c:pt idx="1">
                  <c:v>52584</c:v>
                </c:pt>
                <c:pt idx="2">
                  <c:v>20436</c:v>
                </c:pt>
                <c:pt idx="3">
                  <c:v>24417</c:v>
                </c:pt>
                <c:pt idx="4">
                  <c:v>34978</c:v>
                </c:pt>
              </c:numCache>
            </c:numRef>
          </c:val>
          <c:smooth val="0"/>
          <c:extLst>
            <c:ext xmlns:c16="http://schemas.microsoft.com/office/drawing/2014/chart" uri="{C3380CC4-5D6E-409C-BE32-E72D297353CC}">
              <c16:uniqueId val="{00000001-AFE8-4E38-B660-BC49C42FACAC}"/>
            </c:ext>
          </c:extLst>
        </c:ser>
        <c:dLbls>
          <c:showLegendKey val="0"/>
          <c:showVal val="0"/>
          <c:showCatName val="0"/>
          <c:showSerName val="0"/>
          <c:showPercent val="0"/>
          <c:showBubbleSize val="0"/>
        </c:dLbls>
        <c:marker val="1"/>
        <c:smooth val="0"/>
        <c:axId val="135627904"/>
        <c:axId val="135629824"/>
      </c:lineChart>
      <c:catAx>
        <c:axId val="1356279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5629824"/>
        <c:crosses val="autoZero"/>
        <c:auto val="1"/>
        <c:lblAlgn val="ctr"/>
        <c:lblOffset val="100"/>
        <c:tickLblSkip val="1"/>
        <c:tickMarkSkip val="1"/>
        <c:noMultiLvlLbl val="0"/>
      </c:catAx>
      <c:valAx>
        <c:axId val="135629824"/>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56279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8.9</c:v>
                </c:pt>
                <c:pt idx="1">
                  <c:v>7.12</c:v>
                </c:pt>
                <c:pt idx="2">
                  <c:v>10.63</c:v>
                </c:pt>
                <c:pt idx="3">
                  <c:v>6.78</c:v>
                </c:pt>
                <c:pt idx="4">
                  <c:v>10.64</c:v>
                </c:pt>
              </c:numCache>
            </c:numRef>
          </c:val>
          <c:extLst>
            <c:ext xmlns:c16="http://schemas.microsoft.com/office/drawing/2014/chart" uri="{C3380CC4-5D6E-409C-BE32-E72D297353CC}">
              <c16:uniqueId val="{00000000-43F3-414D-BD59-BFB3DAA5A46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12.42</c:v>
                </c:pt>
                <c:pt idx="1">
                  <c:v>12.59</c:v>
                </c:pt>
                <c:pt idx="2">
                  <c:v>12.78</c:v>
                </c:pt>
                <c:pt idx="3">
                  <c:v>18.11</c:v>
                </c:pt>
                <c:pt idx="4">
                  <c:v>10.11</c:v>
                </c:pt>
              </c:numCache>
            </c:numRef>
          </c:val>
          <c:extLst>
            <c:ext xmlns:c16="http://schemas.microsoft.com/office/drawing/2014/chart" uri="{C3380CC4-5D6E-409C-BE32-E72D297353CC}">
              <c16:uniqueId val="{00000001-43F3-414D-BD59-BFB3DAA5A46E}"/>
            </c:ext>
          </c:extLst>
        </c:ser>
        <c:dLbls>
          <c:showLegendKey val="0"/>
          <c:showVal val="0"/>
          <c:showCatName val="0"/>
          <c:showSerName val="0"/>
          <c:showPercent val="0"/>
          <c:showBubbleSize val="0"/>
        </c:dLbls>
        <c:gapWidth val="250"/>
        <c:overlap val="100"/>
        <c:axId val="204025856"/>
        <c:axId val="2040277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1.1200000000000001</c:v>
                </c:pt>
                <c:pt idx="1">
                  <c:v>-1.9</c:v>
                </c:pt>
                <c:pt idx="2">
                  <c:v>3.77</c:v>
                </c:pt>
                <c:pt idx="3">
                  <c:v>-3.85</c:v>
                </c:pt>
                <c:pt idx="4">
                  <c:v>-7.73</c:v>
                </c:pt>
              </c:numCache>
            </c:numRef>
          </c:val>
          <c:smooth val="0"/>
          <c:extLst>
            <c:ext xmlns:c16="http://schemas.microsoft.com/office/drawing/2014/chart" uri="{C3380CC4-5D6E-409C-BE32-E72D297353CC}">
              <c16:uniqueId val="{00000002-43F3-414D-BD59-BFB3DAA5A46E}"/>
            </c:ext>
          </c:extLst>
        </c:ser>
        <c:dLbls>
          <c:showLegendKey val="0"/>
          <c:showVal val="0"/>
          <c:showCatName val="0"/>
          <c:showSerName val="0"/>
          <c:showPercent val="0"/>
          <c:showBubbleSize val="0"/>
        </c:dLbls>
        <c:marker val="1"/>
        <c:smooth val="0"/>
        <c:axId val="204025856"/>
        <c:axId val="204027776"/>
      </c:lineChart>
      <c:catAx>
        <c:axId val="204025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4027776"/>
        <c:crosses val="autoZero"/>
        <c:auto val="1"/>
        <c:lblAlgn val="ctr"/>
        <c:lblOffset val="100"/>
        <c:tickLblSkip val="1"/>
        <c:tickMarkSkip val="1"/>
        <c:noMultiLvlLbl val="0"/>
      </c:catAx>
      <c:valAx>
        <c:axId val="204027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4025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964-4000-8335-D7D1260E60D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964-4000-8335-D7D1260E60D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964-4000-8335-D7D1260E60D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964-4000-8335-D7D1260E60D2}"/>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A964-4000-8335-D7D1260E60D2}"/>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7.0000000000000007E-2</c:v>
                </c:pt>
                <c:pt idx="4">
                  <c:v>#N/A</c:v>
                </c:pt>
                <c:pt idx="5">
                  <c:v>0.1</c:v>
                </c:pt>
                <c:pt idx="6">
                  <c:v>#N/A</c:v>
                </c:pt>
                <c:pt idx="7">
                  <c:v>0.08</c:v>
                </c:pt>
                <c:pt idx="8">
                  <c:v>#N/A</c:v>
                </c:pt>
                <c:pt idx="9">
                  <c:v>0.32</c:v>
                </c:pt>
              </c:numCache>
            </c:numRef>
          </c:val>
          <c:extLst>
            <c:ext xmlns:c16="http://schemas.microsoft.com/office/drawing/2014/chart" uri="{C3380CC4-5D6E-409C-BE32-E72D297353CC}">
              <c16:uniqueId val="{00000005-A964-4000-8335-D7D1260E60D2}"/>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2.11</c:v>
                </c:pt>
                <c:pt idx="2">
                  <c:v>#N/A</c:v>
                </c:pt>
                <c:pt idx="3">
                  <c:v>1.58</c:v>
                </c:pt>
                <c:pt idx="4">
                  <c:v>#N/A</c:v>
                </c:pt>
                <c:pt idx="5">
                  <c:v>4.4800000000000004</c:v>
                </c:pt>
                <c:pt idx="6">
                  <c:v>#N/A</c:v>
                </c:pt>
                <c:pt idx="7">
                  <c:v>2.87</c:v>
                </c:pt>
                <c:pt idx="8">
                  <c:v>#N/A</c:v>
                </c:pt>
                <c:pt idx="9">
                  <c:v>2.61</c:v>
                </c:pt>
              </c:numCache>
            </c:numRef>
          </c:val>
          <c:extLst>
            <c:ext xmlns:c16="http://schemas.microsoft.com/office/drawing/2014/chart" uri="{C3380CC4-5D6E-409C-BE32-E72D297353CC}">
              <c16:uniqueId val="{00000006-A964-4000-8335-D7D1260E60D2}"/>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c:v>
                </c:pt>
                <c:pt idx="2">
                  <c:v>#N/A</c:v>
                </c:pt>
                <c:pt idx="3">
                  <c:v>2.75</c:v>
                </c:pt>
                <c:pt idx="4">
                  <c:v>#N/A</c:v>
                </c:pt>
                <c:pt idx="5">
                  <c:v>3.55</c:v>
                </c:pt>
                <c:pt idx="6">
                  <c:v>#N/A</c:v>
                </c:pt>
                <c:pt idx="7">
                  <c:v>2.87</c:v>
                </c:pt>
                <c:pt idx="8">
                  <c:v>#N/A</c:v>
                </c:pt>
                <c:pt idx="9">
                  <c:v>3.01</c:v>
                </c:pt>
              </c:numCache>
            </c:numRef>
          </c:val>
          <c:extLst>
            <c:ext xmlns:c16="http://schemas.microsoft.com/office/drawing/2014/chart" uri="{C3380CC4-5D6E-409C-BE32-E72D297353CC}">
              <c16:uniqueId val="{00000007-A964-4000-8335-D7D1260E60D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8.9</c:v>
                </c:pt>
                <c:pt idx="2">
                  <c:v>#N/A</c:v>
                </c:pt>
                <c:pt idx="3">
                  <c:v>7.11</c:v>
                </c:pt>
                <c:pt idx="4">
                  <c:v>#N/A</c:v>
                </c:pt>
                <c:pt idx="5">
                  <c:v>10.63</c:v>
                </c:pt>
                <c:pt idx="6">
                  <c:v>#N/A</c:v>
                </c:pt>
                <c:pt idx="7">
                  <c:v>6.77</c:v>
                </c:pt>
                <c:pt idx="8">
                  <c:v>#N/A</c:v>
                </c:pt>
                <c:pt idx="9">
                  <c:v>10.64</c:v>
                </c:pt>
              </c:numCache>
            </c:numRef>
          </c:val>
          <c:extLst>
            <c:ext xmlns:c16="http://schemas.microsoft.com/office/drawing/2014/chart" uri="{C3380CC4-5D6E-409C-BE32-E72D297353CC}">
              <c16:uniqueId val="{00000008-A964-4000-8335-D7D1260E60D2}"/>
            </c:ext>
          </c:extLst>
        </c:ser>
        <c:ser>
          <c:idx val="9"/>
          <c:order val="9"/>
          <c:tx>
            <c:strRef>
              <c:f>データシート!$A$36</c:f>
              <c:strCache>
                <c:ptCount val="1"/>
                <c:pt idx="0">
                  <c:v>後期高齢者医療特別会計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2.13</c:v>
                </c:pt>
                <c:pt idx="2">
                  <c:v>#N/A</c:v>
                </c:pt>
                <c:pt idx="3">
                  <c:v>0</c:v>
                </c:pt>
                <c:pt idx="4">
                  <c:v>#N/A</c:v>
                </c:pt>
                <c:pt idx="5">
                  <c:v>0.03</c:v>
                </c:pt>
                <c:pt idx="6">
                  <c:v>#N/A</c:v>
                </c:pt>
                <c:pt idx="7">
                  <c:v>0</c:v>
                </c:pt>
                <c:pt idx="8">
                  <c:v>0.11</c:v>
                </c:pt>
                <c:pt idx="9">
                  <c:v>#N/A</c:v>
                </c:pt>
              </c:numCache>
            </c:numRef>
          </c:val>
          <c:extLst>
            <c:ext xmlns:c16="http://schemas.microsoft.com/office/drawing/2014/chart" uri="{C3380CC4-5D6E-409C-BE32-E72D297353CC}">
              <c16:uniqueId val="{00000009-A964-4000-8335-D7D1260E60D2}"/>
            </c:ext>
          </c:extLst>
        </c:ser>
        <c:dLbls>
          <c:showLegendKey val="0"/>
          <c:showVal val="0"/>
          <c:showCatName val="0"/>
          <c:showSerName val="0"/>
          <c:showPercent val="0"/>
          <c:showBubbleSize val="0"/>
        </c:dLbls>
        <c:gapWidth val="150"/>
        <c:overlap val="100"/>
        <c:axId val="204409088"/>
        <c:axId val="204414976"/>
      </c:barChart>
      <c:catAx>
        <c:axId val="204409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4414976"/>
        <c:crosses val="autoZero"/>
        <c:auto val="1"/>
        <c:lblAlgn val="ctr"/>
        <c:lblOffset val="100"/>
        <c:tickLblSkip val="1"/>
        <c:tickMarkSkip val="1"/>
        <c:noMultiLvlLbl val="0"/>
      </c:catAx>
      <c:valAx>
        <c:axId val="204414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44090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1784</c:v>
                </c:pt>
                <c:pt idx="5">
                  <c:v>1766</c:v>
                </c:pt>
                <c:pt idx="8">
                  <c:v>1773</c:v>
                </c:pt>
                <c:pt idx="11">
                  <c:v>1765</c:v>
                </c:pt>
                <c:pt idx="14">
                  <c:v>1794</c:v>
                </c:pt>
              </c:numCache>
            </c:numRef>
          </c:val>
          <c:extLst>
            <c:ext xmlns:c16="http://schemas.microsoft.com/office/drawing/2014/chart" uri="{C3380CC4-5D6E-409C-BE32-E72D297353CC}">
              <c16:uniqueId val="{00000000-B359-4215-8550-5ED91B27964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359-4215-8550-5ED91B27964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54</c:v>
                </c:pt>
                <c:pt idx="3">
                  <c:v>59</c:v>
                </c:pt>
                <c:pt idx="6">
                  <c:v>58</c:v>
                </c:pt>
                <c:pt idx="9">
                  <c:v>54</c:v>
                </c:pt>
                <c:pt idx="12">
                  <c:v>59</c:v>
                </c:pt>
              </c:numCache>
            </c:numRef>
          </c:val>
          <c:extLst>
            <c:ext xmlns:c16="http://schemas.microsoft.com/office/drawing/2014/chart" uri="{C3380CC4-5D6E-409C-BE32-E72D297353CC}">
              <c16:uniqueId val="{00000002-B359-4215-8550-5ED91B27964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129</c:v>
                </c:pt>
                <c:pt idx="3">
                  <c:v>139</c:v>
                </c:pt>
                <c:pt idx="6">
                  <c:v>142</c:v>
                </c:pt>
                <c:pt idx="9">
                  <c:v>142</c:v>
                </c:pt>
                <c:pt idx="12">
                  <c:v>143</c:v>
                </c:pt>
              </c:numCache>
            </c:numRef>
          </c:val>
          <c:extLst>
            <c:ext xmlns:c16="http://schemas.microsoft.com/office/drawing/2014/chart" uri="{C3380CC4-5D6E-409C-BE32-E72D297353CC}">
              <c16:uniqueId val="{00000003-B359-4215-8550-5ED91B27964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323</c:v>
                </c:pt>
                <c:pt idx="3">
                  <c:v>338</c:v>
                </c:pt>
                <c:pt idx="6">
                  <c:v>336</c:v>
                </c:pt>
                <c:pt idx="9">
                  <c:v>348</c:v>
                </c:pt>
                <c:pt idx="12">
                  <c:v>367</c:v>
                </c:pt>
              </c:numCache>
            </c:numRef>
          </c:val>
          <c:extLst>
            <c:ext xmlns:c16="http://schemas.microsoft.com/office/drawing/2014/chart" uri="{C3380CC4-5D6E-409C-BE32-E72D297353CC}">
              <c16:uniqueId val="{00000004-B359-4215-8550-5ED91B27964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359-4215-8550-5ED91B27964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359-4215-8550-5ED91B27964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1787</c:v>
                </c:pt>
                <c:pt idx="3">
                  <c:v>1836</c:v>
                </c:pt>
                <c:pt idx="6">
                  <c:v>1809</c:v>
                </c:pt>
                <c:pt idx="9">
                  <c:v>1791</c:v>
                </c:pt>
                <c:pt idx="12">
                  <c:v>1779</c:v>
                </c:pt>
              </c:numCache>
            </c:numRef>
          </c:val>
          <c:extLst>
            <c:ext xmlns:c16="http://schemas.microsoft.com/office/drawing/2014/chart" uri="{C3380CC4-5D6E-409C-BE32-E72D297353CC}">
              <c16:uniqueId val="{00000007-B359-4215-8550-5ED91B279648}"/>
            </c:ext>
          </c:extLst>
        </c:ser>
        <c:dLbls>
          <c:showLegendKey val="0"/>
          <c:showVal val="0"/>
          <c:showCatName val="0"/>
          <c:showSerName val="0"/>
          <c:showPercent val="0"/>
          <c:showBubbleSize val="0"/>
        </c:dLbls>
        <c:gapWidth val="100"/>
        <c:overlap val="100"/>
        <c:axId val="204530048"/>
        <c:axId val="2045319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509</c:v>
                </c:pt>
                <c:pt idx="2">
                  <c:v>#N/A</c:v>
                </c:pt>
                <c:pt idx="3">
                  <c:v>#N/A</c:v>
                </c:pt>
                <c:pt idx="4">
                  <c:v>606</c:v>
                </c:pt>
                <c:pt idx="5">
                  <c:v>#N/A</c:v>
                </c:pt>
                <c:pt idx="6">
                  <c:v>#N/A</c:v>
                </c:pt>
                <c:pt idx="7">
                  <c:v>572</c:v>
                </c:pt>
                <c:pt idx="8">
                  <c:v>#N/A</c:v>
                </c:pt>
                <c:pt idx="9">
                  <c:v>#N/A</c:v>
                </c:pt>
                <c:pt idx="10">
                  <c:v>570</c:v>
                </c:pt>
                <c:pt idx="11">
                  <c:v>#N/A</c:v>
                </c:pt>
                <c:pt idx="12">
                  <c:v>#N/A</c:v>
                </c:pt>
                <c:pt idx="13">
                  <c:v>554</c:v>
                </c:pt>
                <c:pt idx="14">
                  <c:v>#N/A</c:v>
                </c:pt>
              </c:numCache>
            </c:numRef>
          </c:val>
          <c:smooth val="0"/>
          <c:extLst>
            <c:ext xmlns:c16="http://schemas.microsoft.com/office/drawing/2014/chart" uri="{C3380CC4-5D6E-409C-BE32-E72D297353CC}">
              <c16:uniqueId val="{00000008-B359-4215-8550-5ED91B279648}"/>
            </c:ext>
          </c:extLst>
        </c:ser>
        <c:dLbls>
          <c:showLegendKey val="0"/>
          <c:showVal val="0"/>
          <c:showCatName val="0"/>
          <c:showSerName val="0"/>
          <c:showPercent val="0"/>
          <c:showBubbleSize val="0"/>
        </c:dLbls>
        <c:marker val="1"/>
        <c:smooth val="0"/>
        <c:axId val="204530048"/>
        <c:axId val="204531968"/>
      </c:lineChart>
      <c:catAx>
        <c:axId val="204530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4531968"/>
        <c:crosses val="autoZero"/>
        <c:auto val="1"/>
        <c:lblAlgn val="ctr"/>
        <c:lblOffset val="100"/>
        <c:tickLblSkip val="1"/>
        <c:tickMarkSkip val="1"/>
        <c:noMultiLvlLbl val="0"/>
      </c:catAx>
      <c:valAx>
        <c:axId val="204531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4530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15223</c:v>
                </c:pt>
                <c:pt idx="5">
                  <c:v>15500</c:v>
                </c:pt>
                <c:pt idx="8">
                  <c:v>14997</c:v>
                </c:pt>
                <c:pt idx="11">
                  <c:v>14765</c:v>
                </c:pt>
                <c:pt idx="14">
                  <c:v>14555</c:v>
                </c:pt>
              </c:numCache>
            </c:numRef>
          </c:val>
          <c:extLst>
            <c:ext xmlns:c16="http://schemas.microsoft.com/office/drawing/2014/chart" uri="{C3380CC4-5D6E-409C-BE32-E72D297353CC}">
              <c16:uniqueId val="{00000000-5FC2-4FD1-98AF-C0A248159EB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3778</c:v>
                </c:pt>
                <c:pt idx="5">
                  <c:v>3562</c:v>
                </c:pt>
                <c:pt idx="8">
                  <c:v>3550</c:v>
                </c:pt>
                <c:pt idx="11">
                  <c:v>3589</c:v>
                </c:pt>
                <c:pt idx="14">
                  <c:v>3641</c:v>
                </c:pt>
              </c:numCache>
            </c:numRef>
          </c:val>
          <c:extLst>
            <c:ext xmlns:c16="http://schemas.microsoft.com/office/drawing/2014/chart" uri="{C3380CC4-5D6E-409C-BE32-E72D297353CC}">
              <c16:uniqueId val="{00000001-5FC2-4FD1-98AF-C0A248159EB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4813</c:v>
                </c:pt>
                <c:pt idx="5">
                  <c:v>4961</c:v>
                </c:pt>
                <c:pt idx="8">
                  <c:v>4781</c:v>
                </c:pt>
                <c:pt idx="11">
                  <c:v>5768</c:v>
                </c:pt>
                <c:pt idx="14">
                  <c:v>6838</c:v>
                </c:pt>
              </c:numCache>
            </c:numRef>
          </c:val>
          <c:extLst>
            <c:ext xmlns:c16="http://schemas.microsoft.com/office/drawing/2014/chart" uri="{C3380CC4-5D6E-409C-BE32-E72D297353CC}">
              <c16:uniqueId val="{00000002-5FC2-4FD1-98AF-C0A248159EB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FC2-4FD1-98AF-C0A248159EB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FC2-4FD1-98AF-C0A248159EB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FC2-4FD1-98AF-C0A248159EB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5737</c:v>
                </c:pt>
                <c:pt idx="3">
                  <c:v>5520</c:v>
                </c:pt>
                <c:pt idx="6">
                  <c:v>5374</c:v>
                </c:pt>
                <c:pt idx="9">
                  <c:v>5109</c:v>
                </c:pt>
                <c:pt idx="12">
                  <c:v>5036</c:v>
                </c:pt>
              </c:numCache>
            </c:numRef>
          </c:val>
          <c:extLst>
            <c:ext xmlns:c16="http://schemas.microsoft.com/office/drawing/2014/chart" uri="{C3380CC4-5D6E-409C-BE32-E72D297353CC}">
              <c16:uniqueId val="{00000006-5FC2-4FD1-98AF-C0A248159EB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1110</c:v>
                </c:pt>
                <c:pt idx="3">
                  <c:v>1180</c:v>
                </c:pt>
                <c:pt idx="6">
                  <c:v>1151</c:v>
                </c:pt>
                <c:pt idx="9">
                  <c:v>1099</c:v>
                </c:pt>
                <c:pt idx="12">
                  <c:v>1000</c:v>
                </c:pt>
              </c:numCache>
            </c:numRef>
          </c:val>
          <c:extLst>
            <c:ext xmlns:c16="http://schemas.microsoft.com/office/drawing/2014/chart" uri="{C3380CC4-5D6E-409C-BE32-E72D297353CC}">
              <c16:uniqueId val="{00000007-5FC2-4FD1-98AF-C0A248159EB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5035</c:v>
                </c:pt>
                <c:pt idx="3">
                  <c:v>4961</c:v>
                </c:pt>
                <c:pt idx="6">
                  <c:v>4886</c:v>
                </c:pt>
                <c:pt idx="9">
                  <c:v>4715</c:v>
                </c:pt>
                <c:pt idx="12">
                  <c:v>4515</c:v>
                </c:pt>
              </c:numCache>
            </c:numRef>
          </c:val>
          <c:extLst>
            <c:ext xmlns:c16="http://schemas.microsoft.com/office/drawing/2014/chart" uri="{C3380CC4-5D6E-409C-BE32-E72D297353CC}">
              <c16:uniqueId val="{00000008-5FC2-4FD1-98AF-C0A248159EB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487</c:v>
                </c:pt>
                <c:pt idx="3">
                  <c:v>557</c:v>
                </c:pt>
                <c:pt idx="6">
                  <c:v>557</c:v>
                </c:pt>
                <c:pt idx="9">
                  <c:v>366</c:v>
                </c:pt>
                <c:pt idx="12">
                  <c:v>231</c:v>
                </c:pt>
              </c:numCache>
            </c:numRef>
          </c:val>
          <c:extLst>
            <c:ext xmlns:c16="http://schemas.microsoft.com/office/drawing/2014/chart" uri="{C3380CC4-5D6E-409C-BE32-E72D297353CC}">
              <c16:uniqueId val="{00000009-5FC2-4FD1-98AF-C0A248159EB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17730</c:v>
                </c:pt>
                <c:pt idx="3">
                  <c:v>18093</c:v>
                </c:pt>
                <c:pt idx="6">
                  <c:v>17686</c:v>
                </c:pt>
                <c:pt idx="9">
                  <c:v>17182</c:v>
                </c:pt>
                <c:pt idx="12">
                  <c:v>16846</c:v>
                </c:pt>
              </c:numCache>
            </c:numRef>
          </c:val>
          <c:extLst>
            <c:ext xmlns:c16="http://schemas.microsoft.com/office/drawing/2014/chart" uri="{C3380CC4-5D6E-409C-BE32-E72D297353CC}">
              <c16:uniqueId val="{0000000A-5FC2-4FD1-98AF-C0A248159EBB}"/>
            </c:ext>
          </c:extLst>
        </c:ser>
        <c:dLbls>
          <c:showLegendKey val="0"/>
          <c:showVal val="0"/>
          <c:showCatName val="0"/>
          <c:showSerName val="0"/>
          <c:showPercent val="0"/>
          <c:showBubbleSize val="0"/>
        </c:dLbls>
        <c:gapWidth val="100"/>
        <c:overlap val="100"/>
        <c:axId val="206107392"/>
        <c:axId val="2061093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6286</c:v>
                </c:pt>
                <c:pt idx="2">
                  <c:v>#N/A</c:v>
                </c:pt>
                <c:pt idx="3">
                  <c:v>#N/A</c:v>
                </c:pt>
                <c:pt idx="4">
                  <c:v>6287</c:v>
                </c:pt>
                <c:pt idx="5">
                  <c:v>#N/A</c:v>
                </c:pt>
                <c:pt idx="6">
                  <c:v>#N/A</c:v>
                </c:pt>
                <c:pt idx="7">
                  <c:v>6326</c:v>
                </c:pt>
                <c:pt idx="8">
                  <c:v>#N/A</c:v>
                </c:pt>
                <c:pt idx="9">
                  <c:v>#N/A</c:v>
                </c:pt>
                <c:pt idx="10">
                  <c:v>4349</c:v>
                </c:pt>
                <c:pt idx="11">
                  <c:v>#N/A</c:v>
                </c:pt>
                <c:pt idx="12">
                  <c:v>#N/A</c:v>
                </c:pt>
                <c:pt idx="13">
                  <c:v>2595</c:v>
                </c:pt>
                <c:pt idx="14">
                  <c:v>#N/A</c:v>
                </c:pt>
              </c:numCache>
            </c:numRef>
          </c:val>
          <c:smooth val="0"/>
          <c:extLst>
            <c:ext xmlns:c16="http://schemas.microsoft.com/office/drawing/2014/chart" uri="{C3380CC4-5D6E-409C-BE32-E72D297353CC}">
              <c16:uniqueId val="{0000000B-5FC2-4FD1-98AF-C0A248159EBB}"/>
            </c:ext>
          </c:extLst>
        </c:ser>
        <c:dLbls>
          <c:showLegendKey val="0"/>
          <c:showVal val="0"/>
          <c:showCatName val="0"/>
          <c:showSerName val="0"/>
          <c:showPercent val="0"/>
          <c:showBubbleSize val="0"/>
        </c:dLbls>
        <c:marker val="1"/>
        <c:smooth val="0"/>
        <c:axId val="206107392"/>
        <c:axId val="206109312"/>
      </c:lineChart>
      <c:catAx>
        <c:axId val="206107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6109312"/>
        <c:crosses val="autoZero"/>
        <c:auto val="1"/>
        <c:lblAlgn val="ctr"/>
        <c:lblOffset val="100"/>
        <c:tickLblSkip val="1"/>
        <c:tickMarkSkip val="1"/>
        <c:noMultiLvlLbl val="0"/>
      </c:catAx>
      <c:valAx>
        <c:axId val="206109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6107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1396</c:v>
                </c:pt>
                <c:pt idx="1">
                  <c:v>1978</c:v>
                </c:pt>
                <c:pt idx="2">
                  <c:v>1097</c:v>
                </c:pt>
              </c:numCache>
            </c:numRef>
          </c:val>
          <c:extLst>
            <c:ext xmlns:c16="http://schemas.microsoft.com/office/drawing/2014/chart" uri="{C3380CC4-5D6E-409C-BE32-E72D297353CC}">
              <c16:uniqueId val="{00000000-709B-4D79-8CC3-46633747DD7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709B-4D79-8CC3-46633747DD7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2408</c:v>
                </c:pt>
                <c:pt idx="1">
                  <c:v>2559</c:v>
                </c:pt>
                <c:pt idx="2">
                  <c:v>4506</c:v>
                </c:pt>
              </c:numCache>
            </c:numRef>
          </c:val>
          <c:extLst>
            <c:ext xmlns:c16="http://schemas.microsoft.com/office/drawing/2014/chart" uri="{C3380CC4-5D6E-409C-BE32-E72D297353CC}">
              <c16:uniqueId val="{00000002-709B-4D79-8CC3-46633747DD70}"/>
            </c:ext>
          </c:extLst>
        </c:ser>
        <c:dLbls>
          <c:showLegendKey val="0"/>
          <c:showVal val="0"/>
          <c:showCatName val="0"/>
          <c:showSerName val="0"/>
          <c:showPercent val="0"/>
          <c:showBubbleSize val="0"/>
        </c:dLbls>
        <c:gapWidth val="120"/>
        <c:overlap val="100"/>
        <c:axId val="206456320"/>
        <c:axId val="206457856"/>
      </c:barChart>
      <c:catAx>
        <c:axId val="206456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06457856"/>
        <c:crosses val="autoZero"/>
        <c:auto val="1"/>
        <c:lblAlgn val="ctr"/>
        <c:lblOffset val="100"/>
        <c:tickLblSkip val="1"/>
        <c:tickMarkSkip val="1"/>
        <c:noMultiLvlLbl val="0"/>
      </c:catAx>
      <c:valAx>
        <c:axId val="2064578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06456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{2F9C7123-4D88-44EC-9010-A4F0FE636113}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C366-4D80-B911-1A2CB7932FA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{1AF27E57-6D70-4DC3-A82B-C718CC9DE44A}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366-4D80-B911-1A2CB7932FA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{B2E71AD2-7AD0-4A0A-B8E9-6706A162EDCE}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366-4D80-B911-1A2CB7932FA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{F7EB5AEB-D0C6-48FD-9C79-9C02F85A6F77}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366-4D80-B911-1A2CB7932FA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{A21807E2-3AE0-4E8E-A6D9-D262EEABFC05}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366-4D80-B911-1A2CB7932FAE}"/>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{1E07CE99-58BB-45CF-ACFB-A6DCD93412CC}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C366-4D80-B911-1A2CB7932FAE}"/>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{FE08D35D-7805-42BB-A28F-86015C762EC1}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C366-4D80-B911-1A2CB7932FAE}"/>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{A25F201F-4752-44F3-BDCA-CAB58E81018F}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C366-4D80-B911-1A2CB7932FAE}"/>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{6F4169ED-AD77-4FC6-8BDD-92322C7D79D7}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C366-4D80-B911-1A2CB7932FA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60.8</c:v>
                </c:pt>
                <c:pt idx="8">
                  <c:v>56.5</c:v>
                </c:pt>
                <c:pt idx="16">
                  <c:v>58.2</c:v>
                </c:pt>
                <c:pt idx="24">
                  <c:v>59.9</c:v>
                </c:pt>
                <c:pt idx="32">
                  <c:v>61.6</c:v>
                </c:pt>
              </c:numCache>
            </c:numRef>
          </c:xVal>
          <c:yVal>
            <c:numRef>
              <c:f>公会計指標分析・財政指標組合せ分析表!$BP$51:$DC$51</c:f>
              <c:numCache>
                <c:formatCode>#,##0.0;"▲ "#,##0.0</c:formatCode>
                <c:ptCount val="40"/>
                <c:pt idx="0">
                  <c:v>64.599999999999994</c:v>
                </c:pt>
                <c:pt idx="8">
                  <c:v>65.7</c:v>
                </c:pt>
                <c:pt idx="16">
                  <c:v>66</c:v>
                </c:pt>
                <c:pt idx="24">
                  <c:v>45.3</c:v>
                </c:pt>
                <c:pt idx="32">
                  <c:v>27.3</c:v>
                </c:pt>
              </c:numCache>
            </c:numRef>
          </c:yVal>
          <c:smooth val="0"/>
          <c:extLst>
            <c:ext xmlns:c16="http://schemas.microsoft.com/office/drawing/2014/chart" uri="{C3380CC4-5D6E-409C-BE32-E72D297353CC}">
              <c16:uniqueId val="{00000009-C366-4D80-B911-1A2CB7932FA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{A63F5370-37BB-4F06-A595-5AB0C27A4F59}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C366-4D80-B911-1A2CB7932FA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{3E518626-6F3C-4928-98B1-B5A42022C0B8}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366-4D80-B911-1A2CB7932FA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{DAEFFCD0-3B36-435B-AFB9-9AF99F0C0FB6}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366-4D80-B911-1A2CB7932FA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{74DA21FC-D49F-4818-8DC6-6778E2D04925}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366-4D80-B911-1A2CB7932FA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{2CB1303E-4F03-4882-A8BB-2901E60561A8}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366-4D80-B911-1A2CB7932FAE}"/>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{A97D74B8-7F93-4DA7-A9A9-A920451A15F1}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C366-4D80-B911-1A2CB7932FAE}"/>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{CFD5D96F-AD11-4FED-8D65-0EFB644079DC}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C366-4D80-B911-1A2CB7932FAE}"/>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{F6E16A38-A7FB-45DB-A370-BCB757ED28E6}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C366-4D80-B911-1A2CB7932FAE}"/>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{3F4797AE-A633-4338-982C-C6327B0BCC88}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C366-4D80-B911-1A2CB7932FA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56.4</c:v>
                </c:pt>
                <c:pt idx="8">
                  <c:v>58.8</c:v>
                </c:pt>
                <c:pt idx="16">
                  <c:v>59.4</c:v>
                </c:pt>
                <c:pt idx="24">
                  <c:v>60.7</c:v>
                </c:pt>
                <c:pt idx="32">
                  <c:v>66.599999999999994</c:v>
                </c:pt>
              </c:numCache>
            </c:numRef>
          </c:xVal>
          <c:yVal>
            <c:numRef>
              <c:f>公会計指標分析・財政指標組合せ分析表!$BP$55:$DC$55</c:f>
              <c:numCache>
                <c:formatCode>#,##0.0;"▲ "#,##0.0</c:formatCode>
                <c:ptCount val="40"/>
                <c:pt idx="0">
                  <c:v>41.5</c:v>
                </c:pt>
                <c:pt idx="8">
                  <c:v>36.6</c:v>
                </c:pt>
                <c:pt idx="16">
                  <c:v>37.700000000000003</c:v>
                </c:pt>
                <c:pt idx="24">
                  <c:v>37.9</c:v>
                </c:pt>
                <c:pt idx="32">
                  <c:v>38.700000000000003</c:v>
                </c:pt>
              </c:numCache>
            </c:numRef>
          </c:yVal>
          <c:smooth val="0"/>
          <c:extLst>
            <c:ext xmlns:c16="http://schemas.microsoft.com/office/drawing/2014/chart" uri="{C3380CC4-5D6E-409C-BE32-E72D297353CC}">
              <c16:uniqueId val="{00000013-C366-4D80-B911-1A2CB7932FAE}"/>
            </c:ext>
          </c:extLst>
        </c:ser>
        <c:dLbls>
          <c:showLegendKey val="0"/>
          <c:showVal val="1"/>
          <c:showCatName val="0"/>
          <c:showSerName val="0"/>
          <c:showPercent val="0"/>
          <c:showBubbleSize val="0"/>
        </c:dLbls>
        <c:axId val="46179840"/>
        <c:axId val="46181760"/>
      </c:scatterChart>
      <c:valAx>
        <c:axId val="46179840"/>
        <c:scaling>
          <c:orientation val="minMax"/>
          <c:max val="68"/>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3"/>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1.0518306988047869E-2"/>
                </c:manualLayout>
              </c:layout>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{358B14A2-CD7B-46D3-AEF4-F58E3FFEFB90}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ABE7-4650-AD03-7FE4BC5376C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{4C39F4F8-5A8D-472F-8ED9-42CCBAD85466}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BE7-4650-AD03-7FE4BC5376C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{92BC4985-C6A3-42AE-AFAA-1EB6185DB821}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BE7-4650-AD03-7FE4BC5376C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{1280BCEC-44E7-4C72-ABBF-E42C011E5CB2}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BE7-4650-AD03-7FE4BC5376C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{8B29B3A6-5016-4411-B2CB-4EA65CDA5280}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BE7-4650-AD03-7FE4BC5376C5}"/>
                </c:ext>
              </c:extLst>
            </c:dLbl>
            <c:dLbl>
              <c:idx val="8"/>
              <c:layout>
                <c:manualLayout>
                  <c:x val="0"/>
                  <c:y val="-1.0518306988047869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{0E54A04D-A3B3-447C-99E7-812FA311C058}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ABE7-4650-AD03-7FE4BC5376C5}"/>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{DE63372B-62F1-4E0B-BEA0-89F6EAF97550}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ABE7-4650-AD03-7FE4BC5376C5}"/>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{93964D69-BCD2-4756-A07F-14B30D5CA9EE}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ABE7-4650-AD03-7FE4BC5376C5}"/>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{93CEECCF-EE94-463A-8C02-2B2ADA099F4C}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ABE7-4650-AD03-7FE4BC5376C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5.4</c:v>
                </c:pt>
                <c:pt idx="8">
                  <c:v>5.4</c:v>
                </c:pt>
                <c:pt idx="16">
                  <c:v>5.8</c:v>
                </c:pt>
                <c:pt idx="24">
                  <c:v>6</c:v>
                </c:pt>
                <c:pt idx="32">
                  <c:v>5.9</c:v>
                </c:pt>
              </c:numCache>
            </c:numRef>
          </c:xVal>
          <c:yVal>
            <c:numRef>
              <c:f>公会計指標分析・財政指標組合せ分析表!$BP$73:$DC$73</c:f>
              <c:numCache>
                <c:formatCode>#,##0.0;"▲ "#,##0.0</c:formatCode>
                <c:ptCount val="40"/>
                <c:pt idx="0">
                  <c:v>64.599999999999994</c:v>
                </c:pt>
                <c:pt idx="8">
                  <c:v>65.7</c:v>
                </c:pt>
                <c:pt idx="16">
                  <c:v>66</c:v>
                </c:pt>
                <c:pt idx="24">
                  <c:v>45.3</c:v>
                </c:pt>
                <c:pt idx="32">
                  <c:v>27.3</c:v>
                </c:pt>
              </c:numCache>
            </c:numRef>
          </c:yVal>
          <c:smooth val="0"/>
          <c:extLst>
            <c:ext xmlns:c16="http://schemas.microsoft.com/office/drawing/2014/chart" uri="{C3380CC4-5D6E-409C-BE32-E72D297353CC}">
              <c16:uniqueId val="{00000009-ABE7-4650-AD03-7FE4BC5376C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{219BEA24-C119-4D53-A646-422A4C26AC68}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ABE7-4650-AD03-7FE4BC5376C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{6641CB59-3BFF-4159-BC64-C30D4C31B8D2}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BE7-4650-AD03-7FE4BC5376C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{16F5F86C-F81B-4C00-9FA1-335E0A08FEC7}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BE7-4650-AD03-7FE4BC5376C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{75B4B4A2-C54F-4680-8C73-686566C6B31E}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BE7-4650-AD03-7FE4BC5376C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{C67AF398-38C5-436C-AB40-51D46720B9DC}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BE7-4650-AD03-7FE4BC5376C5}"/>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{BF382342-77F9-47AB-B152-A1A44234A285}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ABE7-4650-AD03-7FE4BC5376C5}"/>
                </c:ext>
              </c:extLst>
            </c:dLbl>
            <c:dLbl>
              <c:idx val="16"/>
              <c:layout>
                <c:manualLayout>
                  <c:x val="-2.6820123898400095E-2"/>
                  <c:y val="-5.1134421576168973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{89BBD8AE-2EA1-430B-8641-B1C0874034E4}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ABE7-4650-AD03-7FE4BC5376C5}"/>
                </c:ext>
              </c:extLst>
            </c:dLbl>
            <c:dLbl>
              <c:idx val="24"/>
              <c:layout>
                <c:manualLayout>
                  <c:x val="-3.8887108409377036E-2"/>
                  <c:y val="-5.5247868528611757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{4101077F-8C03-45EB-9AFB-E297A2207817}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ABE7-4650-AD03-7FE4BC5376C5}"/>
                </c:ext>
              </c:extLst>
            </c:dLbl>
            <c:dLbl>
              <c:idx val="32"/>
              <c:layout>
                <c:manualLayout>
                  <c:x val="-2.9259021861991013E-2"/>
                  <c:y val="-8.08676511586012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{4203768D-4806-4B9F-9D52-9BD72470AC17}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ABE7-4650-AD03-7FE4BC5376C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9.1999999999999993</c:v>
                </c:pt>
                <c:pt idx="16">
                  <c:v>8.9</c:v>
                </c:pt>
                <c:pt idx="24">
                  <c:v>8.6999999999999993</c:v>
                </c:pt>
                <c:pt idx="32">
                  <c:v>8.8000000000000007</c:v>
                </c:pt>
              </c:numCache>
            </c:numRef>
          </c:xVal>
          <c:yVal>
            <c:numRef>
              <c:f>公会計指標分析・財政指標組合せ分析表!$BP$77:$DC$77</c:f>
              <c:numCache>
                <c:formatCode>#,##0.0;"▲ "#,##0.0</c:formatCode>
                <c:ptCount val="40"/>
                <c:pt idx="0">
                  <c:v>41.5</c:v>
                </c:pt>
                <c:pt idx="8">
                  <c:v>36.6</c:v>
                </c:pt>
                <c:pt idx="16">
                  <c:v>37.700000000000003</c:v>
                </c:pt>
                <c:pt idx="24">
                  <c:v>37.9</c:v>
                </c:pt>
                <c:pt idx="32">
                  <c:v>38.700000000000003</c:v>
                </c:pt>
              </c:numCache>
            </c:numRef>
          </c:yVal>
          <c:smooth val="0"/>
          <c:extLst>
            <c:ext xmlns:c16="http://schemas.microsoft.com/office/drawing/2014/chart" uri="{C3380CC4-5D6E-409C-BE32-E72D297353CC}">
              <c16:uniqueId val="{00000013-ABE7-4650-AD03-7FE4BC5376C5}"/>
            </c:ext>
          </c:extLst>
        </c:ser>
        <c:dLbls>
          <c:showLegendKey val="0"/>
          <c:showVal val="1"/>
          <c:showCatName val="0"/>
          <c:showSerName val="0"/>
          <c:showPercent val="0"/>
          <c:showBubbleSize val="0"/>
        </c:dLbls>
        <c:axId val="84219776"/>
        <c:axId val="84234240"/>
      </c:scatterChart>
      <c:valAx>
        <c:axId val="84219776"/>
        <c:scaling>
          <c:orientation val="minMax"/>
          <c:max val="10"/>
          <c:min val="5.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3"/>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千葉県館山市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令和元年度の</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実質公債費率の分子は元利償還金の減及び</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算入公債費等</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平成３０</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1,600</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万円減少</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した。　</a:t>
          </a:r>
          <a:endParaRPr lang="ja-JP" altLang="ja-JP" sz="1050">
            <a:effectLst/>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今後，大規模事業の事業着手（給食センター建設事業，中学校耐震化事業，ごみ処理施設長寿命化事業）により，</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元利償還金の増加</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が見込まれるため，「館山市公共施設総合管理計画」に基づく計画的な施設の更新や交付税算入率の高い起債の活用により，新発債の平準化と抑制に努める。</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平成２</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３０</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年度における減債基金残高は０であり，現在，積立ても実施していない。</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千葉県館山市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令和元年度の将来負担比率の分子は</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将来負担額</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全項目が減少し，充当可能基金</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の増加により</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平成３０</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5,400</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万円</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減少した。</a:t>
          </a:r>
          <a:endParaRPr lang="ja-JP" altLang="ja-JP" sz="105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今後，大規模事業の事業着手（給食センター建設事業，中学校耐震化事業，ごみ処理施設長寿命化事業）により，</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地方債現在高の</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増加が見込まれるため，「館山市公共施設総合管理計画」に基づく計画的な施設の更新や交付税算入率の高い起債の活用により，新発債の平準化と抑制に努める。</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千葉県館山市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基金全体としては過去３年で増加傾向となっており，</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令和元年度では</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３０</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6,600</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万円の増加となった。</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財政調整基金残高は</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房総半島台風</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に係る災害復旧及び支援事業の実施のため</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8,100</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百万円の減，その他特定目的基金残高は主に</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ふるさと納税の増加に伴</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う</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，ふるさと納税を原資とする基金残高</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4,700</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万円の増となった</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なお，減債基金については残高がなく，積立ができていない状況が続いている。</a:t>
          </a:r>
          <a:endParaRPr lang="ja-JP" altLang="ja-JP" sz="1050">
            <a:effectLst/>
            <a:latin typeface="ＭＳ ゴシック" panose="020B0609070205080204" pitchFamily="49" charset="-128"/>
            <a:ea typeface="ＭＳ ゴシック" panose="020B0609070205080204" pitchFamily="49" charset="-128"/>
          </a:endParaRPr>
        </a:p>
        <a:p>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各年度の財政需要に対応するため，財政調整基金は現状維持が精いっぱいの状況である。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財政調整基金については，安定的な財政運営のため，目標額の残高となるように積み増すことを目指す。</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特定目的基金については，当市の厳しい財政状況を考慮しつつ，目的に即した積立，取崩を行い，安定した財政運営に資するよう活用する。</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●観光振興基金</a:t>
          </a:r>
          <a:endParaRPr lang="ja-JP" altLang="ja-JP" sz="105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ふるさと納税ほかを原資として，「観光振興」に関する事業（施設管理等）に充当</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●庁舎等建設基金</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基金運用利子等を原資として，庁舎，教育施設の建設に係る事業に充当</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●環境保全基金</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し尿処理手数料を原資として，し尿・ごみ処理施設の維持管理及び建設並びに収集処理に係る事業に充当</a:t>
          </a:r>
          <a:endParaRPr lang="ja-JP" altLang="ja-JP" sz="105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●やさしいまちづくり推進福祉基金</a:t>
          </a:r>
          <a:endParaRPr lang="ja-JP" altLang="ja-JP" sz="105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ふるさと納税を原資として，「福祉」に関する事業（</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高齢者，障害者及び生活困窮者等を対象とした地域福祉</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）に充当</a:t>
          </a:r>
          <a:endParaRPr lang="ja-JP" altLang="ja-JP" sz="105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●子ども・子育て支援基金</a:t>
          </a:r>
          <a:endParaRPr lang="ja-JP" altLang="ja-JP" sz="105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ふるさと納税を原資として，「子ども・子育て支援」に関する事業（遊具購入や園建設など施設管理）に充当</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●フレフレ・たてやま応援基金　</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原則，翌年度予算に全額充当</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ふるさと納税を原資として，「まちづくり，環境，教育及び文化振興」等に関する事業（防災設備，環境保全，学校施設等）に充当</a:t>
          </a:r>
          <a:endParaRPr lang="ja-JP" altLang="ja-JP" sz="1050">
            <a:effectLst/>
            <a:latin typeface="ＭＳ ゴシック" panose="020B0609070205080204" pitchFamily="49" charset="-128"/>
            <a:ea typeface="ＭＳ ゴシック" panose="020B0609070205080204" pitchFamily="49" charset="-128"/>
          </a:endParaRPr>
        </a:p>
        <a:p>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その他特定目的基金については，ふるさと納税の増加に伴い，ふるさと納税を原資とする基金残高が増加している。</a:t>
          </a:r>
          <a:endParaRPr lang="ja-JP" altLang="ja-JP" sz="1050">
            <a:effectLst/>
            <a:latin typeface="ＭＳ ゴシック" panose="020B0609070205080204" pitchFamily="49" charset="-128"/>
            <a:ea typeface="ＭＳ ゴシック" panose="020B0609070205080204" pitchFamily="49" charset="-128"/>
          </a:endParaRPr>
        </a:p>
        <a:p>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当市の厳しい財政状況を考慮するとともに，基金を充当する事業，積立目標額を明確化し，財政運営への適切な活用を図る。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庁舎等建設基金については，今後実施する，「給食センター建設事業」，「中学校建設事業」の財源に充てる予定。</a:t>
          </a:r>
          <a:endParaRPr lang="ja-JP" altLang="ja-JP" sz="1050">
            <a:effectLst/>
            <a:latin typeface="ＭＳ ゴシック" panose="020B0609070205080204" pitchFamily="49" charset="-128"/>
            <a:ea typeface="ＭＳ ゴシック" panose="020B0609070205080204" pitchFamily="49" charset="-128"/>
          </a:endParaRPr>
        </a:p>
        <a:p>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条例改正により平成２９年度の決算剰余金から翌年度に繰り越さず基金に編入している。</a:t>
          </a:r>
          <a:endParaRPr lang="ja-JP" altLang="ja-JP" sz="1050">
            <a:effectLst/>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令和元年度では</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房総半島台風</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に係る災害復旧及び支援事業の実施のため，財政調整基金の取り崩し</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を行ったため基金残高が減少した。</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なお，通常時の予算編成及び予算執行では，</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当初予算において多くを取崩す予算編成となっているが，決算では同水準を維持している状況である。</a:t>
          </a:r>
          <a:endParaRPr lang="ja-JP" altLang="ja-JP" sz="1050">
            <a:effectLst/>
            <a:latin typeface="ＭＳ ゴシック" panose="020B0609070205080204" pitchFamily="49" charset="-128"/>
            <a:ea typeface="ＭＳ ゴシック" panose="020B0609070205080204" pitchFamily="49" charset="-128"/>
          </a:endParaRPr>
        </a:p>
        <a:p>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安定的な財政運営のため，財政調整基金の残高は標準財政規模比で県平均程度を目標としている。</a:t>
          </a:r>
          <a:endParaRPr lang="ja-JP" altLang="ja-JP" sz="1050">
            <a:effectLst/>
            <a:latin typeface="ＭＳ ゴシック" panose="020B0609070205080204" pitchFamily="49" charset="-128"/>
            <a:ea typeface="ＭＳ ゴシック" panose="020B0609070205080204" pitchFamily="49" charset="-128"/>
          </a:endParaRPr>
        </a:p>
        <a:p>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近年残高なしの状況が続いている。</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今後，大規模事業により公債費の増加が見込まれるところであるが，財政状況が厳しく，毎年定額を積立てる余裕はない状況である。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まずは財政調整基金を目標額まで積立てるのが最優先と考える。</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D31736-4865-4236-9A92-C0936FF928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5E48E97-907A-4C1D-BAF4-8569465D5E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219951E2-BAEA-4DFB-ACDA-C7071FDCCFE3}"/>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F88B18D2-33F6-4F19-A280-D6EE1B6C5DC3}"/>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4DE669B2-6255-4F2F-ACD4-EC79C81D80B4}"/>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C80B45B0-2688-46FD-ABF0-40F6968D0B32}"/>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千葉県館山市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C20669A5-AFAC-4021-9C31-47830D983D96}"/>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8BA07785-1D84-4399-B708-AE20D8DA47F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8B5E9CE4-C4D6-476F-8A9F-CA2EF156B713}"/>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417B03F6-E949-47E0-B311-97D7C54F1EF8}"/>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C0924140-1C26-4731-857A-0BDD46A8576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5C297D5D-9109-4F60-BF73-0748B15FA408}"/>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46,161
45,777
110.05
24,086,831
21,419,742
1,154,098
10,844,941
16,846,073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B2DBE484-3D33-4779-BBC9-1DDCC365F701}"/>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A1E56F0C-EB11-4C5E-9F36-E88C85FFB584}"/>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AD925449-2B0E-469F-904F-A575E2B65FA1}"/>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27.3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5106F8DB-B72A-410A-B1DF-5E288A9B07A9}"/>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264CA622-A767-4877-888F-BFCE75767B34}"/>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CC3EFC57-0D9E-4751-8413-E2779BEAFD8F}"/>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17684CA3-B40A-41F7-BDE7-CF8BF837949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A62B8DAA-65A6-47DF-86B6-C5337ED6C12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CF50E065-3A4C-468B-B23E-0944EE3B3D34}"/>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764D53DE-47E9-4E05-B821-49FE48DE4906}"/>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A824D213-DB12-4996-ACA7-785358A1464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F6BA0601-506F-4EE1-9EE9-26BB6B0A0F6C}"/>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60EB0A4D-23DB-416A-AF9C-1300F63BC9A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C25D13E6-DE2E-44E4-8AA3-F33C9E457103}"/>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A2B50770-C761-42CA-8B9A-473570EF5664}"/>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C00CE149-705A-4CDC-BA44-152ADCF58AA6}"/>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831A01B-4071-4C78-841F-1A66BBE7DEFD}"/>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D2812F17-11C8-4A98-9991-DE47DAA156DA}"/>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E0976E65-36C8-4A6D-81C6-E48C570E0852}"/>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4A499A16-C0B9-4877-B824-09DAB2CB84D6}"/>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A661A793-70FE-494E-BC96-8FEE5547CC8B}"/>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11751AA6-6EC3-460E-BCF0-F0827AD159F1}"/>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534F19D-BEEC-404B-AEB0-1B271C66A0A4}"/>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4BB36828-E0B6-4148-B73A-1C099E8BB527}"/>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36567E09-1F7F-4DE4-8D30-C04FC641345A}"/>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5D28205-1B35-4BBE-86A6-44629162B283}"/>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3C538F56-1626-47A2-BE5A-1F255B88C64E}"/>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73B95247-CE97-49F6-9A0D-CEBE0CF72A1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E052B654-CD2D-4109-AC5D-5D4EEC870DE8}"/>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88E0CF95-B35C-4B02-B9A3-997B36B4A242}"/>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B36EE3D-6857-4759-B420-22A278868A0D}"/>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6DF82481-9B45-4521-920E-088BEAF0CF4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9D2E80E7-5771-46AB-80CC-040E20BDE0AD}"/>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5EC17715-0ED8-4E91-963A-483ACCDDAF2E}"/>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6AEA47AF-9DC2-4317-92B3-D056AF2F8082}"/>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・当市では、平成２９年度に策定した公共施設等総合管理計画において、公共施設等の延べ床面積を２０％以上削減するという目標を掲げ、老朽化した施設の集約化・複合化や除却を進めている。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・有形固定資産減価償却率については</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、類似団体平均より低い値であるが、近年増加傾向となっている。</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なお、平成２７年度から２８年度への減少は小中一貫校整備や幼稚園建替えによる有形固定資産額の増加に伴うものである。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4516B972-CC90-418A-A23C-89E9A7C01444}"/>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BB6E3199-6CFC-43AC-9369-CDDFF3E516C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8EB3A805-BE05-4018-A7FB-8876CC235AB2}"/>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AD7ADFC-8C78-4BC7-BAC7-F43D67D8255C}"/>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CCA9CE0E-1A27-44AC-864C-219478D1E9B9}"/>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503316C4-BF64-4E71-9BC0-DCB65706AE54}"/>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962CAF51-787B-48AE-8FA6-1439B7D2B9DA}"/>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54BBE995-C6E9-4A0B-8D0D-778993421306}"/>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ACE11898-4D23-4801-B9CD-E6488AF07B4E}"/>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950A1B2B-EC24-4BE9-8D69-981561E3E993}"/>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3BECFD04-DDE3-4F85-A4B1-FCDE9CDFAB19}"/>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B15076D0-E88B-465C-BF06-2509A5444A19}"/>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B4D5E9CB-7294-4332-830F-270EA5E3FB4B}"/>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52CE4A27-612A-4A9C-8C79-72E1F2D0FC89}"/>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E24290D4-8EB0-4DBB-8927-B43084E76C99}"/>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7354AFF2-D08F-44F3-BB0C-A0570C62BA66}"/>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88477</xdr:rowOff>
    </xdr:from>
    <xdr:to>
      <xdr:col>23</xdr:col>
      <xdr:colOff>85090</xdr:colOff>
      <xdr:row>34</xdr:row>
      <xdr:rowOff>82973</xdr:rowOff>
    </xdr:to>
    <xdr:cxnSp macro="">
      <xdr:nvCxnSpPr>
        <xdr:cNvPr id="65" name="直線コネクタ 64">
          <a:extLst>
            <a:ext uri="{FF2B5EF4-FFF2-40B4-BE49-F238E27FC236}">
              <a16:creationId xmlns:a16="http://schemas.microsoft.com/office/drawing/2014/main" id="{8091C176-5147-4D6C-85C2-4F0EDE6E39C2}"/>
            </a:ext>
          </a:extLst>
        </xdr:cNvPr>
        <xdr:cNvCxnSpPr/>
      </xdr:nvCxnSpPr>
      <xdr:spPr>
        <a:xfrm flipV="1">
          <a:off x="4760595" y="5489152"/>
          <a:ext cx="1270" cy="1194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66" name="有形固定資産減価償却率最小値テキスト">
          <a:extLst>
            <a:ext uri="{FF2B5EF4-FFF2-40B4-BE49-F238E27FC236}">
              <a16:creationId xmlns:a16="http://schemas.microsoft.com/office/drawing/2014/main" id="{059CFC1D-099F-4113-9480-14E05B0D759F}"/>
            </a:ext>
          </a:extLst>
        </xdr:cNvPr>
        <xdr:cNvSpPr txBox="1"/>
      </xdr:nvSpPr>
      <xdr:spPr>
        <a:xfrm>
          <a:off x="4813300" y="6687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67" name="直線コネクタ 66">
          <a:extLst>
            <a:ext uri="{FF2B5EF4-FFF2-40B4-BE49-F238E27FC236}">
              <a16:creationId xmlns:a16="http://schemas.microsoft.com/office/drawing/2014/main" id="{17A1C3D5-CA7B-4939-A198-68E3D2610B58}"/>
            </a:ext>
          </a:extLst>
        </xdr:cNvPr>
        <xdr:cNvCxnSpPr/>
      </xdr:nvCxnSpPr>
      <xdr:spPr>
        <a:xfrm>
          <a:off x="4673600" y="668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35154</xdr:rowOff>
    </xdr:from>
    <xdr:ext cx="405111" cy="259045"/>
    <xdr:sp macro="" textlink="">
      <xdr:nvSpPr>
        <xdr:cNvPr id="68" name="有形固定資産減価償却率最大値テキスト">
          <a:extLst>
            <a:ext uri="{FF2B5EF4-FFF2-40B4-BE49-F238E27FC236}">
              <a16:creationId xmlns:a16="http://schemas.microsoft.com/office/drawing/2014/main" id="{61327C28-D887-4CEB-BC2F-D8745918CA1B}"/>
            </a:ext>
          </a:extLst>
        </xdr:cNvPr>
        <xdr:cNvSpPr txBox="1"/>
      </xdr:nvSpPr>
      <xdr:spPr>
        <a:xfrm>
          <a:off x="4813300" y="5264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88477</xdr:rowOff>
    </xdr:from>
    <xdr:to>
      <xdr:col>23</xdr:col>
      <xdr:colOff>174625</xdr:colOff>
      <xdr:row>27</xdr:row>
      <xdr:rowOff>88477</xdr:rowOff>
    </xdr:to>
    <xdr:cxnSp macro="">
      <xdr:nvCxnSpPr>
        <xdr:cNvPr id="69" name="直線コネクタ 68">
          <a:extLst>
            <a:ext uri="{FF2B5EF4-FFF2-40B4-BE49-F238E27FC236}">
              <a16:creationId xmlns:a16="http://schemas.microsoft.com/office/drawing/2014/main" id="{99A6FD51-193D-42B4-906B-96544EFD31B1}"/>
            </a:ext>
          </a:extLst>
        </xdr:cNvPr>
        <xdr:cNvCxnSpPr/>
      </xdr:nvCxnSpPr>
      <xdr:spPr>
        <a:xfrm>
          <a:off x="4673600" y="5489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111142</xdr:rowOff>
    </xdr:from>
    <xdr:ext cx="405111" cy="259045"/>
    <xdr:sp macro="" textlink="">
      <xdr:nvSpPr>
        <xdr:cNvPr id="70" name="有形固定資産減価償却率平均値テキスト">
          <a:extLst>
            <a:ext uri="{FF2B5EF4-FFF2-40B4-BE49-F238E27FC236}">
              <a16:creationId xmlns:a16="http://schemas.microsoft.com/office/drawing/2014/main" id="{5B30CF7E-6036-4567-8A63-5E7248893F26}"/>
            </a:ext>
          </a:extLst>
        </xdr:cNvPr>
        <xdr:cNvSpPr txBox="1"/>
      </xdr:nvSpPr>
      <xdr:spPr>
        <a:xfrm>
          <a:off x="4813300" y="6197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132715</xdr:rowOff>
    </xdr:from>
    <xdr:to>
      <xdr:col>23</xdr:col>
      <xdr:colOff>136525</xdr:colOff>
      <xdr:row>32</xdr:row>
      <xdr:rowOff>62865</xdr:rowOff>
    </xdr:to>
    <xdr:sp macro="" textlink="">
      <xdr:nvSpPr>
        <xdr:cNvPr id="71" name="フローチャート: 判断 70">
          <a:extLst>
            <a:ext uri="{FF2B5EF4-FFF2-40B4-BE49-F238E27FC236}">
              <a16:creationId xmlns:a16="http://schemas.microsoft.com/office/drawing/2014/main" id="{7223DD3C-9D4C-48D3-A26E-9C81DAB7AE04}"/>
            </a:ext>
          </a:extLst>
        </xdr:cNvPr>
        <xdr:cNvSpPr/>
      </xdr:nvSpPr>
      <xdr:spPr>
        <a:xfrm>
          <a:off x="4711700" y="62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2" name="フローチャート: 判断 71">
          <a:extLst>
            <a:ext uri="{FF2B5EF4-FFF2-40B4-BE49-F238E27FC236}">
              <a16:creationId xmlns:a16="http://schemas.microsoft.com/office/drawing/2014/main" id="{D97C1741-7EBB-4131-B733-9C2137CE3169}"/>
            </a:ext>
          </a:extLst>
        </xdr:cNvPr>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45085</xdr:rowOff>
    </xdr:from>
    <xdr:to>
      <xdr:col>15</xdr:col>
      <xdr:colOff>187325</xdr:colOff>
      <xdr:row>30</xdr:row>
      <xdr:rowOff>146685</xdr:rowOff>
    </xdr:to>
    <xdr:sp macro="" textlink="">
      <xdr:nvSpPr>
        <xdr:cNvPr id="73" name="フローチャート: 判断 72">
          <a:extLst>
            <a:ext uri="{FF2B5EF4-FFF2-40B4-BE49-F238E27FC236}">
              <a16:creationId xmlns:a16="http://schemas.microsoft.com/office/drawing/2014/main" id="{06BA3122-42D0-4B30-B6ED-A2D16D547938}"/>
            </a:ext>
          </a:extLst>
        </xdr:cNvPr>
        <xdr:cNvSpPr/>
      </xdr:nvSpPr>
      <xdr:spPr>
        <a:xfrm>
          <a:off x="3238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23495</xdr:rowOff>
    </xdr:from>
    <xdr:to>
      <xdr:col>11</xdr:col>
      <xdr:colOff>187325</xdr:colOff>
      <xdr:row>30</xdr:row>
      <xdr:rowOff>125095</xdr:rowOff>
    </xdr:to>
    <xdr:sp macro="" textlink="">
      <xdr:nvSpPr>
        <xdr:cNvPr id="74" name="フローチャート: 判断 73">
          <a:extLst>
            <a:ext uri="{FF2B5EF4-FFF2-40B4-BE49-F238E27FC236}">
              <a16:creationId xmlns:a16="http://schemas.microsoft.com/office/drawing/2014/main" id="{7FD6D150-6904-45B3-8DC0-BEE55EE2C974}"/>
            </a:ext>
          </a:extLst>
        </xdr:cNvPr>
        <xdr:cNvSpPr/>
      </xdr:nvSpPr>
      <xdr:spPr>
        <a:xfrm>
          <a:off x="2476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108585</xdr:rowOff>
    </xdr:from>
    <xdr:to>
      <xdr:col>7</xdr:col>
      <xdr:colOff>187325</xdr:colOff>
      <xdr:row>30</xdr:row>
      <xdr:rowOff>38735</xdr:rowOff>
    </xdr:to>
    <xdr:sp macro="" textlink="">
      <xdr:nvSpPr>
        <xdr:cNvPr id="75" name="フローチャート: 判断 74">
          <a:extLst>
            <a:ext uri="{FF2B5EF4-FFF2-40B4-BE49-F238E27FC236}">
              <a16:creationId xmlns:a16="http://schemas.microsoft.com/office/drawing/2014/main" id="{EC4DB833-DC5A-4141-ABCA-D3403F2D0268}"/>
            </a:ext>
          </a:extLst>
        </xdr:cNvPr>
        <xdr:cNvSpPr/>
      </xdr:nvSpPr>
      <xdr:spPr>
        <a:xfrm>
          <a:off x="17145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F210683B-F070-44F5-B87C-12AC26872D04}"/>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38F3F746-0F6E-4E24-BCBB-BC4998024EE7}"/>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D50EF2B0-4B7C-4DDE-832E-CAEDB400915F}"/>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829DD194-E741-4AC6-BBFF-ECA0A7086CD1}"/>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42D77110-10A2-454A-894E-0F33FBE10264}"/>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124248</xdr:rowOff>
    </xdr:from>
    <xdr:to>
      <xdr:col>23</xdr:col>
      <xdr:colOff>136525</xdr:colOff>
      <xdr:row>31</xdr:row>
      <xdr:rowOff>54398</xdr:rowOff>
    </xdr:to>
    <xdr:sp macro="" textlink="">
      <xdr:nvSpPr>
        <xdr:cNvPr id="81" name="楕円 80">
          <a:extLst>
            <a:ext uri="{FF2B5EF4-FFF2-40B4-BE49-F238E27FC236}">
              <a16:creationId xmlns:a16="http://schemas.microsoft.com/office/drawing/2014/main" id="{874273E7-63F7-44A7-B85E-44A0B5954ADA}"/>
            </a:ext>
          </a:extLst>
        </xdr:cNvPr>
        <xdr:cNvSpPr/>
      </xdr:nvSpPr>
      <xdr:spPr>
        <a:xfrm>
          <a:off x="4711700" y="60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147125</xdr:rowOff>
    </xdr:from>
    <xdr:ext cx="405111" cy="259045"/>
    <xdr:sp macro="" textlink="">
      <xdr:nvSpPr>
        <xdr:cNvPr id="82" name="有形固定資産減価償却率該当値テキスト">
          <a:extLst>
            <a:ext uri="{FF2B5EF4-FFF2-40B4-BE49-F238E27FC236}">
              <a16:creationId xmlns:a16="http://schemas.microsoft.com/office/drawing/2014/main" id="{EDFC2AC8-D779-4D90-9AC4-1F323202D2E7}"/>
            </a:ext>
          </a:extLst>
        </xdr:cNvPr>
        <xdr:cNvSpPr txBox="1"/>
      </xdr:nvSpPr>
      <xdr:spPr>
        <a:xfrm>
          <a:off x="4813300" y="5890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63077</xdr:rowOff>
    </xdr:from>
    <xdr:to>
      <xdr:col>19</xdr:col>
      <xdr:colOff>187325</xdr:colOff>
      <xdr:row>30</xdr:row>
      <xdr:rowOff>164677</xdr:rowOff>
    </xdr:to>
    <xdr:sp macro="" textlink="">
      <xdr:nvSpPr>
        <xdr:cNvPr id="83" name="楕円 82">
          <a:extLst>
            <a:ext uri="{FF2B5EF4-FFF2-40B4-BE49-F238E27FC236}">
              <a16:creationId xmlns:a16="http://schemas.microsoft.com/office/drawing/2014/main" id="{1110402D-8A71-452F-B4B4-407BAEECE40A}"/>
            </a:ext>
          </a:extLst>
        </xdr:cNvPr>
        <xdr:cNvSpPr/>
      </xdr:nvSpPr>
      <xdr:spPr>
        <a:xfrm>
          <a:off x="4000500" y="597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113877</xdr:rowOff>
    </xdr:from>
    <xdr:to>
      <xdr:col>23</xdr:col>
      <xdr:colOff>85725</xdr:colOff>
      <xdr:row>31</xdr:row>
      <xdr:rowOff>3598</xdr:rowOff>
    </xdr:to>
    <xdr:cxnSp macro="">
      <xdr:nvCxnSpPr>
        <xdr:cNvPr id="84" name="直線コネクタ 83">
          <a:extLst>
            <a:ext uri="{FF2B5EF4-FFF2-40B4-BE49-F238E27FC236}">
              <a16:creationId xmlns:a16="http://schemas.microsoft.com/office/drawing/2014/main" id="{8A0E305D-2AB6-4CFC-A0A7-D2DB41E64848}"/>
            </a:ext>
          </a:extLst>
        </xdr:cNvPr>
        <xdr:cNvCxnSpPr/>
      </xdr:nvCxnSpPr>
      <xdr:spPr>
        <a:xfrm>
          <a:off x="4051300" y="6028902"/>
          <a:ext cx="711200" cy="6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1905</xdr:rowOff>
    </xdr:from>
    <xdr:to>
      <xdr:col>15</xdr:col>
      <xdr:colOff>187325</xdr:colOff>
      <xdr:row>30</xdr:row>
      <xdr:rowOff>103505</xdr:rowOff>
    </xdr:to>
    <xdr:sp macro="" textlink="">
      <xdr:nvSpPr>
        <xdr:cNvPr id="85" name="楕円 84">
          <a:extLst>
            <a:ext uri="{FF2B5EF4-FFF2-40B4-BE49-F238E27FC236}">
              <a16:creationId xmlns:a16="http://schemas.microsoft.com/office/drawing/2014/main" id="{8AB93069-3639-46A4-9620-3B5910DB47E8}"/>
            </a:ext>
          </a:extLst>
        </xdr:cNvPr>
        <xdr:cNvSpPr/>
      </xdr:nvSpPr>
      <xdr:spPr>
        <a:xfrm>
          <a:off x="32385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52705</xdr:rowOff>
    </xdr:from>
    <xdr:to>
      <xdr:col>19</xdr:col>
      <xdr:colOff>136525</xdr:colOff>
      <xdr:row>30</xdr:row>
      <xdr:rowOff>113877</xdr:rowOff>
    </xdr:to>
    <xdr:cxnSp macro="">
      <xdr:nvCxnSpPr>
        <xdr:cNvPr id="86" name="直線コネクタ 85">
          <a:extLst>
            <a:ext uri="{FF2B5EF4-FFF2-40B4-BE49-F238E27FC236}">
              <a16:creationId xmlns:a16="http://schemas.microsoft.com/office/drawing/2014/main" id="{F5115088-D6E3-44C3-9CB8-4B23CACAE9ED}"/>
            </a:ext>
          </a:extLst>
        </xdr:cNvPr>
        <xdr:cNvCxnSpPr/>
      </xdr:nvCxnSpPr>
      <xdr:spPr>
        <a:xfrm>
          <a:off x="3289300" y="5967730"/>
          <a:ext cx="762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112183</xdr:rowOff>
    </xdr:from>
    <xdr:to>
      <xdr:col>11</xdr:col>
      <xdr:colOff>187325</xdr:colOff>
      <xdr:row>30</xdr:row>
      <xdr:rowOff>42333</xdr:rowOff>
    </xdr:to>
    <xdr:sp macro="" textlink="">
      <xdr:nvSpPr>
        <xdr:cNvPr id="87" name="楕円 86">
          <a:extLst>
            <a:ext uri="{FF2B5EF4-FFF2-40B4-BE49-F238E27FC236}">
              <a16:creationId xmlns:a16="http://schemas.microsoft.com/office/drawing/2014/main" id="{2981AF2A-01CC-4315-B0F1-9C5A8130BCC9}"/>
            </a:ext>
          </a:extLst>
        </xdr:cNvPr>
        <xdr:cNvSpPr/>
      </xdr:nvSpPr>
      <xdr:spPr>
        <a:xfrm>
          <a:off x="2476500" y="585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162983</xdr:rowOff>
    </xdr:from>
    <xdr:to>
      <xdr:col>15</xdr:col>
      <xdr:colOff>136525</xdr:colOff>
      <xdr:row>30</xdr:row>
      <xdr:rowOff>52705</xdr:rowOff>
    </xdr:to>
    <xdr:cxnSp macro="">
      <xdr:nvCxnSpPr>
        <xdr:cNvPr id="88" name="直線コネクタ 87">
          <a:extLst>
            <a:ext uri="{FF2B5EF4-FFF2-40B4-BE49-F238E27FC236}">
              <a16:creationId xmlns:a16="http://schemas.microsoft.com/office/drawing/2014/main" id="{04DEDC81-EDD6-42C5-9713-B79AEF3C4F84}"/>
            </a:ext>
          </a:extLst>
        </xdr:cNvPr>
        <xdr:cNvCxnSpPr/>
      </xdr:nvCxnSpPr>
      <xdr:spPr>
        <a:xfrm>
          <a:off x="2527300" y="5906558"/>
          <a:ext cx="762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95462</xdr:rowOff>
    </xdr:from>
    <xdr:to>
      <xdr:col>7</xdr:col>
      <xdr:colOff>187325</xdr:colOff>
      <xdr:row>31</xdr:row>
      <xdr:rowOff>25612</xdr:rowOff>
    </xdr:to>
    <xdr:sp macro="" textlink="">
      <xdr:nvSpPr>
        <xdr:cNvPr id="89" name="楕円 88">
          <a:extLst>
            <a:ext uri="{FF2B5EF4-FFF2-40B4-BE49-F238E27FC236}">
              <a16:creationId xmlns:a16="http://schemas.microsoft.com/office/drawing/2014/main" id="{44C996E8-3101-4AE0-BA80-5E44944D7F79}"/>
            </a:ext>
          </a:extLst>
        </xdr:cNvPr>
        <xdr:cNvSpPr/>
      </xdr:nvSpPr>
      <xdr:spPr>
        <a:xfrm>
          <a:off x="1714500" y="60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162983</xdr:rowOff>
    </xdr:from>
    <xdr:to>
      <xdr:col>11</xdr:col>
      <xdr:colOff>136525</xdr:colOff>
      <xdr:row>30</xdr:row>
      <xdr:rowOff>146262</xdr:rowOff>
    </xdr:to>
    <xdr:cxnSp macro="">
      <xdr:nvCxnSpPr>
        <xdr:cNvPr id="90" name="直線コネクタ 89">
          <a:extLst>
            <a:ext uri="{FF2B5EF4-FFF2-40B4-BE49-F238E27FC236}">
              <a16:creationId xmlns:a16="http://schemas.microsoft.com/office/drawing/2014/main" id="{195D509D-935D-4088-A38D-4254CCD01596}"/>
            </a:ext>
          </a:extLst>
        </xdr:cNvPr>
        <xdr:cNvCxnSpPr/>
      </xdr:nvCxnSpPr>
      <xdr:spPr>
        <a:xfrm flipV="1">
          <a:off x="1765300" y="5906558"/>
          <a:ext cx="762000" cy="15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13140</xdr:rowOff>
    </xdr:from>
    <xdr:ext cx="405111" cy="259045"/>
    <xdr:sp macro="" textlink="">
      <xdr:nvSpPr>
        <xdr:cNvPr id="91" name="n_1aveValue有形固定資産減価償却率">
          <a:extLst>
            <a:ext uri="{FF2B5EF4-FFF2-40B4-BE49-F238E27FC236}">
              <a16:creationId xmlns:a16="http://schemas.microsoft.com/office/drawing/2014/main" id="{2E0E4091-3DA6-4055-B143-DEF1E2B1D2F1}"/>
            </a:ext>
          </a:extLst>
        </xdr:cNvPr>
        <xdr:cNvSpPr txBox="1"/>
      </xdr:nvSpPr>
      <xdr:spPr>
        <a:xfrm>
          <a:off x="3836044" y="609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137812</xdr:rowOff>
    </xdr:from>
    <xdr:ext cx="405111" cy="259045"/>
    <xdr:sp macro="" textlink="">
      <xdr:nvSpPr>
        <xdr:cNvPr id="92" name="n_2aveValue有形固定資産減価償却率">
          <a:extLst>
            <a:ext uri="{FF2B5EF4-FFF2-40B4-BE49-F238E27FC236}">
              <a16:creationId xmlns:a16="http://schemas.microsoft.com/office/drawing/2014/main" id="{EE19224F-992D-4562-AF2B-99E331163583}"/>
            </a:ext>
          </a:extLst>
        </xdr:cNvPr>
        <xdr:cNvSpPr txBox="1"/>
      </xdr:nvSpPr>
      <xdr:spPr>
        <a:xfrm>
          <a:off x="3086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116222</xdr:rowOff>
    </xdr:from>
    <xdr:ext cx="405111" cy="259045"/>
    <xdr:sp macro="" textlink="">
      <xdr:nvSpPr>
        <xdr:cNvPr id="93" name="n_3aveValue有形固定資産減価償却率">
          <a:extLst>
            <a:ext uri="{FF2B5EF4-FFF2-40B4-BE49-F238E27FC236}">
              <a16:creationId xmlns:a16="http://schemas.microsoft.com/office/drawing/2014/main" id="{9FC0DBC6-54DB-49BD-B8AB-5CA98264BCE5}"/>
            </a:ext>
          </a:extLst>
        </xdr:cNvPr>
        <xdr:cNvSpPr txBox="1"/>
      </xdr:nvSpPr>
      <xdr:spPr>
        <a:xfrm>
          <a:off x="2324744"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55262</xdr:rowOff>
    </xdr:from>
    <xdr:ext cx="405111" cy="259045"/>
    <xdr:sp macro="" textlink="">
      <xdr:nvSpPr>
        <xdr:cNvPr id="94" name="n_4aveValue有形固定資産減価償却率">
          <a:extLst>
            <a:ext uri="{FF2B5EF4-FFF2-40B4-BE49-F238E27FC236}">
              <a16:creationId xmlns:a16="http://schemas.microsoft.com/office/drawing/2014/main" id="{83291135-A8D9-4193-8946-06BC3DBB7C0B}"/>
            </a:ext>
          </a:extLst>
        </xdr:cNvPr>
        <xdr:cNvSpPr txBox="1"/>
      </xdr:nvSpPr>
      <xdr:spPr>
        <a:xfrm>
          <a:off x="1562744"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9754</xdr:rowOff>
    </xdr:from>
    <xdr:ext cx="405111" cy="259045"/>
    <xdr:sp macro="" textlink="">
      <xdr:nvSpPr>
        <xdr:cNvPr id="95" name="n_1mainValue有形固定資産減価償却率">
          <a:extLst>
            <a:ext uri="{FF2B5EF4-FFF2-40B4-BE49-F238E27FC236}">
              <a16:creationId xmlns:a16="http://schemas.microsoft.com/office/drawing/2014/main" id="{4BF90ECF-1F19-49D5-ADF9-707D56FFFFF7}"/>
            </a:ext>
          </a:extLst>
        </xdr:cNvPr>
        <xdr:cNvSpPr txBox="1"/>
      </xdr:nvSpPr>
      <xdr:spPr>
        <a:xfrm>
          <a:off x="3836044" y="5753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120032</xdr:rowOff>
    </xdr:from>
    <xdr:ext cx="405111" cy="259045"/>
    <xdr:sp macro="" textlink="">
      <xdr:nvSpPr>
        <xdr:cNvPr id="96" name="n_2mainValue有形固定資産減価償却率">
          <a:extLst>
            <a:ext uri="{FF2B5EF4-FFF2-40B4-BE49-F238E27FC236}">
              <a16:creationId xmlns:a16="http://schemas.microsoft.com/office/drawing/2014/main" id="{00095748-6730-432E-BF04-A5CEC5C3828E}"/>
            </a:ext>
          </a:extLst>
        </xdr:cNvPr>
        <xdr:cNvSpPr txBox="1"/>
      </xdr:nvSpPr>
      <xdr:spPr>
        <a:xfrm>
          <a:off x="3086744"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58860</xdr:rowOff>
    </xdr:from>
    <xdr:ext cx="405111" cy="259045"/>
    <xdr:sp macro="" textlink="">
      <xdr:nvSpPr>
        <xdr:cNvPr id="97" name="n_3mainValue有形固定資産減価償却率">
          <a:extLst>
            <a:ext uri="{FF2B5EF4-FFF2-40B4-BE49-F238E27FC236}">
              <a16:creationId xmlns:a16="http://schemas.microsoft.com/office/drawing/2014/main" id="{37718EF9-8C04-44A6-AA3F-5B47FEA5C21B}"/>
            </a:ext>
          </a:extLst>
        </xdr:cNvPr>
        <xdr:cNvSpPr txBox="1"/>
      </xdr:nvSpPr>
      <xdr:spPr>
        <a:xfrm>
          <a:off x="2324744" y="563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16739</xdr:rowOff>
    </xdr:from>
    <xdr:ext cx="405111" cy="259045"/>
    <xdr:sp macro="" textlink="">
      <xdr:nvSpPr>
        <xdr:cNvPr id="98" name="n_4mainValue有形固定資産減価償却率">
          <a:extLst>
            <a:ext uri="{FF2B5EF4-FFF2-40B4-BE49-F238E27FC236}">
              <a16:creationId xmlns:a16="http://schemas.microsoft.com/office/drawing/2014/main" id="{69997E5F-F42C-452D-9631-89C6048981EC}"/>
            </a:ext>
          </a:extLst>
        </xdr:cNvPr>
        <xdr:cNvSpPr txBox="1"/>
      </xdr:nvSpPr>
      <xdr:spPr>
        <a:xfrm>
          <a:off x="1562744" y="6103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83FE6670-1205-42C8-BD44-179A76E24463}"/>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1DF4433F-6F9E-424E-9071-486A5A32D036}"/>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1C16FD71-F797-4DB6-95CA-927C52A880F2}"/>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120818C4-E143-4952-8536-E77219E30369}"/>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566D7961-3429-43BA-B652-8C26123EE189}"/>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FB8F7342-96DF-403B-91FC-87DEF734499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CCC415B3-D635-48DD-B051-95AC4DED204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47B4300A-0944-4444-B0DC-7DC665B817F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58069B23-9131-4E6A-A16D-1E65B55A3E84}"/>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CCB03455-37BF-4834-9668-D83A0FB2D69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6E5B9FBD-D7BD-49B6-8E81-7965CEEF5CAD}"/>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2814E773-D0C2-4EEB-9A02-93067537A5E5}"/>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5A526937-5AD1-4068-81C2-1914B815AC6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令和元年度</a:t>
          </a:r>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における債務償還比率は、</a:t>
          </a:r>
          <a:r>
            <a:rPr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地方債残高が約３億円の減少</a:t>
          </a:r>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、また、財政調整基金等の充当可能基金残高が約</a:t>
          </a:r>
          <a:r>
            <a:rPr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１１</a:t>
          </a:r>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億円の増加となったことにより、平成</a:t>
          </a:r>
          <a:r>
            <a:rPr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３０</a:t>
          </a:r>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年度の比率から</a:t>
          </a:r>
          <a:r>
            <a:rPr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１９．７</a:t>
          </a:r>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％減少となったが、依然として類似団体平均から高い比率で推移している</a:t>
          </a:r>
          <a:r>
            <a:rPr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a:t>
          </a:r>
          <a:endParaRPr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r>
            <a:rPr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今後は給食センターの建替えなど、公共施設の大規模改修が控えているため、将来負担額及び</a:t>
          </a:r>
          <a:r>
            <a:rPr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債務負担比率</a:t>
          </a:r>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の増加が見込まれるなか、職員数の適正化、民間委託の推進及び各種団体への補助金見直し等</a:t>
          </a:r>
          <a:r>
            <a:rPr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経常経費の削減に努めている。</a:t>
          </a:r>
          <a:endParaRPr lang="ja-JP" altLang="ja-JP">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3428E754-BC98-42ED-85A5-8DF0C8C826F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D22752CA-5FDD-4C6C-A14E-E4169B8422DA}"/>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2F7ED933-B9EA-42E6-83A9-0ADDE47261BF}"/>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8E0605AB-2AA9-4F60-A860-F179BAABAF3D}"/>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54D3DCD1-5F60-475E-917B-FC1BACC01792}"/>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134ADA4B-25E4-4629-8F5C-51F6A88615AC}"/>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8" name="テキスト ボックス 117">
          <a:extLst>
            <a:ext uri="{FF2B5EF4-FFF2-40B4-BE49-F238E27FC236}">
              <a16:creationId xmlns:a16="http://schemas.microsoft.com/office/drawing/2014/main" id="{836E1F3A-4EA2-4E3B-9E3C-EF9B4C70FAC8}"/>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41B745A0-2510-479C-A772-E39001A71829}"/>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2F65FA41-817F-4AA0-B26F-E529B9874248}"/>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4B7C149B-B96C-4A4E-8AE1-4B7FC0774F1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6876E3DA-5CEA-42AB-B3AE-E97D9F942A3E}"/>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1AE4DE29-730B-472A-B468-E2F0EAFDF2F7}"/>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8850D3BA-C3A6-45F9-9793-8DFCE8BC903E}"/>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3203F94E-9AAF-45DE-A7C5-3F90FB823005}"/>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6" name="テキスト ボックス 125">
          <a:extLst>
            <a:ext uri="{FF2B5EF4-FFF2-40B4-BE49-F238E27FC236}">
              <a16:creationId xmlns:a16="http://schemas.microsoft.com/office/drawing/2014/main" id="{6F2CA8CB-B2BC-49E2-ABE2-07D09D1843AA}"/>
            </a:ext>
          </a:extLst>
        </xdr:cNvPr>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314196E0-54B6-41C2-92FA-009077076178}"/>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8" name="テキスト ボックス 127">
          <a:extLst>
            <a:ext uri="{FF2B5EF4-FFF2-40B4-BE49-F238E27FC236}">
              <a16:creationId xmlns:a16="http://schemas.microsoft.com/office/drawing/2014/main" id="{6D143060-3015-43F4-9569-AE23C363ACBE}"/>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a:extLst>
            <a:ext uri="{FF2B5EF4-FFF2-40B4-BE49-F238E27FC236}">
              <a16:creationId xmlns:a16="http://schemas.microsoft.com/office/drawing/2014/main" id="{BAC7EBD1-F7FC-4271-947E-902E68D2C7A6}"/>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119452</xdr:rowOff>
    </xdr:from>
    <xdr:to>
      <xdr:col>76</xdr:col>
      <xdr:colOff>21589</xdr:colOff>
      <xdr:row>33</xdr:row>
      <xdr:rowOff>161535</xdr:rowOff>
    </xdr:to>
    <xdr:cxnSp macro="">
      <xdr:nvCxnSpPr>
        <xdr:cNvPr id="130" name="直線コネクタ 129">
          <a:extLst>
            <a:ext uri="{FF2B5EF4-FFF2-40B4-BE49-F238E27FC236}">
              <a16:creationId xmlns:a16="http://schemas.microsoft.com/office/drawing/2014/main" id="{FC63C889-A333-435B-9227-88308D3303C3}"/>
            </a:ext>
          </a:extLst>
        </xdr:cNvPr>
        <xdr:cNvCxnSpPr/>
      </xdr:nvCxnSpPr>
      <xdr:spPr>
        <a:xfrm flipV="1">
          <a:off x="14793595" y="5177227"/>
          <a:ext cx="1269" cy="1413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165362</xdr:rowOff>
    </xdr:from>
    <xdr:ext cx="560923" cy="259045"/>
    <xdr:sp macro="" textlink="">
      <xdr:nvSpPr>
        <xdr:cNvPr id="131" name="債務償還比率最小値テキスト">
          <a:extLst>
            <a:ext uri="{FF2B5EF4-FFF2-40B4-BE49-F238E27FC236}">
              <a16:creationId xmlns:a16="http://schemas.microsoft.com/office/drawing/2014/main" id="{2A1BB530-9453-4C67-A2F3-A774802B9685}"/>
            </a:ext>
          </a:extLst>
        </xdr:cNvPr>
        <xdr:cNvSpPr txBox="1"/>
      </xdr:nvSpPr>
      <xdr:spPr>
        <a:xfrm>
          <a:off x="14846300" y="659473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161535</xdr:rowOff>
    </xdr:from>
    <xdr:to>
      <xdr:col>76</xdr:col>
      <xdr:colOff>111125</xdr:colOff>
      <xdr:row>33</xdr:row>
      <xdr:rowOff>161535</xdr:rowOff>
    </xdr:to>
    <xdr:cxnSp macro="">
      <xdr:nvCxnSpPr>
        <xdr:cNvPr id="132" name="直線コネクタ 131">
          <a:extLst>
            <a:ext uri="{FF2B5EF4-FFF2-40B4-BE49-F238E27FC236}">
              <a16:creationId xmlns:a16="http://schemas.microsoft.com/office/drawing/2014/main" id="{B6A7B981-28B9-4CD2-BD24-BC632B06B245}"/>
            </a:ext>
          </a:extLst>
        </xdr:cNvPr>
        <xdr:cNvCxnSpPr/>
      </xdr:nvCxnSpPr>
      <xdr:spPr>
        <a:xfrm>
          <a:off x="14706600" y="659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66129</xdr:rowOff>
    </xdr:from>
    <xdr:ext cx="469744" cy="259045"/>
    <xdr:sp macro="" textlink="">
      <xdr:nvSpPr>
        <xdr:cNvPr id="133" name="債務償還比率最大値テキスト">
          <a:extLst>
            <a:ext uri="{FF2B5EF4-FFF2-40B4-BE49-F238E27FC236}">
              <a16:creationId xmlns:a16="http://schemas.microsoft.com/office/drawing/2014/main" id="{B9DDF819-2803-4ED2-9D22-64362EC56A73}"/>
            </a:ext>
          </a:extLst>
        </xdr:cNvPr>
        <xdr:cNvSpPr txBox="1"/>
      </xdr:nvSpPr>
      <xdr:spPr>
        <a:xfrm>
          <a:off x="14846300" y="4952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119452</xdr:rowOff>
    </xdr:from>
    <xdr:to>
      <xdr:col>76</xdr:col>
      <xdr:colOff>111125</xdr:colOff>
      <xdr:row>25</xdr:row>
      <xdr:rowOff>119452</xdr:rowOff>
    </xdr:to>
    <xdr:cxnSp macro="">
      <xdr:nvCxnSpPr>
        <xdr:cNvPr id="134" name="直線コネクタ 133">
          <a:extLst>
            <a:ext uri="{FF2B5EF4-FFF2-40B4-BE49-F238E27FC236}">
              <a16:creationId xmlns:a16="http://schemas.microsoft.com/office/drawing/2014/main" id="{578E98D7-E8AF-49FD-8FBB-A53DDDF00EB6}"/>
            </a:ext>
          </a:extLst>
        </xdr:cNvPr>
        <xdr:cNvCxnSpPr/>
      </xdr:nvCxnSpPr>
      <xdr:spPr>
        <a:xfrm>
          <a:off x="14706600" y="517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106670</xdr:rowOff>
    </xdr:from>
    <xdr:ext cx="469744" cy="259045"/>
    <xdr:sp macro="" textlink="">
      <xdr:nvSpPr>
        <xdr:cNvPr id="135" name="債務償還比率平均値テキスト">
          <a:extLst>
            <a:ext uri="{FF2B5EF4-FFF2-40B4-BE49-F238E27FC236}">
              <a16:creationId xmlns:a16="http://schemas.microsoft.com/office/drawing/2014/main" id="{6F67B155-311F-412D-B2C5-8DCBBF28E3C9}"/>
            </a:ext>
          </a:extLst>
        </xdr:cNvPr>
        <xdr:cNvSpPr txBox="1"/>
      </xdr:nvSpPr>
      <xdr:spPr>
        <a:xfrm>
          <a:off x="14846300" y="5850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83793</xdr:rowOff>
    </xdr:from>
    <xdr:to>
      <xdr:col>76</xdr:col>
      <xdr:colOff>73025</xdr:colOff>
      <xdr:row>31</xdr:row>
      <xdr:rowOff>13943</xdr:rowOff>
    </xdr:to>
    <xdr:sp macro="" textlink="">
      <xdr:nvSpPr>
        <xdr:cNvPr id="136" name="フローチャート: 判断 135">
          <a:extLst>
            <a:ext uri="{FF2B5EF4-FFF2-40B4-BE49-F238E27FC236}">
              <a16:creationId xmlns:a16="http://schemas.microsoft.com/office/drawing/2014/main" id="{0DAE344E-DB99-4CAD-94FA-EF126253CF78}"/>
            </a:ext>
          </a:extLst>
        </xdr:cNvPr>
        <xdr:cNvSpPr/>
      </xdr:nvSpPr>
      <xdr:spPr>
        <a:xfrm>
          <a:off x="14744700" y="599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50945</xdr:rowOff>
    </xdr:from>
    <xdr:to>
      <xdr:col>72</xdr:col>
      <xdr:colOff>123825</xdr:colOff>
      <xdr:row>30</xdr:row>
      <xdr:rowOff>152545</xdr:rowOff>
    </xdr:to>
    <xdr:sp macro="" textlink="">
      <xdr:nvSpPr>
        <xdr:cNvPr id="137" name="フローチャート: 判断 136">
          <a:extLst>
            <a:ext uri="{FF2B5EF4-FFF2-40B4-BE49-F238E27FC236}">
              <a16:creationId xmlns:a16="http://schemas.microsoft.com/office/drawing/2014/main" id="{69F919F1-FD0A-46CA-B620-C88FBA8DD203}"/>
            </a:ext>
          </a:extLst>
        </xdr:cNvPr>
        <xdr:cNvSpPr/>
      </xdr:nvSpPr>
      <xdr:spPr>
        <a:xfrm>
          <a:off x="14033500" y="5965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13779</xdr:rowOff>
    </xdr:from>
    <xdr:to>
      <xdr:col>68</xdr:col>
      <xdr:colOff>123825</xdr:colOff>
      <xdr:row>30</xdr:row>
      <xdr:rowOff>115379</xdr:rowOff>
    </xdr:to>
    <xdr:sp macro="" textlink="">
      <xdr:nvSpPr>
        <xdr:cNvPr id="138" name="フローチャート: 判断 137">
          <a:extLst>
            <a:ext uri="{FF2B5EF4-FFF2-40B4-BE49-F238E27FC236}">
              <a16:creationId xmlns:a16="http://schemas.microsoft.com/office/drawing/2014/main" id="{1AE2C9DC-719C-4B79-87CE-7CC1DD6D53AB}"/>
            </a:ext>
          </a:extLst>
        </xdr:cNvPr>
        <xdr:cNvSpPr/>
      </xdr:nvSpPr>
      <xdr:spPr>
        <a:xfrm>
          <a:off x="13271500" y="592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167032</xdr:rowOff>
    </xdr:from>
    <xdr:to>
      <xdr:col>64</xdr:col>
      <xdr:colOff>123825</xdr:colOff>
      <xdr:row>30</xdr:row>
      <xdr:rowOff>97182</xdr:rowOff>
    </xdr:to>
    <xdr:sp macro="" textlink="">
      <xdr:nvSpPr>
        <xdr:cNvPr id="139" name="フローチャート: 判断 138">
          <a:extLst>
            <a:ext uri="{FF2B5EF4-FFF2-40B4-BE49-F238E27FC236}">
              <a16:creationId xmlns:a16="http://schemas.microsoft.com/office/drawing/2014/main" id="{40CBD0A7-007E-4BF9-8850-61070FCFCCA9}"/>
            </a:ext>
          </a:extLst>
        </xdr:cNvPr>
        <xdr:cNvSpPr/>
      </xdr:nvSpPr>
      <xdr:spPr>
        <a:xfrm>
          <a:off x="12509500" y="591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127553</xdr:rowOff>
    </xdr:from>
    <xdr:to>
      <xdr:col>60</xdr:col>
      <xdr:colOff>123825</xdr:colOff>
      <xdr:row>30</xdr:row>
      <xdr:rowOff>57703</xdr:rowOff>
    </xdr:to>
    <xdr:sp macro="" textlink="">
      <xdr:nvSpPr>
        <xdr:cNvPr id="140" name="フローチャート: 判断 139">
          <a:extLst>
            <a:ext uri="{FF2B5EF4-FFF2-40B4-BE49-F238E27FC236}">
              <a16:creationId xmlns:a16="http://schemas.microsoft.com/office/drawing/2014/main" id="{3233FB6C-25D8-485C-8F97-716F110D2B6E}"/>
            </a:ext>
          </a:extLst>
        </xdr:cNvPr>
        <xdr:cNvSpPr/>
      </xdr:nvSpPr>
      <xdr:spPr>
        <a:xfrm>
          <a:off x="11747500" y="58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47DDB2E9-C908-45C8-9C58-4E5059A87CF6}"/>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80664C44-07E5-4030-9617-E0D52ED0413A}"/>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F341584-938F-41F2-A4D8-B703A16A7254}"/>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3C7310-6AAC-4850-8080-B2F635B908E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9EAEB00D-038F-4E47-BF67-523AB98F7EED}"/>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139310</xdr:rowOff>
    </xdr:from>
    <xdr:to>
      <xdr:col>76</xdr:col>
      <xdr:colOff>73025</xdr:colOff>
      <xdr:row>31</xdr:row>
      <xdr:rowOff>69460</xdr:rowOff>
    </xdr:to>
    <xdr:sp macro="" textlink="">
      <xdr:nvSpPr>
        <xdr:cNvPr id="146" name="楕円 145">
          <a:extLst>
            <a:ext uri="{FF2B5EF4-FFF2-40B4-BE49-F238E27FC236}">
              <a16:creationId xmlns:a16="http://schemas.microsoft.com/office/drawing/2014/main" id="{F1BA54AC-30BA-4FFF-A7BB-765724C14C64}"/>
            </a:ext>
          </a:extLst>
        </xdr:cNvPr>
        <xdr:cNvSpPr/>
      </xdr:nvSpPr>
      <xdr:spPr>
        <a:xfrm>
          <a:off x="14744700" y="605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117737</xdr:rowOff>
    </xdr:from>
    <xdr:ext cx="469744" cy="259045"/>
    <xdr:sp macro="" textlink="">
      <xdr:nvSpPr>
        <xdr:cNvPr id="147" name="債務償還比率該当値テキスト">
          <a:extLst>
            <a:ext uri="{FF2B5EF4-FFF2-40B4-BE49-F238E27FC236}">
              <a16:creationId xmlns:a16="http://schemas.microsoft.com/office/drawing/2014/main" id="{57685DF0-AD66-49DE-8927-A9C15137D6E2}"/>
            </a:ext>
          </a:extLst>
        </xdr:cNvPr>
        <xdr:cNvSpPr txBox="1"/>
      </xdr:nvSpPr>
      <xdr:spPr>
        <a:xfrm>
          <a:off x="14846300" y="603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169690</xdr:rowOff>
    </xdr:from>
    <xdr:to>
      <xdr:col>72</xdr:col>
      <xdr:colOff>123825</xdr:colOff>
      <xdr:row>31</xdr:row>
      <xdr:rowOff>99840</xdr:rowOff>
    </xdr:to>
    <xdr:sp macro="" textlink="">
      <xdr:nvSpPr>
        <xdr:cNvPr id="148" name="楕円 147">
          <a:extLst>
            <a:ext uri="{FF2B5EF4-FFF2-40B4-BE49-F238E27FC236}">
              <a16:creationId xmlns:a16="http://schemas.microsoft.com/office/drawing/2014/main" id="{A545C20C-8136-4D8A-8335-6C12195F595B}"/>
            </a:ext>
          </a:extLst>
        </xdr:cNvPr>
        <xdr:cNvSpPr/>
      </xdr:nvSpPr>
      <xdr:spPr>
        <a:xfrm>
          <a:off x="14033500" y="608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18660</xdr:rowOff>
    </xdr:from>
    <xdr:to>
      <xdr:col>76</xdr:col>
      <xdr:colOff>22225</xdr:colOff>
      <xdr:row>31</xdr:row>
      <xdr:rowOff>49040</xdr:rowOff>
    </xdr:to>
    <xdr:cxnSp macro="">
      <xdr:nvCxnSpPr>
        <xdr:cNvPr id="149" name="直線コネクタ 148">
          <a:extLst>
            <a:ext uri="{FF2B5EF4-FFF2-40B4-BE49-F238E27FC236}">
              <a16:creationId xmlns:a16="http://schemas.microsoft.com/office/drawing/2014/main" id="{CFEBB86F-F57C-447A-B496-07A4A87E13A7}"/>
            </a:ext>
          </a:extLst>
        </xdr:cNvPr>
        <xdr:cNvCxnSpPr/>
      </xdr:nvCxnSpPr>
      <xdr:spPr>
        <a:xfrm flipV="1">
          <a:off x="14084300" y="6105135"/>
          <a:ext cx="711200" cy="3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83520</xdr:rowOff>
    </xdr:from>
    <xdr:to>
      <xdr:col>68</xdr:col>
      <xdr:colOff>123825</xdr:colOff>
      <xdr:row>32</xdr:row>
      <xdr:rowOff>13670</xdr:rowOff>
    </xdr:to>
    <xdr:sp macro="" textlink="">
      <xdr:nvSpPr>
        <xdr:cNvPr id="150" name="楕円 149">
          <a:extLst>
            <a:ext uri="{FF2B5EF4-FFF2-40B4-BE49-F238E27FC236}">
              <a16:creationId xmlns:a16="http://schemas.microsoft.com/office/drawing/2014/main" id="{958A000A-33D5-4D68-857B-DB3E2E38FD89}"/>
            </a:ext>
          </a:extLst>
        </xdr:cNvPr>
        <xdr:cNvSpPr/>
      </xdr:nvSpPr>
      <xdr:spPr>
        <a:xfrm>
          <a:off x="13271500" y="616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49040</xdr:rowOff>
    </xdr:from>
    <xdr:to>
      <xdr:col>72</xdr:col>
      <xdr:colOff>73025</xdr:colOff>
      <xdr:row>31</xdr:row>
      <xdr:rowOff>134320</xdr:rowOff>
    </xdr:to>
    <xdr:cxnSp macro="">
      <xdr:nvCxnSpPr>
        <xdr:cNvPr id="151" name="直線コネクタ 150">
          <a:extLst>
            <a:ext uri="{FF2B5EF4-FFF2-40B4-BE49-F238E27FC236}">
              <a16:creationId xmlns:a16="http://schemas.microsoft.com/office/drawing/2014/main" id="{51E288EF-96EE-4CD7-B4D9-5FAF58EA59FD}"/>
            </a:ext>
          </a:extLst>
        </xdr:cNvPr>
        <xdr:cNvCxnSpPr/>
      </xdr:nvCxnSpPr>
      <xdr:spPr>
        <a:xfrm flipV="1">
          <a:off x="13322300" y="6135515"/>
          <a:ext cx="762000" cy="8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111470</xdr:rowOff>
    </xdr:from>
    <xdr:to>
      <xdr:col>64</xdr:col>
      <xdr:colOff>123825</xdr:colOff>
      <xdr:row>33</xdr:row>
      <xdr:rowOff>41620</xdr:rowOff>
    </xdr:to>
    <xdr:sp macro="" textlink="">
      <xdr:nvSpPr>
        <xdr:cNvPr id="152" name="楕円 151">
          <a:extLst>
            <a:ext uri="{FF2B5EF4-FFF2-40B4-BE49-F238E27FC236}">
              <a16:creationId xmlns:a16="http://schemas.microsoft.com/office/drawing/2014/main" id="{7C83A085-640A-42CE-A374-31D60EA2E27C}"/>
            </a:ext>
          </a:extLst>
        </xdr:cNvPr>
        <xdr:cNvSpPr/>
      </xdr:nvSpPr>
      <xdr:spPr>
        <a:xfrm>
          <a:off x="12509500" y="636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134320</xdr:rowOff>
    </xdr:from>
    <xdr:to>
      <xdr:col>68</xdr:col>
      <xdr:colOff>73025</xdr:colOff>
      <xdr:row>32</xdr:row>
      <xdr:rowOff>162270</xdr:rowOff>
    </xdr:to>
    <xdr:cxnSp macro="">
      <xdr:nvCxnSpPr>
        <xdr:cNvPr id="153" name="直線コネクタ 152">
          <a:extLst>
            <a:ext uri="{FF2B5EF4-FFF2-40B4-BE49-F238E27FC236}">
              <a16:creationId xmlns:a16="http://schemas.microsoft.com/office/drawing/2014/main" id="{46C8FDA4-ADAB-4A0A-8CDA-BF12FAE412D2}"/>
            </a:ext>
          </a:extLst>
        </xdr:cNvPr>
        <xdr:cNvCxnSpPr/>
      </xdr:nvCxnSpPr>
      <xdr:spPr>
        <a:xfrm flipV="1">
          <a:off x="12560300" y="6220795"/>
          <a:ext cx="762000" cy="19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108349</xdr:rowOff>
    </xdr:from>
    <xdr:to>
      <xdr:col>60</xdr:col>
      <xdr:colOff>123825</xdr:colOff>
      <xdr:row>32</xdr:row>
      <xdr:rowOff>38499</xdr:rowOff>
    </xdr:to>
    <xdr:sp macro="" textlink="">
      <xdr:nvSpPr>
        <xdr:cNvPr id="154" name="楕円 153">
          <a:extLst>
            <a:ext uri="{FF2B5EF4-FFF2-40B4-BE49-F238E27FC236}">
              <a16:creationId xmlns:a16="http://schemas.microsoft.com/office/drawing/2014/main" id="{8A6E0144-B721-4BC7-ABA2-21D2420CEFE0}"/>
            </a:ext>
          </a:extLst>
        </xdr:cNvPr>
        <xdr:cNvSpPr/>
      </xdr:nvSpPr>
      <xdr:spPr>
        <a:xfrm>
          <a:off x="11747500" y="619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159149</xdr:rowOff>
    </xdr:from>
    <xdr:to>
      <xdr:col>64</xdr:col>
      <xdr:colOff>73025</xdr:colOff>
      <xdr:row>32</xdr:row>
      <xdr:rowOff>162270</xdr:rowOff>
    </xdr:to>
    <xdr:cxnSp macro="">
      <xdr:nvCxnSpPr>
        <xdr:cNvPr id="155" name="直線コネクタ 154">
          <a:extLst>
            <a:ext uri="{FF2B5EF4-FFF2-40B4-BE49-F238E27FC236}">
              <a16:creationId xmlns:a16="http://schemas.microsoft.com/office/drawing/2014/main" id="{9EF021D0-89A9-4FFB-982C-E8FD0BF9EB61}"/>
            </a:ext>
          </a:extLst>
        </xdr:cNvPr>
        <xdr:cNvCxnSpPr/>
      </xdr:nvCxnSpPr>
      <xdr:spPr>
        <a:xfrm>
          <a:off x="11798300" y="6245624"/>
          <a:ext cx="762000" cy="17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169072</xdr:rowOff>
    </xdr:from>
    <xdr:ext cx="469744" cy="259045"/>
    <xdr:sp macro="" textlink="">
      <xdr:nvSpPr>
        <xdr:cNvPr id="156" name="n_1aveValue債務償還比率">
          <a:extLst>
            <a:ext uri="{FF2B5EF4-FFF2-40B4-BE49-F238E27FC236}">
              <a16:creationId xmlns:a16="http://schemas.microsoft.com/office/drawing/2014/main" id="{D61D0674-F8BE-4EA7-8D2C-AD6C45F90569}"/>
            </a:ext>
          </a:extLst>
        </xdr:cNvPr>
        <xdr:cNvSpPr txBox="1"/>
      </xdr:nvSpPr>
      <xdr:spPr>
        <a:xfrm>
          <a:off x="13836727" y="57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131906</xdr:rowOff>
    </xdr:from>
    <xdr:ext cx="469744" cy="259045"/>
    <xdr:sp macro="" textlink="">
      <xdr:nvSpPr>
        <xdr:cNvPr id="157" name="n_2aveValue債務償還比率">
          <a:extLst>
            <a:ext uri="{FF2B5EF4-FFF2-40B4-BE49-F238E27FC236}">
              <a16:creationId xmlns:a16="http://schemas.microsoft.com/office/drawing/2014/main" id="{AF25FB21-07DB-4F3F-8249-6DEF29770991}"/>
            </a:ext>
          </a:extLst>
        </xdr:cNvPr>
        <xdr:cNvSpPr txBox="1"/>
      </xdr:nvSpPr>
      <xdr:spPr>
        <a:xfrm>
          <a:off x="13087427" y="570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113709</xdr:rowOff>
    </xdr:from>
    <xdr:ext cx="469744" cy="259045"/>
    <xdr:sp macro="" textlink="">
      <xdr:nvSpPr>
        <xdr:cNvPr id="158" name="n_3aveValue債務償還比率">
          <a:extLst>
            <a:ext uri="{FF2B5EF4-FFF2-40B4-BE49-F238E27FC236}">
              <a16:creationId xmlns:a16="http://schemas.microsoft.com/office/drawing/2014/main" id="{144D795A-C7AB-461D-9B5A-74BB48EB1134}"/>
            </a:ext>
          </a:extLst>
        </xdr:cNvPr>
        <xdr:cNvSpPr txBox="1"/>
      </xdr:nvSpPr>
      <xdr:spPr>
        <a:xfrm>
          <a:off x="12325427" y="568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74230</xdr:rowOff>
    </xdr:from>
    <xdr:ext cx="469744" cy="259045"/>
    <xdr:sp macro="" textlink="">
      <xdr:nvSpPr>
        <xdr:cNvPr id="159" name="n_4aveValue債務償還比率">
          <a:extLst>
            <a:ext uri="{FF2B5EF4-FFF2-40B4-BE49-F238E27FC236}">
              <a16:creationId xmlns:a16="http://schemas.microsoft.com/office/drawing/2014/main" id="{0E578682-B9C8-43AE-999E-ADFAF414D46C}"/>
            </a:ext>
          </a:extLst>
        </xdr:cNvPr>
        <xdr:cNvSpPr txBox="1"/>
      </xdr:nvSpPr>
      <xdr:spPr>
        <a:xfrm>
          <a:off x="11563427" y="564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90967</xdr:rowOff>
    </xdr:from>
    <xdr:ext cx="469744" cy="259045"/>
    <xdr:sp macro="" textlink="">
      <xdr:nvSpPr>
        <xdr:cNvPr id="160" name="n_1mainValue債務償還比率">
          <a:extLst>
            <a:ext uri="{FF2B5EF4-FFF2-40B4-BE49-F238E27FC236}">
              <a16:creationId xmlns:a16="http://schemas.microsoft.com/office/drawing/2014/main" id="{0230A975-7A8E-4A65-B0BF-6202CBF39EDC}"/>
            </a:ext>
          </a:extLst>
        </xdr:cNvPr>
        <xdr:cNvSpPr txBox="1"/>
      </xdr:nvSpPr>
      <xdr:spPr>
        <a:xfrm>
          <a:off x="13836727" y="6177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4797</xdr:rowOff>
    </xdr:from>
    <xdr:ext cx="469744" cy="259045"/>
    <xdr:sp macro="" textlink="">
      <xdr:nvSpPr>
        <xdr:cNvPr id="161" name="n_2mainValue債務償還比率">
          <a:extLst>
            <a:ext uri="{FF2B5EF4-FFF2-40B4-BE49-F238E27FC236}">
              <a16:creationId xmlns:a16="http://schemas.microsoft.com/office/drawing/2014/main" id="{34DF1421-2C22-4BBA-A09E-718F2D55EB7D}"/>
            </a:ext>
          </a:extLst>
        </xdr:cNvPr>
        <xdr:cNvSpPr txBox="1"/>
      </xdr:nvSpPr>
      <xdr:spPr>
        <a:xfrm>
          <a:off x="13087427" y="6262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32747</xdr:rowOff>
    </xdr:from>
    <xdr:ext cx="469744" cy="259045"/>
    <xdr:sp macro="" textlink="">
      <xdr:nvSpPr>
        <xdr:cNvPr id="162" name="n_3mainValue債務償還比率">
          <a:extLst>
            <a:ext uri="{FF2B5EF4-FFF2-40B4-BE49-F238E27FC236}">
              <a16:creationId xmlns:a16="http://schemas.microsoft.com/office/drawing/2014/main" id="{6289134D-B32F-4DC2-8BB3-103712B8FE61}"/>
            </a:ext>
          </a:extLst>
        </xdr:cNvPr>
        <xdr:cNvSpPr txBox="1"/>
      </xdr:nvSpPr>
      <xdr:spPr>
        <a:xfrm>
          <a:off x="12325427" y="6462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29626</xdr:rowOff>
    </xdr:from>
    <xdr:ext cx="469744" cy="259045"/>
    <xdr:sp macro="" textlink="">
      <xdr:nvSpPr>
        <xdr:cNvPr id="163" name="n_4mainValue債務償還比率">
          <a:extLst>
            <a:ext uri="{FF2B5EF4-FFF2-40B4-BE49-F238E27FC236}">
              <a16:creationId xmlns:a16="http://schemas.microsoft.com/office/drawing/2014/main" id="{8D8DAB47-FD11-4247-BA71-D834EE56D6AC}"/>
            </a:ext>
          </a:extLst>
        </xdr:cNvPr>
        <xdr:cNvSpPr txBox="1"/>
      </xdr:nvSpPr>
      <xdr:spPr>
        <a:xfrm>
          <a:off x="11563427" y="62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a:extLst>
            <a:ext uri="{FF2B5EF4-FFF2-40B4-BE49-F238E27FC236}">
              <a16:creationId xmlns:a16="http://schemas.microsoft.com/office/drawing/2014/main" id="{F6835507-7769-46F0-AA9B-6CB5B17A6198}"/>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a:extLst>
            <a:ext uri="{FF2B5EF4-FFF2-40B4-BE49-F238E27FC236}">
              <a16:creationId xmlns:a16="http://schemas.microsoft.com/office/drawing/2014/main" id="{DD9DB36D-B2B7-47A8-B352-8B20007E2EF2}"/>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a:extLst>
            <a:ext uri="{FF2B5EF4-FFF2-40B4-BE49-F238E27FC236}">
              <a16:creationId xmlns:a16="http://schemas.microsoft.com/office/drawing/2014/main" id="{23905CFF-8A7B-4CC8-BAD8-7CF0040E1F6B}"/>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a:extLst>
            <a:ext uri="{FF2B5EF4-FFF2-40B4-BE49-F238E27FC236}">
              <a16:creationId xmlns:a16="http://schemas.microsoft.com/office/drawing/2014/main" id="{8D041535-F889-4807-A855-084F5DDAC45B}"/>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a:extLst>
            <a:ext uri="{FF2B5EF4-FFF2-40B4-BE49-F238E27FC236}">
              <a16:creationId xmlns:a16="http://schemas.microsoft.com/office/drawing/2014/main" id="{24E2A81F-E55A-4286-901E-7C6E13223381}"/>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a:extLst>
            <a:ext uri="{FF2B5EF4-FFF2-40B4-BE49-F238E27FC236}">
              <a16:creationId xmlns:a16="http://schemas.microsoft.com/office/drawing/2014/main" id="{82623511-2185-41DE-8A9C-6B3D6891830F}"/>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95FF4B8-0AEB-4701-BFD6-2ABAAAD46BD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BBB9284-8199-4809-BA79-ABBF01D5430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79B06A5-F8A4-4C60-AC68-59041B092D7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EE0B24F-B70A-4BD0-AAF5-1F1EE2E64DC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千葉県館山市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1C61325-90E4-4662-B776-049464FE2ED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F288E17-1F92-4CC2-B730-D26CE72FBB2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D17A543-FBCA-4802-9E17-D9BC16CE8DD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01EB924-88B0-4D8A-80DD-3390A0BF21F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CB40A0D-C1E5-44BA-B67A-0F868E1F639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41B9DCC-5FA0-4A44-A923-B1CB09F674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46,161
45,777
110.05
24,086,831
21,419,742
1,154,098
10,844,941
16,846,073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0DCA54C-173D-436A-823F-970EF58218D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2A171EB-85F3-479D-B8E9-B165EB7FED4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8C6565B-E10B-40EA-9170-A84D3A40B76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27.3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350252E-55D6-44F1-8993-3764B746E6A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8519263-6DC2-4783-8D8A-121EC59511D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63FDDD9-DF4B-4F14-BB07-8BBD5082EB21}"/>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450B4B9-8F8F-4BBD-8F76-6336D647490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46B9A03-DE0B-4B64-8CD1-7E14AD7207D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70EFCBA-D1B5-45EF-B332-43D99CAEB41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444305C-204E-4D6A-B8C3-39723EE5469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1C03FD-5B7E-4424-803F-701A7CFA31B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4615EDE-26E5-4B08-BE53-4625A024223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B198584-9199-4584-86CE-E6377524927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0360D08-0BD4-4DE3-BFC4-18E40259FC8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E329DF2-7911-41F5-A510-BDD77EC9C26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77A59EE-6A5C-4574-A813-CD3284F68F9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1A137E1-C593-4115-BF23-41E0839132B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E8780CD-134C-4BBE-BB0F-F5226D3B2A4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C9FEBFB-720D-4F9F-8B8B-8CF2B7A68D7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D3C9ABD1-4DA8-48A3-8264-4CF030260F11}"/>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92AB35E-9B29-441A-84BA-A5EA665C4F6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5197EFA-C244-4174-AA5C-A1FA3E57214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B37D6A3-0FE2-45E7-B55C-B103B8B41D8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567E706-B8C3-49E3-9A91-2E938428BCE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70E046D-76EA-4D03-96E5-20786AF4D85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D793569-A515-45C0-8FD7-F9616121693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2D7AFB4-D201-4A05-9CCB-ABA6BF5D8FE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5E252F9-1789-4C44-89C6-1C25E93A487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4AD3FC0-DD13-45A5-9424-7DBBE343ED5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3288832-F0BC-4216-9BA0-5E42225880E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8D42E93-6054-41A0-8D93-A462B4F59D3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51A3AF0-B654-4F41-B233-593072D5EA8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F5CCB840-4327-4497-9F2C-46DF2B81D42F}"/>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D2C51D9C-ADAA-4E79-A58B-C7D9ED0C4D97}"/>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D89AC506-0958-4C58-89BB-3DAC6FE9767B}"/>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FA58A53E-C9CA-48D9-83E0-CC2840674BB8}"/>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2C829741-51A7-48E1-BBEA-5142FAE8EF92}"/>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2C6DF6C5-ECBB-4EAA-B298-E0BC8D297593}"/>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2F1F296F-DC1A-407E-8CAD-88E45715D244}"/>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B3A0A832-E9AA-4982-A20E-6D59B1D7C388}"/>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96913899-CAAC-4FDA-8A84-CCB640773F6E}"/>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D38DF887-2017-4E92-9B30-C412FB7C2BA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88A66F7A-DEE9-4ED0-BE9D-8A88F4AC131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18E68FC2-AC5C-4FD9-8AFD-123A3BB6D138}"/>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45C7E136-76C8-419E-9DB0-CAE39444ECD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28575</xdr:rowOff>
    </xdr:from>
    <xdr:to>
      <xdr:col>24</xdr:col>
      <xdr:colOff>62865</xdr:colOff>
      <xdr:row>42</xdr:row>
      <xdr:rowOff>7620</xdr:rowOff>
    </xdr:to>
    <xdr:cxnSp macro="">
      <xdr:nvCxnSpPr>
        <xdr:cNvPr id="57" name="直線コネクタ 56">
          <a:extLst>
            <a:ext uri="{FF2B5EF4-FFF2-40B4-BE49-F238E27FC236}">
              <a16:creationId xmlns:a16="http://schemas.microsoft.com/office/drawing/2014/main" id="{74895699-9BDB-4CC7-8F6F-B3DC83D36306}"/>
            </a:ext>
          </a:extLst>
        </xdr:cNvPr>
        <xdr:cNvCxnSpPr/>
      </xdr:nvCxnSpPr>
      <xdr:spPr>
        <a:xfrm flipV="1">
          <a:off x="4634865" y="5857875"/>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a:extLst>
            <a:ext uri="{FF2B5EF4-FFF2-40B4-BE49-F238E27FC236}">
              <a16:creationId xmlns:a16="http://schemas.microsoft.com/office/drawing/2014/main" id="{256CCD49-B002-4624-B243-928EF03AF4E5}"/>
            </a:ext>
          </a:extLst>
        </xdr:cNvPr>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a:extLst>
            <a:ext uri="{FF2B5EF4-FFF2-40B4-BE49-F238E27FC236}">
              <a16:creationId xmlns:a16="http://schemas.microsoft.com/office/drawing/2014/main" id="{4F43C1A4-7501-47F8-9342-EF8F56488686}"/>
            </a:ext>
          </a:extLst>
        </xdr:cNvPr>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146702</xdr:rowOff>
    </xdr:from>
    <xdr:ext cx="405111" cy="259045"/>
    <xdr:sp macro="" textlink="">
      <xdr:nvSpPr>
        <xdr:cNvPr id="60" name="【道路】&#10;有形固定資産減価償却率最大値テキスト">
          <a:extLst>
            <a:ext uri="{FF2B5EF4-FFF2-40B4-BE49-F238E27FC236}">
              <a16:creationId xmlns:a16="http://schemas.microsoft.com/office/drawing/2014/main" id="{FF39B53C-1638-478E-8C1A-5E2A2DB35CA9}"/>
            </a:ext>
          </a:extLst>
        </xdr:cNvPr>
        <xdr:cNvSpPr txBox="1"/>
      </xdr:nvSpPr>
      <xdr:spPr>
        <a:xfrm>
          <a:off x="4673600" y="563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28575</xdr:rowOff>
    </xdr:from>
    <xdr:to>
      <xdr:col>24</xdr:col>
      <xdr:colOff>152400</xdr:colOff>
      <xdr:row>34</xdr:row>
      <xdr:rowOff>28575</xdr:rowOff>
    </xdr:to>
    <xdr:cxnSp macro="">
      <xdr:nvCxnSpPr>
        <xdr:cNvPr id="61" name="直線コネクタ 60">
          <a:extLst>
            <a:ext uri="{FF2B5EF4-FFF2-40B4-BE49-F238E27FC236}">
              <a16:creationId xmlns:a16="http://schemas.microsoft.com/office/drawing/2014/main" id="{73CFDDE6-ECA5-497C-9CDB-F378BC1D9DA9}"/>
            </a:ext>
          </a:extLst>
        </xdr:cNvPr>
        <xdr:cNvCxnSpPr/>
      </xdr:nvCxnSpPr>
      <xdr:spPr>
        <a:xfrm>
          <a:off x="4546600" y="585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74947</xdr:rowOff>
    </xdr:from>
    <xdr:ext cx="405111" cy="259045"/>
    <xdr:sp macro="" textlink="">
      <xdr:nvSpPr>
        <xdr:cNvPr id="62" name="【道路】&#10;有形固定資産減価償却率平均値テキスト">
          <a:extLst>
            <a:ext uri="{FF2B5EF4-FFF2-40B4-BE49-F238E27FC236}">
              <a16:creationId xmlns:a16="http://schemas.microsoft.com/office/drawing/2014/main" id="{04A2DE24-F636-447C-A223-FCC8606FCF5C}"/>
            </a:ext>
          </a:extLst>
        </xdr:cNvPr>
        <xdr:cNvSpPr txBox="1"/>
      </xdr:nvSpPr>
      <xdr:spPr>
        <a:xfrm>
          <a:off x="4673600" y="624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52070</xdr:rowOff>
    </xdr:from>
    <xdr:to>
      <xdr:col>24</xdr:col>
      <xdr:colOff>114300</xdr:colOff>
      <xdr:row>37</xdr:row>
      <xdr:rowOff>153670</xdr:rowOff>
    </xdr:to>
    <xdr:sp macro="" textlink="">
      <xdr:nvSpPr>
        <xdr:cNvPr id="63" name="フローチャート: 判断 62">
          <a:extLst>
            <a:ext uri="{FF2B5EF4-FFF2-40B4-BE49-F238E27FC236}">
              <a16:creationId xmlns:a16="http://schemas.microsoft.com/office/drawing/2014/main" id="{CB89CACF-BA4E-4BF6-98A0-7EAE7FBF0D75}"/>
            </a:ext>
          </a:extLst>
        </xdr:cNvPr>
        <xdr:cNvSpPr/>
      </xdr:nvSpPr>
      <xdr:spPr>
        <a:xfrm>
          <a:off x="45847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36830</xdr:rowOff>
    </xdr:from>
    <xdr:to>
      <xdr:col>20</xdr:col>
      <xdr:colOff>38100</xdr:colOff>
      <xdr:row>37</xdr:row>
      <xdr:rowOff>138430</xdr:rowOff>
    </xdr:to>
    <xdr:sp macro="" textlink="">
      <xdr:nvSpPr>
        <xdr:cNvPr id="64" name="フローチャート: 判断 63">
          <a:extLst>
            <a:ext uri="{FF2B5EF4-FFF2-40B4-BE49-F238E27FC236}">
              <a16:creationId xmlns:a16="http://schemas.microsoft.com/office/drawing/2014/main" id="{6F42DF08-BF81-4AE8-9B3A-4DCBC388F1F6}"/>
            </a:ext>
          </a:extLst>
        </xdr:cNvPr>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xdr:rowOff>
    </xdr:from>
    <xdr:to>
      <xdr:col>15</xdr:col>
      <xdr:colOff>101600</xdr:colOff>
      <xdr:row>37</xdr:row>
      <xdr:rowOff>102235</xdr:rowOff>
    </xdr:to>
    <xdr:sp macro="" textlink="">
      <xdr:nvSpPr>
        <xdr:cNvPr id="65" name="フローチャート: 判断 64">
          <a:extLst>
            <a:ext uri="{FF2B5EF4-FFF2-40B4-BE49-F238E27FC236}">
              <a16:creationId xmlns:a16="http://schemas.microsoft.com/office/drawing/2014/main" id="{9380FA1E-0A27-4390-A79A-D51272C49BDA}"/>
            </a:ext>
          </a:extLst>
        </xdr:cNvPr>
        <xdr:cNvSpPr/>
      </xdr:nvSpPr>
      <xdr:spPr>
        <a:xfrm>
          <a:off x="2857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156845</xdr:rowOff>
    </xdr:from>
    <xdr:to>
      <xdr:col>10</xdr:col>
      <xdr:colOff>165100</xdr:colOff>
      <xdr:row>37</xdr:row>
      <xdr:rowOff>86995</xdr:rowOff>
    </xdr:to>
    <xdr:sp macro="" textlink="">
      <xdr:nvSpPr>
        <xdr:cNvPr id="66" name="フローチャート: 判断 65">
          <a:extLst>
            <a:ext uri="{FF2B5EF4-FFF2-40B4-BE49-F238E27FC236}">
              <a16:creationId xmlns:a16="http://schemas.microsoft.com/office/drawing/2014/main" id="{895C6BDA-AED6-4F34-B81A-D537A94E5D12}"/>
            </a:ext>
          </a:extLst>
        </xdr:cNvPr>
        <xdr:cNvSpPr/>
      </xdr:nvSpPr>
      <xdr:spPr>
        <a:xfrm>
          <a:off x="1968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143510</xdr:rowOff>
    </xdr:from>
    <xdr:to>
      <xdr:col>6</xdr:col>
      <xdr:colOff>38100</xdr:colOff>
      <xdr:row>37</xdr:row>
      <xdr:rowOff>73660</xdr:rowOff>
    </xdr:to>
    <xdr:sp macro="" textlink="">
      <xdr:nvSpPr>
        <xdr:cNvPr id="67" name="フローチャート: 判断 66">
          <a:extLst>
            <a:ext uri="{FF2B5EF4-FFF2-40B4-BE49-F238E27FC236}">
              <a16:creationId xmlns:a16="http://schemas.microsoft.com/office/drawing/2014/main" id="{6064FFEA-97F6-45F2-93AB-8CDE56903DEF}"/>
            </a:ext>
          </a:extLst>
        </xdr:cNvPr>
        <xdr:cNvSpPr/>
      </xdr:nvSpPr>
      <xdr:spPr>
        <a:xfrm>
          <a:off x="1079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505F193-B832-4AED-AE74-67BCCDB01C0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0DA45CF-4D99-4DC4-8B24-45438E5FCD1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A2FB37C-EA98-481E-92C1-891D326ABAD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2FDAC7D-3C69-4A00-B132-7EE5219A875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9D6CA06-99C4-470B-B635-3841DE6535C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76835</xdr:rowOff>
    </xdr:from>
    <xdr:to>
      <xdr:col>24</xdr:col>
      <xdr:colOff>114300</xdr:colOff>
      <xdr:row>38</xdr:row>
      <xdr:rowOff>6985</xdr:rowOff>
    </xdr:to>
    <xdr:sp macro="" textlink="">
      <xdr:nvSpPr>
        <xdr:cNvPr id="73" name="楕円 72">
          <a:extLst>
            <a:ext uri="{FF2B5EF4-FFF2-40B4-BE49-F238E27FC236}">
              <a16:creationId xmlns:a16="http://schemas.microsoft.com/office/drawing/2014/main" id="{FAD04D3A-D5D3-468F-ADD1-D0F5C8925960}"/>
            </a:ext>
          </a:extLst>
        </xdr:cNvPr>
        <xdr:cNvSpPr/>
      </xdr:nvSpPr>
      <xdr:spPr>
        <a:xfrm>
          <a:off x="45847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55262</xdr:rowOff>
    </xdr:from>
    <xdr:ext cx="405111" cy="259045"/>
    <xdr:sp macro="" textlink="">
      <xdr:nvSpPr>
        <xdr:cNvPr id="74" name="【道路】&#10;有形固定資産減価償却率該当値テキスト">
          <a:extLst>
            <a:ext uri="{FF2B5EF4-FFF2-40B4-BE49-F238E27FC236}">
              <a16:creationId xmlns:a16="http://schemas.microsoft.com/office/drawing/2014/main" id="{35F91477-06D9-456B-9ECA-83700328B022}"/>
            </a:ext>
          </a:extLst>
        </xdr:cNvPr>
        <xdr:cNvSpPr txBox="1"/>
      </xdr:nvSpPr>
      <xdr:spPr>
        <a:xfrm>
          <a:off x="4673600" y="639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42545</xdr:rowOff>
    </xdr:from>
    <xdr:to>
      <xdr:col>20</xdr:col>
      <xdr:colOff>38100</xdr:colOff>
      <xdr:row>37</xdr:row>
      <xdr:rowOff>144145</xdr:rowOff>
    </xdr:to>
    <xdr:sp macro="" textlink="">
      <xdr:nvSpPr>
        <xdr:cNvPr id="75" name="楕円 74">
          <a:extLst>
            <a:ext uri="{FF2B5EF4-FFF2-40B4-BE49-F238E27FC236}">
              <a16:creationId xmlns:a16="http://schemas.microsoft.com/office/drawing/2014/main" id="{4FFB42ED-A84C-4BE5-84CD-157007154B0B}"/>
            </a:ext>
          </a:extLst>
        </xdr:cNvPr>
        <xdr:cNvSpPr/>
      </xdr:nvSpPr>
      <xdr:spPr>
        <a:xfrm>
          <a:off x="3746500" y="638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93345</xdr:rowOff>
    </xdr:from>
    <xdr:to>
      <xdr:col>24</xdr:col>
      <xdr:colOff>63500</xdr:colOff>
      <xdr:row>37</xdr:row>
      <xdr:rowOff>127635</xdr:rowOff>
    </xdr:to>
    <xdr:cxnSp macro="">
      <xdr:nvCxnSpPr>
        <xdr:cNvPr id="76" name="直線コネクタ 75">
          <a:extLst>
            <a:ext uri="{FF2B5EF4-FFF2-40B4-BE49-F238E27FC236}">
              <a16:creationId xmlns:a16="http://schemas.microsoft.com/office/drawing/2014/main" id="{F5321B29-3AEC-4EA3-99F8-71A1607BC6D3}"/>
            </a:ext>
          </a:extLst>
        </xdr:cNvPr>
        <xdr:cNvCxnSpPr/>
      </xdr:nvCxnSpPr>
      <xdr:spPr>
        <a:xfrm>
          <a:off x="3797300" y="643699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13970</xdr:rowOff>
    </xdr:from>
    <xdr:to>
      <xdr:col>15</xdr:col>
      <xdr:colOff>101600</xdr:colOff>
      <xdr:row>37</xdr:row>
      <xdr:rowOff>115570</xdr:rowOff>
    </xdr:to>
    <xdr:sp macro="" textlink="">
      <xdr:nvSpPr>
        <xdr:cNvPr id="77" name="楕円 76">
          <a:extLst>
            <a:ext uri="{FF2B5EF4-FFF2-40B4-BE49-F238E27FC236}">
              <a16:creationId xmlns:a16="http://schemas.microsoft.com/office/drawing/2014/main" id="{3C530330-9062-4995-A5F3-41BE9C1E9E99}"/>
            </a:ext>
          </a:extLst>
        </xdr:cNvPr>
        <xdr:cNvSpPr/>
      </xdr:nvSpPr>
      <xdr:spPr>
        <a:xfrm>
          <a:off x="2857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64770</xdr:rowOff>
    </xdr:from>
    <xdr:to>
      <xdr:col>19</xdr:col>
      <xdr:colOff>177800</xdr:colOff>
      <xdr:row>37</xdr:row>
      <xdr:rowOff>93345</xdr:rowOff>
    </xdr:to>
    <xdr:cxnSp macro="">
      <xdr:nvCxnSpPr>
        <xdr:cNvPr id="78" name="直線コネクタ 77">
          <a:extLst>
            <a:ext uri="{FF2B5EF4-FFF2-40B4-BE49-F238E27FC236}">
              <a16:creationId xmlns:a16="http://schemas.microsoft.com/office/drawing/2014/main" id="{50048C13-1C1D-402E-881E-8278A2D81FD7}"/>
            </a:ext>
          </a:extLst>
        </xdr:cNvPr>
        <xdr:cNvCxnSpPr/>
      </xdr:nvCxnSpPr>
      <xdr:spPr>
        <a:xfrm>
          <a:off x="2908300" y="64084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154940</xdr:rowOff>
    </xdr:from>
    <xdr:to>
      <xdr:col>10</xdr:col>
      <xdr:colOff>165100</xdr:colOff>
      <xdr:row>37</xdr:row>
      <xdr:rowOff>85090</xdr:rowOff>
    </xdr:to>
    <xdr:sp macro="" textlink="">
      <xdr:nvSpPr>
        <xdr:cNvPr id="79" name="楕円 78">
          <a:extLst>
            <a:ext uri="{FF2B5EF4-FFF2-40B4-BE49-F238E27FC236}">
              <a16:creationId xmlns:a16="http://schemas.microsoft.com/office/drawing/2014/main" id="{76E379A8-DF6A-4B48-A9EB-A48905316DFF}"/>
            </a:ext>
          </a:extLst>
        </xdr:cNvPr>
        <xdr:cNvSpPr/>
      </xdr:nvSpPr>
      <xdr:spPr>
        <a:xfrm>
          <a:off x="1968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34290</xdr:rowOff>
    </xdr:from>
    <xdr:to>
      <xdr:col>15</xdr:col>
      <xdr:colOff>50800</xdr:colOff>
      <xdr:row>37</xdr:row>
      <xdr:rowOff>64770</xdr:rowOff>
    </xdr:to>
    <xdr:cxnSp macro="">
      <xdr:nvCxnSpPr>
        <xdr:cNvPr id="80" name="直線コネクタ 79">
          <a:extLst>
            <a:ext uri="{FF2B5EF4-FFF2-40B4-BE49-F238E27FC236}">
              <a16:creationId xmlns:a16="http://schemas.microsoft.com/office/drawing/2014/main" id="{F02C2B4E-F729-4F12-9BDC-2A027C531AC2}"/>
            </a:ext>
          </a:extLst>
        </xdr:cNvPr>
        <xdr:cNvCxnSpPr/>
      </xdr:nvCxnSpPr>
      <xdr:spPr>
        <a:xfrm>
          <a:off x="2019300" y="6377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122555</xdr:rowOff>
    </xdr:from>
    <xdr:to>
      <xdr:col>6</xdr:col>
      <xdr:colOff>38100</xdr:colOff>
      <xdr:row>37</xdr:row>
      <xdr:rowOff>52705</xdr:rowOff>
    </xdr:to>
    <xdr:sp macro="" textlink="">
      <xdr:nvSpPr>
        <xdr:cNvPr id="81" name="楕円 80">
          <a:extLst>
            <a:ext uri="{FF2B5EF4-FFF2-40B4-BE49-F238E27FC236}">
              <a16:creationId xmlns:a16="http://schemas.microsoft.com/office/drawing/2014/main" id="{EA336833-88EC-4A3A-B6D5-272A35993291}"/>
            </a:ext>
          </a:extLst>
        </xdr:cNvPr>
        <xdr:cNvSpPr/>
      </xdr:nvSpPr>
      <xdr:spPr>
        <a:xfrm>
          <a:off x="10795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1905</xdr:rowOff>
    </xdr:from>
    <xdr:to>
      <xdr:col>10</xdr:col>
      <xdr:colOff>114300</xdr:colOff>
      <xdr:row>37</xdr:row>
      <xdr:rowOff>34290</xdr:rowOff>
    </xdr:to>
    <xdr:cxnSp macro="">
      <xdr:nvCxnSpPr>
        <xdr:cNvPr id="82" name="直線コネクタ 81">
          <a:extLst>
            <a:ext uri="{FF2B5EF4-FFF2-40B4-BE49-F238E27FC236}">
              <a16:creationId xmlns:a16="http://schemas.microsoft.com/office/drawing/2014/main" id="{1BBDE1C8-4CEC-440D-8122-BCC13FD343D2}"/>
            </a:ext>
          </a:extLst>
        </xdr:cNvPr>
        <xdr:cNvCxnSpPr/>
      </xdr:nvCxnSpPr>
      <xdr:spPr>
        <a:xfrm>
          <a:off x="1130300" y="634555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154957</xdr:rowOff>
    </xdr:from>
    <xdr:ext cx="405111" cy="259045"/>
    <xdr:sp macro="" textlink="">
      <xdr:nvSpPr>
        <xdr:cNvPr id="83" name="n_1aveValue【道路】&#10;有形固定資産減価償却率">
          <a:extLst>
            <a:ext uri="{FF2B5EF4-FFF2-40B4-BE49-F238E27FC236}">
              <a16:creationId xmlns:a16="http://schemas.microsoft.com/office/drawing/2014/main" id="{0CE44231-FDA5-4853-A758-91FB4F995186}"/>
            </a:ext>
          </a:extLst>
        </xdr:cNvPr>
        <xdr:cNvSpPr txBox="1"/>
      </xdr:nvSpPr>
      <xdr:spPr>
        <a:xfrm>
          <a:off x="35820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118762</xdr:rowOff>
    </xdr:from>
    <xdr:ext cx="405111" cy="259045"/>
    <xdr:sp macro="" textlink="">
      <xdr:nvSpPr>
        <xdr:cNvPr id="84" name="n_2aveValue【道路】&#10;有形固定資産減価償却率">
          <a:extLst>
            <a:ext uri="{FF2B5EF4-FFF2-40B4-BE49-F238E27FC236}">
              <a16:creationId xmlns:a16="http://schemas.microsoft.com/office/drawing/2014/main" id="{6E275A64-C529-40E5-B581-A654BE1600DB}"/>
            </a:ext>
          </a:extLst>
        </xdr:cNvPr>
        <xdr:cNvSpPr txBox="1"/>
      </xdr:nvSpPr>
      <xdr:spPr>
        <a:xfrm>
          <a:off x="2705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78122</xdr:rowOff>
    </xdr:from>
    <xdr:ext cx="405111" cy="259045"/>
    <xdr:sp macro="" textlink="">
      <xdr:nvSpPr>
        <xdr:cNvPr id="85" name="n_3aveValue【道路】&#10;有形固定資産減価償却率">
          <a:extLst>
            <a:ext uri="{FF2B5EF4-FFF2-40B4-BE49-F238E27FC236}">
              <a16:creationId xmlns:a16="http://schemas.microsoft.com/office/drawing/2014/main" id="{57BC867A-6084-498E-8FDA-EBBD24ACD010}"/>
            </a:ext>
          </a:extLst>
        </xdr:cNvPr>
        <xdr:cNvSpPr txBox="1"/>
      </xdr:nvSpPr>
      <xdr:spPr>
        <a:xfrm>
          <a:off x="1816744" y="64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64787</xdr:rowOff>
    </xdr:from>
    <xdr:ext cx="405111" cy="259045"/>
    <xdr:sp macro="" textlink="">
      <xdr:nvSpPr>
        <xdr:cNvPr id="86" name="n_4aveValue【道路】&#10;有形固定資産減価償却率">
          <a:extLst>
            <a:ext uri="{FF2B5EF4-FFF2-40B4-BE49-F238E27FC236}">
              <a16:creationId xmlns:a16="http://schemas.microsoft.com/office/drawing/2014/main" id="{8D7902B4-7663-4BD2-B849-AD5B80573FD7}"/>
            </a:ext>
          </a:extLst>
        </xdr:cNvPr>
        <xdr:cNvSpPr txBox="1"/>
      </xdr:nvSpPr>
      <xdr:spPr>
        <a:xfrm>
          <a:off x="9277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135272</xdr:rowOff>
    </xdr:from>
    <xdr:ext cx="405111" cy="259045"/>
    <xdr:sp macro="" textlink="">
      <xdr:nvSpPr>
        <xdr:cNvPr id="87" name="n_1mainValue【道路】&#10;有形固定資産減価償却率">
          <a:extLst>
            <a:ext uri="{FF2B5EF4-FFF2-40B4-BE49-F238E27FC236}">
              <a16:creationId xmlns:a16="http://schemas.microsoft.com/office/drawing/2014/main" id="{99D37A04-0D58-4051-8DC6-3DD3D25CD131}"/>
            </a:ext>
          </a:extLst>
        </xdr:cNvPr>
        <xdr:cNvSpPr txBox="1"/>
      </xdr:nvSpPr>
      <xdr:spPr>
        <a:xfrm>
          <a:off x="35820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106697</xdr:rowOff>
    </xdr:from>
    <xdr:ext cx="405111" cy="259045"/>
    <xdr:sp macro="" textlink="">
      <xdr:nvSpPr>
        <xdr:cNvPr id="88" name="n_2mainValue【道路】&#10;有形固定資産減価償却率">
          <a:extLst>
            <a:ext uri="{FF2B5EF4-FFF2-40B4-BE49-F238E27FC236}">
              <a16:creationId xmlns:a16="http://schemas.microsoft.com/office/drawing/2014/main" id="{C64A8948-6172-4AE8-BFD0-3DD908459ACC}"/>
            </a:ext>
          </a:extLst>
        </xdr:cNvPr>
        <xdr:cNvSpPr txBox="1"/>
      </xdr:nvSpPr>
      <xdr:spPr>
        <a:xfrm>
          <a:off x="2705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101617</xdr:rowOff>
    </xdr:from>
    <xdr:ext cx="405111" cy="259045"/>
    <xdr:sp macro="" textlink="">
      <xdr:nvSpPr>
        <xdr:cNvPr id="89" name="n_3mainValue【道路】&#10;有形固定資産減価償却率">
          <a:extLst>
            <a:ext uri="{FF2B5EF4-FFF2-40B4-BE49-F238E27FC236}">
              <a16:creationId xmlns:a16="http://schemas.microsoft.com/office/drawing/2014/main" id="{1CF432A2-912C-4186-BB16-4B4809AE9AC4}"/>
            </a:ext>
          </a:extLst>
        </xdr:cNvPr>
        <xdr:cNvSpPr txBox="1"/>
      </xdr:nvSpPr>
      <xdr:spPr>
        <a:xfrm>
          <a:off x="18167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69232</xdr:rowOff>
    </xdr:from>
    <xdr:ext cx="405111" cy="259045"/>
    <xdr:sp macro="" textlink="">
      <xdr:nvSpPr>
        <xdr:cNvPr id="90" name="n_4mainValue【道路】&#10;有形固定資産減価償却率">
          <a:extLst>
            <a:ext uri="{FF2B5EF4-FFF2-40B4-BE49-F238E27FC236}">
              <a16:creationId xmlns:a16="http://schemas.microsoft.com/office/drawing/2014/main" id="{1844B662-A11A-4936-AF3D-125D1FA8DD73}"/>
            </a:ext>
          </a:extLst>
        </xdr:cNvPr>
        <xdr:cNvSpPr txBox="1"/>
      </xdr:nvSpPr>
      <xdr:spPr>
        <a:xfrm>
          <a:off x="9277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FABCBDF8-0274-47BE-89BD-C02A1C07250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C6802E4C-AC32-41C6-99CA-56D74B8583E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6EAFD04F-5AFD-43BC-8A73-BCBB88E4B71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C160EA1E-A8E7-4718-82B4-F3887273BA3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F0AF8D3E-DE2A-4EB2-9A10-03FAA2A622D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39949CCD-4BEF-4BC8-B329-DB1138A8EC0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9E4A6A69-3829-48E0-A3B0-62767096CEA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47B875DC-8B72-4637-8335-0AD51B1C9E7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12B7FECC-67D3-47CD-89A1-378643618D92}"/>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D438E744-D54A-4A40-B069-89A7C2468D3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1" name="直線コネクタ 100">
          <a:extLst>
            <a:ext uri="{FF2B5EF4-FFF2-40B4-BE49-F238E27FC236}">
              <a16:creationId xmlns:a16="http://schemas.microsoft.com/office/drawing/2014/main" id="{B4810B5C-6281-4989-B35E-236B570A10FE}"/>
            </a:ext>
          </a:extLst>
        </xdr:cNvPr>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2" name="テキスト ボックス 101">
          <a:extLst>
            <a:ext uri="{FF2B5EF4-FFF2-40B4-BE49-F238E27FC236}">
              <a16:creationId xmlns:a16="http://schemas.microsoft.com/office/drawing/2014/main" id="{E90D68BE-7163-4BF9-BFB2-C0FB48FECF30}"/>
            </a:ext>
          </a:extLst>
        </xdr:cNvPr>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3" name="直線コネクタ 102">
          <a:extLst>
            <a:ext uri="{FF2B5EF4-FFF2-40B4-BE49-F238E27FC236}">
              <a16:creationId xmlns:a16="http://schemas.microsoft.com/office/drawing/2014/main" id="{E90C9009-1751-4183-A026-F1B745774148}"/>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48277</xdr:rowOff>
    </xdr:from>
    <xdr:ext cx="531299" cy="259045"/>
    <xdr:sp macro="" textlink="">
      <xdr:nvSpPr>
        <xdr:cNvPr id="104" name="テキスト ボックス 103">
          <a:extLst>
            <a:ext uri="{FF2B5EF4-FFF2-40B4-BE49-F238E27FC236}">
              <a16:creationId xmlns:a16="http://schemas.microsoft.com/office/drawing/2014/main" id="{53073540-0B48-40C1-BEBA-8BFC858BF620}"/>
            </a:ext>
          </a:extLst>
        </xdr:cNvPr>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5" name="直線コネクタ 104">
          <a:extLst>
            <a:ext uri="{FF2B5EF4-FFF2-40B4-BE49-F238E27FC236}">
              <a16:creationId xmlns:a16="http://schemas.microsoft.com/office/drawing/2014/main" id="{69EF7935-0046-4C23-A800-808E822D794A}"/>
            </a:ext>
          </a:extLst>
        </xdr:cNvPr>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105427</xdr:rowOff>
    </xdr:from>
    <xdr:ext cx="531299" cy="259045"/>
    <xdr:sp macro="" textlink="">
      <xdr:nvSpPr>
        <xdr:cNvPr id="106" name="テキスト ボックス 105">
          <a:extLst>
            <a:ext uri="{FF2B5EF4-FFF2-40B4-BE49-F238E27FC236}">
              <a16:creationId xmlns:a16="http://schemas.microsoft.com/office/drawing/2014/main" id="{C60F14D5-80DC-41A3-B29A-EADA45392FB3}"/>
            </a:ext>
          </a:extLst>
        </xdr:cNvPr>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7" name="直線コネクタ 106">
          <a:extLst>
            <a:ext uri="{FF2B5EF4-FFF2-40B4-BE49-F238E27FC236}">
              <a16:creationId xmlns:a16="http://schemas.microsoft.com/office/drawing/2014/main" id="{AAF44F30-70DA-4F86-AEBC-A7AC5A56BE5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8" name="テキスト ボックス 107">
          <a:extLst>
            <a:ext uri="{FF2B5EF4-FFF2-40B4-BE49-F238E27FC236}">
              <a16:creationId xmlns:a16="http://schemas.microsoft.com/office/drawing/2014/main" id="{C95B02C8-E5AD-493D-A109-EAC2058E7425}"/>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09" name="直線コネクタ 108">
          <a:extLst>
            <a:ext uri="{FF2B5EF4-FFF2-40B4-BE49-F238E27FC236}">
              <a16:creationId xmlns:a16="http://schemas.microsoft.com/office/drawing/2014/main" id="{2737FFAE-4BC9-41AD-A345-C7AF20C7F0EE}"/>
            </a:ext>
          </a:extLst>
        </xdr:cNvPr>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48277</xdr:rowOff>
    </xdr:from>
    <xdr:ext cx="531299" cy="259045"/>
    <xdr:sp macro="" textlink="">
      <xdr:nvSpPr>
        <xdr:cNvPr id="110" name="テキスト ボックス 109">
          <a:extLst>
            <a:ext uri="{FF2B5EF4-FFF2-40B4-BE49-F238E27FC236}">
              <a16:creationId xmlns:a16="http://schemas.microsoft.com/office/drawing/2014/main" id="{4F1CC85B-BAFF-4699-8DF9-FF507BFA7F90}"/>
            </a:ext>
          </a:extLst>
        </xdr:cNvPr>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1" name="直線コネクタ 110">
          <a:extLst>
            <a:ext uri="{FF2B5EF4-FFF2-40B4-BE49-F238E27FC236}">
              <a16:creationId xmlns:a16="http://schemas.microsoft.com/office/drawing/2014/main" id="{FE971ADC-C4BF-4983-8BA0-3BAA23DEC02F}"/>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112" name="テキスト ボックス 111">
          <a:extLst>
            <a:ext uri="{FF2B5EF4-FFF2-40B4-BE49-F238E27FC236}">
              <a16:creationId xmlns:a16="http://schemas.microsoft.com/office/drawing/2014/main" id="{8A16BF52-6BCA-4A56-ABD3-76B43F9141F9}"/>
            </a:ext>
          </a:extLst>
        </xdr:cNvPr>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3" name="直線コネクタ 112">
          <a:extLst>
            <a:ext uri="{FF2B5EF4-FFF2-40B4-BE49-F238E27FC236}">
              <a16:creationId xmlns:a16="http://schemas.microsoft.com/office/drawing/2014/main" id="{AAE41E0C-8813-4635-A8ED-CF0653F4F56D}"/>
            </a:ext>
          </a:extLst>
        </xdr:cNvPr>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162577</xdr:rowOff>
    </xdr:from>
    <xdr:ext cx="531299" cy="259045"/>
    <xdr:sp macro="" textlink="">
      <xdr:nvSpPr>
        <xdr:cNvPr id="114" name="テキスト ボックス 113">
          <a:extLst>
            <a:ext uri="{FF2B5EF4-FFF2-40B4-BE49-F238E27FC236}">
              <a16:creationId xmlns:a16="http://schemas.microsoft.com/office/drawing/2014/main" id="{4E4BB42F-1EBB-45F2-93BF-584E8D9FFC9D}"/>
            </a:ext>
          </a:extLst>
        </xdr:cNvPr>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a:extLst>
            <a:ext uri="{FF2B5EF4-FFF2-40B4-BE49-F238E27FC236}">
              <a16:creationId xmlns:a16="http://schemas.microsoft.com/office/drawing/2014/main" id="{520A4DB4-ACEA-4CD1-97DD-0D72F3680A1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6" name="テキスト ボックス 115">
          <a:extLst>
            <a:ext uri="{FF2B5EF4-FFF2-40B4-BE49-F238E27FC236}">
              <a16:creationId xmlns:a16="http://schemas.microsoft.com/office/drawing/2014/main" id="{B384899E-5EB9-48B5-A6EC-124EAFDC72D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道路】&#10;一人当たり延長グラフ枠">
          <a:extLst>
            <a:ext uri="{FF2B5EF4-FFF2-40B4-BE49-F238E27FC236}">
              <a16:creationId xmlns:a16="http://schemas.microsoft.com/office/drawing/2014/main" id="{706807BF-5456-4D5D-8233-702DF5B5446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83344</xdr:rowOff>
    </xdr:from>
    <xdr:to>
      <xdr:col>54</xdr:col>
      <xdr:colOff>189865</xdr:colOff>
      <xdr:row>41</xdr:row>
      <xdr:rowOff>127178</xdr:rowOff>
    </xdr:to>
    <xdr:cxnSp macro="">
      <xdr:nvCxnSpPr>
        <xdr:cNvPr id="118" name="直線コネクタ 117">
          <a:extLst>
            <a:ext uri="{FF2B5EF4-FFF2-40B4-BE49-F238E27FC236}">
              <a16:creationId xmlns:a16="http://schemas.microsoft.com/office/drawing/2014/main" id="{6F1B0085-9CA9-430C-88CB-BD4217728883}"/>
            </a:ext>
          </a:extLst>
        </xdr:cNvPr>
        <xdr:cNvCxnSpPr/>
      </xdr:nvCxnSpPr>
      <xdr:spPr>
        <a:xfrm flipV="1">
          <a:off x="10476865" y="5741194"/>
          <a:ext cx="0" cy="1415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131005</xdr:rowOff>
    </xdr:from>
    <xdr:ext cx="469744" cy="259045"/>
    <xdr:sp macro="" textlink="">
      <xdr:nvSpPr>
        <xdr:cNvPr id="119" name="【道路】&#10;一人当たり延長最小値テキスト">
          <a:extLst>
            <a:ext uri="{FF2B5EF4-FFF2-40B4-BE49-F238E27FC236}">
              <a16:creationId xmlns:a16="http://schemas.microsoft.com/office/drawing/2014/main" id="{A3D77D5B-3D87-40F9-BF11-E20B9D7A4F62}"/>
            </a:ext>
          </a:extLst>
        </xdr:cNvPr>
        <xdr:cNvSpPr txBox="1"/>
      </xdr:nvSpPr>
      <xdr:spPr>
        <a:xfrm>
          <a:off x="10515600" y="716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127178</xdr:rowOff>
    </xdr:from>
    <xdr:to>
      <xdr:col>55</xdr:col>
      <xdr:colOff>88900</xdr:colOff>
      <xdr:row>41</xdr:row>
      <xdr:rowOff>127178</xdr:rowOff>
    </xdr:to>
    <xdr:cxnSp macro="">
      <xdr:nvCxnSpPr>
        <xdr:cNvPr id="120" name="直線コネクタ 119">
          <a:extLst>
            <a:ext uri="{FF2B5EF4-FFF2-40B4-BE49-F238E27FC236}">
              <a16:creationId xmlns:a16="http://schemas.microsoft.com/office/drawing/2014/main" id="{F4459C98-ACBA-4D32-B84D-6B9107E4CA2B}"/>
            </a:ext>
          </a:extLst>
        </xdr:cNvPr>
        <xdr:cNvCxnSpPr/>
      </xdr:nvCxnSpPr>
      <xdr:spPr>
        <a:xfrm>
          <a:off x="10388600" y="715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30021</xdr:rowOff>
    </xdr:from>
    <xdr:ext cx="534377" cy="259045"/>
    <xdr:sp macro="" textlink="">
      <xdr:nvSpPr>
        <xdr:cNvPr id="121" name="【道路】&#10;一人当たり延長最大値テキスト">
          <a:extLst>
            <a:ext uri="{FF2B5EF4-FFF2-40B4-BE49-F238E27FC236}">
              <a16:creationId xmlns:a16="http://schemas.microsoft.com/office/drawing/2014/main" id="{EA3C5CC5-CA1F-4A0A-B3A6-2143252043E3}"/>
            </a:ext>
          </a:extLst>
        </xdr:cNvPr>
        <xdr:cNvSpPr txBox="1"/>
      </xdr:nvSpPr>
      <xdr:spPr>
        <a:xfrm>
          <a:off x="10515600" y="551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83344</xdr:rowOff>
    </xdr:from>
    <xdr:to>
      <xdr:col>55</xdr:col>
      <xdr:colOff>88900</xdr:colOff>
      <xdr:row>33</xdr:row>
      <xdr:rowOff>83344</xdr:rowOff>
    </xdr:to>
    <xdr:cxnSp macro="">
      <xdr:nvCxnSpPr>
        <xdr:cNvPr id="122" name="直線コネクタ 121">
          <a:extLst>
            <a:ext uri="{FF2B5EF4-FFF2-40B4-BE49-F238E27FC236}">
              <a16:creationId xmlns:a16="http://schemas.microsoft.com/office/drawing/2014/main" id="{171973C5-3C77-425A-9F46-E04AA9D96A53}"/>
            </a:ext>
          </a:extLst>
        </xdr:cNvPr>
        <xdr:cNvCxnSpPr/>
      </xdr:nvCxnSpPr>
      <xdr:spPr>
        <a:xfrm>
          <a:off x="10388600" y="574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8929</xdr:rowOff>
    </xdr:from>
    <xdr:ext cx="534377" cy="259045"/>
    <xdr:sp macro="" textlink="">
      <xdr:nvSpPr>
        <xdr:cNvPr id="123" name="【道路】&#10;一人当たり延長平均値テキスト">
          <a:extLst>
            <a:ext uri="{FF2B5EF4-FFF2-40B4-BE49-F238E27FC236}">
              <a16:creationId xmlns:a16="http://schemas.microsoft.com/office/drawing/2014/main" id="{6505814D-A22A-4B83-913F-09342326F6AC}"/>
            </a:ext>
          </a:extLst>
        </xdr:cNvPr>
        <xdr:cNvSpPr txBox="1"/>
      </xdr:nvSpPr>
      <xdr:spPr>
        <a:xfrm>
          <a:off x="10515600" y="669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157502</xdr:rowOff>
    </xdr:from>
    <xdr:to>
      <xdr:col>55</xdr:col>
      <xdr:colOff>50800</xdr:colOff>
      <xdr:row>40</xdr:row>
      <xdr:rowOff>87652</xdr:rowOff>
    </xdr:to>
    <xdr:sp macro="" textlink="">
      <xdr:nvSpPr>
        <xdr:cNvPr id="124" name="フローチャート: 判断 123">
          <a:extLst>
            <a:ext uri="{FF2B5EF4-FFF2-40B4-BE49-F238E27FC236}">
              <a16:creationId xmlns:a16="http://schemas.microsoft.com/office/drawing/2014/main" id="{F13C42D9-2774-4462-8260-1D7E5478A30D}"/>
            </a:ext>
          </a:extLst>
        </xdr:cNvPr>
        <xdr:cNvSpPr/>
      </xdr:nvSpPr>
      <xdr:spPr>
        <a:xfrm>
          <a:off x="10426700" y="684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139157</xdr:rowOff>
    </xdr:from>
    <xdr:to>
      <xdr:col>50</xdr:col>
      <xdr:colOff>165100</xdr:colOff>
      <xdr:row>40</xdr:row>
      <xdr:rowOff>69307</xdr:rowOff>
    </xdr:to>
    <xdr:sp macro="" textlink="">
      <xdr:nvSpPr>
        <xdr:cNvPr id="125" name="フローチャート: 判断 124">
          <a:extLst>
            <a:ext uri="{FF2B5EF4-FFF2-40B4-BE49-F238E27FC236}">
              <a16:creationId xmlns:a16="http://schemas.microsoft.com/office/drawing/2014/main" id="{203A79FF-6FD4-4252-98F8-486A7C08A076}"/>
            </a:ext>
          </a:extLst>
        </xdr:cNvPr>
        <xdr:cNvSpPr/>
      </xdr:nvSpPr>
      <xdr:spPr>
        <a:xfrm>
          <a:off x="9588500" y="682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145900</xdr:rowOff>
    </xdr:from>
    <xdr:to>
      <xdr:col>46</xdr:col>
      <xdr:colOff>38100</xdr:colOff>
      <xdr:row>40</xdr:row>
      <xdr:rowOff>76050</xdr:rowOff>
    </xdr:to>
    <xdr:sp macro="" textlink="">
      <xdr:nvSpPr>
        <xdr:cNvPr id="126" name="フローチャート: 判断 125">
          <a:extLst>
            <a:ext uri="{FF2B5EF4-FFF2-40B4-BE49-F238E27FC236}">
              <a16:creationId xmlns:a16="http://schemas.microsoft.com/office/drawing/2014/main" id="{37B61556-ED6B-4191-97B9-72914B4EF657}"/>
            </a:ext>
          </a:extLst>
        </xdr:cNvPr>
        <xdr:cNvSpPr/>
      </xdr:nvSpPr>
      <xdr:spPr>
        <a:xfrm>
          <a:off x="8699500" y="683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153044</xdr:rowOff>
    </xdr:from>
    <xdr:to>
      <xdr:col>41</xdr:col>
      <xdr:colOff>101600</xdr:colOff>
      <xdr:row>40</xdr:row>
      <xdr:rowOff>83194</xdr:rowOff>
    </xdr:to>
    <xdr:sp macro="" textlink="">
      <xdr:nvSpPr>
        <xdr:cNvPr id="127" name="フローチャート: 判断 126">
          <a:extLst>
            <a:ext uri="{FF2B5EF4-FFF2-40B4-BE49-F238E27FC236}">
              <a16:creationId xmlns:a16="http://schemas.microsoft.com/office/drawing/2014/main" id="{E35597B1-63B0-43FE-9F50-393C8C2C842F}"/>
            </a:ext>
          </a:extLst>
        </xdr:cNvPr>
        <xdr:cNvSpPr/>
      </xdr:nvSpPr>
      <xdr:spPr>
        <a:xfrm>
          <a:off x="7810500" y="683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40973</xdr:rowOff>
    </xdr:from>
    <xdr:to>
      <xdr:col>36</xdr:col>
      <xdr:colOff>165100</xdr:colOff>
      <xdr:row>40</xdr:row>
      <xdr:rowOff>142573</xdr:rowOff>
    </xdr:to>
    <xdr:sp macro="" textlink="">
      <xdr:nvSpPr>
        <xdr:cNvPr id="128" name="フローチャート: 判断 127">
          <a:extLst>
            <a:ext uri="{FF2B5EF4-FFF2-40B4-BE49-F238E27FC236}">
              <a16:creationId xmlns:a16="http://schemas.microsoft.com/office/drawing/2014/main" id="{1814200E-BD7B-40B5-B877-D2B1BB0C8AB2}"/>
            </a:ext>
          </a:extLst>
        </xdr:cNvPr>
        <xdr:cNvSpPr/>
      </xdr:nvSpPr>
      <xdr:spPr>
        <a:xfrm>
          <a:off x="6921500" y="689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1CD84616-17DE-4496-8C24-91FDF24B2A9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56D8613B-57B3-406D-8251-5B4497BB87C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55E0972B-61C3-4941-A1E8-BC5BDD2696D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B75A28F8-4C2B-4876-8E58-558947058C9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3237E5BD-6061-421A-8297-708BAB40134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29287</xdr:rowOff>
    </xdr:from>
    <xdr:to>
      <xdr:col>55</xdr:col>
      <xdr:colOff>50800</xdr:colOff>
      <xdr:row>41</xdr:row>
      <xdr:rowOff>130887</xdr:rowOff>
    </xdr:to>
    <xdr:sp macro="" textlink="">
      <xdr:nvSpPr>
        <xdr:cNvPr id="134" name="楕円 133">
          <a:extLst>
            <a:ext uri="{FF2B5EF4-FFF2-40B4-BE49-F238E27FC236}">
              <a16:creationId xmlns:a16="http://schemas.microsoft.com/office/drawing/2014/main" id="{FD0861D0-F6D4-4758-8347-2AE9270065C8}"/>
            </a:ext>
          </a:extLst>
        </xdr:cNvPr>
        <xdr:cNvSpPr/>
      </xdr:nvSpPr>
      <xdr:spPr>
        <a:xfrm>
          <a:off x="10426700" y="705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115664</xdr:rowOff>
    </xdr:from>
    <xdr:ext cx="469744" cy="259045"/>
    <xdr:sp macro="" textlink="">
      <xdr:nvSpPr>
        <xdr:cNvPr id="135" name="【道路】&#10;一人当たり延長該当値テキスト">
          <a:extLst>
            <a:ext uri="{FF2B5EF4-FFF2-40B4-BE49-F238E27FC236}">
              <a16:creationId xmlns:a16="http://schemas.microsoft.com/office/drawing/2014/main" id="{CA09EBEC-7991-45BF-9964-0DDA869E157A}"/>
            </a:ext>
          </a:extLst>
        </xdr:cNvPr>
        <xdr:cNvSpPr txBox="1"/>
      </xdr:nvSpPr>
      <xdr:spPr>
        <a:xfrm>
          <a:off x="10515600" y="697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32258</xdr:rowOff>
    </xdr:from>
    <xdr:to>
      <xdr:col>50</xdr:col>
      <xdr:colOff>165100</xdr:colOff>
      <xdr:row>41</xdr:row>
      <xdr:rowOff>133858</xdr:rowOff>
    </xdr:to>
    <xdr:sp macro="" textlink="">
      <xdr:nvSpPr>
        <xdr:cNvPr id="136" name="楕円 135">
          <a:extLst>
            <a:ext uri="{FF2B5EF4-FFF2-40B4-BE49-F238E27FC236}">
              <a16:creationId xmlns:a16="http://schemas.microsoft.com/office/drawing/2014/main" id="{927E5EF0-B3A9-4A2E-A1D5-70DF2C9A12A6}"/>
            </a:ext>
          </a:extLst>
        </xdr:cNvPr>
        <xdr:cNvSpPr/>
      </xdr:nvSpPr>
      <xdr:spPr>
        <a:xfrm>
          <a:off x="9588500" y="706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80087</xdr:rowOff>
    </xdr:from>
    <xdr:to>
      <xdr:col>55</xdr:col>
      <xdr:colOff>0</xdr:colOff>
      <xdr:row>41</xdr:row>
      <xdr:rowOff>83058</xdr:rowOff>
    </xdr:to>
    <xdr:cxnSp macro="">
      <xdr:nvCxnSpPr>
        <xdr:cNvPr id="137" name="直線コネクタ 136">
          <a:extLst>
            <a:ext uri="{FF2B5EF4-FFF2-40B4-BE49-F238E27FC236}">
              <a16:creationId xmlns:a16="http://schemas.microsoft.com/office/drawing/2014/main" id="{7DA71895-5D7F-434F-9073-5200AEFD09F3}"/>
            </a:ext>
          </a:extLst>
        </xdr:cNvPr>
        <xdr:cNvCxnSpPr/>
      </xdr:nvCxnSpPr>
      <xdr:spPr>
        <a:xfrm flipV="1">
          <a:off x="9639300" y="7109537"/>
          <a:ext cx="83820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34944</xdr:rowOff>
    </xdr:from>
    <xdr:to>
      <xdr:col>46</xdr:col>
      <xdr:colOff>38100</xdr:colOff>
      <xdr:row>41</xdr:row>
      <xdr:rowOff>136544</xdr:rowOff>
    </xdr:to>
    <xdr:sp macro="" textlink="">
      <xdr:nvSpPr>
        <xdr:cNvPr id="138" name="楕円 137">
          <a:extLst>
            <a:ext uri="{FF2B5EF4-FFF2-40B4-BE49-F238E27FC236}">
              <a16:creationId xmlns:a16="http://schemas.microsoft.com/office/drawing/2014/main" id="{AD41E807-5FB9-4C3C-A9AC-EB35E591D4EA}"/>
            </a:ext>
          </a:extLst>
        </xdr:cNvPr>
        <xdr:cNvSpPr/>
      </xdr:nvSpPr>
      <xdr:spPr>
        <a:xfrm>
          <a:off x="8699500" y="706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83058</xdr:rowOff>
    </xdr:from>
    <xdr:to>
      <xdr:col>50</xdr:col>
      <xdr:colOff>114300</xdr:colOff>
      <xdr:row>41</xdr:row>
      <xdr:rowOff>85744</xdr:rowOff>
    </xdr:to>
    <xdr:cxnSp macro="">
      <xdr:nvCxnSpPr>
        <xdr:cNvPr id="139" name="直線コネクタ 138">
          <a:extLst>
            <a:ext uri="{FF2B5EF4-FFF2-40B4-BE49-F238E27FC236}">
              <a16:creationId xmlns:a16="http://schemas.microsoft.com/office/drawing/2014/main" id="{A85CCBFF-CDA1-453B-9720-37C40BDA117C}"/>
            </a:ext>
          </a:extLst>
        </xdr:cNvPr>
        <xdr:cNvCxnSpPr/>
      </xdr:nvCxnSpPr>
      <xdr:spPr>
        <a:xfrm flipV="1">
          <a:off x="8750300" y="7112508"/>
          <a:ext cx="889000" cy="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37830</xdr:rowOff>
    </xdr:from>
    <xdr:to>
      <xdr:col>41</xdr:col>
      <xdr:colOff>101600</xdr:colOff>
      <xdr:row>41</xdr:row>
      <xdr:rowOff>139430</xdr:rowOff>
    </xdr:to>
    <xdr:sp macro="" textlink="">
      <xdr:nvSpPr>
        <xdr:cNvPr id="140" name="楕円 139">
          <a:extLst>
            <a:ext uri="{FF2B5EF4-FFF2-40B4-BE49-F238E27FC236}">
              <a16:creationId xmlns:a16="http://schemas.microsoft.com/office/drawing/2014/main" id="{3DC8790C-7126-46F9-9034-E1F5501ECA8F}"/>
            </a:ext>
          </a:extLst>
        </xdr:cNvPr>
        <xdr:cNvSpPr/>
      </xdr:nvSpPr>
      <xdr:spPr>
        <a:xfrm>
          <a:off x="7810500" y="706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85744</xdr:rowOff>
    </xdr:from>
    <xdr:to>
      <xdr:col>45</xdr:col>
      <xdr:colOff>177800</xdr:colOff>
      <xdr:row>41</xdr:row>
      <xdr:rowOff>88630</xdr:rowOff>
    </xdr:to>
    <xdr:cxnSp macro="">
      <xdr:nvCxnSpPr>
        <xdr:cNvPr id="141" name="直線コネクタ 140">
          <a:extLst>
            <a:ext uri="{FF2B5EF4-FFF2-40B4-BE49-F238E27FC236}">
              <a16:creationId xmlns:a16="http://schemas.microsoft.com/office/drawing/2014/main" id="{6C160AA0-5EDF-458F-BFD8-9718D5B121F4}"/>
            </a:ext>
          </a:extLst>
        </xdr:cNvPr>
        <xdr:cNvCxnSpPr/>
      </xdr:nvCxnSpPr>
      <xdr:spPr>
        <a:xfrm flipV="1">
          <a:off x="7861300" y="7115194"/>
          <a:ext cx="889000" cy="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39716</xdr:rowOff>
    </xdr:from>
    <xdr:to>
      <xdr:col>36</xdr:col>
      <xdr:colOff>165100</xdr:colOff>
      <xdr:row>41</xdr:row>
      <xdr:rowOff>141316</xdr:rowOff>
    </xdr:to>
    <xdr:sp macro="" textlink="">
      <xdr:nvSpPr>
        <xdr:cNvPr id="142" name="楕円 141">
          <a:extLst>
            <a:ext uri="{FF2B5EF4-FFF2-40B4-BE49-F238E27FC236}">
              <a16:creationId xmlns:a16="http://schemas.microsoft.com/office/drawing/2014/main" id="{D819A9C1-EA9B-4FEE-84C3-EB4C86D34749}"/>
            </a:ext>
          </a:extLst>
        </xdr:cNvPr>
        <xdr:cNvSpPr/>
      </xdr:nvSpPr>
      <xdr:spPr>
        <a:xfrm>
          <a:off x="6921500" y="706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88630</xdr:rowOff>
    </xdr:from>
    <xdr:to>
      <xdr:col>41</xdr:col>
      <xdr:colOff>50800</xdr:colOff>
      <xdr:row>41</xdr:row>
      <xdr:rowOff>90516</xdr:rowOff>
    </xdr:to>
    <xdr:cxnSp macro="">
      <xdr:nvCxnSpPr>
        <xdr:cNvPr id="143" name="直線コネクタ 142">
          <a:extLst>
            <a:ext uri="{FF2B5EF4-FFF2-40B4-BE49-F238E27FC236}">
              <a16:creationId xmlns:a16="http://schemas.microsoft.com/office/drawing/2014/main" id="{9218F767-28AE-40A3-AE94-21000CF663EC}"/>
            </a:ext>
          </a:extLst>
        </xdr:cNvPr>
        <xdr:cNvCxnSpPr/>
      </xdr:nvCxnSpPr>
      <xdr:spPr>
        <a:xfrm flipV="1">
          <a:off x="6972300" y="7118080"/>
          <a:ext cx="889000" cy="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85834</xdr:rowOff>
    </xdr:from>
    <xdr:ext cx="534377" cy="259045"/>
    <xdr:sp macro="" textlink="">
      <xdr:nvSpPr>
        <xdr:cNvPr id="144" name="n_1aveValue【道路】&#10;一人当たり延長">
          <a:extLst>
            <a:ext uri="{FF2B5EF4-FFF2-40B4-BE49-F238E27FC236}">
              <a16:creationId xmlns:a16="http://schemas.microsoft.com/office/drawing/2014/main" id="{6D4DA1F6-944F-43C0-9C6F-34B37F50C7C1}"/>
            </a:ext>
          </a:extLst>
        </xdr:cNvPr>
        <xdr:cNvSpPr txBox="1"/>
      </xdr:nvSpPr>
      <xdr:spPr>
        <a:xfrm>
          <a:off x="9359411" y="660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92577</xdr:rowOff>
    </xdr:from>
    <xdr:ext cx="534377" cy="259045"/>
    <xdr:sp macro="" textlink="">
      <xdr:nvSpPr>
        <xdr:cNvPr id="145" name="n_2aveValue【道路】&#10;一人当たり延長">
          <a:extLst>
            <a:ext uri="{FF2B5EF4-FFF2-40B4-BE49-F238E27FC236}">
              <a16:creationId xmlns:a16="http://schemas.microsoft.com/office/drawing/2014/main" id="{5B48E1A5-E05C-4E6E-A34F-857B3E92A356}"/>
            </a:ext>
          </a:extLst>
        </xdr:cNvPr>
        <xdr:cNvSpPr txBox="1"/>
      </xdr:nvSpPr>
      <xdr:spPr>
        <a:xfrm>
          <a:off x="8483111" y="660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99721</xdr:rowOff>
    </xdr:from>
    <xdr:ext cx="534377" cy="259045"/>
    <xdr:sp macro="" textlink="">
      <xdr:nvSpPr>
        <xdr:cNvPr id="146" name="n_3aveValue【道路】&#10;一人当たり延長">
          <a:extLst>
            <a:ext uri="{FF2B5EF4-FFF2-40B4-BE49-F238E27FC236}">
              <a16:creationId xmlns:a16="http://schemas.microsoft.com/office/drawing/2014/main" id="{73D5FC2E-B3C1-48B1-8101-820ED876DD3A}"/>
            </a:ext>
          </a:extLst>
        </xdr:cNvPr>
        <xdr:cNvSpPr txBox="1"/>
      </xdr:nvSpPr>
      <xdr:spPr>
        <a:xfrm>
          <a:off x="7594111" y="661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159100</xdr:rowOff>
    </xdr:from>
    <xdr:ext cx="534377" cy="259045"/>
    <xdr:sp macro="" textlink="">
      <xdr:nvSpPr>
        <xdr:cNvPr id="147" name="n_4aveValue【道路】&#10;一人当たり延長">
          <a:extLst>
            <a:ext uri="{FF2B5EF4-FFF2-40B4-BE49-F238E27FC236}">
              <a16:creationId xmlns:a16="http://schemas.microsoft.com/office/drawing/2014/main" id="{50373680-0871-41D1-9DDB-451ADCDE2A7B}"/>
            </a:ext>
          </a:extLst>
        </xdr:cNvPr>
        <xdr:cNvSpPr txBox="1"/>
      </xdr:nvSpPr>
      <xdr:spPr>
        <a:xfrm>
          <a:off x="6705111" y="667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124985</xdr:rowOff>
    </xdr:from>
    <xdr:ext cx="469744" cy="259045"/>
    <xdr:sp macro="" textlink="">
      <xdr:nvSpPr>
        <xdr:cNvPr id="148" name="n_1mainValue【道路】&#10;一人当たり延長">
          <a:extLst>
            <a:ext uri="{FF2B5EF4-FFF2-40B4-BE49-F238E27FC236}">
              <a16:creationId xmlns:a16="http://schemas.microsoft.com/office/drawing/2014/main" id="{A0970748-CB89-4873-8374-093E331689FE}"/>
            </a:ext>
          </a:extLst>
        </xdr:cNvPr>
        <xdr:cNvSpPr txBox="1"/>
      </xdr:nvSpPr>
      <xdr:spPr>
        <a:xfrm>
          <a:off x="9391727" y="715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127671</xdr:rowOff>
    </xdr:from>
    <xdr:ext cx="469744" cy="259045"/>
    <xdr:sp macro="" textlink="">
      <xdr:nvSpPr>
        <xdr:cNvPr id="149" name="n_2mainValue【道路】&#10;一人当たり延長">
          <a:extLst>
            <a:ext uri="{FF2B5EF4-FFF2-40B4-BE49-F238E27FC236}">
              <a16:creationId xmlns:a16="http://schemas.microsoft.com/office/drawing/2014/main" id="{5513B1E9-4FD7-4A76-837C-597A0FD5DB82}"/>
            </a:ext>
          </a:extLst>
        </xdr:cNvPr>
        <xdr:cNvSpPr txBox="1"/>
      </xdr:nvSpPr>
      <xdr:spPr>
        <a:xfrm>
          <a:off x="8515427" y="715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130557</xdr:rowOff>
    </xdr:from>
    <xdr:ext cx="469744" cy="259045"/>
    <xdr:sp macro="" textlink="">
      <xdr:nvSpPr>
        <xdr:cNvPr id="150" name="n_3mainValue【道路】&#10;一人当たり延長">
          <a:extLst>
            <a:ext uri="{FF2B5EF4-FFF2-40B4-BE49-F238E27FC236}">
              <a16:creationId xmlns:a16="http://schemas.microsoft.com/office/drawing/2014/main" id="{E2B09274-89EF-4659-92A2-B67341F9F49A}"/>
            </a:ext>
          </a:extLst>
        </xdr:cNvPr>
        <xdr:cNvSpPr txBox="1"/>
      </xdr:nvSpPr>
      <xdr:spPr>
        <a:xfrm>
          <a:off x="7626427" y="716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132443</xdr:rowOff>
    </xdr:from>
    <xdr:ext cx="469744" cy="259045"/>
    <xdr:sp macro="" textlink="">
      <xdr:nvSpPr>
        <xdr:cNvPr id="151" name="n_4mainValue【道路】&#10;一人当たり延長">
          <a:extLst>
            <a:ext uri="{FF2B5EF4-FFF2-40B4-BE49-F238E27FC236}">
              <a16:creationId xmlns:a16="http://schemas.microsoft.com/office/drawing/2014/main" id="{C34923A0-050F-4221-B345-9FBF6A0FDB51}"/>
            </a:ext>
          </a:extLst>
        </xdr:cNvPr>
        <xdr:cNvSpPr txBox="1"/>
      </xdr:nvSpPr>
      <xdr:spPr>
        <a:xfrm>
          <a:off x="6737427" y="716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a:extLst>
            <a:ext uri="{FF2B5EF4-FFF2-40B4-BE49-F238E27FC236}">
              <a16:creationId xmlns:a16="http://schemas.microsoft.com/office/drawing/2014/main" id="{2A986A16-9609-40D6-8864-808E06B6887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a:extLst>
            <a:ext uri="{FF2B5EF4-FFF2-40B4-BE49-F238E27FC236}">
              <a16:creationId xmlns:a16="http://schemas.microsoft.com/office/drawing/2014/main" id="{0026B508-1F69-4C4F-A290-381AA1CE5F8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a:extLst>
            <a:ext uri="{FF2B5EF4-FFF2-40B4-BE49-F238E27FC236}">
              <a16:creationId xmlns:a16="http://schemas.microsoft.com/office/drawing/2014/main" id="{68DD0711-037E-472E-AB1F-4F22BC56597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a:extLst>
            <a:ext uri="{FF2B5EF4-FFF2-40B4-BE49-F238E27FC236}">
              <a16:creationId xmlns:a16="http://schemas.microsoft.com/office/drawing/2014/main" id="{EB3D303D-968D-4038-A661-3C6C2188B47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a:extLst>
            <a:ext uri="{FF2B5EF4-FFF2-40B4-BE49-F238E27FC236}">
              <a16:creationId xmlns:a16="http://schemas.microsoft.com/office/drawing/2014/main" id="{20D01BBE-EC1E-4C53-AF5C-D041539BFC7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a:extLst>
            <a:ext uri="{FF2B5EF4-FFF2-40B4-BE49-F238E27FC236}">
              <a16:creationId xmlns:a16="http://schemas.microsoft.com/office/drawing/2014/main" id="{02FEAECB-A0E0-488E-8DA3-2FF68853DDD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a:extLst>
            <a:ext uri="{FF2B5EF4-FFF2-40B4-BE49-F238E27FC236}">
              <a16:creationId xmlns:a16="http://schemas.microsoft.com/office/drawing/2014/main" id="{2619D9BB-77C3-4226-B2B0-5C232B1472B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a:extLst>
            <a:ext uri="{FF2B5EF4-FFF2-40B4-BE49-F238E27FC236}">
              <a16:creationId xmlns:a16="http://schemas.microsoft.com/office/drawing/2014/main" id="{FE391365-C74E-40B9-BFCA-3AC4B78AD61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0" name="テキスト ボックス 159">
          <a:extLst>
            <a:ext uri="{FF2B5EF4-FFF2-40B4-BE49-F238E27FC236}">
              <a16:creationId xmlns:a16="http://schemas.microsoft.com/office/drawing/2014/main" id="{87DB9AA0-3CF4-4306-B0C6-B717E1B4E78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a:extLst>
            <a:ext uri="{FF2B5EF4-FFF2-40B4-BE49-F238E27FC236}">
              <a16:creationId xmlns:a16="http://schemas.microsoft.com/office/drawing/2014/main" id="{EEB12F1D-EA82-4464-B7EF-C44A7CA0863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2" name="テキスト ボックス 161">
          <a:extLst>
            <a:ext uri="{FF2B5EF4-FFF2-40B4-BE49-F238E27FC236}">
              <a16:creationId xmlns:a16="http://schemas.microsoft.com/office/drawing/2014/main" id="{023042DB-C124-4E57-BC56-3F545AF6596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3" name="直線コネクタ 162">
          <a:extLst>
            <a:ext uri="{FF2B5EF4-FFF2-40B4-BE49-F238E27FC236}">
              <a16:creationId xmlns:a16="http://schemas.microsoft.com/office/drawing/2014/main" id="{3BB5792B-91EE-481F-BCBE-4161C9216503}"/>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4" name="テキスト ボックス 163">
          <a:extLst>
            <a:ext uri="{FF2B5EF4-FFF2-40B4-BE49-F238E27FC236}">
              <a16:creationId xmlns:a16="http://schemas.microsoft.com/office/drawing/2014/main" id="{3500C1E0-DE77-4D86-8601-77F04F0718B6}"/>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5" name="直線コネクタ 164">
          <a:extLst>
            <a:ext uri="{FF2B5EF4-FFF2-40B4-BE49-F238E27FC236}">
              <a16:creationId xmlns:a16="http://schemas.microsoft.com/office/drawing/2014/main" id="{F5BD5121-D734-4012-B82B-938FACB0D479}"/>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6" name="テキスト ボックス 165">
          <a:extLst>
            <a:ext uri="{FF2B5EF4-FFF2-40B4-BE49-F238E27FC236}">
              <a16:creationId xmlns:a16="http://schemas.microsoft.com/office/drawing/2014/main" id="{99E4BED8-DF43-4BC2-8816-9C217E05F42F}"/>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7" name="直線コネクタ 166">
          <a:extLst>
            <a:ext uri="{FF2B5EF4-FFF2-40B4-BE49-F238E27FC236}">
              <a16:creationId xmlns:a16="http://schemas.microsoft.com/office/drawing/2014/main" id="{77B9570F-4901-429D-815A-F162584C857F}"/>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8" name="テキスト ボックス 167">
          <a:extLst>
            <a:ext uri="{FF2B5EF4-FFF2-40B4-BE49-F238E27FC236}">
              <a16:creationId xmlns:a16="http://schemas.microsoft.com/office/drawing/2014/main" id="{838C0D3F-BF94-47F4-8334-72981A8BA41F}"/>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9" name="直線コネクタ 168">
          <a:extLst>
            <a:ext uri="{FF2B5EF4-FFF2-40B4-BE49-F238E27FC236}">
              <a16:creationId xmlns:a16="http://schemas.microsoft.com/office/drawing/2014/main" id="{CDE8B5D0-4C14-4A1A-997D-1A00D8AD388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0" name="テキスト ボックス 169">
          <a:extLst>
            <a:ext uri="{FF2B5EF4-FFF2-40B4-BE49-F238E27FC236}">
              <a16:creationId xmlns:a16="http://schemas.microsoft.com/office/drawing/2014/main" id="{CAC62EF9-A571-4F17-ABA5-E64030674067}"/>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1" name="直線コネクタ 170">
          <a:extLst>
            <a:ext uri="{FF2B5EF4-FFF2-40B4-BE49-F238E27FC236}">
              <a16:creationId xmlns:a16="http://schemas.microsoft.com/office/drawing/2014/main" id="{96A938FA-A9FF-4DA9-BDA8-873C51754BE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2" name="テキスト ボックス 171">
          <a:extLst>
            <a:ext uri="{FF2B5EF4-FFF2-40B4-BE49-F238E27FC236}">
              <a16:creationId xmlns:a16="http://schemas.microsoft.com/office/drawing/2014/main" id="{0863AAF8-0169-4F94-91FB-7DA7562036E3}"/>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F8EAAB39-C748-4DBB-8243-23C15C7C649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FF054C1B-BFEB-4DD3-92C9-53A3928FE8C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127635</xdr:rowOff>
    </xdr:from>
    <xdr:to>
      <xdr:col>24</xdr:col>
      <xdr:colOff>62865</xdr:colOff>
      <xdr:row>64</xdr:row>
      <xdr:rowOff>135255</xdr:rowOff>
    </xdr:to>
    <xdr:cxnSp macro="">
      <xdr:nvCxnSpPr>
        <xdr:cNvPr id="175" name="直線コネクタ 174">
          <a:extLst>
            <a:ext uri="{FF2B5EF4-FFF2-40B4-BE49-F238E27FC236}">
              <a16:creationId xmlns:a16="http://schemas.microsoft.com/office/drawing/2014/main" id="{F3A7158B-4344-49F2-AA19-C9006D659D70}"/>
            </a:ext>
          </a:extLst>
        </xdr:cNvPr>
        <xdr:cNvCxnSpPr/>
      </xdr:nvCxnSpPr>
      <xdr:spPr>
        <a:xfrm flipV="1">
          <a:off x="4634865" y="9557385"/>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139082</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FBD87675-DBED-4670-B518-52EDDC2DC95F}"/>
            </a:ext>
          </a:extLst>
        </xdr:cNvPr>
        <xdr:cNvSpPr txBox="1"/>
      </xdr:nvSpPr>
      <xdr:spPr>
        <a:xfrm>
          <a:off x="4673600" y="1111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135255</xdr:rowOff>
    </xdr:from>
    <xdr:to>
      <xdr:col>24</xdr:col>
      <xdr:colOff>152400</xdr:colOff>
      <xdr:row>64</xdr:row>
      <xdr:rowOff>135255</xdr:rowOff>
    </xdr:to>
    <xdr:cxnSp macro="">
      <xdr:nvCxnSpPr>
        <xdr:cNvPr id="177" name="直線コネクタ 176">
          <a:extLst>
            <a:ext uri="{FF2B5EF4-FFF2-40B4-BE49-F238E27FC236}">
              <a16:creationId xmlns:a16="http://schemas.microsoft.com/office/drawing/2014/main" id="{E436383D-9117-4720-B237-2D2EEBA3B14F}"/>
            </a:ext>
          </a:extLst>
        </xdr:cNvPr>
        <xdr:cNvCxnSpPr/>
      </xdr:nvCxnSpPr>
      <xdr:spPr>
        <a:xfrm>
          <a:off x="4546600" y="11108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74312</xdr:rowOff>
    </xdr:from>
    <xdr:ext cx="340478" cy="259045"/>
    <xdr:sp macro="" textlink="">
      <xdr:nvSpPr>
        <xdr:cNvPr id="178" name="【橋りょう・トンネル】&#10;有形固定資産減価償却率最大値テキスト">
          <a:extLst>
            <a:ext uri="{FF2B5EF4-FFF2-40B4-BE49-F238E27FC236}">
              <a16:creationId xmlns:a16="http://schemas.microsoft.com/office/drawing/2014/main" id="{2CC662AC-13F0-403C-9C0D-E9A9F85A6044}"/>
            </a:ext>
          </a:extLst>
        </xdr:cNvPr>
        <xdr:cNvSpPr txBox="1"/>
      </xdr:nvSpPr>
      <xdr:spPr>
        <a:xfrm>
          <a:off x="4673600" y="93326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127635</xdr:rowOff>
    </xdr:from>
    <xdr:to>
      <xdr:col>24</xdr:col>
      <xdr:colOff>152400</xdr:colOff>
      <xdr:row>55</xdr:row>
      <xdr:rowOff>127635</xdr:rowOff>
    </xdr:to>
    <xdr:cxnSp macro="">
      <xdr:nvCxnSpPr>
        <xdr:cNvPr id="179" name="直線コネクタ 178">
          <a:extLst>
            <a:ext uri="{FF2B5EF4-FFF2-40B4-BE49-F238E27FC236}">
              <a16:creationId xmlns:a16="http://schemas.microsoft.com/office/drawing/2014/main" id="{C692D11D-0863-41B7-BADF-9654D141AE9E}"/>
            </a:ext>
          </a:extLst>
        </xdr:cNvPr>
        <xdr:cNvCxnSpPr/>
      </xdr:nvCxnSpPr>
      <xdr:spPr>
        <a:xfrm>
          <a:off x="4546600" y="955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110507</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2A968CCE-2CDE-4E44-A96D-3E0CCF0DEDC6}"/>
            </a:ext>
          </a:extLst>
        </xdr:cNvPr>
        <xdr:cNvSpPr txBox="1"/>
      </xdr:nvSpPr>
      <xdr:spPr>
        <a:xfrm>
          <a:off x="4673600" y="10568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132080</xdr:rowOff>
    </xdr:from>
    <xdr:to>
      <xdr:col>24</xdr:col>
      <xdr:colOff>114300</xdr:colOff>
      <xdr:row>62</xdr:row>
      <xdr:rowOff>62230</xdr:rowOff>
    </xdr:to>
    <xdr:sp macro="" textlink="">
      <xdr:nvSpPr>
        <xdr:cNvPr id="181" name="フローチャート: 判断 180">
          <a:extLst>
            <a:ext uri="{FF2B5EF4-FFF2-40B4-BE49-F238E27FC236}">
              <a16:creationId xmlns:a16="http://schemas.microsoft.com/office/drawing/2014/main" id="{E5CA03D5-EC6D-47F6-8B50-5D7865845890}"/>
            </a:ext>
          </a:extLst>
        </xdr:cNvPr>
        <xdr:cNvSpPr/>
      </xdr:nvSpPr>
      <xdr:spPr>
        <a:xfrm>
          <a:off x="4584700" y="1059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116840</xdr:rowOff>
    </xdr:from>
    <xdr:to>
      <xdr:col>20</xdr:col>
      <xdr:colOff>38100</xdr:colOff>
      <xdr:row>62</xdr:row>
      <xdr:rowOff>46990</xdr:rowOff>
    </xdr:to>
    <xdr:sp macro="" textlink="">
      <xdr:nvSpPr>
        <xdr:cNvPr id="182" name="フローチャート: 判断 181">
          <a:extLst>
            <a:ext uri="{FF2B5EF4-FFF2-40B4-BE49-F238E27FC236}">
              <a16:creationId xmlns:a16="http://schemas.microsoft.com/office/drawing/2014/main" id="{2F43986C-9C86-47E3-BDF4-39309C3276A1}"/>
            </a:ext>
          </a:extLst>
        </xdr:cNvPr>
        <xdr:cNvSpPr/>
      </xdr:nvSpPr>
      <xdr:spPr>
        <a:xfrm>
          <a:off x="37465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92075</xdr:rowOff>
    </xdr:from>
    <xdr:to>
      <xdr:col>15</xdr:col>
      <xdr:colOff>101600</xdr:colOff>
      <xdr:row>62</xdr:row>
      <xdr:rowOff>22225</xdr:rowOff>
    </xdr:to>
    <xdr:sp macro="" textlink="">
      <xdr:nvSpPr>
        <xdr:cNvPr id="183" name="フローチャート: 判断 182">
          <a:extLst>
            <a:ext uri="{FF2B5EF4-FFF2-40B4-BE49-F238E27FC236}">
              <a16:creationId xmlns:a16="http://schemas.microsoft.com/office/drawing/2014/main" id="{03576ECD-E833-4BCB-98D1-6C9784A7E187}"/>
            </a:ext>
          </a:extLst>
        </xdr:cNvPr>
        <xdr:cNvSpPr/>
      </xdr:nvSpPr>
      <xdr:spPr>
        <a:xfrm>
          <a:off x="2857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84" name="フローチャート: 判断 183">
          <a:extLst>
            <a:ext uri="{FF2B5EF4-FFF2-40B4-BE49-F238E27FC236}">
              <a16:creationId xmlns:a16="http://schemas.microsoft.com/office/drawing/2014/main" id="{D9EEF9A9-F54A-4673-86D7-6D987ABB5F88}"/>
            </a:ext>
          </a:extLst>
        </xdr:cNvPr>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42545</xdr:rowOff>
    </xdr:from>
    <xdr:to>
      <xdr:col>6</xdr:col>
      <xdr:colOff>38100</xdr:colOff>
      <xdr:row>61</xdr:row>
      <xdr:rowOff>144145</xdr:rowOff>
    </xdr:to>
    <xdr:sp macro="" textlink="">
      <xdr:nvSpPr>
        <xdr:cNvPr id="185" name="フローチャート: 判断 184">
          <a:extLst>
            <a:ext uri="{FF2B5EF4-FFF2-40B4-BE49-F238E27FC236}">
              <a16:creationId xmlns:a16="http://schemas.microsoft.com/office/drawing/2014/main" id="{21933283-4133-4742-A5D3-BE4ACDD9E5C8}"/>
            </a:ext>
          </a:extLst>
        </xdr:cNvPr>
        <xdr:cNvSpPr/>
      </xdr:nvSpPr>
      <xdr:spPr>
        <a:xfrm>
          <a:off x="1079500" y="105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FE585F7E-87A9-4943-A04F-B269F991E38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F4C2E047-8657-494A-9F70-EAB30F7E9FF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C5075D7D-2E63-4346-8489-BE2A42C2D1E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E582477F-85E0-4567-8F2D-F0C63436175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142B2FC4-8C06-44D7-B050-9A41FEA91C2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135890</xdr:rowOff>
    </xdr:from>
    <xdr:to>
      <xdr:col>24</xdr:col>
      <xdr:colOff>114300</xdr:colOff>
      <xdr:row>61</xdr:row>
      <xdr:rowOff>66040</xdr:rowOff>
    </xdr:to>
    <xdr:sp macro="" textlink="">
      <xdr:nvSpPr>
        <xdr:cNvPr id="191" name="楕円 190">
          <a:extLst>
            <a:ext uri="{FF2B5EF4-FFF2-40B4-BE49-F238E27FC236}">
              <a16:creationId xmlns:a16="http://schemas.microsoft.com/office/drawing/2014/main" id="{F58AC7BF-9231-4FBD-999A-9AB561BA19F4}"/>
            </a:ext>
          </a:extLst>
        </xdr:cNvPr>
        <xdr:cNvSpPr/>
      </xdr:nvSpPr>
      <xdr:spPr>
        <a:xfrm>
          <a:off x="45847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158767</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F7E225BF-6B14-40FE-9FE0-95BD75D1C9D3}"/>
            </a:ext>
          </a:extLst>
        </xdr:cNvPr>
        <xdr:cNvSpPr txBox="1"/>
      </xdr:nvSpPr>
      <xdr:spPr>
        <a:xfrm>
          <a:off x="4673600" y="1027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88265</xdr:rowOff>
    </xdr:from>
    <xdr:to>
      <xdr:col>20</xdr:col>
      <xdr:colOff>38100</xdr:colOff>
      <xdr:row>61</xdr:row>
      <xdr:rowOff>18415</xdr:rowOff>
    </xdr:to>
    <xdr:sp macro="" textlink="">
      <xdr:nvSpPr>
        <xdr:cNvPr id="193" name="楕円 192">
          <a:extLst>
            <a:ext uri="{FF2B5EF4-FFF2-40B4-BE49-F238E27FC236}">
              <a16:creationId xmlns:a16="http://schemas.microsoft.com/office/drawing/2014/main" id="{7568885A-FA0F-48A6-8125-53F5EB606804}"/>
            </a:ext>
          </a:extLst>
        </xdr:cNvPr>
        <xdr:cNvSpPr/>
      </xdr:nvSpPr>
      <xdr:spPr>
        <a:xfrm>
          <a:off x="37465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139065</xdr:rowOff>
    </xdr:from>
    <xdr:to>
      <xdr:col>24</xdr:col>
      <xdr:colOff>63500</xdr:colOff>
      <xdr:row>61</xdr:row>
      <xdr:rowOff>15240</xdr:rowOff>
    </xdr:to>
    <xdr:cxnSp macro="">
      <xdr:nvCxnSpPr>
        <xdr:cNvPr id="194" name="直線コネクタ 193">
          <a:extLst>
            <a:ext uri="{FF2B5EF4-FFF2-40B4-BE49-F238E27FC236}">
              <a16:creationId xmlns:a16="http://schemas.microsoft.com/office/drawing/2014/main" id="{91ED333D-636B-444F-8D6F-9CE47ADF3803}"/>
            </a:ext>
          </a:extLst>
        </xdr:cNvPr>
        <xdr:cNvCxnSpPr/>
      </xdr:nvCxnSpPr>
      <xdr:spPr>
        <a:xfrm>
          <a:off x="3797300" y="1042606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71120</xdr:rowOff>
    </xdr:from>
    <xdr:to>
      <xdr:col>15</xdr:col>
      <xdr:colOff>101600</xdr:colOff>
      <xdr:row>61</xdr:row>
      <xdr:rowOff>1270</xdr:rowOff>
    </xdr:to>
    <xdr:sp macro="" textlink="">
      <xdr:nvSpPr>
        <xdr:cNvPr id="195" name="楕円 194">
          <a:extLst>
            <a:ext uri="{FF2B5EF4-FFF2-40B4-BE49-F238E27FC236}">
              <a16:creationId xmlns:a16="http://schemas.microsoft.com/office/drawing/2014/main" id="{2A772580-CEA1-46B0-B0F9-83DB3F532267}"/>
            </a:ext>
          </a:extLst>
        </xdr:cNvPr>
        <xdr:cNvSpPr/>
      </xdr:nvSpPr>
      <xdr:spPr>
        <a:xfrm>
          <a:off x="2857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121920</xdr:rowOff>
    </xdr:from>
    <xdr:to>
      <xdr:col>19</xdr:col>
      <xdr:colOff>177800</xdr:colOff>
      <xdr:row>60</xdr:row>
      <xdr:rowOff>139065</xdr:rowOff>
    </xdr:to>
    <xdr:cxnSp macro="">
      <xdr:nvCxnSpPr>
        <xdr:cNvPr id="196" name="直線コネクタ 195">
          <a:extLst>
            <a:ext uri="{FF2B5EF4-FFF2-40B4-BE49-F238E27FC236}">
              <a16:creationId xmlns:a16="http://schemas.microsoft.com/office/drawing/2014/main" id="{3145DDDC-DB35-4C1E-BA0F-64938C1C0C6F}"/>
            </a:ext>
          </a:extLst>
        </xdr:cNvPr>
        <xdr:cNvCxnSpPr/>
      </xdr:nvCxnSpPr>
      <xdr:spPr>
        <a:xfrm>
          <a:off x="2908300" y="1040892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46355</xdr:rowOff>
    </xdr:from>
    <xdr:to>
      <xdr:col>10</xdr:col>
      <xdr:colOff>165100</xdr:colOff>
      <xdr:row>60</xdr:row>
      <xdr:rowOff>147955</xdr:rowOff>
    </xdr:to>
    <xdr:sp macro="" textlink="">
      <xdr:nvSpPr>
        <xdr:cNvPr id="197" name="楕円 196">
          <a:extLst>
            <a:ext uri="{FF2B5EF4-FFF2-40B4-BE49-F238E27FC236}">
              <a16:creationId xmlns:a16="http://schemas.microsoft.com/office/drawing/2014/main" id="{038E9127-BB75-4CF0-9060-999A41A94406}"/>
            </a:ext>
          </a:extLst>
        </xdr:cNvPr>
        <xdr:cNvSpPr/>
      </xdr:nvSpPr>
      <xdr:spPr>
        <a:xfrm>
          <a:off x="1968500" y="103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97155</xdr:rowOff>
    </xdr:from>
    <xdr:to>
      <xdr:col>15</xdr:col>
      <xdr:colOff>50800</xdr:colOff>
      <xdr:row>60</xdr:row>
      <xdr:rowOff>121920</xdr:rowOff>
    </xdr:to>
    <xdr:cxnSp macro="">
      <xdr:nvCxnSpPr>
        <xdr:cNvPr id="198" name="直線コネクタ 197">
          <a:extLst>
            <a:ext uri="{FF2B5EF4-FFF2-40B4-BE49-F238E27FC236}">
              <a16:creationId xmlns:a16="http://schemas.microsoft.com/office/drawing/2014/main" id="{F81D2146-8631-4118-9B69-11A5E0DB3779}"/>
            </a:ext>
          </a:extLst>
        </xdr:cNvPr>
        <xdr:cNvCxnSpPr/>
      </xdr:nvCxnSpPr>
      <xdr:spPr>
        <a:xfrm>
          <a:off x="2019300" y="1038415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17780</xdr:rowOff>
    </xdr:from>
    <xdr:to>
      <xdr:col>6</xdr:col>
      <xdr:colOff>38100</xdr:colOff>
      <xdr:row>60</xdr:row>
      <xdr:rowOff>119380</xdr:rowOff>
    </xdr:to>
    <xdr:sp macro="" textlink="">
      <xdr:nvSpPr>
        <xdr:cNvPr id="199" name="楕円 198">
          <a:extLst>
            <a:ext uri="{FF2B5EF4-FFF2-40B4-BE49-F238E27FC236}">
              <a16:creationId xmlns:a16="http://schemas.microsoft.com/office/drawing/2014/main" id="{BB270180-FC6F-42D9-94FB-2AD60BAA2F4E}"/>
            </a:ext>
          </a:extLst>
        </xdr:cNvPr>
        <xdr:cNvSpPr/>
      </xdr:nvSpPr>
      <xdr:spPr>
        <a:xfrm>
          <a:off x="1079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68580</xdr:rowOff>
    </xdr:from>
    <xdr:to>
      <xdr:col>10</xdr:col>
      <xdr:colOff>114300</xdr:colOff>
      <xdr:row>60</xdr:row>
      <xdr:rowOff>97155</xdr:rowOff>
    </xdr:to>
    <xdr:cxnSp macro="">
      <xdr:nvCxnSpPr>
        <xdr:cNvPr id="200" name="直線コネクタ 199">
          <a:extLst>
            <a:ext uri="{FF2B5EF4-FFF2-40B4-BE49-F238E27FC236}">
              <a16:creationId xmlns:a16="http://schemas.microsoft.com/office/drawing/2014/main" id="{5C7FC4BB-249B-4F13-953C-D042B2A10183}"/>
            </a:ext>
          </a:extLst>
        </xdr:cNvPr>
        <xdr:cNvCxnSpPr/>
      </xdr:nvCxnSpPr>
      <xdr:spPr>
        <a:xfrm>
          <a:off x="1130300" y="103555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38117</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71FB9F1B-ED03-4E2B-A775-5CA5BB6E64FB}"/>
            </a:ext>
          </a:extLst>
        </xdr:cNvPr>
        <xdr:cNvSpPr txBox="1"/>
      </xdr:nvSpPr>
      <xdr:spPr>
        <a:xfrm>
          <a:off x="3582044" y="1066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13352</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0822DF9A-C1BF-4F9C-81AD-1C435BB641C1}"/>
            </a:ext>
          </a:extLst>
        </xdr:cNvPr>
        <xdr:cNvSpPr txBox="1"/>
      </xdr:nvSpPr>
      <xdr:spPr>
        <a:xfrm>
          <a:off x="2705744" y="1064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5732</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9B5E5AD6-86D4-4F67-8584-06AB2B26DD1D}"/>
            </a:ext>
          </a:extLst>
        </xdr:cNvPr>
        <xdr:cNvSpPr txBox="1"/>
      </xdr:nvSpPr>
      <xdr:spPr>
        <a:xfrm>
          <a:off x="1816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135272</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BE0AFA75-B5C1-48A7-9A89-FD4BDDF39E34}"/>
            </a:ext>
          </a:extLst>
        </xdr:cNvPr>
        <xdr:cNvSpPr txBox="1"/>
      </xdr:nvSpPr>
      <xdr:spPr>
        <a:xfrm>
          <a:off x="927744" y="1059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34942</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EB113FC2-DFCE-418A-8007-EDEDA55D5124}"/>
            </a:ext>
          </a:extLst>
        </xdr:cNvPr>
        <xdr:cNvSpPr txBox="1"/>
      </xdr:nvSpPr>
      <xdr:spPr>
        <a:xfrm>
          <a:off x="3582044" y="1015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17797</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B45FBFB7-20E4-4ABE-9087-CCDA151DA270}"/>
            </a:ext>
          </a:extLst>
        </xdr:cNvPr>
        <xdr:cNvSpPr txBox="1"/>
      </xdr:nvSpPr>
      <xdr:spPr>
        <a:xfrm>
          <a:off x="2705744" y="1013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164482</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3A14D24E-C77D-4BE0-900D-2B6F32DD4E80}"/>
            </a:ext>
          </a:extLst>
        </xdr:cNvPr>
        <xdr:cNvSpPr txBox="1"/>
      </xdr:nvSpPr>
      <xdr:spPr>
        <a:xfrm>
          <a:off x="1816744" y="1010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135907</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27A7CE08-C704-487A-AF53-5554903F0C48}"/>
            </a:ext>
          </a:extLst>
        </xdr:cNvPr>
        <xdr:cNvSpPr txBox="1"/>
      </xdr:nvSpPr>
      <xdr:spPr>
        <a:xfrm>
          <a:off x="927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0AD4C7F7-14D9-426F-BDCA-B7BC6B676C5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F7C8A6AC-2600-4A28-A935-6571BD7305C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743B3D46-BCBF-4A9A-BF04-73CA424F3F8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3D54317A-58AD-4EDC-8187-5B53CD4D929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5BB118CD-5598-4191-84F9-4865D0F5386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7006ACA2-5AC2-4BA9-B4C3-42BCD56937D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93960BBC-3F95-47EC-A77A-EFD90EDC210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6D649050-7F79-4AE1-9108-2896AC7017C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6078AE56-1893-4B4F-A284-6B952CC523E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0EECFA9C-5D5F-44C1-AAD2-4665935AD2F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a:extLst>
            <a:ext uri="{FF2B5EF4-FFF2-40B4-BE49-F238E27FC236}">
              <a16:creationId xmlns:a16="http://schemas.microsoft.com/office/drawing/2014/main" id="{549E9D77-9A69-4559-AF56-6C16677E90A7}"/>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0" name="テキスト ボックス 219">
          <a:extLst>
            <a:ext uri="{FF2B5EF4-FFF2-40B4-BE49-F238E27FC236}">
              <a16:creationId xmlns:a16="http://schemas.microsoft.com/office/drawing/2014/main" id="{14FDA5EA-0061-4685-B947-62AB91813614}"/>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a:extLst>
            <a:ext uri="{FF2B5EF4-FFF2-40B4-BE49-F238E27FC236}">
              <a16:creationId xmlns:a16="http://schemas.microsoft.com/office/drawing/2014/main" id="{223C86E9-557D-4989-A2A0-2893DB15F797}"/>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2" name="テキスト ボックス 221">
          <a:extLst>
            <a:ext uri="{FF2B5EF4-FFF2-40B4-BE49-F238E27FC236}">
              <a16:creationId xmlns:a16="http://schemas.microsoft.com/office/drawing/2014/main" id="{7F4240E5-E164-405F-83E3-1864B68C0BC5}"/>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a:extLst>
            <a:ext uri="{FF2B5EF4-FFF2-40B4-BE49-F238E27FC236}">
              <a16:creationId xmlns:a16="http://schemas.microsoft.com/office/drawing/2014/main" id="{93E5C175-FFA0-4977-AAA5-6CD3132914C9}"/>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4" name="テキスト ボックス 223">
          <a:extLst>
            <a:ext uri="{FF2B5EF4-FFF2-40B4-BE49-F238E27FC236}">
              <a16:creationId xmlns:a16="http://schemas.microsoft.com/office/drawing/2014/main" id="{3D2DEF3A-38EF-478D-B604-AE5C9EC3A883}"/>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a:extLst>
            <a:ext uri="{FF2B5EF4-FFF2-40B4-BE49-F238E27FC236}">
              <a16:creationId xmlns:a16="http://schemas.microsoft.com/office/drawing/2014/main" id="{BB0A586D-D201-4D44-B55B-FFEE7F225B97}"/>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6" name="テキスト ボックス 225">
          <a:extLst>
            <a:ext uri="{FF2B5EF4-FFF2-40B4-BE49-F238E27FC236}">
              <a16:creationId xmlns:a16="http://schemas.microsoft.com/office/drawing/2014/main" id="{85D64E93-A141-44F8-8881-0EA32F228DF6}"/>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a:extLst>
            <a:ext uri="{FF2B5EF4-FFF2-40B4-BE49-F238E27FC236}">
              <a16:creationId xmlns:a16="http://schemas.microsoft.com/office/drawing/2014/main" id="{65D0C7C2-C374-48B3-9319-F53DB3ADCD94}"/>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8" name="テキスト ボックス 227">
          <a:extLst>
            <a:ext uri="{FF2B5EF4-FFF2-40B4-BE49-F238E27FC236}">
              <a16:creationId xmlns:a16="http://schemas.microsoft.com/office/drawing/2014/main" id="{062200D9-EF52-453F-BFA8-CA09035073B0}"/>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a:extLst>
            <a:ext uri="{FF2B5EF4-FFF2-40B4-BE49-F238E27FC236}">
              <a16:creationId xmlns:a16="http://schemas.microsoft.com/office/drawing/2014/main" id="{41BD9A58-28AD-4970-BAA4-711DFC495F9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0" name="テキスト ボックス 229">
          <a:extLst>
            <a:ext uri="{FF2B5EF4-FFF2-40B4-BE49-F238E27FC236}">
              <a16:creationId xmlns:a16="http://schemas.microsoft.com/office/drawing/2014/main" id="{BA7D3323-C5C4-4702-94E5-4AE2F732A034}"/>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8FC57FD2-3129-4666-8C98-A235D9442EF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2" name="テキスト ボックス 231">
          <a:extLst>
            <a:ext uri="{FF2B5EF4-FFF2-40B4-BE49-F238E27FC236}">
              <a16:creationId xmlns:a16="http://schemas.microsoft.com/office/drawing/2014/main" id="{BD560EC0-5386-4B69-BECE-802C4E89BC3E}"/>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a:extLst>
            <a:ext uri="{FF2B5EF4-FFF2-40B4-BE49-F238E27FC236}">
              <a16:creationId xmlns:a16="http://schemas.microsoft.com/office/drawing/2014/main" id="{90474C93-8FE1-4857-9ABD-7E174591EC5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69801</xdr:rowOff>
    </xdr:from>
    <xdr:to>
      <xdr:col>54</xdr:col>
      <xdr:colOff>189865</xdr:colOff>
      <xdr:row>64</xdr:row>
      <xdr:rowOff>123741</xdr:rowOff>
    </xdr:to>
    <xdr:cxnSp macro="">
      <xdr:nvCxnSpPr>
        <xdr:cNvPr id="234" name="直線コネクタ 233">
          <a:extLst>
            <a:ext uri="{FF2B5EF4-FFF2-40B4-BE49-F238E27FC236}">
              <a16:creationId xmlns:a16="http://schemas.microsoft.com/office/drawing/2014/main" id="{3900AA52-64CE-40E3-8EB7-8E8D6648B55E}"/>
            </a:ext>
          </a:extLst>
        </xdr:cNvPr>
        <xdr:cNvCxnSpPr/>
      </xdr:nvCxnSpPr>
      <xdr:spPr>
        <a:xfrm flipV="1">
          <a:off x="10476865" y="9671001"/>
          <a:ext cx="0" cy="1425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127568</xdr:rowOff>
    </xdr:from>
    <xdr:ext cx="469744" cy="259045"/>
    <xdr:sp macro="" textlink="">
      <xdr:nvSpPr>
        <xdr:cNvPr id="235" name="【橋りょう・トンネル】&#10;一人当たり有形固定資産（償却資産）額最小値テキスト">
          <a:extLst>
            <a:ext uri="{FF2B5EF4-FFF2-40B4-BE49-F238E27FC236}">
              <a16:creationId xmlns:a16="http://schemas.microsoft.com/office/drawing/2014/main" id="{C45DFC1A-733B-4DC1-B2AA-13F5E50BC0A7}"/>
            </a:ext>
          </a:extLst>
        </xdr:cNvPr>
        <xdr:cNvSpPr txBox="1"/>
      </xdr:nvSpPr>
      <xdr:spPr>
        <a:xfrm>
          <a:off x="10515600" y="1110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123741</xdr:rowOff>
    </xdr:from>
    <xdr:to>
      <xdr:col>55</xdr:col>
      <xdr:colOff>88900</xdr:colOff>
      <xdr:row>64</xdr:row>
      <xdr:rowOff>123741</xdr:rowOff>
    </xdr:to>
    <xdr:cxnSp macro="">
      <xdr:nvCxnSpPr>
        <xdr:cNvPr id="236" name="直線コネクタ 235">
          <a:extLst>
            <a:ext uri="{FF2B5EF4-FFF2-40B4-BE49-F238E27FC236}">
              <a16:creationId xmlns:a16="http://schemas.microsoft.com/office/drawing/2014/main" id="{B41B4FAB-D062-4B82-BF2C-BCADC11B93B0}"/>
            </a:ext>
          </a:extLst>
        </xdr:cNvPr>
        <xdr:cNvCxnSpPr/>
      </xdr:nvCxnSpPr>
      <xdr:spPr>
        <a:xfrm>
          <a:off x="10388600" y="11096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16478</xdr:rowOff>
    </xdr:from>
    <xdr:ext cx="599010" cy="259045"/>
    <xdr:sp macro="" textlink="">
      <xdr:nvSpPr>
        <xdr:cNvPr id="237" name="【橋りょう・トンネル】&#10;一人当たり有形固定資産（償却資産）額最大値テキスト">
          <a:extLst>
            <a:ext uri="{FF2B5EF4-FFF2-40B4-BE49-F238E27FC236}">
              <a16:creationId xmlns:a16="http://schemas.microsoft.com/office/drawing/2014/main" id="{8C5B76B0-47E0-40D4-BBFB-C187BFA0C6C7}"/>
            </a:ext>
          </a:extLst>
        </xdr:cNvPr>
        <xdr:cNvSpPr txBox="1"/>
      </xdr:nvSpPr>
      <xdr:spPr>
        <a:xfrm>
          <a:off x="10515600" y="9446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69801</xdr:rowOff>
    </xdr:from>
    <xdr:to>
      <xdr:col>55</xdr:col>
      <xdr:colOff>88900</xdr:colOff>
      <xdr:row>56</xdr:row>
      <xdr:rowOff>69801</xdr:rowOff>
    </xdr:to>
    <xdr:cxnSp macro="">
      <xdr:nvCxnSpPr>
        <xdr:cNvPr id="238" name="直線コネクタ 237">
          <a:extLst>
            <a:ext uri="{FF2B5EF4-FFF2-40B4-BE49-F238E27FC236}">
              <a16:creationId xmlns:a16="http://schemas.microsoft.com/office/drawing/2014/main" id="{F042E461-F50D-4F4F-93A5-1FB717665392}"/>
            </a:ext>
          </a:extLst>
        </xdr:cNvPr>
        <xdr:cNvCxnSpPr/>
      </xdr:nvCxnSpPr>
      <xdr:spPr>
        <a:xfrm>
          <a:off x="10388600" y="9671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160714</xdr:rowOff>
    </xdr:from>
    <xdr:ext cx="599010" cy="259045"/>
    <xdr:sp macro="" textlink="">
      <xdr:nvSpPr>
        <xdr:cNvPr id="239" name="【橋りょう・トンネル】&#10;一人当たり有形固定資産（償却資産）額平均値テキスト">
          <a:extLst>
            <a:ext uri="{FF2B5EF4-FFF2-40B4-BE49-F238E27FC236}">
              <a16:creationId xmlns:a16="http://schemas.microsoft.com/office/drawing/2014/main" id="{D40F6A43-756D-4B30-8CDB-D3D2A15AF242}"/>
            </a:ext>
          </a:extLst>
        </xdr:cNvPr>
        <xdr:cNvSpPr txBox="1"/>
      </xdr:nvSpPr>
      <xdr:spPr>
        <a:xfrm>
          <a:off x="10515600" y="104477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137837</xdr:rowOff>
    </xdr:from>
    <xdr:to>
      <xdr:col>55</xdr:col>
      <xdr:colOff>50800</xdr:colOff>
      <xdr:row>62</xdr:row>
      <xdr:rowOff>67987</xdr:rowOff>
    </xdr:to>
    <xdr:sp macro="" textlink="">
      <xdr:nvSpPr>
        <xdr:cNvPr id="240" name="フローチャート: 判断 239">
          <a:extLst>
            <a:ext uri="{FF2B5EF4-FFF2-40B4-BE49-F238E27FC236}">
              <a16:creationId xmlns:a16="http://schemas.microsoft.com/office/drawing/2014/main" id="{AF8E1D2A-A5C8-43D8-8215-13B0A877E173}"/>
            </a:ext>
          </a:extLst>
        </xdr:cNvPr>
        <xdr:cNvSpPr/>
      </xdr:nvSpPr>
      <xdr:spPr>
        <a:xfrm>
          <a:off x="10426700" y="105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143079</xdr:rowOff>
    </xdr:from>
    <xdr:to>
      <xdr:col>50</xdr:col>
      <xdr:colOff>165100</xdr:colOff>
      <xdr:row>62</xdr:row>
      <xdr:rowOff>73229</xdr:rowOff>
    </xdr:to>
    <xdr:sp macro="" textlink="">
      <xdr:nvSpPr>
        <xdr:cNvPr id="241" name="フローチャート: 判断 240">
          <a:extLst>
            <a:ext uri="{FF2B5EF4-FFF2-40B4-BE49-F238E27FC236}">
              <a16:creationId xmlns:a16="http://schemas.microsoft.com/office/drawing/2014/main" id="{05D94295-034A-4EA2-83DB-42F848969926}"/>
            </a:ext>
          </a:extLst>
        </xdr:cNvPr>
        <xdr:cNvSpPr/>
      </xdr:nvSpPr>
      <xdr:spPr>
        <a:xfrm>
          <a:off x="9588500" y="1060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124972</xdr:rowOff>
    </xdr:from>
    <xdr:to>
      <xdr:col>46</xdr:col>
      <xdr:colOff>38100</xdr:colOff>
      <xdr:row>62</xdr:row>
      <xdr:rowOff>55122</xdr:rowOff>
    </xdr:to>
    <xdr:sp macro="" textlink="">
      <xdr:nvSpPr>
        <xdr:cNvPr id="242" name="フローチャート: 判断 241">
          <a:extLst>
            <a:ext uri="{FF2B5EF4-FFF2-40B4-BE49-F238E27FC236}">
              <a16:creationId xmlns:a16="http://schemas.microsoft.com/office/drawing/2014/main" id="{5C5A95BC-AE72-4BDC-9CEE-F12D1749A232}"/>
            </a:ext>
          </a:extLst>
        </xdr:cNvPr>
        <xdr:cNvSpPr/>
      </xdr:nvSpPr>
      <xdr:spPr>
        <a:xfrm>
          <a:off x="8699500" y="10583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6636</xdr:rowOff>
    </xdr:from>
    <xdr:to>
      <xdr:col>41</xdr:col>
      <xdr:colOff>101600</xdr:colOff>
      <xdr:row>62</xdr:row>
      <xdr:rowOff>108236</xdr:rowOff>
    </xdr:to>
    <xdr:sp macro="" textlink="">
      <xdr:nvSpPr>
        <xdr:cNvPr id="243" name="フローチャート: 判断 242">
          <a:extLst>
            <a:ext uri="{FF2B5EF4-FFF2-40B4-BE49-F238E27FC236}">
              <a16:creationId xmlns:a16="http://schemas.microsoft.com/office/drawing/2014/main" id="{4587B4E2-41AE-414C-B991-A4677CA9A41E}"/>
            </a:ext>
          </a:extLst>
        </xdr:cNvPr>
        <xdr:cNvSpPr/>
      </xdr:nvSpPr>
      <xdr:spPr>
        <a:xfrm>
          <a:off x="7810500" y="1063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21855</xdr:rowOff>
    </xdr:from>
    <xdr:to>
      <xdr:col>36</xdr:col>
      <xdr:colOff>165100</xdr:colOff>
      <xdr:row>62</xdr:row>
      <xdr:rowOff>123455</xdr:rowOff>
    </xdr:to>
    <xdr:sp macro="" textlink="">
      <xdr:nvSpPr>
        <xdr:cNvPr id="244" name="フローチャート: 判断 243">
          <a:extLst>
            <a:ext uri="{FF2B5EF4-FFF2-40B4-BE49-F238E27FC236}">
              <a16:creationId xmlns:a16="http://schemas.microsoft.com/office/drawing/2014/main" id="{03A6BA3A-114C-4392-A4C5-D68A85BFF1E2}"/>
            </a:ext>
          </a:extLst>
        </xdr:cNvPr>
        <xdr:cNvSpPr/>
      </xdr:nvSpPr>
      <xdr:spPr>
        <a:xfrm>
          <a:off x="6921500" y="1065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2218E761-67B6-410D-8121-E6340CE62FD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4C72F2D8-1618-44B9-A6F2-6491CF98F55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4174F365-0171-4792-A436-D92FCA0E957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7EF2C832-E2A0-4AE2-9DA6-49A0E213142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60E2932E-305A-4FEB-8F0B-06D90AABA4D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26909</xdr:rowOff>
    </xdr:from>
    <xdr:to>
      <xdr:col>55</xdr:col>
      <xdr:colOff>50800</xdr:colOff>
      <xdr:row>64</xdr:row>
      <xdr:rowOff>128509</xdr:rowOff>
    </xdr:to>
    <xdr:sp macro="" textlink="">
      <xdr:nvSpPr>
        <xdr:cNvPr id="250" name="楕円 249">
          <a:extLst>
            <a:ext uri="{FF2B5EF4-FFF2-40B4-BE49-F238E27FC236}">
              <a16:creationId xmlns:a16="http://schemas.microsoft.com/office/drawing/2014/main" id="{CD4A947F-7E8E-426D-97C7-EED9F39A9D3B}"/>
            </a:ext>
          </a:extLst>
        </xdr:cNvPr>
        <xdr:cNvSpPr/>
      </xdr:nvSpPr>
      <xdr:spPr>
        <a:xfrm>
          <a:off x="10426700" y="1099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113286</xdr:rowOff>
    </xdr:from>
    <xdr:ext cx="534377" cy="259045"/>
    <xdr:sp macro="" textlink="">
      <xdr:nvSpPr>
        <xdr:cNvPr id="251" name="【橋りょう・トンネル】&#10;一人当たり有形固定資産（償却資産）額該当値テキスト">
          <a:extLst>
            <a:ext uri="{FF2B5EF4-FFF2-40B4-BE49-F238E27FC236}">
              <a16:creationId xmlns:a16="http://schemas.microsoft.com/office/drawing/2014/main" id="{DFA48B0E-E278-42CE-B783-790836561154}"/>
            </a:ext>
          </a:extLst>
        </xdr:cNvPr>
        <xdr:cNvSpPr txBox="1"/>
      </xdr:nvSpPr>
      <xdr:spPr>
        <a:xfrm>
          <a:off x="10515600" y="1091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27801</xdr:rowOff>
    </xdr:from>
    <xdr:to>
      <xdr:col>50</xdr:col>
      <xdr:colOff>165100</xdr:colOff>
      <xdr:row>64</xdr:row>
      <xdr:rowOff>129401</xdr:rowOff>
    </xdr:to>
    <xdr:sp macro="" textlink="">
      <xdr:nvSpPr>
        <xdr:cNvPr id="252" name="楕円 251">
          <a:extLst>
            <a:ext uri="{FF2B5EF4-FFF2-40B4-BE49-F238E27FC236}">
              <a16:creationId xmlns:a16="http://schemas.microsoft.com/office/drawing/2014/main" id="{3CDA6C6F-4F15-4063-808C-EA1564745610}"/>
            </a:ext>
          </a:extLst>
        </xdr:cNvPr>
        <xdr:cNvSpPr/>
      </xdr:nvSpPr>
      <xdr:spPr>
        <a:xfrm>
          <a:off x="9588500" y="1100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77709</xdr:rowOff>
    </xdr:from>
    <xdr:to>
      <xdr:col>55</xdr:col>
      <xdr:colOff>0</xdr:colOff>
      <xdr:row>64</xdr:row>
      <xdr:rowOff>78601</xdr:rowOff>
    </xdr:to>
    <xdr:cxnSp macro="">
      <xdr:nvCxnSpPr>
        <xdr:cNvPr id="253" name="直線コネクタ 252">
          <a:extLst>
            <a:ext uri="{FF2B5EF4-FFF2-40B4-BE49-F238E27FC236}">
              <a16:creationId xmlns:a16="http://schemas.microsoft.com/office/drawing/2014/main" id="{9DD284EA-BF93-4596-9AD9-6651557612E2}"/>
            </a:ext>
          </a:extLst>
        </xdr:cNvPr>
        <xdr:cNvCxnSpPr/>
      </xdr:nvCxnSpPr>
      <xdr:spPr>
        <a:xfrm flipV="1">
          <a:off x="9639300" y="11050509"/>
          <a:ext cx="838200" cy="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30194</xdr:rowOff>
    </xdr:from>
    <xdr:to>
      <xdr:col>46</xdr:col>
      <xdr:colOff>38100</xdr:colOff>
      <xdr:row>64</xdr:row>
      <xdr:rowOff>131794</xdr:rowOff>
    </xdr:to>
    <xdr:sp macro="" textlink="">
      <xdr:nvSpPr>
        <xdr:cNvPr id="254" name="楕円 253">
          <a:extLst>
            <a:ext uri="{FF2B5EF4-FFF2-40B4-BE49-F238E27FC236}">
              <a16:creationId xmlns:a16="http://schemas.microsoft.com/office/drawing/2014/main" id="{5DCE46C6-6E46-4F26-8EC0-654F30864DFF}"/>
            </a:ext>
          </a:extLst>
        </xdr:cNvPr>
        <xdr:cNvSpPr/>
      </xdr:nvSpPr>
      <xdr:spPr>
        <a:xfrm>
          <a:off x="8699500" y="1100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78601</xdr:rowOff>
    </xdr:from>
    <xdr:to>
      <xdr:col>50</xdr:col>
      <xdr:colOff>114300</xdr:colOff>
      <xdr:row>64</xdr:row>
      <xdr:rowOff>80994</xdr:rowOff>
    </xdr:to>
    <xdr:cxnSp macro="">
      <xdr:nvCxnSpPr>
        <xdr:cNvPr id="255" name="直線コネクタ 254">
          <a:extLst>
            <a:ext uri="{FF2B5EF4-FFF2-40B4-BE49-F238E27FC236}">
              <a16:creationId xmlns:a16="http://schemas.microsoft.com/office/drawing/2014/main" id="{CEAD0ED7-4426-413F-8BAB-5A27438DCBD5}"/>
            </a:ext>
          </a:extLst>
        </xdr:cNvPr>
        <xdr:cNvCxnSpPr/>
      </xdr:nvCxnSpPr>
      <xdr:spPr>
        <a:xfrm flipV="1">
          <a:off x="8750300" y="11051401"/>
          <a:ext cx="889000" cy="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32231</xdr:rowOff>
    </xdr:from>
    <xdr:to>
      <xdr:col>41</xdr:col>
      <xdr:colOff>101600</xdr:colOff>
      <xdr:row>64</xdr:row>
      <xdr:rowOff>133831</xdr:rowOff>
    </xdr:to>
    <xdr:sp macro="" textlink="">
      <xdr:nvSpPr>
        <xdr:cNvPr id="256" name="楕円 255">
          <a:extLst>
            <a:ext uri="{FF2B5EF4-FFF2-40B4-BE49-F238E27FC236}">
              <a16:creationId xmlns:a16="http://schemas.microsoft.com/office/drawing/2014/main" id="{5A0EAB8C-25C3-485E-B527-A78CB9409B98}"/>
            </a:ext>
          </a:extLst>
        </xdr:cNvPr>
        <xdr:cNvSpPr/>
      </xdr:nvSpPr>
      <xdr:spPr>
        <a:xfrm>
          <a:off x="7810500" y="1100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80994</xdr:rowOff>
    </xdr:from>
    <xdr:to>
      <xdr:col>45</xdr:col>
      <xdr:colOff>177800</xdr:colOff>
      <xdr:row>64</xdr:row>
      <xdr:rowOff>83031</xdr:rowOff>
    </xdr:to>
    <xdr:cxnSp macro="">
      <xdr:nvCxnSpPr>
        <xdr:cNvPr id="257" name="直線コネクタ 256">
          <a:extLst>
            <a:ext uri="{FF2B5EF4-FFF2-40B4-BE49-F238E27FC236}">
              <a16:creationId xmlns:a16="http://schemas.microsoft.com/office/drawing/2014/main" id="{35A25B51-949B-42AA-BF13-E95229DE0329}"/>
            </a:ext>
          </a:extLst>
        </xdr:cNvPr>
        <xdr:cNvCxnSpPr/>
      </xdr:nvCxnSpPr>
      <xdr:spPr>
        <a:xfrm flipV="1">
          <a:off x="7861300" y="11053794"/>
          <a:ext cx="889000" cy="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33854</xdr:rowOff>
    </xdr:from>
    <xdr:to>
      <xdr:col>36</xdr:col>
      <xdr:colOff>165100</xdr:colOff>
      <xdr:row>64</xdr:row>
      <xdr:rowOff>135454</xdr:rowOff>
    </xdr:to>
    <xdr:sp macro="" textlink="">
      <xdr:nvSpPr>
        <xdr:cNvPr id="258" name="楕円 257">
          <a:extLst>
            <a:ext uri="{FF2B5EF4-FFF2-40B4-BE49-F238E27FC236}">
              <a16:creationId xmlns:a16="http://schemas.microsoft.com/office/drawing/2014/main" id="{9DAB90A0-82B5-4020-A2AB-36CE52685E63}"/>
            </a:ext>
          </a:extLst>
        </xdr:cNvPr>
        <xdr:cNvSpPr/>
      </xdr:nvSpPr>
      <xdr:spPr>
        <a:xfrm>
          <a:off x="6921500" y="1100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83031</xdr:rowOff>
    </xdr:from>
    <xdr:to>
      <xdr:col>41</xdr:col>
      <xdr:colOff>50800</xdr:colOff>
      <xdr:row>64</xdr:row>
      <xdr:rowOff>84654</xdr:rowOff>
    </xdr:to>
    <xdr:cxnSp macro="">
      <xdr:nvCxnSpPr>
        <xdr:cNvPr id="259" name="直線コネクタ 258">
          <a:extLst>
            <a:ext uri="{FF2B5EF4-FFF2-40B4-BE49-F238E27FC236}">
              <a16:creationId xmlns:a16="http://schemas.microsoft.com/office/drawing/2014/main" id="{6AA737FE-D5CB-426B-B22C-E98B660747F5}"/>
            </a:ext>
          </a:extLst>
        </xdr:cNvPr>
        <xdr:cNvCxnSpPr/>
      </xdr:nvCxnSpPr>
      <xdr:spPr>
        <a:xfrm flipV="1">
          <a:off x="6972300" y="11055831"/>
          <a:ext cx="889000" cy="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89756</xdr:rowOff>
    </xdr:from>
    <xdr:ext cx="599010" cy="259045"/>
    <xdr:sp macro="" textlink="">
      <xdr:nvSpPr>
        <xdr:cNvPr id="260" name="n_1aveValue【橋りょう・トンネル】&#10;一人当たり有形固定資産（償却資産）額">
          <a:extLst>
            <a:ext uri="{FF2B5EF4-FFF2-40B4-BE49-F238E27FC236}">
              <a16:creationId xmlns:a16="http://schemas.microsoft.com/office/drawing/2014/main" id="{398FE8C2-AC16-4721-8378-A6974C0E6078}"/>
            </a:ext>
          </a:extLst>
        </xdr:cNvPr>
        <xdr:cNvSpPr txBox="1"/>
      </xdr:nvSpPr>
      <xdr:spPr>
        <a:xfrm>
          <a:off x="9327095" y="1037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71649</xdr:rowOff>
    </xdr:from>
    <xdr:ext cx="599010" cy="259045"/>
    <xdr:sp macro="" textlink="">
      <xdr:nvSpPr>
        <xdr:cNvPr id="261" name="n_2aveValue【橋りょう・トンネル】&#10;一人当たり有形固定資産（償却資産）額">
          <a:extLst>
            <a:ext uri="{FF2B5EF4-FFF2-40B4-BE49-F238E27FC236}">
              <a16:creationId xmlns:a16="http://schemas.microsoft.com/office/drawing/2014/main" id="{E17C2CAE-D87A-4694-BDF1-EED48CB41392}"/>
            </a:ext>
          </a:extLst>
        </xdr:cNvPr>
        <xdr:cNvSpPr txBox="1"/>
      </xdr:nvSpPr>
      <xdr:spPr>
        <a:xfrm>
          <a:off x="8450795" y="10358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124763</xdr:rowOff>
    </xdr:from>
    <xdr:ext cx="599010" cy="259045"/>
    <xdr:sp macro="" textlink="">
      <xdr:nvSpPr>
        <xdr:cNvPr id="262" name="n_3aveValue【橋りょう・トンネル】&#10;一人当たり有形固定資産（償却資産）額">
          <a:extLst>
            <a:ext uri="{FF2B5EF4-FFF2-40B4-BE49-F238E27FC236}">
              <a16:creationId xmlns:a16="http://schemas.microsoft.com/office/drawing/2014/main" id="{EC605D03-EA8E-46EF-A046-95D105D0B2B9}"/>
            </a:ext>
          </a:extLst>
        </xdr:cNvPr>
        <xdr:cNvSpPr txBox="1"/>
      </xdr:nvSpPr>
      <xdr:spPr>
        <a:xfrm>
          <a:off x="7561795" y="10411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139982</xdr:rowOff>
    </xdr:from>
    <xdr:ext cx="599010" cy="259045"/>
    <xdr:sp macro="" textlink="">
      <xdr:nvSpPr>
        <xdr:cNvPr id="263" name="n_4aveValue【橋りょう・トンネル】&#10;一人当たり有形固定資産（償却資産）額">
          <a:extLst>
            <a:ext uri="{FF2B5EF4-FFF2-40B4-BE49-F238E27FC236}">
              <a16:creationId xmlns:a16="http://schemas.microsoft.com/office/drawing/2014/main" id="{D4B3208D-6D0E-49D7-9C1A-BA491A20276B}"/>
            </a:ext>
          </a:extLst>
        </xdr:cNvPr>
        <xdr:cNvSpPr txBox="1"/>
      </xdr:nvSpPr>
      <xdr:spPr>
        <a:xfrm>
          <a:off x="6672795" y="10426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120528</xdr:rowOff>
    </xdr:from>
    <xdr:ext cx="534377" cy="259045"/>
    <xdr:sp macro="" textlink="">
      <xdr:nvSpPr>
        <xdr:cNvPr id="264" name="n_1mainValue【橋りょう・トンネル】&#10;一人当たり有形固定資産（償却資産）額">
          <a:extLst>
            <a:ext uri="{FF2B5EF4-FFF2-40B4-BE49-F238E27FC236}">
              <a16:creationId xmlns:a16="http://schemas.microsoft.com/office/drawing/2014/main" id="{C7657008-CBED-4C33-879C-F4FCA790414C}"/>
            </a:ext>
          </a:extLst>
        </xdr:cNvPr>
        <xdr:cNvSpPr txBox="1"/>
      </xdr:nvSpPr>
      <xdr:spPr>
        <a:xfrm>
          <a:off x="9359411" y="1109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122921</xdr:rowOff>
    </xdr:from>
    <xdr:ext cx="534377" cy="259045"/>
    <xdr:sp macro="" textlink="">
      <xdr:nvSpPr>
        <xdr:cNvPr id="265" name="n_2mainValue【橋りょう・トンネル】&#10;一人当たり有形固定資産（償却資産）額">
          <a:extLst>
            <a:ext uri="{FF2B5EF4-FFF2-40B4-BE49-F238E27FC236}">
              <a16:creationId xmlns:a16="http://schemas.microsoft.com/office/drawing/2014/main" id="{81CF3264-8672-45D7-9EAD-3D48FE48C464}"/>
            </a:ext>
          </a:extLst>
        </xdr:cNvPr>
        <xdr:cNvSpPr txBox="1"/>
      </xdr:nvSpPr>
      <xdr:spPr>
        <a:xfrm>
          <a:off x="8483111" y="1109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124958</xdr:rowOff>
    </xdr:from>
    <xdr:ext cx="534377" cy="259045"/>
    <xdr:sp macro="" textlink="">
      <xdr:nvSpPr>
        <xdr:cNvPr id="266" name="n_3mainValue【橋りょう・トンネル】&#10;一人当たり有形固定資産（償却資産）額">
          <a:extLst>
            <a:ext uri="{FF2B5EF4-FFF2-40B4-BE49-F238E27FC236}">
              <a16:creationId xmlns:a16="http://schemas.microsoft.com/office/drawing/2014/main" id="{F8EBFCCA-DC56-4835-A081-8767E1B7F2A0}"/>
            </a:ext>
          </a:extLst>
        </xdr:cNvPr>
        <xdr:cNvSpPr txBox="1"/>
      </xdr:nvSpPr>
      <xdr:spPr>
        <a:xfrm>
          <a:off x="7594111" y="1109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126581</xdr:rowOff>
    </xdr:from>
    <xdr:ext cx="534377" cy="259045"/>
    <xdr:sp macro="" textlink="">
      <xdr:nvSpPr>
        <xdr:cNvPr id="267" name="n_4mainValue【橋りょう・トンネル】&#10;一人当たり有形固定資産（償却資産）額">
          <a:extLst>
            <a:ext uri="{FF2B5EF4-FFF2-40B4-BE49-F238E27FC236}">
              <a16:creationId xmlns:a16="http://schemas.microsoft.com/office/drawing/2014/main" id="{2877F4A4-969E-4726-8DC0-04D1400BA3FA}"/>
            </a:ext>
          </a:extLst>
        </xdr:cNvPr>
        <xdr:cNvSpPr txBox="1"/>
      </xdr:nvSpPr>
      <xdr:spPr>
        <a:xfrm>
          <a:off x="6705111" y="1109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9D2FC7A0-C465-4DAA-9B1C-A65E1EF37F6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5A813241-122D-43BF-94E5-7779BE720A2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2A96AA23-AB1E-4EC5-8984-078E5EF164F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03387FF1-00C4-4598-AB41-036B48BB948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A86D8295-4B41-422C-B9F7-9CC3BF6AE69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7B73E98D-311F-4135-A44E-3B4BB4C4BCC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CE8AEF9F-AFE4-4523-9457-628E27AF919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BCBF9C36-4398-404F-B7A1-BA158D9C88F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a:extLst>
            <a:ext uri="{FF2B5EF4-FFF2-40B4-BE49-F238E27FC236}">
              <a16:creationId xmlns:a16="http://schemas.microsoft.com/office/drawing/2014/main" id="{50EE6754-96A8-40E2-A4FE-F97C560014B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9F27EC29-CFE3-4292-93F2-187454FF676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a:extLst>
            <a:ext uri="{FF2B5EF4-FFF2-40B4-BE49-F238E27FC236}">
              <a16:creationId xmlns:a16="http://schemas.microsoft.com/office/drawing/2014/main" id="{4C742584-EAF9-40F4-827C-0D467F28CAC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a:extLst>
            <a:ext uri="{FF2B5EF4-FFF2-40B4-BE49-F238E27FC236}">
              <a16:creationId xmlns:a16="http://schemas.microsoft.com/office/drawing/2014/main" id="{A34EE244-3A04-4D13-88A5-84BB184E4F52}"/>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a:extLst>
            <a:ext uri="{FF2B5EF4-FFF2-40B4-BE49-F238E27FC236}">
              <a16:creationId xmlns:a16="http://schemas.microsoft.com/office/drawing/2014/main" id="{E0497966-0B30-40F9-91E4-DC6CECAE7194}"/>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a:extLst>
            <a:ext uri="{FF2B5EF4-FFF2-40B4-BE49-F238E27FC236}">
              <a16:creationId xmlns:a16="http://schemas.microsoft.com/office/drawing/2014/main" id="{377EC39A-7BAE-455A-BFE9-E39E1B28A57D}"/>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a:extLst>
            <a:ext uri="{FF2B5EF4-FFF2-40B4-BE49-F238E27FC236}">
              <a16:creationId xmlns:a16="http://schemas.microsoft.com/office/drawing/2014/main" id="{E4BACF1B-B064-47D0-B26C-98767F964C54}"/>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a:extLst>
            <a:ext uri="{FF2B5EF4-FFF2-40B4-BE49-F238E27FC236}">
              <a16:creationId xmlns:a16="http://schemas.microsoft.com/office/drawing/2014/main" id="{15D7270F-79DA-4484-A3BA-CC8AC33C5644}"/>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a:extLst>
            <a:ext uri="{FF2B5EF4-FFF2-40B4-BE49-F238E27FC236}">
              <a16:creationId xmlns:a16="http://schemas.microsoft.com/office/drawing/2014/main" id="{21D81AB4-14FD-4676-9D34-D7553F013DA5}"/>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a:extLst>
            <a:ext uri="{FF2B5EF4-FFF2-40B4-BE49-F238E27FC236}">
              <a16:creationId xmlns:a16="http://schemas.microsoft.com/office/drawing/2014/main" id="{11103C72-7AA0-411B-837C-A1BCF03B1D45}"/>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a:extLst>
            <a:ext uri="{FF2B5EF4-FFF2-40B4-BE49-F238E27FC236}">
              <a16:creationId xmlns:a16="http://schemas.microsoft.com/office/drawing/2014/main" id="{FD5F9D3B-519D-45FD-997C-268914245F3E}"/>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a:extLst>
            <a:ext uri="{FF2B5EF4-FFF2-40B4-BE49-F238E27FC236}">
              <a16:creationId xmlns:a16="http://schemas.microsoft.com/office/drawing/2014/main" id="{3B9A7B4A-C3ED-4AB2-A839-7D6E0A4D23F7}"/>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a:extLst>
            <a:ext uri="{FF2B5EF4-FFF2-40B4-BE49-F238E27FC236}">
              <a16:creationId xmlns:a16="http://schemas.microsoft.com/office/drawing/2014/main" id="{D8A542A4-EB8E-4402-9B87-99A0041CE36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11413C4E-7C6E-4AA1-9331-1CA6F99C32B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a:extLst>
            <a:ext uri="{FF2B5EF4-FFF2-40B4-BE49-F238E27FC236}">
              <a16:creationId xmlns:a16="http://schemas.microsoft.com/office/drawing/2014/main" id="{4B233DC3-BC7A-41A6-AF49-5840B4AB89D3}"/>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a:extLst>
            <a:ext uri="{FF2B5EF4-FFF2-40B4-BE49-F238E27FC236}">
              <a16:creationId xmlns:a16="http://schemas.microsoft.com/office/drawing/2014/main" id="{38411216-0CDC-497B-99FB-ADE839CEB71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165736</xdr:rowOff>
    </xdr:from>
    <xdr:to>
      <xdr:col>24</xdr:col>
      <xdr:colOff>62865</xdr:colOff>
      <xdr:row>86</xdr:row>
      <xdr:rowOff>28575</xdr:rowOff>
    </xdr:to>
    <xdr:cxnSp macro="">
      <xdr:nvCxnSpPr>
        <xdr:cNvPr id="292" name="直線コネクタ 291">
          <a:extLst>
            <a:ext uri="{FF2B5EF4-FFF2-40B4-BE49-F238E27FC236}">
              <a16:creationId xmlns:a16="http://schemas.microsoft.com/office/drawing/2014/main" id="{2FD22639-5C77-4E0F-BD8B-2E505D4EC5BA}"/>
            </a:ext>
          </a:extLst>
        </xdr:cNvPr>
        <xdr:cNvCxnSpPr/>
      </xdr:nvCxnSpPr>
      <xdr:spPr>
        <a:xfrm flipV="1">
          <a:off x="4634865" y="13367386"/>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32402</xdr:rowOff>
    </xdr:from>
    <xdr:ext cx="405111" cy="259045"/>
    <xdr:sp macro="" textlink="">
      <xdr:nvSpPr>
        <xdr:cNvPr id="293" name="【公営住宅】&#10;有形固定資産減価償却率最小値テキスト">
          <a:extLst>
            <a:ext uri="{FF2B5EF4-FFF2-40B4-BE49-F238E27FC236}">
              <a16:creationId xmlns:a16="http://schemas.microsoft.com/office/drawing/2014/main" id="{03FC5307-FE13-4678-A619-9892F19DE0F8}"/>
            </a:ext>
          </a:extLst>
        </xdr:cNvPr>
        <xdr:cNvSpPr txBox="1"/>
      </xdr:nvSpPr>
      <xdr:spPr>
        <a:xfrm>
          <a:off x="4673600" y="1477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28575</xdr:rowOff>
    </xdr:from>
    <xdr:to>
      <xdr:col>24</xdr:col>
      <xdr:colOff>152400</xdr:colOff>
      <xdr:row>86</xdr:row>
      <xdr:rowOff>28575</xdr:rowOff>
    </xdr:to>
    <xdr:cxnSp macro="">
      <xdr:nvCxnSpPr>
        <xdr:cNvPr id="294" name="直線コネクタ 293">
          <a:extLst>
            <a:ext uri="{FF2B5EF4-FFF2-40B4-BE49-F238E27FC236}">
              <a16:creationId xmlns:a16="http://schemas.microsoft.com/office/drawing/2014/main" id="{61033545-E16F-426B-B21D-B991DEA7293A}"/>
            </a:ext>
          </a:extLst>
        </xdr:cNvPr>
        <xdr:cNvCxnSpPr/>
      </xdr:nvCxnSpPr>
      <xdr:spPr>
        <a:xfrm>
          <a:off x="4546600" y="1477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112413</xdr:rowOff>
    </xdr:from>
    <xdr:ext cx="405111" cy="259045"/>
    <xdr:sp macro="" textlink="">
      <xdr:nvSpPr>
        <xdr:cNvPr id="295" name="【公営住宅】&#10;有形固定資産減価償却率最大値テキスト">
          <a:extLst>
            <a:ext uri="{FF2B5EF4-FFF2-40B4-BE49-F238E27FC236}">
              <a16:creationId xmlns:a16="http://schemas.microsoft.com/office/drawing/2014/main" id="{11CB2197-0DE0-4B77-A426-C64D170EFDAD}"/>
            </a:ext>
          </a:extLst>
        </xdr:cNvPr>
        <xdr:cNvSpPr txBox="1"/>
      </xdr:nvSpPr>
      <xdr:spPr>
        <a:xfrm>
          <a:off x="4673600" y="1314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165736</xdr:rowOff>
    </xdr:from>
    <xdr:to>
      <xdr:col>24</xdr:col>
      <xdr:colOff>152400</xdr:colOff>
      <xdr:row>77</xdr:row>
      <xdr:rowOff>165736</xdr:rowOff>
    </xdr:to>
    <xdr:cxnSp macro="">
      <xdr:nvCxnSpPr>
        <xdr:cNvPr id="296" name="直線コネクタ 295">
          <a:extLst>
            <a:ext uri="{FF2B5EF4-FFF2-40B4-BE49-F238E27FC236}">
              <a16:creationId xmlns:a16="http://schemas.microsoft.com/office/drawing/2014/main" id="{BB053167-FDA8-445E-A895-EC127C01CB8D}"/>
            </a:ext>
          </a:extLst>
        </xdr:cNvPr>
        <xdr:cNvCxnSpPr/>
      </xdr:nvCxnSpPr>
      <xdr:spPr>
        <a:xfrm>
          <a:off x="4546600" y="1336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50182</xdr:rowOff>
    </xdr:from>
    <xdr:ext cx="405111" cy="259045"/>
    <xdr:sp macro="" textlink="">
      <xdr:nvSpPr>
        <xdr:cNvPr id="297" name="【公営住宅】&#10;有形固定資産減価償却率平均値テキスト">
          <a:extLst>
            <a:ext uri="{FF2B5EF4-FFF2-40B4-BE49-F238E27FC236}">
              <a16:creationId xmlns:a16="http://schemas.microsoft.com/office/drawing/2014/main" id="{2C0E71C5-17BA-4E26-A0DD-43579D9D6143}"/>
            </a:ext>
          </a:extLst>
        </xdr:cNvPr>
        <xdr:cNvSpPr txBox="1"/>
      </xdr:nvSpPr>
      <xdr:spPr>
        <a:xfrm>
          <a:off x="4673600" y="14109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27305</xdr:rowOff>
    </xdr:from>
    <xdr:to>
      <xdr:col>24</xdr:col>
      <xdr:colOff>114300</xdr:colOff>
      <xdr:row>83</xdr:row>
      <xdr:rowOff>128905</xdr:rowOff>
    </xdr:to>
    <xdr:sp macro="" textlink="">
      <xdr:nvSpPr>
        <xdr:cNvPr id="298" name="フローチャート: 判断 297">
          <a:extLst>
            <a:ext uri="{FF2B5EF4-FFF2-40B4-BE49-F238E27FC236}">
              <a16:creationId xmlns:a16="http://schemas.microsoft.com/office/drawing/2014/main" id="{5B793534-4239-411C-B281-43954EC69697}"/>
            </a:ext>
          </a:extLst>
        </xdr:cNvPr>
        <xdr:cNvSpPr/>
      </xdr:nvSpPr>
      <xdr:spPr>
        <a:xfrm>
          <a:off x="4584700" y="1425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48261</xdr:rowOff>
    </xdr:from>
    <xdr:to>
      <xdr:col>20</xdr:col>
      <xdr:colOff>38100</xdr:colOff>
      <xdr:row>83</xdr:row>
      <xdr:rowOff>149861</xdr:rowOff>
    </xdr:to>
    <xdr:sp macro="" textlink="">
      <xdr:nvSpPr>
        <xdr:cNvPr id="299" name="フローチャート: 判断 298">
          <a:extLst>
            <a:ext uri="{FF2B5EF4-FFF2-40B4-BE49-F238E27FC236}">
              <a16:creationId xmlns:a16="http://schemas.microsoft.com/office/drawing/2014/main" id="{94C8C528-C427-4ADF-B1CA-65CCF51F39A8}"/>
            </a:ext>
          </a:extLst>
        </xdr:cNvPr>
        <xdr:cNvSpPr/>
      </xdr:nvSpPr>
      <xdr:spPr>
        <a:xfrm>
          <a:off x="3746500" y="142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17780</xdr:rowOff>
    </xdr:from>
    <xdr:to>
      <xdr:col>15</xdr:col>
      <xdr:colOff>101600</xdr:colOff>
      <xdr:row>83</xdr:row>
      <xdr:rowOff>119380</xdr:rowOff>
    </xdr:to>
    <xdr:sp macro="" textlink="">
      <xdr:nvSpPr>
        <xdr:cNvPr id="300" name="フローチャート: 判断 299">
          <a:extLst>
            <a:ext uri="{FF2B5EF4-FFF2-40B4-BE49-F238E27FC236}">
              <a16:creationId xmlns:a16="http://schemas.microsoft.com/office/drawing/2014/main" id="{6F1102B8-B06E-430E-9BB3-68D8987BC0D8}"/>
            </a:ext>
          </a:extLst>
        </xdr:cNvPr>
        <xdr:cNvSpPr/>
      </xdr:nvSpPr>
      <xdr:spPr>
        <a:xfrm>
          <a:off x="28575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160655</xdr:rowOff>
    </xdr:from>
    <xdr:to>
      <xdr:col>10</xdr:col>
      <xdr:colOff>165100</xdr:colOff>
      <xdr:row>83</xdr:row>
      <xdr:rowOff>90805</xdr:rowOff>
    </xdr:to>
    <xdr:sp macro="" textlink="">
      <xdr:nvSpPr>
        <xdr:cNvPr id="301" name="フローチャート: 判断 300">
          <a:extLst>
            <a:ext uri="{FF2B5EF4-FFF2-40B4-BE49-F238E27FC236}">
              <a16:creationId xmlns:a16="http://schemas.microsoft.com/office/drawing/2014/main" id="{47A3FD74-6C43-437D-B9C5-BC8957A7D39D}"/>
            </a:ext>
          </a:extLst>
        </xdr:cNvPr>
        <xdr:cNvSpPr/>
      </xdr:nvSpPr>
      <xdr:spPr>
        <a:xfrm>
          <a:off x="19685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95886</xdr:rowOff>
    </xdr:from>
    <xdr:to>
      <xdr:col>6</xdr:col>
      <xdr:colOff>38100</xdr:colOff>
      <xdr:row>83</xdr:row>
      <xdr:rowOff>26036</xdr:rowOff>
    </xdr:to>
    <xdr:sp macro="" textlink="">
      <xdr:nvSpPr>
        <xdr:cNvPr id="302" name="フローチャート: 判断 301">
          <a:extLst>
            <a:ext uri="{FF2B5EF4-FFF2-40B4-BE49-F238E27FC236}">
              <a16:creationId xmlns:a16="http://schemas.microsoft.com/office/drawing/2014/main" id="{49C35F6F-532B-44EA-9826-3C81689A7CB6}"/>
            </a:ext>
          </a:extLst>
        </xdr:cNvPr>
        <xdr:cNvSpPr/>
      </xdr:nvSpPr>
      <xdr:spPr>
        <a:xfrm>
          <a:off x="1079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3DB23B43-703F-46DE-B45E-BADF4BFEFDE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4D5A552B-8F5C-422E-A5A5-0604D5D6270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2447FAE4-2537-4314-AA6D-96EBC37AD6A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DD978181-7936-4CFA-9A0D-83F4952958B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68B958B8-19AE-4E89-9187-33C5A622F09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59689</xdr:rowOff>
    </xdr:from>
    <xdr:to>
      <xdr:col>24</xdr:col>
      <xdr:colOff>114300</xdr:colOff>
      <xdr:row>83</xdr:row>
      <xdr:rowOff>161289</xdr:rowOff>
    </xdr:to>
    <xdr:sp macro="" textlink="">
      <xdr:nvSpPr>
        <xdr:cNvPr id="308" name="楕円 307">
          <a:extLst>
            <a:ext uri="{FF2B5EF4-FFF2-40B4-BE49-F238E27FC236}">
              <a16:creationId xmlns:a16="http://schemas.microsoft.com/office/drawing/2014/main" id="{9C0EEEF3-EDC9-4331-9771-7BD777CA47DB}"/>
            </a:ext>
          </a:extLst>
        </xdr:cNvPr>
        <xdr:cNvSpPr/>
      </xdr:nvSpPr>
      <xdr:spPr>
        <a:xfrm>
          <a:off x="4584700" y="142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38116</xdr:rowOff>
    </xdr:from>
    <xdr:ext cx="405111" cy="259045"/>
    <xdr:sp macro="" textlink="">
      <xdr:nvSpPr>
        <xdr:cNvPr id="309" name="【公営住宅】&#10;有形固定資産減価償却率該当値テキスト">
          <a:extLst>
            <a:ext uri="{FF2B5EF4-FFF2-40B4-BE49-F238E27FC236}">
              <a16:creationId xmlns:a16="http://schemas.microsoft.com/office/drawing/2014/main" id="{C06FAC65-8B2A-4E7E-8034-8B56FAFD6999}"/>
            </a:ext>
          </a:extLst>
        </xdr:cNvPr>
        <xdr:cNvSpPr txBox="1"/>
      </xdr:nvSpPr>
      <xdr:spPr>
        <a:xfrm>
          <a:off x="4673600"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25400</xdr:rowOff>
    </xdr:from>
    <xdr:to>
      <xdr:col>20</xdr:col>
      <xdr:colOff>38100</xdr:colOff>
      <xdr:row>83</xdr:row>
      <xdr:rowOff>127000</xdr:rowOff>
    </xdr:to>
    <xdr:sp macro="" textlink="">
      <xdr:nvSpPr>
        <xdr:cNvPr id="310" name="楕円 309">
          <a:extLst>
            <a:ext uri="{FF2B5EF4-FFF2-40B4-BE49-F238E27FC236}">
              <a16:creationId xmlns:a16="http://schemas.microsoft.com/office/drawing/2014/main" id="{5C3C9E2D-F441-4569-8B65-90B4A38F85F3}"/>
            </a:ext>
          </a:extLst>
        </xdr:cNvPr>
        <xdr:cNvSpPr/>
      </xdr:nvSpPr>
      <xdr:spPr>
        <a:xfrm>
          <a:off x="3746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76200</xdr:rowOff>
    </xdr:from>
    <xdr:to>
      <xdr:col>24</xdr:col>
      <xdr:colOff>63500</xdr:colOff>
      <xdr:row>83</xdr:row>
      <xdr:rowOff>110489</xdr:rowOff>
    </xdr:to>
    <xdr:cxnSp macro="">
      <xdr:nvCxnSpPr>
        <xdr:cNvPr id="311" name="直線コネクタ 310">
          <a:extLst>
            <a:ext uri="{FF2B5EF4-FFF2-40B4-BE49-F238E27FC236}">
              <a16:creationId xmlns:a16="http://schemas.microsoft.com/office/drawing/2014/main" id="{7EFF9533-E49D-4265-B12D-562A11224BD4}"/>
            </a:ext>
          </a:extLst>
        </xdr:cNvPr>
        <xdr:cNvCxnSpPr/>
      </xdr:nvCxnSpPr>
      <xdr:spPr>
        <a:xfrm>
          <a:off x="3797300" y="1430655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166370</xdr:rowOff>
    </xdr:from>
    <xdr:to>
      <xdr:col>15</xdr:col>
      <xdr:colOff>101600</xdr:colOff>
      <xdr:row>83</xdr:row>
      <xdr:rowOff>96520</xdr:rowOff>
    </xdr:to>
    <xdr:sp macro="" textlink="">
      <xdr:nvSpPr>
        <xdr:cNvPr id="312" name="楕円 311">
          <a:extLst>
            <a:ext uri="{FF2B5EF4-FFF2-40B4-BE49-F238E27FC236}">
              <a16:creationId xmlns:a16="http://schemas.microsoft.com/office/drawing/2014/main" id="{623254E6-7ACC-4B12-B745-6294EEF763C0}"/>
            </a:ext>
          </a:extLst>
        </xdr:cNvPr>
        <xdr:cNvSpPr/>
      </xdr:nvSpPr>
      <xdr:spPr>
        <a:xfrm>
          <a:off x="2857500" y="1422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45720</xdr:rowOff>
    </xdr:from>
    <xdr:to>
      <xdr:col>19</xdr:col>
      <xdr:colOff>177800</xdr:colOff>
      <xdr:row>83</xdr:row>
      <xdr:rowOff>76200</xdr:rowOff>
    </xdr:to>
    <xdr:cxnSp macro="">
      <xdr:nvCxnSpPr>
        <xdr:cNvPr id="313" name="直線コネクタ 312">
          <a:extLst>
            <a:ext uri="{FF2B5EF4-FFF2-40B4-BE49-F238E27FC236}">
              <a16:creationId xmlns:a16="http://schemas.microsoft.com/office/drawing/2014/main" id="{076D8054-D2B3-4D35-B405-51A9F72635A2}"/>
            </a:ext>
          </a:extLst>
        </xdr:cNvPr>
        <xdr:cNvCxnSpPr/>
      </xdr:nvCxnSpPr>
      <xdr:spPr>
        <a:xfrm>
          <a:off x="2908300" y="142760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164464</xdr:rowOff>
    </xdr:from>
    <xdr:to>
      <xdr:col>10</xdr:col>
      <xdr:colOff>165100</xdr:colOff>
      <xdr:row>83</xdr:row>
      <xdr:rowOff>94614</xdr:rowOff>
    </xdr:to>
    <xdr:sp macro="" textlink="">
      <xdr:nvSpPr>
        <xdr:cNvPr id="314" name="楕円 313">
          <a:extLst>
            <a:ext uri="{FF2B5EF4-FFF2-40B4-BE49-F238E27FC236}">
              <a16:creationId xmlns:a16="http://schemas.microsoft.com/office/drawing/2014/main" id="{FD82EF55-2E4D-456E-ADDF-AE6384E1A2A3}"/>
            </a:ext>
          </a:extLst>
        </xdr:cNvPr>
        <xdr:cNvSpPr/>
      </xdr:nvSpPr>
      <xdr:spPr>
        <a:xfrm>
          <a:off x="1968500" y="1422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43814</xdr:rowOff>
    </xdr:from>
    <xdr:to>
      <xdr:col>15</xdr:col>
      <xdr:colOff>50800</xdr:colOff>
      <xdr:row>83</xdr:row>
      <xdr:rowOff>45720</xdr:rowOff>
    </xdr:to>
    <xdr:cxnSp macro="">
      <xdr:nvCxnSpPr>
        <xdr:cNvPr id="315" name="直線コネクタ 314">
          <a:extLst>
            <a:ext uri="{FF2B5EF4-FFF2-40B4-BE49-F238E27FC236}">
              <a16:creationId xmlns:a16="http://schemas.microsoft.com/office/drawing/2014/main" id="{CE1D5333-58C3-4A5A-922A-6A6E864A2D61}"/>
            </a:ext>
          </a:extLst>
        </xdr:cNvPr>
        <xdr:cNvCxnSpPr/>
      </xdr:nvCxnSpPr>
      <xdr:spPr>
        <a:xfrm>
          <a:off x="2019300" y="1427416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170180</xdr:rowOff>
    </xdr:from>
    <xdr:to>
      <xdr:col>6</xdr:col>
      <xdr:colOff>38100</xdr:colOff>
      <xdr:row>83</xdr:row>
      <xdr:rowOff>100330</xdr:rowOff>
    </xdr:to>
    <xdr:sp macro="" textlink="">
      <xdr:nvSpPr>
        <xdr:cNvPr id="316" name="楕円 315">
          <a:extLst>
            <a:ext uri="{FF2B5EF4-FFF2-40B4-BE49-F238E27FC236}">
              <a16:creationId xmlns:a16="http://schemas.microsoft.com/office/drawing/2014/main" id="{75EFEB68-D3BA-4BC5-A159-A4F192BE6948}"/>
            </a:ext>
          </a:extLst>
        </xdr:cNvPr>
        <xdr:cNvSpPr/>
      </xdr:nvSpPr>
      <xdr:spPr>
        <a:xfrm>
          <a:off x="1079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43814</xdr:rowOff>
    </xdr:from>
    <xdr:to>
      <xdr:col>10</xdr:col>
      <xdr:colOff>114300</xdr:colOff>
      <xdr:row>83</xdr:row>
      <xdr:rowOff>49530</xdr:rowOff>
    </xdr:to>
    <xdr:cxnSp macro="">
      <xdr:nvCxnSpPr>
        <xdr:cNvPr id="317" name="直線コネクタ 316">
          <a:extLst>
            <a:ext uri="{FF2B5EF4-FFF2-40B4-BE49-F238E27FC236}">
              <a16:creationId xmlns:a16="http://schemas.microsoft.com/office/drawing/2014/main" id="{EBCCF965-64B0-4A1D-A80C-9BC0FA217E3F}"/>
            </a:ext>
          </a:extLst>
        </xdr:cNvPr>
        <xdr:cNvCxnSpPr/>
      </xdr:nvCxnSpPr>
      <xdr:spPr>
        <a:xfrm flipV="1">
          <a:off x="1130300" y="1427416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140988</xdr:rowOff>
    </xdr:from>
    <xdr:ext cx="405111" cy="259045"/>
    <xdr:sp macro="" textlink="">
      <xdr:nvSpPr>
        <xdr:cNvPr id="318" name="n_1aveValue【公営住宅】&#10;有形固定資産減価償却率">
          <a:extLst>
            <a:ext uri="{FF2B5EF4-FFF2-40B4-BE49-F238E27FC236}">
              <a16:creationId xmlns:a16="http://schemas.microsoft.com/office/drawing/2014/main" id="{DE73E1A5-852F-4F29-9BEA-47ECC805B300}"/>
            </a:ext>
          </a:extLst>
        </xdr:cNvPr>
        <xdr:cNvSpPr txBox="1"/>
      </xdr:nvSpPr>
      <xdr:spPr>
        <a:xfrm>
          <a:off x="3582044"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110507</xdr:rowOff>
    </xdr:from>
    <xdr:ext cx="405111" cy="259045"/>
    <xdr:sp macro="" textlink="">
      <xdr:nvSpPr>
        <xdr:cNvPr id="319" name="n_2aveValue【公営住宅】&#10;有形固定資産減価償却率">
          <a:extLst>
            <a:ext uri="{FF2B5EF4-FFF2-40B4-BE49-F238E27FC236}">
              <a16:creationId xmlns:a16="http://schemas.microsoft.com/office/drawing/2014/main" id="{CA465623-B376-431C-9FE3-1810062B9B9A}"/>
            </a:ext>
          </a:extLst>
        </xdr:cNvPr>
        <xdr:cNvSpPr txBox="1"/>
      </xdr:nvSpPr>
      <xdr:spPr>
        <a:xfrm>
          <a:off x="2705744" y="1434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107332</xdr:rowOff>
    </xdr:from>
    <xdr:ext cx="405111" cy="259045"/>
    <xdr:sp macro="" textlink="">
      <xdr:nvSpPr>
        <xdr:cNvPr id="320" name="n_3aveValue【公営住宅】&#10;有形固定資産減価償却率">
          <a:extLst>
            <a:ext uri="{FF2B5EF4-FFF2-40B4-BE49-F238E27FC236}">
              <a16:creationId xmlns:a16="http://schemas.microsoft.com/office/drawing/2014/main" id="{23173023-6D84-404B-BB8F-EC9F27A806E6}"/>
            </a:ext>
          </a:extLst>
        </xdr:cNvPr>
        <xdr:cNvSpPr txBox="1"/>
      </xdr:nvSpPr>
      <xdr:spPr>
        <a:xfrm>
          <a:off x="1816744" y="1399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42563</xdr:rowOff>
    </xdr:from>
    <xdr:ext cx="405111" cy="259045"/>
    <xdr:sp macro="" textlink="">
      <xdr:nvSpPr>
        <xdr:cNvPr id="321" name="n_4aveValue【公営住宅】&#10;有形固定資産減価償却率">
          <a:extLst>
            <a:ext uri="{FF2B5EF4-FFF2-40B4-BE49-F238E27FC236}">
              <a16:creationId xmlns:a16="http://schemas.microsoft.com/office/drawing/2014/main" id="{7410869E-CC8A-49E9-ADE6-651C4984034B}"/>
            </a:ext>
          </a:extLst>
        </xdr:cNvPr>
        <xdr:cNvSpPr txBox="1"/>
      </xdr:nvSpPr>
      <xdr:spPr>
        <a:xfrm>
          <a:off x="927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143527</xdr:rowOff>
    </xdr:from>
    <xdr:ext cx="405111" cy="259045"/>
    <xdr:sp macro="" textlink="">
      <xdr:nvSpPr>
        <xdr:cNvPr id="322" name="n_1mainValue【公営住宅】&#10;有形固定資産減価償却率">
          <a:extLst>
            <a:ext uri="{FF2B5EF4-FFF2-40B4-BE49-F238E27FC236}">
              <a16:creationId xmlns:a16="http://schemas.microsoft.com/office/drawing/2014/main" id="{D951B6FD-3AD9-4CD3-A25D-9E0EEE6944F9}"/>
            </a:ext>
          </a:extLst>
        </xdr:cNvPr>
        <xdr:cNvSpPr txBox="1"/>
      </xdr:nvSpPr>
      <xdr:spPr>
        <a:xfrm>
          <a:off x="3582044" y="1403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113047</xdr:rowOff>
    </xdr:from>
    <xdr:ext cx="405111" cy="259045"/>
    <xdr:sp macro="" textlink="">
      <xdr:nvSpPr>
        <xdr:cNvPr id="323" name="n_2mainValue【公営住宅】&#10;有形固定資産減価償却率">
          <a:extLst>
            <a:ext uri="{FF2B5EF4-FFF2-40B4-BE49-F238E27FC236}">
              <a16:creationId xmlns:a16="http://schemas.microsoft.com/office/drawing/2014/main" id="{4D6D181C-D795-4F0B-8C81-8E01F4B05CB6}"/>
            </a:ext>
          </a:extLst>
        </xdr:cNvPr>
        <xdr:cNvSpPr txBox="1"/>
      </xdr:nvSpPr>
      <xdr:spPr>
        <a:xfrm>
          <a:off x="2705744" y="1400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85741</xdr:rowOff>
    </xdr:from>
    <xdr:ext cx="405111" cy="259045"/>
    <xdr:sp macro="" textlink="">
      <xdr:nvSpPr>
        <xdr:cNvPr id="324" name="n_3mainValue【公営住宅】&#10;有形固定資産減価償却率">
          <a:extLst>
            <a:ext uri="{FF2B5EF4-FFF2-40B4-BE49-F238E27FC236}">
              <a16:creationId xmlns:a16="http://schemas.microsoft.com/office/drawing/2014/main" id="{AAE797B0-CEEE-4DCE-93E7-E868BF127C3A}"/>
            </a:ext>
          </a:extLst>
        </xdr:cNvPr>
        <xdr:cNvSpPr txBox="1"/>
      </xdr:nvSpPr>
      <xdr:spPr>
        <a:xfrm>
          <a:off x="1816744" y="1431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91457</xdr:rowOff>
    </xdr:from>
    <xdr:ext cx="405111" cy="259045"/>
    <xdr:sp macro="" textlink="">
      <xdr:nvSpPr>
        <xdr:cNvPr id="325" name="n_4mainValue【公営住宅】&#10;有形固定資産減価償却率">
          <a:extLst>
            <a:ext uri="{FF2B5EF4-FFF2-40B4-BE49-F238E27FC236}">
              <a16:creationId xmlns:a16="http://schemas.microsoft.com/office/drawing/2014/main" id="{A6762CB9-809D-4EB5-B4A9-C5C5F7101286}"/>
            </a:ext>
          </a:extLst>
        </xdr:cNvPr>
        <xdr:cNvSpPr txBox="1"/>
      </xdr:nvSpPr>
      <xdr:spPr>
        <a:xfrm>
          <a:off x="927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a:extLst>
            <a:ext uri="{FF2B5EF4-FFF2-40B4-BE49-F238E27FC236}">
              <a16:creationId xmlns:a16="http://schemas.microsoft.com/office/drawing/2014/main" id="{867ADA97-1981-4A92-8006-1DF51AC100B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a:extLst>
            <a:ext uri="{FF2B5EF4-FFF2-40B4-BE49-F238E27FC236}">
              <a16:creationId xmlns:a16="http://schemas.microsoft.com/office/drawing/2014/main" id="{55B6C3A2-5494-4A72-8B28-38E66E9A6B6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a:extLst>
            <a:ext uri="{FF2B5EF4-FFF2-40B4-BE49-F238E27FC236}">
              <a16:creationId xmlns:a16="http://schemas.microsoft.com/office/drawing/2014/main" id="{D250FD84-BD52-4FB2-9C76-7B968E12026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a:extLst>
            <a:ext uri="{FF2B5EF4-FFF2-40B4-BE49-F238E27FC236}">
              <a16:creationId xmlns:a16="http://schemas.microsoft.com/office/drawing/2014/main" id="{19E5A65D-95D4-44DD-8154-AFF8CBE07C2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a:extLst>
            <a:ext uri="{FF2B5EF4-FFF2-40B4-BE49-F238E27FC236}">
              <a16:creationId xmlns:a16="http://schemas.microsoft.com/office/drawing/2014/main" id="{68B753BD-6490-44C9-9084-82EC1314DE9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a:extLst>
            <a:ext uri="{FF2B5EF4-FFF2-40B4-BE49-F238E27FC236}">
              <a16:creationId xmlns:a16="http://schemas.microsoft.com/office/drawing/2014/main" id="{86B8D5E2-3F64-47C7-8A98-FD96D951FC3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a:extLst>
            <a:ext uri="{FF2B5EF4-FFF2-40B4-BE49-F238E27FC236}">
              <a16:creationId xmlns:a16="http://schemas.microsoft.com/office/drawing/2014/main" id="{24DF0E74-CB97-4BEC-84D6-23A7E24C2FA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a:extLst>
            <a:ext uri="{FF2B5EF4-FFF2-40B4-BE49-F238E27FC236}">
              <a16:creationId xmlns:a16="http://schemas.microsoft.com/office/drawing/2014/main" id="{0FB239EF-5850-4674-BEBD-56B07B3CABC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a:extLst>
            <a:ext uri="{FF2B5EF4-FFF2-40B4-BE49-F238E27FC236}">
              <a16:creationId xmlns:a16="http://schemas.microsoft.com/office/drawing/2014/main" id="{A548D31F-5348-4BB1-A146-A5D96BF37D4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a:extLst>
            <a:ext uri="{FF2B5EF4-FFF2-40B4-BE49-F238E27FC236}">
              <a16:creationId xmlns:a16="http://schemas.microsoft.com/office/drawing/2014/main" id="{F18B9E88-D3DC-4D18-98E9-A2301D86CE3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6" name="直線コネクタ 335">
          <a:extLst>
            <a:ext uri="{FF2B5EF4-FFF2-40B4-BE49-F238E27FC236}">
              <a16:creationId xmlns:a16="http://schemas.microsoft.com/office/drawing/2014/main" id="{C64A690F-C8B3-40F3-A7B1-5DF779E8A30C}"/>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7" name="テキスト ボックス 336">
          <a:extLst>
            <a:ext uri="{FF2B5EF4-FFF2-40B4-BE49-F238E27FC236}">
              <a16:creationId xmlns:a16="http://schemas.microsoft.com/office/drawing/2014/main" id="{1436A1A4-A2B9-4589-B656-3B075A743E31}"/>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8" name="直線コネクタ 337">
          <a:extLst>
            <a:ext uri="{FF2B5EF4-FFF2-40B4-BE49-F238E27FC236}">
              <a16:creationId xmlns:a16="http://schemas.microsoft.com/office/drawing/2014/main" id="{BBA76BB2-740F-43E4-B47A-898C317F8511}"/>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9" name="テキスト ボックス 338">
          <a:extLst>
            <a:ext uri="{FF2B5EF4-FFF2-40B4-BE49-F238E27FC236}">
              <a16:creationId xmlns:a16="http://schemas.microsoft.com/office/drawing/2014/main" id="{30CB7B33-111C-452F-834B-5D332379B3D2}"/>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40" name="直線コネクタ 339">
          <a:extLst>
            <a:ext uri="{FF2B5EF4-FFF2-40B4-BE49-F238E27FC236}">
              <a16:creationId xmlns:a16="http://schemas.microsoft.com/office/drawing/2014/main" id="{292BCF27-99EA-44DA-9FEE-D1880A959977}"/>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41" name="テキスト ボックス 340">
          <a:extLst>
            <a:ext uri="{FF2B5EF4-FFF2-40B4-BE49-F238E27FC236}">
              <a16:creationId xmlns:a16="http://schemas.microsoft.com/office/drawing/2014/main" id="{D142BAA4-2E6A-4DAE-8181-52CD4CD24E32}"/>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2" name="直線コネクタ 341">
          <a:extLst>
            <a:ext uri="{FF2B5EF4-FFF2-40B4-BE49-F238E27FC236}">
              <a16:creationId xmlns:a16="http://schemas.microsoft.com/office/drawing/2014/main" id="{EEFF74B2-999A-4598-BEA4-116E9DD8F72B}"/>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43" name="テキスト ボックス 342">
          <a:extLst>
            <a:ext uri="{FF2B5EF4-FFF2-40B4-BE49-F238E27FC236}">
              <a16:creationId xmlns:a16="http://schemas.microsoft.com/office/drawing/2014/main" id="{02BEC9DD-D658-406A-A9B7-B41F9E0B1A98}"/>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F5791E0B-A7D2-4C7D-A963-BDCC12F1C6E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a:extLst>
            <a:ext uri="{FF2B5EF4-FFF2-40B4-BE49-F238E27FC236}">
              <a16:creationId xmlns:a16="http://schemas.microsoft.com/office/drawing/2014/main" id="{9584AA68-0DC3-4C71-8BD5-BBA2DFEC948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03F240A4-B2CA-4EEB-8D83-EB40AAB5BFD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6851</xdr:rowOff>
    </xdr:from>
    <xdr:to>
      <xdr:col>54</xdr:col>
      <xdr:colOff>189865</xdr:colOff>
      <xdr:row>86</xdr:row>
      <xdr:rowOff>32088</xdr:rowOff>
    </xdr:to>
    <xdr:cxnSp macro="">
      <xdr:nvCxnSpPr>
        <xdr:cNvPr id="347" name="直線コネクタ 346">
          <a:extLst>
            <a:ext uri="{FF2B5EF4-FFF2-40B4-BE49-F238E27FC236}">
              <a16:creationId xmlns:a16="http://schemas.microsoft.com/office/drawing/2014/main" id="{98E33E34-8F79-433A-AEEE-15CE855B1CF4}"/>
            </a:ext>
          </a:extLst>
        </xdr:cNvPr>
        <xdr:cNvCxnSpPr/>
      </xdr:nvCxnSpPr>
      <xdr:spPr>
        <a:xfrm flipV="1">
          <a:off x="10476865" y="13551401"/>
          <a:ext cx="0" cy="1225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35915</xdr:rowOff>
    </xdr:from>
    <xdr:ext cx="469744" cy="259045"/>
    <xdr:sp macro="" textlink="">
      <xdr:nvSpPr>
        <xdr:cNvPr id="348" name="【公営住宅】&#10;一人当たり面積最小値テキスト">
          <a:extLst>
            <a:ext uri="{FF2B5EF4-FFF2-40B4-BE49-F238E27FC236}">
              <a16:creationId xmlns:a16="http://schemas.microsoft.com/office/drawing/2014/main" id="{03B6BA3D-FFE7-42F7-8499-47DD75678EC4}"/>
            </a:ext>
          </a:extLst>
        </xdr:cNvPr>
        <xdr:cNvSpPr txBox="1"/>
      </xdr:nvSpPr>
      <xdr:spPr>
        <a:xfrm>
          <a:off x="10515600" y="1478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32088</xdr:rowOff>
    </xdr:from>
    <xdr:to>
      <xdr:col>55</xdr:col>
      <xdr:colOff>88900</xdr:colOff>
      <xdr:row>86</xdr:row>
      <xdr:rowOff>32088</xdr:rowOff>
    </xdr:to>
    <xdr:cxnSp macro="">
      <xdr:nvCxnSpPr>
        <xdr:cNvPr id="349" name="直線コネクタ 348">
          <a:extLst>
            <a:ext uri="{FF2B5EF4-FFF2-40B4-BE49-F238E27FC236}">
              <a16:creationId xmlns:a16="http://schemas.microsoft.com/office/drawing/2014/main" id="{BF559485-3D08-4790-B5E0-2E215BBFB0E6}"/>
            </a:ext>
          </a:extLst>
        </xdr:cNvPr>
        <xdr:cNvCxnSpPr/>
      </xdr:nvCxnSpPr>
      <xdr:spPr>
        <a:xfrm>
          <a:off x="10388600" y="14776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124978</xdr:rowOff>
    </xdr:from>
    <xdr:ext cx="534377" cy="259045"/>
    <xdr:sp macro="" textlink="">
      <xdr:nvSpPr>
        <xdr:cNvPr id="350" name="【公営住宅】&#10;一人当たり面積最大値テキスト">
          <a:extLst>
            <a:ext uri="{FF2B5EF4-FFF2-40B4-BE49-F238E27FC236}">
              <a16:creationId xmlns:a16="http://schemas.microsoft.com/office/drawing/2014/main" id="{DCC0307E-E3E1-4687-A740-7E96FE08B477}"/>
            </a:ext>
          </a:extLst>
        </xdr:cNvPr>
        <xdr:cNvSpPr txBox="1"/>
      </xdr:nvSpPr>
      <xdr:spPr>
        <a:xfrm>
          <a:off x="10515600" y="1332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6851</xdr:rowOff>
    </xdr:from>
    <xdr:to>
      <xdr:col>55</xdr:col>
      <xdr:colOff>88900</xdr:colOff>
      <xdr:row>79</xdr:row>
      <xdr:rowOff>6851</xdr:rowOff>
    </xdr:to>
    <xdr:cxnSp macro="">
      <xdr:nvCxnSpPr>
        <xdr:cNvPr id="351" name="直線コネクタ 350">
          <a:extLst>
            <a:ext uri="{FF2B5EF4-FFF2-40B4-BE49-F238E27FC236}">
              <a16:creationId xmlns:a16="http://schemas.microsoft.com/office/drawing/2014/main" id="{D85018FB-9FCF-4087-87B5-91CAB6CC6181}"/>
            </a:ext>
          </a:extLst>
        </xdr:cNvPr>
        <xdr:cNvCxnSpPr/>
      </xdr:nvCxnSpPr>
      <xdr:spPr>
        <a:xfrm>
          <a:off x="10388600" y="13551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117939</xdr:rowOff>
    </xdr:from>
    <xdr:ext cx="469744" cy="259045"/>
    <xdr:sp macro="" textlink="">
      <xdr:nvSpPr>
        <xdr:cNvPr id="352" name="【公営住宅】&#10;一人当たり面積平均値テキスト">
          <a:extLst>
            <a:ext uri="{FF2B5EF4-FFF2-40B4-BE49-F238E27FC236}">
              <a16:creationId xmlns:a16="http://schemas.microsoft.com/office/drawing/2014/main" id="{7C45F6E2-0EA0-4455-B6CF-A8CBB94D939B}"/>
            </a:ext>
          </a:extLst>
        </xdr:cNvPr>
        <xdr:cNvSpPr txBox="1"/>
      </xdr:nvSpPr>
      <xdr:spPr>
        <a:xfrm>
          <a:off x="10515600" y="145197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95062</xdr:rowOff>
    </xdr:from>
    <xdr:to>
      <xdr:col>55</xdr:col>
      <xdr:colOff>50800</xdr:colOff>
      <xdr:row>86</xdr:row>
      <xdr:rowOff>25212</xdr:rowOff>
    </xdr:to>
    <xdr:sp macro="" textlink="">
      <xdr:nvSpPr>
        <xdr:cNvPr id="353" name="フローチャート: 判断 352">
          <a:extLst>
            <a:ext uri="{FF2B5EF4-FFF2-40B4-BE49-F238E27FC236}">
              <a16:creationId xmlns:a16="http://schemas.microsoft.com/office/drawing/2014/main" id="{F953E4BF-CA4C-4508-9B7A-923AF69A420B}"/>
            </a:ext>
          </a:extLst>
        </xdr:cNvPr>
        <xdr:cNvSpPr/>
      </xdr:nvSpPr>
      <xdr:spPr>
        <a:xfrm>
          <a:off x="10426700" y="1466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89964</xdr:rowOff>
    </xdr:from>
    <xdr:to>
      <xdr:col>50</xdr:col>
      <xdr:colOff>165100</xdr:colOff>
      <xdr:row>86</xdr:row>
      <xdr:rowOff>20114</xdr:rowOff>
    </xdr:to>
    <xdr:sp macro="" textlink="">
      <xdr:nvSpPr>
        <xdr:cNvPr id="354" name="フローチャート: 判断 353">
          <a:extLst>
            <a:ext uri="{FF2B5EF4-FFF2-40B4-BE49-F238E27FC236}">
              <a16:creationId xmlns:a16="http://schemas.microsoft.com/office/drawing/2014/main" id="{D433C963-817E-4079-9E1D-9380587466CF}"/>
            </a:ext>
          </a:extLst>
        </xdr:cNvPr>
        <xdr:cNvSpPr/>
      </xdr:nvSpPr>
      <xdr:spPr>
        <a:xfrm>
          <a:off x="9588500" y="1466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93897</xdr:rowOff>
    </xdr:from>
    <xdr:to>
      <xdr:col>46</xdr:col>
      <xdr:colOff>38100</xdr:colOff>
      <xdr:row>86</xdr:row>
      <xdr:rowOff>24047</xdr:rowOff>
    </xdr:to>
    <xdr:sp macro="" textlink="">
      <xdr:nvSpPr>
        <xdr:cNvPr id="355" name="フローチャート: 判断 354">
          <a:extLst>
            <a:ext uri="{FF2B5EF4-FFF2-40B4-BE49-F238E27FC236}">
              <a16:creationId xmlns:a16="http://schemas.microsoft.com/office/drawing/2014/main" id="{8D123CDE-3CA5-425A-9B68-E5DECD29A6D0}"/>
            </a:ext>
          </a:extLst>
        </xdr:cNvPr>
        <xdr:cNvSpPr/>
      </xdr:nvSpPr>
      <xdr:spPr>
        <a:xfrm>
          <a:off x="8699500" y="1466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94376</xdr:rowOff>
    </xdr:from>
    <xdr:to>
      <xdr:col>41</xdr:col>
      <xdr:colOff>101600</xdr:colOff>
      <xdr:row>86</xdr:row>
      <xdr:rowOff>24526</xdr:rowOff>
    </xdr:to>
    <xdr:sp macro="" textlink="">
      <xdr:nvSpPr>
        <xdr:cNvPr id="356" name="フローチャート: 判断 355">
          <a:extLst>
            <a:ext uri="{FF2B5EF4-FFF2-40B4-BE49-F238E27FC236}">
              <a16:creationId xmlns:a16="http://schemas.microsoft.com/office/drawing/2014/main" id="{96B431C3-E53B-4862-A2D5-BECDFAA712EC}"/>
            </a:ext>
          </a:extLst>
        </xdr:cNvPr>
        <xdr:cNvSpPr/>
      </xdr:nvSpPr>
      <xdr:spPr>
        <a:xfrm>
          <a:off x="7810500" y="146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85781</xdr:rowOff>
    </xdr:from>
    <xdr:to>
      <xdr:col>36</xdr:col>
      <xdr:colOff>165100</xdr:colOff>
      <xdr:row>86</xdr:row>
      <xdr:rowOff>15931</xdr:rowOff>
    </xdr:to>
    <xdr:sp macro="" textlink="">
      <xdr:nvSpPr>
        <xdr:cNvPr id="357" name="フローチャート: 判断 356">
          <a:extLst>
            <a:ext uri="{FF2B5EF4-FFF2-40B4-BE49-F238E27FC236}">
              <a16:creationId xmlns:a16="http://schemas.microsoft.com/office/drawing/2014/main" id="{8F74B9FB-0B70-4377-9325-9391AAF7257B}"/>
            </a:ext>
          </a:extLst>
        </xdr:cNvPr>
        <xdr:cNvSpPr/>
      </xdr:nvSpPr>
      <xdr:spPr>
        <a:xfrm>
          <a:off x="6921500" y="1465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98569850-9F2D-4B80-9062-AC5C3B5D4BB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A92201E8-94C9-446C-9A2C-16FF7EE3A22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D2D5ABD1-E648-4451-AD90-246692ECBC1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76EE57A5-90EE-467D-8CEC-D46F58AEE7D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2FF22C87-E5DC-4D1B-8B0B-6E0EAED4B43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152532</xdr:rowOff>
    </xdr:from>
    <xdr:to>
      <xdr:col>55</xdr:col>
      <xdr:colOff>50800</xdr:colOff>
      <xdr:row>86</xdr:row>
      <xdr:rowOff>82682</xdr:rowOff>
    </xdr:to>
    <xdr:sp macro="" textlink="">
      <xdr:nvSpPr>
        <xdr:cNvPr id="363" name="楕円 362">
          <a:extLst>
            <a:ext uri="{FF2B5EF4-FFF2-40B4-BE49-F238E27FC236}">
              <a16:creationId xmlns:a16="http://schemas.microsoft.com/office/drawing/2014/main" id="{C13C741B-191A-4753-A64C-613BB0A57123}"/>
            </a:ext>
          </a:extLst>
        </xdr:cNvPr>
        <xdr:cNvSpPr/>
      </xdr:nvSpPr>
      <xdr:spPr>
        <a:xfrm>
          <a:off x="10426700" y="1472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73489</xdr:rowOff>
    </xdr:from>
    <xdr:ext cx="469744" cy="259045"/>
    <xdr:sp macro="" textlink="">
      <xdr:nvSpPr>
        <xdr:cNvPr id="364" name="【公営住宅】&#10;一人当たり面積該当値テキスト">
          <a:extLst>
            <a:ext uri="{FF2B5EF4-FFF2-40B4-BE49-F238E27FC236}">
              <a16:creationId xmlns:a16="http://schemas.microsoft.com/office/drawing/2014/main" id="{0BC197FB-AE13-48D1-ACFD-4ABABF56511E}"/>
            </a:ext>
          </a:extLst>
        </xdr:cNvPr>
        <xdr:cNvSpPr txBox="1"/>
      </xdr:nvSpPr>
      <xdr:spPr>
        <a:xfrm>
          <a:off x="10515600" y="1464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152623</xdr:rowOff>
    </xdr:from>
    <xdr:to>
      <xdr:col>50</xdr:col>
      <xdr:colOff>165100</xdr:colOff>
      <xdr:row>86</xdr:row>
      <xdr:rowOff>82773</xdr:rowOff>
    </xdr:to>
    <xdr:sp macro="" textlink="">
      <xdr:nvSpPr>
        <xdr:cNvPr id="365" name="楕円 364">
          <a:extLst>
            <a:ext uri="{FF2B5EF4-FFF2-40B4-BE49-F238E27FC236}">
              <a16:creationId xmlns:a16="http://schemas.microsoft.com/office/drawing/2014/main" id="{36812FBB-0651-4CC9-BB1E-236B8815C25F}"/>
            </a:ext>
          </a:extLst>
        </xdr:cNvPr>
        <xdr:cNvSpPr/>
      </xdr:nvSpPr>
      <xdr:spPr>
        <a:xfrm>
          <a:off x="9588500" y="1472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31882</xdr:rowOff>
    </xdr:from>
    <xdr:to>
      <xdr:col>55</xdr:col>
      <xdr:colOff>0</xdr:colOff>
      <xdr:row>86</xdr:row>
      <xdr:rowOff>31973</xdr:rowOff>
    </xdr:to>
    <xdr:cxnSp macro="">
      <xdr:nvCxnSpPr>
        <xdr:cNvPr id="366" name="直線コネクタ 365">
          <a:extLst>
            <a:ext uri="{FF2B5EF4-FFF2-40B4-BE49-F238E27FC236}">
              <a16:creationId xmlns:a16="http://schemas.microsoft.com/office/drawing/2014/main" id="{D9F9B1DA-3D38-4447-8E69-EC66B94B3D78}"/>
            </a:ext>
          </a:extLst>
        </xdr:cNvPr>
        <xdr:cNvCxnSpPr/>
      </xdr:nvCxnSpPr>
      <xdr:spPr>
        <a:xfrm flipV="1">
          <a:off x="9639300" y="14776582"/>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152691</xdr:rowOff>
    </xdr:from>
    <xdr:to>
      <xdr:col>46</xdr:col>
      <xdr:colOff>38100</xdr:colOff>
      <xdr:row>86</xdr:row>
      <xdr:rowOff>82841</xdr:rowOff>
    </xdr:to>
    <xdr:sp macro="" textlink="">
      <xdr:nvSpPr>
        <xdr:cNvPr id="367" name="楕円 366">
          <a:extLst>
            <a:ext uri="{FF2B5EF4-FFF2-40B4-BE49-F238E27FC236}">
              <a16:creationId xmlns:a16="http://schemas.microsoft.com/office/drawing/2014/main" id="{B2CFA333-85F8-442E-91DD-08674DC4002D}"/>
            </a:ext>
          </a:extLst>
        </xdr:cNvPr>
        <xdr:cNvSpPr/>
      </xdr:nvSpPr>
      <xdr:spPr>
        <a:xfrm>
          <a:off x="8699500" y="1472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31973</xdr:rowOff>
    </xdr:from>
    <xdr:to>
      <xdr:col>50</xdr:col>
      <xdr:colOff>114300</xdr:colOff>
      <xdr:row>86</xdr:row>
      <xdr:rowOff>32041</xdr:rowOff>
    </xdr:to>
    <xdr:cxnSp macro="">
      <xdr:nvCxnSpPr>
        <xdr:cNvPr id="368" name="直線コネクタ 367">
          <a:extLst>
            <a:ext uri="{FF2B5EF4-FFF2-40B4-BE49-F238E27FC236}">
              <a16:creationId xmlns:a16="http://schemas.microsoft.com/office/drawing/2014/main" id="{5BC26704-E3B7-4FA9-B59F-616677BCFBEC}"/>
            </a:ext>
          </a:extLst>
        </xdr:cNvPr>
        <xdr:cNvCxnSpPr/>
      </xdr:nvCxnSpPr>
      <xdr:spPr>
        <a:xfrm flipV="1">
          <a:off x="8750300" y="14776673"/>
          <a:ext cx="8890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152715</xdr:rowOff>
    </xdr:from>
    <xdr:to>
      <xdr:col>41</xdr:col>
      <xdr:colOff>101600</xdr:colOff>
      <xdr:row>86</xdr:row>
      <xdr:rowOff>82865</xdr:rowOff>
    </xdr:to>
    <xdr:sp macro="" textlink="">
      <xdr:nvSpPr>
        <xdr:cNvPr id="369" name="楕円 368">
          <a:extLst>
            <a:ext uri="{FF2B5EF4-FFF2-40B4-BE49-F238E27FC236}">
              <a16:creationId xmlns:a16="http://schemas.microsoft.com/office/drawing/2014/main" id="{F59D263C-AFD4-4A73-A789-734B5B010F92}"/>
            </a:ext>
          </a:extLst>
        </xdr:cNvPr>
        <xdr:cNvSpPr/>
      </xdr:nvSpPr>
      <xdr:spPr>
        <a:xfrm>
          <a:off x="7810500" y="1472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32041</xdr:rowOff>
    </xdr:from>
    <xdr:to>
      <xdr:col>45</xdr:col>
      <xdr:colOff>177800</xdr:colOff>
      <xdr:row>86</xdr:row>
      <xdr:rowOff>32065</xdr:rowOff>
    </xdr:to>
    <xdr:cxnSp macro="">
      <xdr:nvCxnSpPr>
        <xdr:cNvPr id="370" name="直線コネクタ 369">
          <a:extLst>
            <a:ext uri="{FF2B5EF4-FFF2-40B4-BE49-F238E27FC236}">
              <a16:creationId xmlns:a16="http://schemas.microsoft.com/office/drawing/2014/main" id="{2FCFA28D-28AB-49BF-9871-F8F38F6C3CAD}"/>
            </a:ext>
          </a:extLst>
        </xdr:cNvPr>
        <xdr:cNvCxnSpPr/>
      </xdr:nvCxnSpPr>
      <xdr:spPr>
        <a:xfrm flipV="1">
          <a:off x="7861300" y="14776741"/>
          <a:ext cx="889000"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158178</xdr:rowOff>
    </xdr:from>
    <xdr:to>
      <xdr:col>36</xdr:col>
      <xdr:colOff>165100</xdr:colOff>
      <xdr:row>86</xdr:row>
      <xdr:rowOff>88328</xdr:rowOff>
    </xdr:to>
    <xdr:sp macro="" textlink="">
      <xdr:nvSpPr>
        <xdr:cNvPr id="371" name="楕円 370">
          <a:extLst>
            <a:ext uri="{FF2B5EF4-FFF2-40B4-BE49-F238E27FC236}">
              <a16:creationId xmlns:a16="http://schemas.microsoft.com/office/drawing/2014/main" id="{D903AD8C-8B13-4069-8BDF-273E40B88BE9}"/>
            </a:ext>
          </a:extLst>
        </xdr:cNvPr>
        <xdr:cNvSpPr/>
      </xdr:nvSpPr>
      <xdr:spPr>
        <a:xfrm>
          <a:off x="6921500" y="1473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32065</xdr:rowOff>
    </xdr:from>
    <xdr:to>
      <xdr:col>41</xdr:col>
      <xdr:colOff>50800</xdr:colOff>
      <xdr:row>86</xdr:row>
      <xdr:rowOff>37528</xdr:rowOff>
    </xdr:to>
    <xdr:cxnSp macro="">
      <xdr:nvCxnSpPr>
        <xdr:cNvPr id="372" name="直線コネクタ 371">
          <a:extLst>
            <a:ext uri="{FF2B5EF4-FFF2-40B4-BE49-F238E27FC236}">
              <a16:creationId xmlns:a16="http://schemas.microsoft.com/office/drawing/2014/main" id="{AD993538-68C2-426B-84D3-FAC533258708}"/>
            </a:ext>
          </a:extLst>
        </xdr:cNvPr>
        <xdr:cNvCxnSpPr/>
      </xdr:nvCxnSpPr>
      <xdr:spPr>
        <a:xfrm flipV="1">
          <a:off x="6972300" y="14776765"/>
          <a:ext cx="889000" cy="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36641</xdr:rowOff>
    </xdr:from>
    <xdr:ext cx="469744" cy="259045"/>
    <xdr:sp macro="" textlink="">
      <xdr:nvSpPr>
        <xdr:cNvPr id="373" name="n_1aveValue【公営住宅】&#10;一人当たり面積">
          <a:extLst>
            <a:ext uri="{FF2B5EF4-FFF2-40B4-BE49-F238E27FC236}">
              <a16:creationId xmlns:a16="http://schemas.microsoft.com/office/drawing/2014/main" id="{4401D5E3-105F-4433-961E-A887D41B8A97}"/>
            </a:ext>
          </a:extLst>
        </xdr:cNvPr>
        <xdr:cNvSpPr txBox="1"/>
      </xdr:nvSpPr>
      <xdr:spPr>
        <a:xfrm>
          <a:off x="9391727" y="1443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40574</xdr:rowOff>
    </xdr:from>
    <xdr:ext cx="469744" cy="259045"/>
    <xdr:sp macro="" textlink="">
      <xdr:nvSpPr>
        <xdr:cNvPr id="374" name="n_2aveValue【公営住宅】&#10;一人当たり面積">
          <a:extLst>
            <a:ext uri="{FF2B5EF4-FFF2-40B4-BE49-F238E27FC236}">
              <a16:creationId xmlns:a16="http://schemas.microsoft.com/office/drawing/2014/main" id="{5604170B-A36A-4976-85F2-D475045079DF}"/>
            </a:ext>
          </a:extLst>
        </xdr:cNvPr>
        <xdr:cNvSpPr txBox="1"/>
      </xdr:nvSpPr>
      <xdr:spPr>
        <a:xfrm>
          <a:off x="8515427" y="1444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41053</xdr:rowOff>
    </xdr:from>
    <xdr:ext cx="469744" cy="259045"/>
    <xdr:sp macro="" textlink="">
      <xdr:nvSpPr>
        <xdr:cNvPr id="375" name="n_3aveValue【公営住宅】&#10;一人当たり面積">
          <a:extLst>
            <a:ext uri="{FF2B5EF4-FFF2-40B4-BE49-F238E27FC236}">
              <a16:creationId xmlns:a16="http://schemas.microsoft.com/office/drawing/2014/main" id="{81F6BD00-152B-492B-A4A4-621A71F6FA30}"/>
            </a:ext>
          </a:extLst>
        </xdr:cNvPr>
        <xdr:cNvSpPr txBox="1"/>
      </xdr:nvSpPr>
      <xdr:spPr>
        <a:xfrm>
          <a:off x="7626427" y="144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32458</xdr:rowOff>
    </xdr:from>
    <xdr:ext cx="469744" cy="259045"/>
    <xdr:sp macro="" textlink="">
      <xdr:nvSpPr>
        <xdr:cNvPr id="376" name="n_4aveValue【公営住宅】&#10;一人当たり面積">
          <a:extLst>
            <a:ext uri="{FF2B5EF4-FFF2-40B4-BE49-F238E27FC236}">
              <a16:creationId xmlns:a16="http://schemas.microsoft.com/office/drawing/2014/main" id="{F61747DE-1674-46DD-A11C-15611EE033AB}"/>
            </a:ext>
          </a:extLst>
        </xdr:cNvPr>
        <xdr:cNvSpPr txBox="1"/>
      </xdr:nvSpPr>
      <xdr:spPr>
        <a:xfrm>
          <a:off x="6737427" y="1443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73900</xdr:rowOff>
    </xdr:from>
    <xdr:ext cx="469744" cy="259045"/>
    <xdr:sp macro="" textlink="">
      <xdr:nvSpPr>
        <xdr:cNvPr id="377" name="n_1mainValue【公営住宅】&#10;一人当たり面積">
          <a:extLst>
            <a:ext uri="{FF2B5EF4-FFF2-40B4-BE49-F238E27FC236}">
              <a16:creationId xmlns:a16="http://schemas.microsoft.com/office/drawing/2014/main" id="{B090F481-580F-45C0-A881-F11C714E8C7B}"/>
            </a:ext>
          </a:extLst>
        </xdr:cNvPr>
        <xdr:cNvSpPr txBox="1"/>
      </xdr:nvSpPr>
      <xdr:spPr>
        <a:xfrm>
          <a:off x="9391727" y="1481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73968</xdr:rowOff>
    </xdr:from>
    <xdr:ext cx="469744" cy="259045"/>
    <xdr:sp macro="" textlink="">
      <xdr:nvSpPr>
        <xdr:cNvPr id="378" name="n_2mainValue【公営住宅】&#10;一人当たり面積">
          <a:extLst>
            <a:ext uri="{FF2B5EF4-FFF2-40B4-BE49-F238E27FC236}">
              <a16:creationId xmlns:a16="http://schemas.microsoft.com/office/drawing/2014/main" id="{A429A590-4BFA-4ECB-BEFD-A70487B4257D}"/>
            </a:ext>
          </a:extLst>
        </xdr:cNvPr>
        <xdr:cNvSpPr txBox="1"/>
      </xdr:nvSpPr>
      <xdr:spPr>
        <a:xfrm>
          <a:off x="8515427" y="14818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73992</xdr:rowOff>
    </xdr:from>
    <xdr:ext cx="469744" cy="259045"/>
    <xdr:sp macro="" textlink="">
      <xdr:nvSpPr>
        <xdr:cNvPr id="379" name="n_3mainValue【公営住宅】&#10;一人当たり面積">
          <a:extLst>
            <a:ext uri="{FF2B5EF4-FFF2-40B4-BE49-F238E27FC236}">
              <a16:creationId xmlns:a16="http://schemas.microsoft.com/office/drawing/2014/main" id="{93440998-7A80-4C92-887E-B9C4B43C9183}"/>
            </a:ext>
          </a:extLst>
        </xdr:cNvPr>
        <xdr:cNvSpPr txBox="1"/>
      </xdr:nvSpPr>
      <xdr:spPr>
        <a:xfrm>
          <a:off x="7626427" y="14818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79455</xdr:rowOff>
    </xdr:from>
    <xdr:ext cx="469744" cy="259045"/>
    <xdr:sp macro="" textlink="">
      <xdr:nvSpPr>
        <xdr:cNvPr id="380" name="n_4mainValue【公営住宅】&#10;一人当たり面積">
          <a:extLst>
            <a:ext uri="{FF2B5EF4-FFF2-40B4-BE49-F238E27FC236}">
              <a16:creationId xmlns:a16="http://schemas.microsoft.com/office/drawing/2014/main" id="{660BD819-E8CC-461C-8D97-9C4FD9A53481}"/>
            </a:ext>
          </a:extLst>
        </xdr:cNvPr>
        <xdr:cNvSpPr txBox="1"/>
      </xdr:nvSpPr>
      <xdr:spPr>
        <a:xfrm>
          <a:off x="6737427" y="14824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F5D47EAD-5567-49DC-9051-113FCE1FAAD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D7963FF7-D609-4336-849A-8A3E99F5862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544790E6-2C34-4F54-8DFD-14B32E610FD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107C1856-4C1F-41B3-BDA7-057215E0F69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35A26ED0-896C-4823-8460-6702EE0F4C3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2A6CBD1F-AF1D-41AF-A735-994147923AA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9D4C2DB-8857-43F5-8CEB-115C3AC4611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4D0B5489-DB24-4AAB-82E6-666DB6507F89}"/>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a:extLst>
            <a:ext uri="{FF2B5EF4-FFF2-40B4-BE49-F238E27FC236}">
              <a16:creationId xmlns:a16="http://schemas.microsoft.com/office/drawing/2014/main" id="{5E007E90-EA8C-44B8-88E2-4425180050DC}"/>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a:extLst>
            <a:ext uri="{FF2B5EF4-FFF2-40B4-BE49-F238E27FC236}">
              <a16:creationId xmlns:a16="http://schemas.microsoft.com/office/drawing/2014/main" id="{C985F80F-70B4-4B16-9BB0-1F63AF8FBB41}"/>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a:extLst>
            <a:ext uri="{FF2B5EF4-FFF2-40B4-BE49-F238E27FC236}">
              <a16:creationId xmlns:a16="http://schemas.microsoft.com/office/drawing/2014/main" id="{7E36452E-9051-4E1C-929C-0FCF535CBE1A}"/>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a:extLst>
            <a:ext uri="{FF2B5EF4-FFF2-40B4-BE49-F238E27FC236}">
              <a16:creationId xmlns:a16="http://schemas.microsoft.com/office/drawing/2014/main" id="{262AD54F-17A9-4635-BBBC-D63DBA567124}"/>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a:extLst>
            <a:ext uri="{FF2B5EF4-FFF2-40B4-BE49-F238E27FC236}">
              <a16:creationId xmlns:a16="http://schemas.microsoft.com/office/drawing/2014/main" id="{AA39EEA0-1A0B-4518-B443-C23131BA396A}"/>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a:extLst>
            <a:ext uri="{FF2B5EF4-FFF2-40B4-BE49-F238E27FC236}">
              <a16:creationId xmlns:a16="http://schemas.microsoft.com/office/drawing/2014/main" id="{BA0DBDB3-39F9-44CC-8212-58353375B531}"/>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a:extLst>
            <a:ext uri="{FF2B5EF4-FFF2-40B4-BE49-F238E27FC236}">
              <a16:creationId xmlns:a16="http://schemas.microsoft.com/office/drawing/2014/main" id="{3FD073DC-56E7-44C8-82CC-A326625E7A8A}"/>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a:extLst>
            <a:ext uri="{FF2B5EF4-FFF2-40B4-BE49-F238E27FC236}">
              <a16:creationId xmlns:a16="http://schemas.microsoft.com/office/drawing/2014/main" id="{7FF06AD7-A06E-4FEA-BFFC-DBB891B6806C}"/>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a:extLst>
            <a:ext uri="{FF2B5EF4-FFF2-40B4-BE49-F238E27FC236}">
              <a16:creationId xmlns:a16="http://schemas.microsoft.com/office/drawing/2014/main" id="{A1FA9C98-039B-4F06-8B46-2A5150B9BDCF}"/>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a:extLst>
            <a:ext uri="{FF2B5EF4-FFF2-40B4-BE49-F238E27FC236}">
              <a16:creationId xmlns:a16="http://schemas.microsoft.com/office/drawing/2014/main" id="{5DD43141-D621-4DD7-A503-3628A9DC1141}"/>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a:extLst>
            <a:ext uri="{FF2B5EF4-FFF2-40B4-BE49-F238E27FC236}">
              <a16:creationId xmlns:a16="http://schemas.microsoft.com/office/drawing/2014/main" id="{0A0BA1A0-986E-4384-9F0A-C5761C3A7EAE}"/>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a:extLst>
            <a:ext uri="{FF2B5EF4-FFF2-40B4-BE49-F238E27FC236}">
              <a16:creationId xmlns:a16="http://schemas.microsoft.com/office/drawing/2014/main" id="{C4FEC47D-03F0-48DD-878A-7BA0E8181DC5}"/>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a:extLst>
            <a:ext uri="{FF2B5EF4-FFF2-40B4-BE49-F238E27FC236}">
              <a16:creationId xmlns:a16="http://schemas.microsoft.com/office/drawing/2014/main" id="{C673E778-4593-498E-B8B2-0574AE7BADE4}"/>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a:extLst>
            <a:ext uri="{FF2B5EF4-FFF2-40B4-BE49-F238E27FC236}">
              <a16:creationId xmlns:a16="http://schemas.microsoft.com/office/drawing/2014/main" id="{9550F45F-7153-4766-8102-509AF1490C3B}"/>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a:extLst>
            <a:ext uri="{FF2B5EF4-FFF2-40B4-BE49-F238E27FC236}">
              <a16:creationId xmlns:a16="http://schemas.microsoft.com/office/drawing/2014/main" id="{0CA98B3D-773D-4D76-98EB-A1324773EF31}"/>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a:extLst>
            <a:ext uri="{FF2B5EF4-FFF2-40B4-BE49-F238E27FC236}">
              <a16:creationId xmlns:a16="http://schemas.microsoft.com/office/drawing/2014/main" id="{680F7D05-CC51-456B-9D4C-22210FD9D2A1}"/>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港湾・漁港】&#10;有形固定資産減価償却率グラフ枠">
          <a:extLst>
            <a:ext uri="{FF2B5EF4-FFF2-40B4-BE49-F238E27FC236}">
              <a16:creationId xmlns:a16="http://schemas.microsoft.com/office/drawing/2014/main" id="{32BEAD21-556C-4CED-941B-073CFDBA37A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159476</xdr:rowOff>
    </xdr:from>
    <xdr:to>
      <xdr:col>24</xdr:col>
      <xdr:colOff>62865</xdr:colOff>
      <xdr:row>108</xdr:row>
      <xdr:rowOff>130084</xdr:rowOff>
    </xdr:to>
    <xdr:cxnSp macro="">
      <xdr:nvCxnSpPr>
        <xdr:cNvPr id="406" name="直線コネクタ 405">
          <a:extLst>
            <a:ext uri="{FF2B5EF4-FFF2-40B4-BE49-F238E27FC236}">
              <a16:creationId xmlns:a16="http://schemas.microsoft.com/office/drawing/2014/main" id="{A6B57206-E80F-4F94-B0E8-994FA6C87AA4}"/>
            </a:ext>
          </a:extLst>
        </xdr:cNvPr>
        <xdr:cNvCxnSpPr/>
      </xdr:nvCxnSpPr>
      <xdr:spPr>
        <a:xfrm flipV="1">
          <a:off x="4634865" y="17304476"/>
          <a:ext cx="0" cy="1342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133911</xdr:rowOff>
    </xdr:from>
    <xdr:ext cx="405111" cy="259045"/>
    <xdr:sp macro="" textlink="">
      <xdr:nvSpPr>
        <xdr:cNvPr id="407" name="【港湾・漁港】&#10;有形固定資産減価償却率最小値テキスト">
          <a:extLst>
            <a:ext uri="{FF2B5EF4-FFF2-40B4-BE49-F238E27FC236}">
              <a16:creationId xmlns:a16="http://schemas.microsoft.com/office/drawing/2014/main" id="{5713803C-CBAC-41C5-B537-D04709527131}"/>
            </a:ext>
          </a:extLst>
        </xdr:cNvPr>
        <xdr:cNvSpPr txBox="1"/>
      </xdr:nvSpPr>
      <xdr:spPr>
        <a:xfrm>
          <a:off x="4673600" y="1865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130084</xdr:rowOff>
    </xdr:from>
    <xdr:to>
      <xdr:col>24</xdr:col>
      <xdr:colOff>152400</xdr:colOff>
      <xdr:row>108</xdr:row>
      <xdr:rowOff>130084</xdr:rowOff>
    </xdr:to>
    <xdr:cxnSp macro="">
      <xdr:nvCxnSpPr>
        <xdr:cNvPr id="408" name="直線コネクタ 407">
          <a:extLst>
            <a:ext uri="{FF2B5EF4-FFF2-40B4-BE49-F238E27FC236}">
              <a16:creationId xmlns:a16="http://schemas.microsoft.com/office/drawing/2014/main" id="{E4BD9C6D-FDCF-4EAF-BAED-1DCB9DE6F764}"/>
            </a:ext>
          </a:extLst>
        </xdr:cNvPr>
        <xdr:cNvCxnSpPr/>
      </xdr:nvCxnSpPr>
      <xdr:spPr>
        <a:xfrm>
          <a:off x="4546600" y="1864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106153</xdr:rowOff>
    </xdr:from>
    <xdr:ext cx="405111" cy="259045"/>
    <xdr:sp macro="" textlink="">
      <xdr:nvSpPr>
        <xdr:cNvPr id="409" name="【港湾・漁港】&#10;有形固定資産減価償却率最大値テキスト">
          <a:extLst>
            <a:ext uri="{FF2B5EF4-FFF2-40B4-BE49-F238E27FC236}">
              <a16:creationId xmlns:a16="http://schemas.microsoft.com/office/drawing/2014/main" id="{96AF6306-282A-41CD-844C-8BBF705CDD55}"/>
            </a:ext>
          </a:extLst>
        </xdr:cNvPr>
        <xdr:cNvSpPr txBox="1"/>
      </xdr:nvSpPr>
      <xdr:spPr>
        <a:xfrm>
          <a:off x="4673600" y="1707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159476</xdr:rowOff>
    </xdr:from>
    <xdr:to>
      <xdr:col>24</xdr:col>
      <xdr:colOff>152400</xdr:colOff>
      <xdr:row>100</xdr:row>
      <xdr:rowOff>159476</xdr:rowOff>
    </xdr:to>
    <xdr:cxnSp macro="">
      <xdr:nvCxnSpPr>
        <xdr:cNvPr id="410" name="直線コネクタ 409">
          <a:extLst>
            <a:ext uri="{FF2B5EF4-FFF2-40B4-BE49-F238E27FC236}">
              <a16:creationId xmlns:a16="http://schemas.microsoft.com/office/drawing/2014/main" id="{2DDEC1D8-8610-4981-B040-B9CA650F65CE}"/>
            </a:ext>
          </a:extLst>
        </xdr:cNvPr>
        <xdr:cNvCxnSpPr/>
      </xdr:nvCxnSpPr>
      <xdr:spPr>
        <a:xfrm>
          <a:off x="4546600" y="1730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34851</xdr:rowOff>
    </xdr:from>
    <xdr:ext cx="405111" cy="259045"/>
    <xdr:sp macro="" textlink="">
      <xdr:nvSpPr>
        <xdr:cNvPr id="411" name="【港湾・漁港】&#10;有形固定資産減価償却率平均値テキスト">
          <a:extLst>
            <a:ext uri="{FF2B5EF4-FFF2-40B4-BE49-F238E27FC236}">
              <a16:creationId xmlns:a16="http://schemas.microsoft.com/office/drawing/2014/main" id="{32998A1A-9047-432C-B182-CB38AFD07BFE}"/>
            </a:ext>
          </a:extLst>
        </xdr:cNvPr>
        <xdr:cNvSpPr txBox="1"/>
      </xdr:nvSpPr>
      <xdr:spPr>
        <a:xfrm>
          <a:off x="4673600" y="18037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56424</xdr:rowOff>
    </xdr:from>
    <xdr:to>
      <xdr:col>24</xdr:col>
      <xdr:colOff>114300</xdr:colOff>
      <xdr:row>105</xdr:row>
      <xdr:rowOff>158024</xdr:rowOff>
    </xdr:to>
    <xdr:sp macro="" textlink="">
      <xdr:nvSpPr>
        <xdr:cNvPr id="412" name="フローチャート: 判断 411">
          <a:extLst>
            <a:ext uri="{FF2B5EF4-FFF2-40B4-BE49-F238E27FC236}">
              <a16:creationId xmlns:a16="http://schemas.microsoft.com/office/drawing/2014/main" id="{063658E9-C18B-4868-968C-5068F47EC710}"/>
            </a:ext>
          </a:extLst>
        </xdr:cNvPr>
        <xdr:cNvSpPr/>
      </xdr:nvSpPr>
      <xdr:spPr>
        <a:xfrm>
          <a:off x="45847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28666</xdr:rowOff>
    </xdr:from>
    <xdr:to>
      <xdr:col>20</xdr:col>
      <xdr:colOff>38100</xdr:colOff>
      <xdr:row>105</xdr:row>
      <xdr:rowOff>130266</xdr:rowOff>
    </xdr:to>
    <xdr:sp macro="" textlink="">
      <xdr:nvSpPr>
        <xdr:cNvPr id="413" name="フローチャート: 判断 412">
          <a:extLst>
            <a:ext uri="{FF2B5EF4-FFF2-40B4-BE49-F238E27FC236}">
              <a16:creationId xmlns:a16="http://schemas.microsoft.com/office/drawing/2014/main" id="{72F09A6F-5BF7-4F24-9DE4-4A1CF9972AA6}"/>
            </a:ext>
          </a:extLst>
        </xdr:cNvPr>
        <xdr:cNvSpPr/>
      </xdr:nvSpPr>
      <xdr:spPr>
        <a:xfrm>
          <a:off x="37465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33564</xdr:rowOff>
    </xdr:from>
    <xdr:to>
      <xdr:col>15</xdr:col>
      <xdr:colOff>101600</xdr:colOff>
      <xdr:row>105</xdr:row>
      <xdr:rowOff>135164</xdr:rowOff>
    </xdr:to>
    <xdr:sp macro="" textlink="">
      <xdr:nvSpPr>
        <xdr:cNvPr id="414" name="フローチャート: 判断 413">
          <a:extLst>
            <a:ext uri="{FF2B5EF4-FFF2-40B4-BE49-F238E27FC236}">
              <a16:creationId xmlns:a16="http://schemas.microsoft.com/office/drawing/2014/main" id="{AC442D2C-C3C2-4BB9-9F24-BAF073F7E09B}"/>
            </a:ext>
          </a:extLst>
        </xdr:cNvPr>
        <xdr:cNvSpPr/>
      </xdr:nvSpPr>
      <xdr:spPr>
        <a:xfrm>
          <a:off x="28575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10705</xdr:rowOff>
    </xdr:from>
    <xdr:to>
      <xdr:col>10</xdr:col>
      <xdr:colOff>165100</xdr:colOff>
      <xdr:row>105</xdr:row>
      <xdr:rowOff>112305</xdr:rowOff>
    </xdr:to>
    <xdr:sp macro="" textlink="">
      <xdr:nvSpPr>
        <xdr:cNvPr id="415" name="フローチャート: 判断 414">
          <a:extLst>
            <a:ext uri="{FF2B5EF4-FFF2-40B4-BE49-F238E27FC236}">
              <a16:creationId xmlns:a16="http://schemas.microsoft.com/office/drawing/2014/main" id="{6F472EE9-D539-4489-9840-FBFA28632377}"/>
            </a:ext>
          </a:extLst>
        </xdr:cNvPr>
        <xdr:cNvSpPr/>
      </xdr:nvSpPr>
      <xdr:spPr>
        <a:xfrm>
          <a:off x="1968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159294</xdr:rowOff>
    </xdr:from>
    <xdr:to>
      <xdr:col>6</xdr:col>
      <xdr:colOff>38100</xdr:colOff>
      <xdr:row>104</xdr:row>
      <xdr:rowOff>89444</xdr:rowOff>
    </xdr:to>
    <xdr:sp macro="" textlink="">
      <xdr:nvSpPr>
        <xdr:cNvPr id="416" name="フローチャート: 判断 415">
          <a:extLst>
            <a:ext uri="{FF2B5EF4-FFF2-40B4-BE49-F238E27FC236}">
              <a16:creationId xmlns:a16="http://schemas.microsoft.com/office/drawing/2014/main" id="{0F0B30C6-DC68-4B5B-A214-6D6A29F6F936}"/>
            </a:ext>
          </a:extLst>
        </xdr:cNvPr>
        <xdr:cNvSpPr/>
      </xdr:nvSpPr>
      <xdr:spPr>
        <a:xfrm>
          <a:off x="1079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8F350F24-D042-4754-A701-D53B3EE9A8C1}"/>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BBFDA4CE-EB6F-4C22-82B8-6ACE8A46D48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AE3F058E-24F1-499D-B6E0-24E2FFFE743A}"/>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DA82F918-5C62-4C4A-960E-0F32B928B051}"/>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DA498808-C231-4C6D-9EA6-C2686832870F}"/>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422" name="楕円 421">
          <a:extLst>
            <a:ext uri="{FF2B5EF4-FFF2-40B4-BE49-F238E27FC236}">
              <a16:creationId xmlns:a16="http://schemas.microsoft.com/office/drawing/2014/main" id="{972018F3-B5BC-440C-B148-C2345A8F9B21}"/>
            </a:ext>
          </a:extLst>
        </xdr:cNvPr>
        <xdr:cNvSpPr/>
      </xdr:nvSpPr>
      <xdr:spPr>
        <a:xfrm>
          <a:off x="4584700" y="1784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38479</xdr:rowOff>
    </xdr:from>
    <xdr:ext cx="405111" cy="259045"/>
    <xdr:sp macro="" textlink="">
      <xdr:nvSpPr>
        <xdr:cNvPr id="423" name="【港湾・漁港】&#10;有形固定資産減価償却率該当値テキスト">
          <a:extLst>
            <a:ext uri="{FF2B5EF4-FFF2-40B4-BE49-F238E27FC236}">
              <a16:creationId xmlns:a16="http://schemas.microsoft.com/office/drawing/2014/main" id="{00365AD5-F383-4E65-9C3E-A50BE0AD0CC6}"/>
            </a:ext>
          </a:extLst>
        </xdr:cNvPr>
        <xdr:cNvSpPr txBox="1"/>
      </xdr:nvSpPr>
      <xdr:spPr>
        <a:xfrm>
          <a:off x="4673600" y="17697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156029</xdr:rowOff>
    </xdr:from>
    <xdr:to>
      <xdr:col>20</xdr:col>
      <xdr:colOff>38100</xdr:colOff>
      <xdr:row>104</xdr:row>
      <xdr:rowOff>86179</xdr:rowOff>
    </xdr:to>
    <xdr:sp macro="" textlink="">
      <xdr:nvSpPr>
        <xdr:cNvPr id="424" name="楕円 423">
          <a:extLst>
            <a:ext uri="{FF2B5EF4-FFF2-40B4-BE49-F238E27FC236}">
              <a16:creationId xmlns:a16="http://schemas.microsoft.com/office/drawing/2014/main" id="{00D9C6EB-A9A9-4E41-B048-BCD5CBC3C274}"/>
            </a:ext>
          </a:extLst>
        </xdr:cNvPr>
        <xdr:cNvSpPr/>
      </xdr:nvSpPr>
      <xdr:spPr>
        <a:xfrm>
          <a:off x="3746500" y="1781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35379</xdr:rowOff>
    </xdr:from>
    <xdr:to>
      <xdr:col>24</xdr:col>
      <xdr:colOff>63500</xdr:colOff>
      <xdr:row>104</xdr:row>
      <xdr:rowOff>66402</xdr:rowOff>
    </xdr:to>
    <xdr:cxnSp macro="">
      <xdr:nvCxnSpPr>
        <xdr:cNvPr id="425" name="直線コネクタ 424">
          <a:extLst>
            <a:ext uri="{FF2B5EF4-FFF2-40B4-BE49-F238E27FC236}">
              <a16:creationId xmlns:a16="http://schemas.microsoft.com/office/drawing/2014/main" id="{F6D7E4E4-730E-4B5C-8BD6-C59B1393EA76}"/>
            </a:ext>
          </a:extLst>
        </xdr:cNvPr>
        <xdr:cNvCxnSpPr/>
      </xdr:nvCxnSpPr>
      <xdr:spPr>
        <a:xfrm>
          <a:off x="3797300" y="17866179"/>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123371</xdr:rowOff>
    </xdr:from>
    <xdr:to>
      <xdr:col>15</xdr:col>
      <xdr:colOff>101600</xdr:colOff>
      <xdr:row>104</xdr:row>
      <xdr:rowOff>53521</xdr:rowOff>
    </xdr:to>
    <xdr:sp macro="" textlink="">
      <xdr:nvSpPr>
        <xdr:cNvPr id="426" name="楕円 425">
          <a:extLst>
            <a:ext uri="{FF2B5EF4-FFF2-40B4-BE49-F238E27FC236}">
              <a16:creationId xmlns:a16="http://schemas.microsoft.com/office/drawing/2014/main" id="{B036D3FC-BFC9-4B07-8576-C156DBE3B961}"/>
            </a:ext>
          </a:extLst>
        </xdr:cNvPr>
        <xdr:cNvSpPr/>
      </xdr:nvSpPr>
      <xdr:spPr>
        <a:xfrm>
          <a:off x="2857500" y="1778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2721</xdr:rowOff>
    </xdr:from>
    <xdr:to>
      <xdr:col>19</xdr:col>
      <xdr:colOff>177800</xdr:colOff>
      <xdr:row>104</xdr:row>
      <xdr:rowOff>35379</xdr:rowOff>
    </xdr:to>
    <xdr:cxnSp macro="">
      <xdr:nvCxnSpPr>
        <xdr:cNvPr id="427" name="直線コネクタ 426">
          <a:extLst>
            <a:ext uri="{FF2B5EF4-FFF2-40B4-BE49-F238E27FC236}">
              <a16:creationId xmlns:a16="http://schemas.microsoft.com/office/drawing/2014/main" id="{6072372F-7C35-42E6-B19A-8F5246D69525}"/>
            </a:ext>
          </a:extLst>
        </xdr:cNvPr>
        <xdr:cNvCxnSpPr/>
      </xdr:nvCxnSpPr>
      <xdr:spPr>
        <a:xfrm>
          <a:off x="2908300" y="1783352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90714</xdr:rowOff>
    </xdr:from>
    <xdr:to>
      <xdr:col>10</xdr:col>
      <xdr:colOff>165100</xdr:colOff>
      <xdr:row>104</xdr:row>
      <xdr:rowOff>20864</xdr:rowOff>
    </xdr:to>
    <xdr:sp macro="" textlink="">
      <xdr:nvSpPr>
        <xdr:cNvPr id="428" name="楕円 427">
          <a:extLst>
            <a:ext uri="{FF2B5EF4-FFF2-40B4-BE49-F238E27FC236}">
              <a16:creationId xmlns:a16="http://schemas.microsoft.com/office/drawing/2014/main" id="{68881FE8-F7DF-420C-A8FE-CEB830F7B2C0}"/>
            </a:ext>
          </a:extLst>
        </xdr:cNvPr>
        <xdr:cNvSpPr/>
      </xdr:nvSpPr>
      <xdr:spPr>
        <a:xfrm>
          <a:off x="1968500" y="1775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141514</xdr:rowOff>
    </xdr:from>
    <xdr:to>
      <xdr:col>15</xdr:col>
      <xdr:colOff>50800</xdr:colOff>
      <xdr:row>104</xdr:row>
      <xdr:rowOff>2721</xdr:rowOff>
    </xdr:to>
    <xdr:cxnSp macro="">
      <xdr:nvCxnSpPr>
        <xdr:cNvPr id="429" name="直線コネクタ 428">
          <a:extLst>
            <a:ext uri="{FF2B5EF4-FFF2-40B4-BE49-F238E27FC236}">
              <a16:creationId xmlns:a16="http://schemas.microsoft.com/office/drawing/2014/main" id="{0E32EFDB-C66C-42B6-8097-82A19ECA6CF2}"/>
            </a:ext>
          </a:extLst>
        </xdr:cNvPr>
        <xdr:cNvCxnSpPr/>
      </xdr:nvCxnSpPr>
      <xdr:spPr>
        <a:xfrm>
          <a:off x="2019300" y="1780086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58057</xdr:rowOff>
    </xdr:from>
    <xdr:to>
      <xdr:col>6</xdr:col>
      <xdr:colOff>38100</xdr:colOff>
      <xdr:row>103</xdr:row>
      <xdr:rowOff>159657</xdr:rowOff>
    </xdr:to>
    <xdr:sp macro="" textlink="">
      <xdr:nvSpPr>
        <xdr:cNvPr id="430" name="楕円 429">
          <a:extLst>
            <a:ext uri="{FF2B5EF4-FFF2-40B4-BE49-F238E27FC236}">
              <a16:creationId xmlns:a16="http://schemas.microsoft.com/office/drawing/2014/main" id="{055DA0C8-2FBA-474E-8CC4-6EE8D77DFC36}"/>
            </a:ext>
          </a:extLst>
        </xdr:cNvPr>
        <xdr:cNvSpPr/>
      </xdr:nvSpPr>
      <xdr:spPr>
        <a:xfrm>
          <a:off x="1079500" y="1771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108857</xdr:rowOff>
    </xdr:from>
    <xdr:to>
      <xdr:col>10</xdr:col>
      <xdr:colOff>114300</xdr:colOff>
      <xdr:row>103</xdr:row>
      <xdr:rowOff>141514</xdr:rowOff>
    </xdr:to>
    <xdr:cxnSp macro="">
      <xdr:nvCxnSpPr>
        <xdr:cNvPr id="431" name="直線コネクタ 430">
          <a:extLst>
            <a:ext uri="{FF2B5EF4-FFF2-40B4-BE49-F238E27FC236}">
              <a16:creationId xmlns:a16="http://schemas.microsoft.com/office/drawing/2014/main" id="{4C911FEE-AB8D-47D5-AA19-142468228EA9}"/>
            </a:ext>
          </a:extLst>
        </xdr:cNvPr>
        <xdr:cNvCxnSpPr/>
      </xdr:nvCxnSpPr>
      <xdr:spPr>
        <a:xfrm>
          <a:off x="1130300" y="1776820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121393</xdr:rowOff>
    </xdr:from>
    <xdr:ext cx="405111" cy="259045"/>
    <xdr:sp macro="" textlink="">
      <xdr:nvSpPr>
        <xdr:cNvPr id="432" name="n_1aveValue【港湾・漁港】&#10;有形固定資産減価償却率">
          <a:extLst>
            <a:ext uri="{FF2B5EF4-FFF2-40B4-BE49-F238E27FC236}">
              <a16:creationId xmlns:a16="http://schemas.microsoft.com/office/drawing/2014/main" id="{24EC363A-0596-45D7-B1D8-EF69E5DE36D9}"/>
            </a:ext>
          </a:extLst>
        </xdr:cNvPr>
        <xdr:cNvSpPr txBox="1"/>
      </xdr:nvSpPr>
      <xdr:spPr>
        <a:xfrm>
          <a:off x="3582044" y="1812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126291</xdr:rowOff>
    </xdr:from>
    <xdr:ext cx="405111" cy="259045"/>
    <xdr:sp macro="" textlink="">
      <xdr:nvSpPr>
        <xdr:cNvPr id="433" name="n_2aveValue【港湾・漁港】&#10;有形固定資産減価償却率">
          <a:extLst>
            <a:ext uri="{FF2B5EF4-FFF2-40B4-BE49-F238E27FC236}">
              <a16:creationId xmlns:a16="http://schemas.microsoft.com/office/drawing/2014/main" id="{4D210B33-FAF3-45C9-B796-C591E077060B}"/>
            </a:ext>
          </a:extLst>
        </xdr:cNvPr>
        <xdr:cNvSpPr txBox="1"/>
      </xdr:nvSpPr>
      <xdr:spPr>
        <a:xfrm>
          <a:off x="2705744" y="1812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103432</xdr:rowOff>
    </xdr:from>
    <xdr:ext cx="405111" cy="259045"/>
    <xdr:sp macro="" textlink="">
      <xdr:nvSpPr>
        <xdr:cNvPr id="434" name="n_3aveValue【港湾・漁港】&#10;有形固定資産減価償却率">
          <a:extLst>
            <a:ext uri="{FF2B5EF4-FFF2-40B4-BE49-F238E27FC236}">
              <a16:creationId xmlns:a16="http://schemas.microsoft.com/office/drawing/2014/main" id="{95F25A37-7F28-43CB-B1B0-E8DC6985C46A}"/>
            </a:ext>
          </a:extLst>
        </xdr:cNvPr>
        <xdr:cNvSpPr txBox="1"/>
      </xdr:nvSpPr>
      <xdr:spPr>
        <a:xfrm>
          <a:off x="1816744" y="1810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80571</xdr:rowOff>
    </xdr:from>
    <xdr:ext cx="405111" cy="259045"/>
    <xdr:sp macro="" textlink="">
      <xdr:nvSpPr>
        <xdr:cNvPr id="435" name="n_4aveValue【港湾・漁港】&#10;有形固定資産減価償却率">
          <a:extLst>
            <a:ext uri="{FF2B5EF4-FFF2-40B4-BE49-F238E27FC236}">
              <a16:creationId xmlns:a16="http://schemas.microsoft.com/office/drawing/2014/main" id="{BEB84FA2-4544-43E2-91D7-B0CC7240C5F8}"/>
            </a:ext>
          </a:extLst>
        </xdr:cNvPr>
        <xdr:cNvSpPr txBox="1"/>
      </xdr:nvSpPr>
      <xdr:spPr>
        <a:xfrm>
          <a:off x="927744" y="1791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102706</xdr:rowOff>
    </xdr:from>
    <xdr:ext cx="405111" cy="259045"/>
    <xdr:sp macro="" textlink="">
      <xdr:nvSpPr>
        <xdr:cNvPr id="436" name="n_1mainValue【港湾・漁港】&#10;有形固定資産減価償却率">
          <a:extLst>
            <a:ext uri="{FF2B5EF4-FFF2-40B4-BE49-F238E27FC236}">
              <a16:creationId xmlns:a16="http://schemas.microsoft.com/office/drawing/2014/main" id="{37170FF8-2D1A-47A3-8EB4-766C85480AC3}"/>
            </a:ext>
          </a:extLst>
        </xdr:cNvPr>
        <xdr:cNvSpPr txBox="1"/>
      </xdr:nvSpPr>
      <xdr:spPr>
        <a:xfrm>
          <a:off x="3582044" y="1759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70048</xdr:rowOff>
    </xdr:from>
    <xdr:ext cx="405111" cy="259045"/>
    <xdr:sp macro="" textlink="">
      <xdr:nvSpPr>
        <xdr:cNvPr id="437" name="n_2mainValue【港湾・漁港】&#10;有形固定資産減価償却率">
          <a:extLst>
            <a:ext uri="{FF2B5EF4-FFF2-40B4-BE49-F238E27FC236}">
              <a16:creationId xmlns:a16="http://schemas.microsoft.com/office/drawing/2014/main" id="{7882AA5B-81A5-4CE1-B5DF-78116CE18AF9}"/>
            </a:ext>
          </a:extLst>
        </xdr:cNvPr>
        <xdr:cNvSpPr txBox="1"/>
      </xdr:nvSpPr>
      <xdr:spPr>
        <a:xfrm>
          <a:off x="2705744" y="1755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37391</xdr:rowOff>
    </xdr:from>
    <xdr:ext cx="405111" cy="259045"/>
    <xdr:sp macro="" textlink="">
      <xdr:nvSpPr>
        <xdr:cNvPr id="438" name="n_3mainValue【港湾・漁港】&#10;有形固定資産減価償却率">
          <a:extLst>
            <a:ext uri="{FF2B5EF4-FFF2-40B4-BE49-F238E27FC236}">
              <a16:creationId xmlns:a16="http://schemas.microsoft.com/office/drawing/2014/main" id="{AFF46FD3-4E6B-4FB8-A51F-CD04FA685F11}"/>
            </a:ext>
          </a:extLst>
        </xdr:cNvPr>
        <xdr:cNvSpPr txBox="1"/>
      </xdr:nvSpPr>
      <xdr:spPr>
        <a:xfrm>
          <a:off x="1816744" y="1752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4734</xdr:rowOff>
    </xdr:from>
    <xdr:ext cx="405111" cy="259045"/>
    <xdr:sp macro="" textlink="">
      <xdr:nvSpPr>
        <xdr:cNvPr id="439" name="n_4mainValue【港湾・漁港】&#10;有形固定資産減価償却率">
          <a:extLst>
            <a:ext uri="{FF2B5EF4-FFF2-40B4-BE49-F238E27FC236}">
              <a16:creationId xmlns:a16="http://schemas.microsoft.com/office/drawing/2014/main" id="{FEE27087-8A6D-4F02-ACBA-F5F12AA67F5F}"/>
            </a:ext>
          </a:extLst>
        </xdr:cNvPr>
        <xdr:cNvSpPr txBox="1"/>
      </xdr:nvSpPr>
      <xdr:spPr>
        <a:xfrm>
          <a:off x="927744" y="1749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648C90CC-FEE3-40E6-A512-BC1D64DADAB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8AAAA432-1505-45A5-99F4-DE7C9704EF9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9A59C8D3-1398-458A-BE83-C4D408E9FE9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ECAA8FE9-A908-4E42-96E7-5E05834D627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EBB25A09-E8C0-45B2-8827-E76BF940BFC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B09A2574-EB91-4C96-AECD-4C3BA5BC9E1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C0EB138F-84B5-4A9D-92B2-388FE2DF75A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F99C4834-E74C-4D2E-A85F-42230EA4388D}"/>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D64584EF-E371-447C-A6ED-BF38568BCF5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7DC06BA9-BDDC-47FC-91C4-CF3DD0AD1BD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50" name="直線コネクタ 449">
          <a:extLst>
            <a:ext uri="{FF2B5EF4-FFF2-40B4-BE49-F238E27FC236}">
              <a16:creationId xmlns:a16="http://schemas.microsoft.com/office/drawing/2014/main" id="{A19D707C-7279-41FB-89D0-8F349FE027B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51" name="テキスト ボックス 450">
          <a:extLst>
            <a:ext uri="{FF2B5EF4-FFF2-40B4-BE49-F238E27FC236}">
              <a16:creationId xmlns:a16="http://schemas.microsoft.com/office/drawing/2014/main" id="{C8F02620-3BD9-442C-A99A-B9C4B507240B}"/>
            </a:ext>
          </a:extLst>
        </xdr:cNvPr>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2" name="直線コネクタ 451">
          <a:extLst>
            <a:ext uri="{FF2B5EF4-FFF2-40B4-BE49-F238E27FC236}">
              <a16:creationId xmlns:a16="http://schemas.microsoft.com/office/drawing/2014/main" id="{99B26A0B-0F8B-47CE-9434-5BF98DB24C3F}"/>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53" name="テキスト ボックス 452">
          <a:extLst>
            <a:ext uri="{FF2B5EF4-FFF2-40B4-BE49-F238E27FC236}">
              <a16:creationId xmlns:a16="http://schemas.microsoft.com/office/drawing/2014/main" id="{373061F8-9046-473C-9C82-BE9E62E29DB3}"/>
            </a:ext>
          </a:extLst>
        </xdr:cNvPr>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4" name="直線コネクタ 453">
          <a:extLst>
            <a:ext uri="{FF2B5EF4-FFF2-40B4-BE49-F238E27FC236}">
              <a16:creationId xmlns:a16="http://schemas.microsoft.com/office/drawing/2014/main" id="{564C7AF0-1C63-4281-8E87-8873FEC71F52}"/>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55" name="テキスト ボックス 454">
          <a:extLst>
            <a:ext uri="{FF2B5EF4-FFF2-40B4-BE49-F238E27FC236}">
              <a16:creationId xmlns:a16="http://schemas.microsoft.com/office/drawing/2014/main" id="{273C15E0-2963-47B6-B022-07F9EAF3947A}"/>
            </a:ext>
          </a:extLst>
        </xdr:cNvPr>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6" name="直線コネクタ 455">
          <a:extLst>
            <a:ext uri="{FF2B5EF4-FFF2-40B4-BE49-F238E27FC236}">
              <a16:creationId xmlns:a16="http://schemas.microsoft.com/office/drawing/2014/main" id="{C38C3AEA-E411-41D1-A11A-E5A7A8F274C6}"/>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57" name="テキスト ボックス 456">
          <a:extLst>
            <a:ext uri="{FF2B5EF4-FFF2-40B4-BE49-F238E27FC236}">
              <a16:creationId xmlns:a16="http://schemas.microsoft.com/office/drawing/2014/main" id="{0B5D2A12-2DCF-4A81-9551-A3DC60CB7566}"/>
            </a:ext>
          </a:extLst>
        </xdr:cNvPr>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8" name="直線コネクタ 457">
          <a:extLst>
            <a:ext uri="{FF2B5EF4-FFF2-40B4-BE49-F238E27FC236}">
              <a16:creationId xmlns:a16="http://schemas.microsoft.com/office/drawing/2014/main" id="{814BF39F-1CF6-4CD8-97CB-8CEAAB878FBC}"/>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59" name="テキスト ボックス 458">
          <a:extLst>
            <a:ext uri="{FF2B5EF4-FFF2-40B4-BE49-F238E27FC236}">
              <a16:creationId xmlns:a16="http://schemas.microsoft.com/office/drawing/2014/main" id="{A1E248E5-337A-4CBF-9E03-0E57D1EFE4DD}"/>
            </a:ext>
          </a:extLst>
        </xdr:cNvPr>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60" name="直線コネクタ 459">
          <a:extLst>
            <a:ext uri="{FF2B5EF4-FFF2-40B4-BE49-F238E27FC236}">
              <a16:creationId xmlns:a16="http://schemas.microsoft.com/office/drawing/2014/main" id="{56D37C1B-A38F-4D65-AB0E-8FD9984A6D44}"/>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61" name="テキスト ボックス 460">
          <a:extLst>
            <a:ext uri="{FF2B5EF4-FFF2-40B4-BE49-F238E27FC236}">
              <a16:creationId xmlns:a16="http://schemas.microsoft.com/office/drawing/2014/main" id="{57867F54-1AD1-46A2-89B2-AF31A96A9F66}"/>
            </a:ext>
          </a:extLst>
        </xdr:cNvPr>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2" name="直線コネクタ 461">
          <a:extLst>
            <a:ext uri="{FF2B5EF4-FFF2-40B4-BE49-F238E27FC236}">
              <a16:creationId xmlns:a16="http://schemas.microsoft.com/office/drawing/2014/main" id="{C2A5F7B7-B03E-4E66-BD8C-D09D57EF45CB}"/>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63" name="テキスト ボックス 462">
          <a:extLst>
            <a:ext uri="{FF2B5EF4-FFF2-40B4-BE49-F238E27FC236}">
              <a16:creationId xmlns:a16="http://schemas.microsoft.com/office/drawing/2014/main" id="{9E0D8C36-BE9A-4822-A89B-CA46C87E082F}"/>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4" name="【港湾・漁港】&#10;一人当たり有形固定資産（償却資産）額グラフ枠">
          <a:extLst>
            <a:ext uri="{FF2B5EF4-FFF2-40B4-BE49-F238E27FC236}">
              <a16:creationId xmlns:a16="http://schemas.microsoft.com/office/drawing/2014/main" id="{312A2C1F-B0C5-4018-8FEC-351AF6DF24E9}"/>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129558</xdr:rowOff>
    </xdr:from>
    <xdr:to>
      <xdr:col>54</xdr:col>
      <xdr:colOff>189865</xdr:colOff>
      <xdr:row>109</xdr:row>
      <xdr:rowOff>33756</xdr:rowOff>
    </xdr:to>
    <xdr:cxnSp macro="">
      <xdr:nvCxnSpPr>
        <xdr:cNvPr id="465" name="直線コネクタ 464">
          <a:extLst>
            <a:ext uri="{FF2B5EF4-FFF2-40B4-BE49-F238E27FC236}">
              <a16:creationId xmlns:a16="http://schemas.microsoft.com/office/drawing/2014/main" id="{7AD39656-9282-40FD-9E57-2A0E395182DD}"/>
            </a:ext>
          </a:extLst>
        </xdr:cNvPr>
        <xdr:cNvCxnSpPr/>
      </xdr:nvCxnSpPr>
      <xdr:spPr>
        <a:xfrm flipV="1">
          <a:off x="10476865" y="17103108"/>
          <a:ext cx="0" cy="161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37583</xdr:rowOff>
    </xdr:from>
    <xdr:ext cx="378565" cy="259045"/>
    <xdr:sp macro="" textlink="">
      <xdr:nvSpPr>
        <xdr:cNvPr id="466" name="【港湾・漁港】&#10;一人当たり有形固定資産（償却資産）額最小値テキスト">
          <a:extLst>
            <a:ext uri="{FF2B5EF4-FFF2-40B4-BE49-F238E27FC236}">
              <a16:creationId xmlns:a16="http://schemas.microsoft.com/office/drawing/2014/main" id="{55AC9C88-7DF4-4EDD-9850-0B0A48959D33}"/>
            </a:ext>
          </a:extLst>
        </xdr:cNvPr>
        <xdr:cNvSpPr txBox="1"/>
      </xdr:nvSpPr>
      <xdr:spPr>
        <a:xfrm>
          <a:off x="10515600" y="18725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33756</xdr:rowOff>
    </xdr:from>
    <xdr:to>
      <xdr:col>55</xdr:col>
      <xdr:colOff>88900</xdr:colOff>
      <xdr:row>109</xdr:row>
      <xdr:rowOff>33756</xdr:rowOff>
    </xdr:to>
    <xdr:cxnSp macro="">
      <xdr:nvCxnSpPr>
        <xdr:cNvPr id="467" name="直線コネクタ 466">
          <a:extLst>
            <a:ext uri="{FF2B5EF4-FFF2-40B4-BE49-F238E27FC236}">
              <a16:creationId xmlns:a16="http://schemas.microsoft.com/office/drawing/2014/main" id="{0B3FBB67-E5EF-4018-B55C-83B2DC6388C9}"/>
            </a:ext>
          </a:extLst>
        </xdr:cNvPr>
        <xdr:cNvCxnSpPr/>
      </xdr:nvCxnSpPr>
      <xdr:spPr>
        <a:xfrm>
          <a:off x="10388600" y="1872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76235</xdr:rowOff>
    </xdr:from>
    <xdr:ext cx="599010" cy="259045"/>
    <xdr:sp macro="" textlink="">
      <xdr:nvSpPr>
        <xdr:cNvPr id="468" name="【港湾・漁港】&#10;一人当たり有形固定資産（償却資産）額最大値テキスト">
          <a:extLst>
            <a:ext uri="{FF2B5EF4-FFF2-40B4-BE49-F238E27FC236}">
              <a16:creationId xmlns:a16="http://schemas.microsoft.com/office/drawing/2014/main" id="{E145E5AD-C4F9-4344-A6DC-412ACCE0F94C}"/>
            </a:ext>
          </a:extLst>
        </xdr:cNvPr>
        <xdr:cNvSpPr txBox="1"/>
      </xdr:nvSpPr>
      <xdr:spPr>
        <a:xfrm>
          <a:off x="10515600" y="1687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129558</xdr:rowOff>
    </xdr:from>
    <xdr:to>
      <xdr:col>55</xdr:col>
      <xdr:colOff>88900</xdr:colOff>
      <xdr:row>99</xdr:row>
      <xdr:rowOff>129558</xdr:rowOff>
    </xdr:to>
    <xdr:cxnSp macro="">
      <xdr:nvCxnSpPr>
        <xdr:cNvPr id="469" name="直線コネクタ 468">
          <a:extLst>
            <a:ext uri="{FF2B5EF4-FFF2-40B4-BE49-F238E27FC236}">
              <a16:creationId xmlns:a16="http://schemas.microsoft.com/office/drawing/2014/main" id="{0A7EEDA2-7390-41C9-9736-963AE2FFE481}"/>
            </a:ext>
          </a:extLst>
        </xdr:cNvPr>
        <xdr:cNvCxnSpPr/>
      </xdr:nvCxnSpPr>
      <xdr:spPr>
        <a:xfrm>
          <a:off x="10388600" y="1710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96234</xdr:rowOff>
    </xdr:from>
    <xdr:ext cx="599010" cy="259045"/>
    <xdr:sp macro="" textlink="">
      <xdr:nvSpPr>
        <xdr:cNvPr id="470" name="【港湾・漁港】&#10;一人当たり有形固定資産（償却資産）額平均値テキスト">
          <a:extLst>
            <a:ext uri="{FF2B5EF4-FFF2-40B4-BE49-F238E27FC236}">
              <a16:creationId xmlns:a16="http://schemas.microsoft.com/office/drawing/2014/main" id="{A279821E-D4F9-48F7-935B-653497EDD095}"/>
            </a:ext>
          </a:extLst>
        </xdr:cNvPr>
        <xdr:cNvSpPr txBox="1"/>
      </xdr:nvSpPr>
      <xdr:spPr>
        <a:xfrm>
          <a:off x="10515600" y="180984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73357</xdr:rowOff>
    </xdr:from>
    <xdr:to>
      <xdr:col>55</xdr:col>
      <xdr:colOff>50800</xdr:colOff>
      <xdr:row>107</xdr:row>
      <xdr:rowOff>3507</xdr:rowOff>
    </xdr:to>
    <xdr:sp macro="" textlink="">
      <xdr:nvSpPr>
        <xdr:cNvPr id="471" name="フローチャート: 判断 470">
          <a:extLst>
            <a:ext uri="{FF2B5EF4-FFF2-40B4-BE49-F238E27FC236}">
              <a16:creationId xmlns:a16="http://schemas.microsoft.com/office/drawing/2014/main" id="{54603694-728C-4E09-932D-56BE449ADC14}"/>
            </a:ext>
          </a:extLst>
        </xdr:cNvPr>
        <xdr:cNvSpPr/>
      </xdr:nvSpPr>
      <xdr:spPr>
        <a:xfrm>
          <a:off x="10426700" y="1824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58446</xdr:rowOff>
    </xdr:from>
    <xdr:to>
      <xdr:col>50</xdr:col>
      <xdr:colOff>165100</xdr:colOff>
      <xdr:row>106</xdr:row>
      <xdr:rowOff>160046</xdr:rowOff>
    </xdr:to>
    <xdr:sp macro="" textlink="">
      <xdr:nvSpPr>
        <xdr:cNvPr id="472" name="フローチャート: 判断 471">
          <a:extLst>
            <a:ext uri="{FF2B5EF4-FFF2-40B4-BE49-F238E27FC236}">
              <a16:creationId xmlns:a16="http://schemas.microsoft.com/office/drawing/2014/main" id="{C945620F-5B4B-46FB-844C-4EDC71BEFD1A}"/>
            </a:ext>
          </a:extLst>
        </xdr:cNvPr>
        <xdr:cNvSpPr/>
      </xdr:nvSpPr>
      <xdr:spPr>
        <a:xfrm>
          <a:off x="9588500" y="1823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80404</xdr:rowOff>
    </xdr:from>
    <xdr:to>
      <xdr:col>46</xdr:col>
      <xdr:colOff>38100</xdr:colOff>
      <xdr:row>107</xdr:row>
      <xdr:rowOff>10554</xdr:rowOff>
    </xdr:to>
    <xdr:sp macro="" textlink="">
      <xdr:nvSpPr>
        <xdr:cNvPr id="473" name="フローチャート: 判断 472">
          <a:extLst>
            <a:ext uri="{FF2B5EF4-FFF2-40B4-BE49-F238E27FC236}">
              <a16:creationId xmlns:a16="http://schemas.microsoft.com/office/drawing/2014/main" id="{B5B88E3B-B6CB-4980-BAE0-D46B668E1579}"/>
            </a:ext>
          </a:extLst>
        </xdr:cNvPr>
        <xdr:cNvSpPr/>
      </xdr:nvSpPr>
      <xdr:spPr>
        <a:xfrm>
          <a:off x="8699500" y="1825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27130</xdr:rowOff>
    </xdr:from>
    <xdr:to>
      <xdr:col>41</xdr:col>
      <xdr:colOff>101600</xdr:colOff>
      <xdr:row>106</xdr:row>
      <xdr:rowOff>128730</xdr:rowOff>
    </xdr:to>
    <xdr:sp macro="" textlink="">
      <xdr:nvSpPr>
        <xdr:cNvPr id="474" name="フローチャート: 判断 473">
          <a:extLst>
            <a:ext uri="{FF2B5EF4-FFF2-40B4-BE49-F238E27FC236}">
              <a16:creationId xmlns:a16="http://schemas.microsoft.com/office/drawing/2014/main" id="{2CED12A3-E790-400B-B61F-5CB4EEB9EE56}"/>
            </a:ext>
          </a:extLst>
        </xdr:cNvPr>
        <xdr:cNvSpPr/>
      </xdr:nvSpPr>
      <xdr:spPr>
        <a:xfrm>
          <a:off x="7810500" y="1820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156307</xdr:rowOff>
    </xdr:from>
    <xdr:to>
      <xdr:col>36</xdr:col>
      <xdr:colOff>165100</xdr:colOff>
      <xdr:row>107</xdr:row>
      <xdr:rowOff>86457</xdr:rowOff>
    </xdr:to>
    <xdr:sp macro="" textlink="">
      <xdr:nvSpPr>
        <xdr:cNvPr id="475" name="フローチャート: 判断 474">
          <a:extLst>
            <a:ext uri="{FF2B5EF4-FFF2-40B4-BE49-F238E27FC236}">
              <a16:creationId xmlns:a16="http://schemas.microsoft.com/office/drawing/2014/main" id="{5AB706C3-4212-493A-97CD-8238A4360C13}"/>
            </a:ext>
          </a:extLst>
        </xdr:cNvPr>
        <xdr:cNvSpPr/>
      </xdr:nvSpPr>
      <xdr:spPr>
        <a:xfrm>
          <a:off x="6921500" y="1833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A58240DC-904F-494A-95B1-CE06D95413B4}"/>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8F858C0D-82B9-4D71-A53A-DDBCC4DC5ED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6F6B1304-31AF-4D2A-B083-70AC4B5F633E}"/>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A2EE614A-AA01-4A04-B645-F523C9C10C6E}"/>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1593F3B6-0798-43AC-A89B-40F7FB4A1B71}"/>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170176</xdr:rowOff>
    </xdr:from>
    <xdr:to>
      <xdr:col>55</xdr:col>
      <xdr:colOff>50800</xdr:colOff>
      <xdr:row>108</xdr:row>
      <xdr:rowOff>100326</xdr:rowOff>
    </xdr:to>
    <xdr:sp macro="" textlink="">
      <xdr:nvSpPr>
        <xdr:cNvPr id="481" name="楕円 480">
          <a:extLst>
            <a:ext uri="{FF2B5EF4-FFF2-40B4-BE49-F238E27FC236}">
              <a16:creationId xmlns:a16="http://schemas.microsoft.com/office/drawing/2014/main" id="{1870697F-5CC6-41B7-BC1E-070FB1BC7439}"/>
            </a:ext>
          </a:extLst>
        </xdr:cNvPr>
        <xdr:cNvSpPr/>
      </xdr:nvSpPr>
      <xdr:spPr>
        <a:xfrm>
          <a:off x="10426700" y="1851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148603</xdr:rowOff>
    </xdr:from>
    <xdr:ext cx="534377" cy="259045"/>
    <xdr:sp macro="" textlink="">
      <xdr:nvSpPr>
        <xdr:cNvPr id="482" name="【港湾・漁港】&#10;一人当たり有形固定資産（償却資産）額該当値テキスト">
          <a:extLst>
            <a:ext uri="{FF2B5EF4-FFF2-40B4-BE49-F238E27FC236}">
              <a16:creationId xmlns:a16="http://schemas.microsoft.com/office/drawing/2014/main" id="{9281A050-AD8F-4308-BAC2-0EFA98515C35}"/>
            </a:ext>
          </a:extLst>
        </xdr:cNvPr>
        <xdr:cNvSpPr txBox="1"/>
      </xdr:nvSpPr>
      <xdr:spPr>
        <a:xfrm>
          <a:off x="10515600" y="1849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792</xdr:rowOff>
    </xdr:from>
    <xdr:to>
      <xdr:col>50</xdr:col>
      <xdr:colOff>165100</xdr:colOff>
      <xdr:row>108</xdr:row>
      <xdr:rowOff>102392</xdr:rowOff>
    </xdr:to>
    <xdr:sp macro="" textlink="">
      <xdr:nvSpPr>
        <xdr:cNvPr id="483" name="楕円 482">
          <a:extLst>
            <a:ext uri="{FF2B5EF4-FFF2-40B4-BE49-F238E27FC236}">
              <a16:creationId xmlns:a16="http://schemas.microsoft.com/office/drawing/2014/main" id="{6B029C65-4E3C-47AC-9D9F-AD4EC3B918CC}"/>
            </a:ext>
          </a:extLst>
        </xdr:cNvPr>
        <xdr:cNvSpPr/>
      </xdr:nvSpPr>
      <xdr:spPr>
        <a:xfrm>
          <a:off x="9588500" y="1851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49526</xdr:rowOff>
    </xdr:from>
    <xdr:to>
      <xdr:col>55</xdr:col>
      <xdr:colOff>0</xdr:colOff>
      <xdr:row>108</xdr:row>
      <xdr:rowOff>51592</xdr:rowOff>
    </xdr:to>
    <xdr:cxnSp macro="">
      <xdr:nvCxnSpPr>
        <xdr:cNvPr id="484" name="直線コネクタ 483">
          <a:extLst>
            <a:ext uri="{FF2B5EF4-FFF2-40B4-BE49-F238E27FC236}">
              <a16:creationId xmlns:a16="http://schemas.microsoft.com/office/drawing/2014/main" id="{16316034-BFCC-4677-A390-78016C56E169}"/>
            </a:ext>
          </a:extLst>
        </xdr:cNvPr>
        <xdr:cNvCxnSpPr/>
      </xdr:nvCxnSpPr>
      <xdr:spPr>
        <a:xfrm flipV="1">
          <a:off x="9639300" y="18566126"/>
          <a:ext cx="838200" cy="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2660</xdr:rowOff>
    </xdr:from>
    <xdr:to>
      <xdr:col>46</xdr:col>
      <xdr:colOff>38100</xdr:colOff>
      <xdr:row>108</xdr:row>
      <xdr:rowOff>104260</xdr:rowOff>
    </xdr:to>
    <xdr:sp macro="" textlink="">
      <xdr:nvSpPr>
        <xdr:cNvPr id="485" name="楕円 484">
          <a:extLst>
            <a:ext uri="{FF2B5EF4-FFF2-40B4-BE49-F238E27FC236}">
              <a16:creationId xmlns:a16="http://schemas.microsoft.com/office/drawing/2014/main" id="{2BD1F583-72B1-4992-BC09-53ECE044F65A}"/>
            </a:ext>
          </a:extLst>
        </xdr:cNvPr>
        <xdr:cNvSpPr/>
      </xdr:nvSpPr>
      <xdr:spPr>
        <a:xfrm>
          <a:off x="8699500" y="185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51592</xdr:rowOff>
    </xdr:from>
    <xdr:to>
      <xdr:col>50</xdr:col>
      <xdr:colOff>114300</xdr:colOff>
      <xdr:row>108</xdr:row>
      <xdr:rowOff>53460</xdr:rowOff>
    </xdr:to>
    <xdr:cxnSp macro="">
      <xdr:nvCxnSpPr>
        <xdr:cNvPr id="486" name="直線コネクタ 485">
          <a:extLst>
            <a:ext uri="{FF2B5EF4-FFF2-40B4-BE49-F238E27FC236}">
              <a16:creationId xmlns:a16="http://schemas.microsoft.com/office/drawing/2014/main" id="{E275AE4D-C835-4AB6-8447-ACB6C424C386}"/>
            </a:ext>
          </a:extLst>
        </xdr:cNvPr>
        <xdr:cNvCxnSpPr/>
      </xdr:nvCxnSpPr>
      <xdr:spPr>
        <a:xfrm flipV="1">
          <a:off x="8750300" y="18568192"/>
          <a:ext cx="889000" cy="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4676</xdr:rowOff>
    </xdr:from>
    <xdr:to>
      <xdr:col>41</xdr:col>
      <xdr:colOff>101600</xdr:colOff>
      <xdr:row>108</xdr:row>
      <xdr:rowOff>106276</xdr:rowOff>
    </xdr:to>
    <xdr:sp macro="" textlink="">
      <xdr:nvSpPr>
        <xdr:cNvPr id="487" name="楕円 486">
          <a:extLst>
            <a:ext uri="{FF2B5EF4-FFF2-40B4-BE49-F238E27FC236}">
              <a16:creationId xmlns:a16="http://schemas.microsoft.com/office/drawing/2014/main" id="{6EEE7769-80FB-47D2-BD3E-6E40DD2C0FBB}"/>
            </a:ext>
          </a:extLst>
        </xdr:cNvPr>
        <xdr:cNvSpPr/>
      </xdr:nvSpPr>
      <xdr:spPr>
        <a:xfrm>
          <a:off x="7810500" y="1852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53460</xdr:rowOff>
    </xdr:from>
    <xdr:to>
      <xdr:col>45</xdr:col>
      <xdr:colOff>177800</xdr:colOff>
      <xdr:row>108</xdr:row>
      <xdr:rowOff>55476</xdr:rowOff>
    </xdr:to>
    <xdr:cxnSp macro="">
      <xdr:nvCxnSpPr>
        <xdr:cNvPr id="488" name="直線コネクタ 487">
          <a:extLst>
            <a:ext uri="{FF2B5EF4-FFF2-40B4-BE49-F238E27FC236}">
              <a16:creationId xmlns:a16="http://schemas.microsoft.com/office/drawing/2014/main" id="{A3DE203D-F82F-455A-8003-5E937B8860BB}"/>
            </a:ext>
          </a:extLst>
        </xdr:cNvPr>
        <xdr:cNvCxnSpPr/>
      </xdr:nvCxnSpPr>
      <xdr:spPr>
        <a:xfrm flipV="1">
          <a:off x="7861300" y="18570060"/>
          <a:ext cx="889000" cy="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5995</xdr:rowOff>
    </xdr:from>
    <xdr:to>
      <xdr:col>36</xdr:col>
      <xdr:colOff>165100</xdr:colOff>
      <xdr:row>108</xdr:row>
      <xdr:rowOff>107595</xdr:rowOff>
    </xdr:to>
    <xdr:sp macro="" textlink="">
      <xdr:nvSpPr>
        <xdr:cNvPr id="489" name="楕円 488">
          <a:extLst>
            <a:ext uri="{FF2B5EF4-FFF2-40B4-BE49-F238E27FC236}">
              <a16:creationId xmlns:a16="http://schemas.microsoft.com/office/drawing/2014/main" id="{5828F55C-657D-4986-9B89-55F60256426B}"/>
            </a:ext>
          </a:extLst>
        </xdr:cNvPr>
        <xdr:cNvSpPr/>
      </xdr:nvSpPr>
      <xdr:spPr>
        <a:xfrm>
          <a:off x="6921500" y="1852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55476</xdr:rowOff>
    </xdr:from>
    <xdr:to>
      <xdr:col>41</xdr:col>
      <xdr:colOff>50800</xdr:colOff>
      <xdr:row>108</xdr:row>
      <xdr:rowOff>56795</xdr:rowOff>
    </xdr:to>
    <xdr:cxnSp macro="">
      <xdr:nvCxnSpPr>
        <xdr:cNvPr id="490" name="直線コネクタ 489">
          <a:extLst>
            <a:ext uri="{FF2B5EF4-FFF2-40B4-BE49-F238E27FC236}">
              <a16:creationId xmlns:a16="http://schemas.microsoft.com/office/drawing/2014/main" id="{499DA010-57F1-4AE9-8A20-94B74E764544}"/>
            </a:ext>
          </a:extLst>
        </xdr:cNvPr>
        <xdr:cNvCxnSpPr/>
      </xdr:nvCxnSpPr>
      <xdr:spPr>
        <a:xfrm flipV="1">
          <a:off x="6972300" y="18572076"/>
          <a:ext cx="889000" cy="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5123</xdr:rowOff>
    </xdr:from>
    <xdr:ext cx="599010" cy="259045"/>
    <xdr:sp macro="" textlink="">
      <xdr:nvSpPr>
        <xdr:cNvPr id="491" name="n_1aveValue【港湾・漁港】&#10;一人当たり有形固定資産（償却資産）額">
          <a:extLst>
            <a:ext uri="{FF2B5EF4-FFF2-40B4-BE49-F238E27FC236}">
              <a16:creationId xmlns:a16="http://schemas.microsoft.com/office/drawing/2014/main" id="{EB51940D-A62A-43D8-BAC5-6F82F85AFD13}"/>
            </a:ext>
          </a:extLst>
        </xdr:cNvPr>
        <xdr:cNvSpPr txBox="1"/>
      </xdr:nvSpPr>
      <xdr:spPr>
        <a:xfrm>
          <a:off x="9327095" y="18007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27081</xdr:rowOff>
    </xdr:from>
    <xdr:ext cx="599010" cy="259045"/>
    <xdr:sp macro="" textlink="">
      <xdr:nvSpPr>
        <xdr:cNvPr id="492" name="n_2aveValue【港湾・漁港】&#10;一人当たり有形固定資産（償却資産）額">
          <a:extLst>
            <a:ext uri="{FF2B5EF4-FFF2-40B4-BE49-F238E27FC236}">
              <a16:creationId xmlns:a16="http://schemas.microsoft.com/office/drawing/2014/main" id="{D49B31BD-7F01-4C74-AD82-0D0B38CF2E78}"/>
            </a:ext>
          </a:extLst>
        </xdr:cNvPr>
        <xdr:cNvSpPr txBox="1"/>
      </xdr:nvSpPr>
      <xdr:spPr>
        <a:xfrm>
          <a:off x="8450795" y="18029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145257</xdr:rowOff>
    </xdr:from>
    <xdr:ext cx="599010" cy="259045"/>
    <xdr:sp macro="" textlink="">
      <xdr:nvSpPr>
        <xdr:cNvPr id="493" name="n_3aveValue【港湾・漁港】&#10;一人当たり有形固定資産（償却資産）額">
          <a:extLst>
            <a:ext uri="{FF2B5EF4-FFF2-40B4-BE49-F238E27FC236}">
              <a16:creationId xmlns:a16="http://schemas.microsoft.com/office/drawing/2014/main" id="{F8D79C04-F9D9-4A23-900C-B0AC2455D0C1}"/>
            </a:ext>
          </a:extLst>
        </xdr:cNvPr>
        <xdr:cNvSpPr txBox="1"/>
      </xdr:nvSpPr>
      <xdr:spPr>
        <a:xfrm>
          <a:off x="7561795" y="1797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102984</xdr:rowOff>
    </xdr:from>
    <xdr:ext cx="599010" cy="259045"/>
    <xdr:sp macro="" textlink="">
      <xdr:nvSpPr>
        <xdr:cNvPr id="494" name="n_4aveValue【港湾・漁港】&#10;一人当たり有形固定資産（償却資産）額">
          <a:extLst>
            <a:ext uri="{FF2B5EF4-FFF2-40B4-BE49-F238E27FC236}">
              <a16:creationId xmlns:a16="http://schemas.microsoft.com/office/drawing/2014/main" id="{337CA173-2170-49E9-B3C0-5F0CFA76E267}"/>
            </a:ext>
          </a:extLst>
        </xdr:cNvPr>
        <xdr:cNvSpPr txBox="1"/>
      </xdr:nvSpPr>
      <xdr:spPr>
        <a:xfrm>
          <a:off x="6672795" y="1810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93519</xdr:rowOff>
    </xdr:from>
    <xdr:ext cx="534377" cy="259045"/>
    <xdr:sp macro="" textlink="">
      <xdr:nvSpPr>
        <xdr:cNvPr id="495" name="n_1mainValue【港湾・漁港】&#10;一人当たり有形固定資産（償却資産）額">
          <a:extLst>
            <a:ext uri="{FF2B5EF4-FFF2-40B4-BE49-F238E27FC236}">
              <a16:creationId xmlns:a16="http://schemas.microsoft.com/office/drawing/2014/main" id="{E986881E-4220-4AD2-8683-B977891D0146}"/>
            </a:ext>
          </a:extLst>
        </xdr:cNvPr>
        <xdr:cNvSpPr txBox="1"/>
      </xdr:nvSpPr>
      <xdr:spPr>
        <a:xfrm>
          <a:off x="9359411" y="1861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95387</xdr:rowOff>
    </xdr:from>
    <xdr:ext cx="534377" cy="259045"/>
    <xdr:sp macro="" textlink="">
      <xdr:nvSpPr>
        <xdr:cNvPr id="496" name="n_2mainValue【港湾・漁港】&#10;一人当たり有形固定資産（償却資産）額">
          <a:extLst>
            <a:ext uri="{FF2B5EF4-FFF2-40B4-BE49-F238E27FC236}">
              <a16:creationId xmlns:a16="http://schemas.microsoft.com/office/drawing/2014/main" id="{1DEA37A1-F745-4668-8DA9-0E6C1A692EC1}"/>
            </a:ext>
          </a:extLst>
        </xdr:cNvPr>
        <xdr:cNvSpPr txBox="1"/>
      </xdr:nvSpPr>
      <xdr:spPr>
        <a:xfrm>
          <a:off x="8483111" y="1861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97403</xdr:rowOff>
    </xdr:from>
    <xdr:ext cx="534377" cy="259045"/>
    <xdr:sp macro="" textlink="">
      <xdr:nvSpPr>
        <xdr:cNvPr id="497" name="n_3mainValue【港湾・漁港】&#10;一人当たり有形固定資産（償却資産）額">
          <a:extLst>
            <a:ext uri="{FF2B5EF4-FFF2-40B4-BE49-F238E27FC236}">
              <a16:creationId xmlns:a16="http://schemas.microsoft.com/office/drawing/2014/main" id="{A5E98585-8FE3-4908-A50D-5DE65DE55B07}"/>
            </a:ext>
          </a:extLst>
        </xdr:cNvPr>
        <xdr:cNvSpPr txBox="1"/>
      </xdr:nvSpPr>
      <xdr:spPr>
        <a:xfrm>
          <a:off x="7594111" y="1861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98722</xdr:rowOff>
    </xdr:from>
    <xdr:ext cx="534377" cy="259045"/>
    <xdr:sp macro="" textlink="">
      <xdr:nvSpPr>
        <xdr:cNvPr id="498" name="n_4mainValue【港湾・漁港】&#10;一人当たり有形固定資産（償却資産）額">
          <a:extLst>
            <a:ext uri="{FF2B5EF4-FFF2-40B4-BE49-F238E27FC236}">
              <a16:creationId xmlns:a16="http://schemas.microsoft.com/office/drawing/2014/main" id="{F2FF4CA6-B738-4B38-8A6D-B8DF45BF74AB}"/>
            </a:ext>
          </a:extLst>
        </xdr:cNvPr>
        <xdr:cNvSpPr txBox="1"/>
      </xdr:nvSpPr>
      <xdr:spPr>
        <a:xfrm>
          <a:off x="6705111" y="1861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9" name="正方形/長方形 498">
          <a:extLst>
            <a:ext uri="{FF2B5EF4-FFF2-40B4-BE49-F238E27FC236}">
              <a16:creationId xmlns:a16="http://schemas.microsoft.com/office/drawing/2014/main" id="{19634A0F-F01F-4303-8440-7ED7C4740AE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0" name="正方形/長方形 499">
          <a:extLst>
            <a:ext uri="{FF2B5EF4-FFF2-40B4-BE49-F238E27FC236}">
              <a16:creationId xmlns:a16="http://schemas.microsoft.com/office/drawing/2014/main" id="{FA365042-2B77-4B14-8428-8E3A1AA4254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1" name="正方形/長方形 500">
          <a:extLst>
            <a:ext uri="{FF2B5EF4-FFF2-40B4-BE49-F238E27FC236}">
              <a16:creationId xmlns:a16="http://schemas.microsoft.com/office/drawing/2014/main" id="{BAF9A58D-9959-4518-8F2C-DC55C09DDE6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2" name="正方形/長方形 501">
          <a:extLst>
            <a:ext uri="{FF2B5EF4-FFF2-40B4-BE49-F238E27FC236}">
              <a16:creationId xmlns:a16="http://schemas.microsoft.com/office/drawing/2014/main" id="{7E8BA929-8658-407E-8A4D-7069047FA6D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3" name="正方形/長方形 502">
          <a:extLst>
            <a:ext uri="{FF2B5EF4-FFF2-40B4-BE49-F238E27FC236}">
              <a16:creationId xmlns:a16="http://schemas.microsoft.com/office/drawing/2014/main" id="{64269338-8B46-42BA-81EE-F8C8588F0C6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4" name="正方形/長方形 503">
          <a:extLst>
            <a:ext uri="{FF2B5EF4-FFF2-40B4-BE49-F238E27FC236}">
              <a16:creationId xmlns:a16="http://schemas.microsoft.com/office/drawing/2014/main" id="{E93A4FF0-C1CB-44A6-8AC3-452671632F9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5" name="正方形/長方形 504">
          <a:extLst>
            <a:ext uri="{FF2B5EF4-FFF2-40B4-BE49-F238E27FC236}">
              <a16:creationId xmlns:a16="http://schemas.microsoft.com/office/drawing/2014/main" id="{B5555353-555B-4C43-B885-16CFDC54867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6" name="正方形/長方形 505">
          <a:extLst>
            <a:ext uri="{FF2B5EF4-FFF2-40B4-BE49-F238E27FC236}">
              <a16:creationId xmlns:a16="http://schemas.microsoft.com/office/drawing/2014/main" id="{0A220C67-D96B-40B8-8E12-DCCD5EA69FB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7" name="テキスト ボックス 506">
          <a:extLst>
            <a:ext uri="{FF2B5EF4-FFF2-40B4-BE49-F238E27FC236}">
              <a16:creationId xmlns:a16="http://schemas.microsoft.com/office/drawing/2014/main" id="{592C27FE-0E6F-4AE8-9952-8DDE6551F07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8" name="直線コネクタ 507">
          <a:extLst>
            <a:ext uri="{FF2B5EF4-FFF2-40B4-BE49-F238E27FC236}">
              <a16:creationId xmlns:a16="http://schemas.microsoft.com/office/drawing/2014/main" id="{AE8F4417-6147-49C9-B0D4-2D811342FA7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9" name="テキスト ボックス 508">
          <a:extLst>
            <a:ext uri="{FF2B5EF4-FFF2-40B4-BE49-F238E27FC236}">
              <a16:creationId xmlns:a16="http://schemas.microsoft.com/office/drawing/2014/main" id="{4E87B56A-2081-40E9-8600-706ACBF59BE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10" name="直線コネクタ 509">
          <a:extLst>
            <a:ext uri="{FF2B5EF4-FFF2-40B4-BE49-F238E27FC236}">
              <a16:creationId xmlns:a16="http://schemas.microsoft.com/office/drawing/2014/main" id="{E9FF4134-1CA7-4842-A720-D1F8AEC4137B}"/>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1" name="テキスト ボックス 510">
          <a:extLst>
            <a:ext uri="{FF2B5EF4-FFF2-40B4-BE49-F238E27FC236}">
              <a16:creationId xmlns:a16="http://schemas.microsoft.com/office/drawing/2014/main" id="{2DAA844C-6FB0-4119-9631-187949E9C256}"/>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2" name="直線コネクタ 511">
          <a:extLst>
            <a:ext uri="{FF2B5EF4-FFF2-40B4-BE49-F238E27FC236}">
              <a16:creationId xmlns:a16="http://schemas.microsoft.com/office/drawing/2014/main" id="{28931A39-5167-4B56-A115-BAE809E79FAF}"/>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3" name="テキスト ボックス 512">
          <a:extLst>
            <a:ext uri="{FF2B5EF4-FFF2-40B4-BE49-F238E27FC236}">
              <a16:creationId xmlns:a16="http://schemas.microsoft.com/office/drawing/2014/main" id="{1F9F9268-2188-4A30-873F-93431ED08134}"/>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4" name="直線コネクタ 513">
          <a:extLst>
            <a:ext uri="{FF2B5EF4-FFF2-40B4-BE49-F238E27FC236}">
              <a16:creationId xmlns:a16="http://schemas.microsoft.com/office/drawing/2014/main" id="{6EF0EF7A-A9F6-4A80-AC3A-DF56571A9149}"/>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5" name="テキスト ボックス 514">
          <a:extLst>
            <a:ext uri="{FF2B5EF4-FFF2-40B4-BE49-F238E27FC236}">
              <a16:creationId xmlns:a16="http://schemas.microsoft.com/office/drawing/2014/main" id="{6C2E9D26-97E0-4E5F-B2D7-3BC7CEDA8C4C}"/>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6" name="直線コネクタ 515">
          <a:extLst>
            <a:ext uri="{FF2B5EF4-FFF2-40B4-BE49-F238E27FC236}">
              <a16:creationId xmlns:a16="http://schemas.microsoft.com/office/drawing/2014/main" id="{443943C6-D3D3-4B82-9AE4-9C43DD09F363}"/>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7" name="テキスト ボックス 516">
          <a:extLst>
            <a:ext uri="{FF2B5EF4-FFF2-40B4-BE49-F238E27FC236}">
              <a16:creationId xmlns:a16="http://schemas.microsoft.com/office/drawing/2014/main" id="{AAF89B97-1F8D-441B-91C7-33869A6B2C0B}"/>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8" name="直線コネクタ 517">
          <a:extLst>
            <a:ext uri="{FF2B5EF4-FFF2-40B4-BE49-F238E27FC236}">
              <a16:creationId xmlns:a16="http://schemas.microsoft.com/office/drawing/2014/main" id="{2731FC9C-52CD-4BC3-AC51-D294BD634474}"/>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9" name="テキスト ボックス 518">
          <a:extLst>
            <a:ext uri="{FF2B5EF4-FFF2-40B4-BE49-F238E27FC236}">
              <a16:creationId xmlns:a16="http://schemas.microsoft.com/office/drawing/2014/main" id="{04F2CF79-3AC3-4877-95A3-BEE7D2177E5B}"/>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a:extLst>
            <a:ext uri="{FF2B5EF4-FFF2-40B4-BE49-F238E27FC236}">
              <a16:creationId xmlns:a16="http://schemas.microsoft.com/office/drawing/2014/main" id="{9ACE2B45-7F4B-4F46-927A-5BF30A1D45D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1" name="テキスト ボックス 520">
          <a:extLst>
            <a:ext uri="{FF2B5EF4-FFF2-40B4-BE49-F238E27FC236}">
              <a16:creationId xmlns:a16="http://schemas.microsoft.com/office/drawing/2014/main" id="{C5F00F34-16F3-44DA-8866-B1122921A836}"/>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2" name="【認定こども園・幼稚園・保育所】&#10;有形固定資産減価償却率グラフ枠">
          <a:extLst>
            <a:ext uri="{FF2B5EF4-FFF2-40B4-BE49-F238E27FC236}">
              <a16:creationId xmlns:a16="http://schemas.microsoft.com/office/drawing/2014/main" id="{321AB0E7-E396-444E-97B3-04BAED46170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140970</xdr:rowOff>
    </xdr:from>
    <xdr:to>
      <xdr:col>85</xdr:col>
      <xdr:colOff>126364</xdr:colOff>
      <xdr:row>41</xdr:row>
      <xdr:rowOff>129540</xdr:rowOff>
    </xdr:to>
    <xdr:cxnSp macro="">
      <xdr:nvCxnSpPr>
        <xdr:cNvPr id="523" name="直線コネクタ 522">
          <a:extLst>
            <a:ext uri="{FF2B5EF4-FFF2-40B4-BE49-F238E27FC236}">
              <a16:creationId xmlns:a16="http://schemas.microsoft.com/office/drawing/2014/main" id="{85CCF749-3EA8-4D57-972D-C302C18576C6}"/>
            </a:ext>
          </a:extLst>
        </xdr:cNvPr>
        <xdr:cNvCxnSpPr/>
      </xdr:nvCxnSpPr>
      <xdr:spPr>
        <a:xfrm flipV="1">
          <a:off x="16318864" y="562737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133367</xdr:rowOff>
    </xdr:from>
    <xdr:ext cx="405111" cy="259045"/>
    <xdr:sp macro="" textlink="">
      <xdr:nvSpPr>
        <xdr:cNvPr id="524" name="【認定こども園・幼稚園・保育所】&#10;有形固定資産減価償却率最小値テキスト">
          <a:extLst>
            <a:ext uri="{FF2B5EF4-FFF2-40B4-BE49-F238E27FC236}">
              <a16:creationId xmlns:a16="http://schemas.microsoft.com/office/drawing/2014/main" id="{E9171340-B77F-45C5-8951-0ED31FFC2DB4}"/>
            </a:ext>
          </a:extLst>
        </xdr:cNvPr>
        <xdr:cNvSpPr txBox="1"/>
      </xdr:nvSpPr>
      <xdr:spPr>
        <a:xfrm>
          <a:off x="16357600" y="716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129540</xdr:rowOff>
    </xdr:from>
    <xdr:to>
      <xdr:col>86</xdr:col>
      <xdr:colOff>25400</xdr:colOff>
      <xdr:row>41</xdr:row>
      <xdr:rowOff>129540</xdr:rowOff>
    </xdr:to>
    <xdr:cxnSp macro="">
      <xdr:nvCxnSpPr>
        <xdr:cNvPr id="525" name="直線コネクタ 524">
          <a:extLst>
            <a:ext uri="{FF2B5EF4-FFF2-40B4-BE49-F238E27FC236}">
              <a16:creationId xmlns:a16="http://schemas.microsoft.com/office/drawing/2014/main" id="{2D0D9B20-4494-44F4-B120-6DB535E37A5F}"/>
            </a:ext>
          </a:extLst>
        </xdr:cNvPr>
        <xdr:cNvCxnSpPr/>
      </xdr:nvCxnSpPr>
      <xdr:spPr>
        <a:xfrm>
          <a:off x="16230600" y="715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87647</xdr:rowOff>
    </xdr:from>
    <xdr:ext cx="405111" cy="259045"/>
    <xdr:sp macro="" textlink="">
      <xdr:nvSpPr>
        <xdr:cNvPr id="526" name="【認定こども園・幼稚園・保育所】&#10;有形固定資産減価償却率最大値テキスト">
          <a:extLst>
            <a:ext uri="{FF2B5EF4-FFF2-40B4-BE49-F238E27FC236}">
              <a16:creationId xmlns:a16="http://schemas.microsoft.com/office/drawing/2014/main" id="{B3D6E0CB-3479-4DD2-AE56-AC419EFE9BA0}"/>
            </a:ext>
          </a:extLst>
        </xdr:cNvPr>
        <xdr:cNvSpPr txBox="1"/>
      </xdr:nvSpPr>
      <xdr:spPr>
        <a:xfrm>
          <a:off x="16357600" y="540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140970</xdr:rowOff>
    </xdr:from>
    <xdr:to>
      <xdr:col>86</xdr:col>
      <xdr:colOff>25400</xdr:colOff>
      <xdr:row>32</xdr:row>
      <xdr:rowOff>140970</xdr:rowOff>
    </xdr:to>
    <xdr:cxnSp macro="">
      <xdr:nvCxnSpPr>
        <xdr:cNvPr id="527" name="直線コネクタ 526">
          <a:extLst>
            <a:ext uri="{FF2B5EF4-FFF2-40B4-BE49-F238E27FC236}">
              <a16:creationId xmlns:a16="http://schemas.microsoft.com/office/drawing/2014/main" id="{218B97EF-8959-4C06-B0BA-95F0E48B38A6}"/>
            </a:ext>
          </a:extLst>
        </xdr:cNvPr>
        <xdr:cNvCxnSpPr/>
      </xdr:nvCxnSpPr>
      <xdr:spPr>
        <a:xfrm>
          <a:off x="16230600" y="562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108602</xdr:rowOff>
    </xdr:from>
    <xdr:ext cx="405111" cy="259045"/>
    <xdr:sp macro="" textlink="">
      <xdr:nvSpPr>
        <xdr:cNvPr id="528" name="【認定こども園・幼稚園・保育所】&#10;有形固定資産減価償却率平均値テキスト">
          <a:extLst>
            <a:ext uri="{FF2B5EF4-FFF2-40B4-BE49-F238E27FC236}">
              <a16:creationId xmlns:a16="http://schemas.microsoft.com/office/drawing/2014/main" id="{B2E6B7AD-9934-431C-800F-3B88FA31AFD2}"/>
            </a:ext>
          </a:extLst>
        </xdr:cNvPr>
        <xdr:cNvSpPr txBox="1"/>
      </xdr:nvSpPr>
      <xdr:spPr>
        <a:xfrm>
          <a:off x="16357600" y="6280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130175</xdr:rowOff>
    </xdr:from>
    <xdr:to>
      <xdr:col>85</xdr:col>
      <xdr:colOff>177800</xdr:colOff>
      <xdr:row>37</xdr:row>
      <xdr:rowOff>60325</xdr:rowOff>
    </xdr:to>
    <xdr:sp macro="" textlink="">
      <xdr:nvSpPr>
        <xdr:cNvPr id="529" name="フローチャート: 判断 528">
          <a:extLst>
            <a:ext uri="{FF2B5EF4-FFF2-40B4-BE49-F238E27FC236}">
              <a16:creationId xmlns:a16="http://schemas.microsoft.com/office/drawing/2014/main" id="{1C050FAB-FB32-41EE-A4E4-13C56B84F72E}"/>
            </a:ext>
          </a:extLst>
        </xdr:cNvPr>
        <xdr:cNvSpPr/>
      </xdr:nvSpPr>
      <xdr:spPr>
        <a:xfrm>
          <a:off x="162687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120650</xdr:rowOff>
    </xdr:from>
    <xdr:to>
      <xdr:col>81</xdr:col>
      <xdr:colOff>101600</xdr:colOff>
      <xdr:row>37</xdr:row>
      <xdr:rowOff>50800</xdr:rowOff>
    </xdr:to>
    <xdr:sp macro="" textlink="">
      <xdr:nvSpPr>
        <xdr:cNvPr id="530" name="フローチャート: 判断 529">
          <a:extLst>
            <a:ext uri="{FF2B5EF4-FFF2-40B4-BE49-F238E27FC236}">
              <a16:creationId xmlns:a16="http://schemas.microsoft.com/office/drawing/2014/main" id="{188F05D5-BC70-44E5-9C4A-933133DE081F}"/>
            </a:ext>
          </a:extLst>
        </xdr:cNvPr>
        <xdr:cNvSpPr/>
      </xdr:nvSpPr>
      <xdr:spPr>
        <a:xfrm>
          <a:off x="15430500" y="629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137795</xdr:rowOff>
    </xdr:from>
    <xdr:to>
      <xdr:col>76</xdr:col>
      <xdr:colOff>165100</xdr:colOff>
      <xdr:row>37</xdr:row>
      <xdr:rowOff>67945</xdr:rowOff>
    </xdr:to>
    <xdr:sp macro="" textlink="">
      <xdr:nvSpPr>
        <xdr:cNvPr id="531" name="フローチャート: 判断 530">
          <a:extLst>
            <a:ext uri="{FF2B5EF4-FFF2-40B4-BE49-F238E27FC236}">
              <a16:creationId xmlns:a16="http://schemas.microsoft.com/office/drawing/2014/main" id="{1372ECDA-4152-41D7-B23F-3D86FC1D2266}"/>
            </a:ext>
          </a:extLst>
        </xdr:cNvPr>
        <xdr:cNvSpPr/>
      </xdr:nvSpPr>
      <xdr:spPr>
        <a:xfrm>
          <a:off x="14541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86360</xdr:rowOff>
    </xdr:from>
    <xdr:to>
      <xdr:col>72</xdr:col>
      <xdr:colOff>38100</xdr:colOff>
      <xdr:row>37</xdr:row>
      <xdr:rowOff>16510</xdr:rowOff>
    </xdr:to>
    <xdr:sp macro="" textlink="">
      <xdr:nvSpPr>
        <xdr:cNvPr id="532" name="フローチャート: 判断 531">
          <a:extLst>
            <a:ext uri="{FF2B5EF4-FFF2-40B4-BE49-F238E27FC236}">
              <a16:creationId xmlns:a16="http://schemas.microsoft.com/office/drawing/2014/main" id="{F2CA8018-1996-4244-8148-E09AD7EEF103}"/>
            </a:ext>
          </a:extLst>
        </xdr:cNvPr>
        <xdr:cNvSpPr/>
      </xdr:nvSpPr>
      <xdr:spPr>
        <a:xfrm>
          <a:off x="13652500" y="62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27305</xdr:rowOff>
    </xdr:from>
    <xdr:to>
      <xdr:col>67</xdr:col>
      <xdr:colOff>101600</xdr:colOff>
      <xdr:row>36</xdr:row>
      <xdr:rowOff>128905</xdr:rowOff>
    </xdr:to>
    <xdr:sp macro="" textlink="">
      <xdr:nvSpPr>
        <xdr:cNvPr id="533" name="フローチャート: 判断 532">
          <a:extLst>
            <a:ext uri="{FF2B5EF4-FFF2-40B4-BE49-F238E27FC236}">
              <a16:creationId xmlns:a16="http://schemas.microsoft.com/office/drawing/2014/main" id="{DA129344-4F27-4200-868F-DD89A6C8D37B}"/>
            </a:ext>
          </a:extLst>
        </xdr:cNvPr>
        <xdr:cNvSpPr/>
      </xdr:nvSpPr>
      <xdr:spPr>
        <a:xfrm>
          <a:off x="12763500" y="61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1BF1AC42-37B7-40A1-ABC8-EF30A66FC84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258BCF3-BC5E-4A66-B18E-A2D8A50C049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DA9492A4-63B4-45F4-A564-72673260037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5599879C-E3FE-4BDF-A532-962F11CC8B7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46C74FF2-CA9F-4BB1-81D5-0C42574FAE7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82550</xdr:rowOff>
    </xdr:from>
    <xdr:to>
      <xdr:col>85</xdr:col>
      <xdr:colOff>177800</xdr:colOff>
      <xdr:row>37</xdr:row>
      <xdr:rowOff>12700</xdr:rowOff>
    </xdr:to>
    <xdr:sp macro="" textlink="">
      <xdr:nvSpPr>
        <xdr:cNvPr id="539" name="楕円 538">
          <a:extLst>
            <a:ext uri="{FF2B5EF4-FFF2-40B4-BE49-F238E27FC236}">
              <a16:creationId xmlns:a16="http://schemas.microsoft.com/office/drawing/2014/main" id="{0C95D830-3E73-435E-8777-792BB85EAD1A}"/>
            </a:ext>
          </a:extLst>
        </xdr:cNvPr>
        <xdr:cNvSpPr/>
      </xdr:nvSpPr>
      <xdr:spPr>
        <a:xfrm>
          <a:off x="162687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105427</xdr:rowOff>
    </xdr:from>
    <xdr:ext cx="405111" cy="259045"/>
    <xdr:sp macro="" textlink="">
      <xdr:nvSpPr>
        <xdr:cNvPr id="540" name="【認定こども園・幼稚園・保育所】&#10;有形固定資産減価償却率該当値テキスト">
          <a:extLst>
            <a:ext uri="{FF2B5EF4-FFF2-40B4-BE49-F238E27FC236}">
              <a16:creationId xmlns:a16="http://schemas.microsoft.com/office/drawing/2014/main" id="{11BE1289-3533-4670-AAF6-5BA80D47366C}"/>
            </a:ext>
          </a:extLst>
        </xdr:cNvPr>
        <xdr:cNvSpPr txBox="1"/>
      </xdr:nvSpPr>
      <xdr:spPr>
        <a:xfrm>
          <a:off x="16357600"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29210</xdr:rowOff>
    </xdr:from>
    <xdr:to>
      <xdr:col>81</xdr:col>
      <xdr:colOff>101600</xdr:colOff>
      <xdr:row>36</xdr:row>
      <xdr:rowOff>130810</xdr:rowOff>
    </xdr:to>
    <xdr:sp macro="" textlink="">
      <xdr:nvSpPr>
        <xdr:cNvPr id="541" name="楕円 540">
          <a:extLst>
            <a:ext uri="{FF2B5EF4-FFF2-40B4-BE49-F238E27FC236}">
              <a16:creationId xmlns:a16="http://schemas.microsoft.com/office/drawing/2014/main" id="{E0ED0EBB-D938-4770-8C89-993C462AC8C8}"/>
            </a:ext>
          </a:extLst>
        </xdr:cNvPr>
        <xdr:cNvSpPr/>
      </xdr:nvSpPr>
      <xdr:spPr>
        <a:xfrm>
          <a:off x="15430500" y="62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80010</xdr:rowOff>
    </xdr:from>
    <xdr:to>
      <xdr:col>85</xdr:col>
      <xdr:colOff>127000</xdr:colOff>
      <xdr:row>36</xdr:row>
      <xdr:rowOff>133350</xdr:rowOff>
    </xdr:to>
    <xdr:cxnSp macro="">
      <xdr:nvCxnSpPr>
        <xdr:cNvPr id="542" name="直線コネクタ 541">
          <a:extLst>
            <a:ext uri="{FF2B5EF4-FFF2-40B4-BE49-F238E27FC236}">
              <a16:creationId xmlns:a16="http://schemas.microsoft.com/office/drawing/2014/main" id="{44A3FC42-EA85-422C-9119-95CAFFC87670}"/>
            </a:ext>
          </a:extLst>
        </xdr:cNvPr>
        <xdr:cNvCxnSpPr/>
      </xdr:nvCxnSpPr>
      <xdr:spPr>
        <a:xfrm>
          <a:off x="15481300" y="625221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139700</xdr:rowOff>
    </xdr:from>
    <xdr:to>
      <xdr:col>76</xdr:col>
      <xdr:colOff>165100</xdr:colOff>
      <xdr:row>36</xdr:row>
      <xdr:rowOff>69850</xdr:rowOff>
    </xdr:to>
    <xdr:sp macro="" textlink="">
      <xdr:nvSpPr>
        <xdr:cNvPr id="543" name="楕円 542">
          <a:extLst>
            <a:ext uri="{FF2B5EF4-FFF2-40B4-BE49-F238E27FC236}">
              <a16:creationId xmlns:a16="http://schemas.microsoft.com/office/drawing/2014/main" id="{FECA0D5C-476C-44D9-92D1-EC3AC9494804}"/>
            </a:ext>
          </a:extLst>
        </xdr:cNvPr>
        <xdr:cNvSpPr/>
      </xdr:nvSpPr>
      <xdr:spPr>
        <a:xfrm>
          <a:off x="14541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19050</xdr:rowOff>
    </xdr:from>
    <xdr:to>
      <xdr:col>81</xdr:col>
      <xdr:colOff>50800</xdr:colOff>
      <xdr:row>36</xdr:row>
      <xdr:rowOff>80010</xdr:rowOff>
    </xdr:to>
    <xdr:cxnSp macro="">
      <xdr:nvCxnSpPr>
        <xdr:cNvPr id="544" name="直線コネクタ 543">
          <a:extLst>
            <a:ext uri="{FF2B5EF4-FFF2-40B4-BE49-F238E27FC236}">
              <a16:creationId xmlns:a16="http://schemas.microsoft.com/office/drawing/2014/main" id="{E908175C-68DB-4235-8EB6-5627A43ACA5B}"/>
            </a:ext>
          </a:extLst>
        </xdr:cNvPr>
        <xdr:cNvCxnSpPr/>
      </xdr:nvCxnSpPr>
      <xdr:spPr>
        <a:xfrm>
          <a:off x="14592300" y="619125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78740</xdr:rowOff>
    </xdr:from>
    <xdr:to>
      <xdr:col>72</xdr:col>
      <xdr:colOff>38100</xdr:colOff>
      <xdr:row>36</xdr:row>
      <xdr:rowOff>8890</xdr:rowOff>
    </xdr:to>
    <xdr:sp macro="" textlink="">
      <xdr:nvSpPr>
        <xdr:cNvPr id="545" name="楕円 544">
          <a:extLst>
            <a:ext uri="{FF2B5EF4-FFF2-40B4-BE49-F238E27FC236}">
              <a16:creationId xmlns:a16="http://schemas.microsoft.com/office/drawing/2014/main" id="{B291E1C9-A788-4140-BEA6-70330B24DDCF}"/>
            </a:ext>
          </a:extLst>
        </xdr:cNvPr>
        <xdr:cNvSpPr/>
      </xdr:nvSpPr>
      <xdr:spPr>
        <a:xfrm>
          <a:off x="1365250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129540</xdr:rowOff>
    </xdr:from>
    <xdr:to>
      <xdr:col>76</xdr:col>
      <xdr:colOff>114300</xdr:colOff>
      <xdr:row>36</xdr:row>
      <xdr:rowOff>19050</xdr:rowOff>
    </xdr:to>
    <xdr:cxnSp macro="">
      <xdr:nvCxnSpPr>
        <xdr:cNvPr id="546" name="直線コネクタ 545">
          <a:extLst>
            <a:ext uri="{FF2B5EF4-FFF2-40B4-BE49-F238E27FC236}">
              <a16:creationId xmlns:a16="http://schemas.microsoft.com/office/drawing/2014/main" id="{AA66317A-140D-4965-9B5D-CCE1FBC16FD5}"/>
            </a:ext>
          </a:extLst>
        </xdr:cNvPr>
        <xdr:cNvCxnSpPr/>
      </xdr:nvCxnSpPr>
      <xdr:spPr>
        <a:xfrm>
          <a:off x="13703300" y="613029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21590</xdr:rowOff>
    </xdr:from>
    <xdr:to>
      <xdr:col>67</xdr:col>
      <xdr:colOff>101600</xdr:colOff>
      <xdr:row>38</xdr:row>
      <xdr:rowOff>123190</xdr:rowOff>
    </xdr:to>
    <xdr:sp macro="" textlink="">
      <xdr:nvSpPr>
        <xdr:cNvPr id="547" name="楕円 546">
          <a:extLst>
            <a:ext uri="{FF2B5EF4-FFF2-40B4-BE49-F238E27FC236}">
              <a16:creationId xmlns:a16="http://schemas.microsoft.com/office/drawing/2014/main" id="{2A91A5D0-BBFE-4F60-854D-AA5A13FFA032}"/>
            </a:ext>
          </a:extLst>
        </xdr:cNvPr>
        <xdr:cNvSpPr/>
      </xdr:nvSpPr>
      <xdr:spPr>
        <a:xfrm>
          <a:off x="12763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129540</xdr:rowOff>
    </xdr:from>
    <xdr:to>
      <xdr:col>71</xdr:col>
      <xdr:colOff>177800</xdr:colOff>
      <xdr:row>38</xdr:row>
      <xdr:rowOff>72390</xdr:rowOff>
    </xdr:to>
    <xdr:cxnSp macro="">
      <xdr:nvCxnSpPr>
        <xdr:cNvPr id="548" name="直線コネクタ 547">
          <a:extLst>
            <a:ext uri="{FF2B5EF4-FFF2-40B4-BE49-F238E27FC236}">
              <a16:creationId xmlns:a16="http://schemas.microsoft.com/office/drawing/2014/main" id="{4A4942B0-7A3E-4058-B3B5-7BE7982FC9FD}"/>
            </a:ext>
          </a:extLst>
        </xdr:cNvPr>
        <xdr:cNvCxnSpPr/>
      </xdr:nvCxnSpPr>
      <xdr:spPr>
        <a:xfrm flipV="1">
          <a:off x="12814300" y="613029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41927</xdr:rowOff>
    </xdr:from>
    <xdr:ext cx="405111" cy="259045"/>
    <xdr:sp macro="" textlink="">
      <xdr:nvSpPr>
        <xdr:cNvPr id="549" name="n_1aveValue【認定こども園・幼稚園・保育所】&#10;有形固定資産減価償却率">
          <a:extLst>
            <a:ext uri="{FF2B5EF4-FFF2-40B4-BE49-F238E27FC236}">
              <a16:creationId xmlns:a16="http://schemas.microsoft.com/office/drawing/2014/main" id="{C6057099-C0B8-492E-9B4F-E17F6E5C683A}"/>
            </a:ext>
          </a:extLst>
        </xdr:cNvPr>
        <xdr:cNvSpPr txBox="1"/>
      </xdr:nvSpPr>
      <xdr:spPr>
        <a:xfrm>
          <a:off x="15266044" y="638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59072</xdr:rowOff>
    </xdr:from>
    <xdr:ext cx="405111" cy="259045"/>
    <xdr:sp macro="" textlink="">
      <xdr:nvSpPr>
        <xdr:cNvPr id="550" name="n_2aveValue【認定こども園・幼稚園・保育所】&#10;有形固定資産減価償却率">
          <a:extLst>
            <a:ext uri="{FF2B5EF4-FFF2-40B4-BE49-F238E27FC236}">
              <a16:creationId xmlns:a16="http://schemas.microsoft.com/office/drawing/2014/main" id="{D97F30C4-AD79-4818-956C-E97DEDF18D57}"/>
            </a:ext>
          </a:extLst>
        </xdr:cNvPr>
        <xdr:cNvSpPr txBox="1"/>
      </xdr:nvSpPr>
      <xdr:spPr>
        <a:xfrm>
          <a:off x="14389744"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7637</xdr:rowOff>
    </xdr:from>
    <xdr:ext cx="405111" cy="259045"/>
    <xdr:sp macro="" textlink="">
      <xdr:nvSpPr>
        <xdr:cNvPr id="551" name="n_3aveValue【認定こども園・幼稚園・保育所】&#10;有形固定資産減価償却率">
          <a:extLst>
            <a:ext uri="{FF2B5EF4-FFF2-40B4-BE49-F238E27FC236}">
              <a16:creationId xmlns:a16="http://schemas.microsoft.com/office/drawing/2014/main" id="{01784BB2-5454-475E-800F-E3F429EA21A6}"/>
            </a:ext>
          </a:extLst>
        </xdr:cNvPr>
        <xdr:cNvSpPr txBox="1"/>
      </xdr:nvSpPr>
      <xdr:spPr>
        <a:xfrm>
          <a:off x="13500744" y="635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145432</xdr:rowOff>
    </xdr:from>
    <xdr:ext cx="405111" cy="259045"/>
    <xdr:sp macro="" textlink="">
      <xdr:nvSpPr>
        <xdr:cNvPr id="552" name="n_4aveValue【認定こども園・幼稚園・保育所】&#10;有形固定資産減価償却率">
          <a:extLst>
            <a:ext uri="{FF2B5EF4-FFF2-40B4-BE49-F238E27FC236}">
              <a16:creationId xmlns:a16="http://schemas.microsoft.com/office/drawing/2014/main" id="{AC4290E2-B3EB-41B6-97CD-829696E97983}"/>
            </a:ext>
          </a:extLst>
        </xdr:cNvPr>
        <xdr:cNvSpPr txBox="1"/>
      </xdr:nvSpPr>
      <xdr:spPr>
        <a:xfrm>
          <a:off x="12611744" y="59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147337</xdr:rowOff>
    </xdr:from>
    <xdr:ext cx="405111" cy="259045"/>
    <xdr:sp macro="" textlink="">
      <xdr:nvSpPr>
        <xdr:cNvPr id="553" name="n_1mainValue【認定こども園・幼稚園・保育所】&#10;有形固定資産減価償却率">
          <a:extLst>
            <a:ext uri="{FF2B5EF4-FFF2-40B4-BE49-F238E27FC236}">
              <a16:creationId xmlns:a16="http://schemas.microsoft.com/office/drawing/2014/main" id="{975EB2B0-2CF0-466F-8A45-3A89D19C8431}"/>
            </a:ext>
          </a:extLst>
        </xdr:cNvPr>
        <xdr:cNvSpPr txBox="1"/>
      </xdr:nvSpPr>
      <xdr:spPr>
        <a:xfrm>
          <a:off x="15266044" y="597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86377</xdr:rowOff>
    </xdr:from>
    <xdr:ext cx="405111" cy="259045"/>
    <xdr:sp macro="" textlink="">
      <xdr:nvSpPr>
        <xdr:cNvPr id="554" name="n_2mainValue【認定こども園・幼稚園・保育所】&#10;有形固定資産減価償却率">
          <a:extLst>
            <a:ext uri="{FF2B5EF4-FFF2-40B4-BE49-F238E27FC236}">
              <a16:creationId xmlns:a16="http://schemas.microsoft.com/office/drawing/2014/main" id="{6FD8ED88-B398-411E-926F-FA8AF2965311}"/>
            </a:ext>
          </a:extLst>
        </xdr:cNvPr>
        <xdr:cNvSpPr txBox="1"/>
      </xdr:nvSpPr>
      <xdr:spPr>
        <a:xfrm>
          <a:off x="14389744" y="59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25417</xdr:rowOff>
    </xdr:from>
    <xdr:ext cx="405111" cy="259045"/>
    <xdr:sp macro="" textlink="">
      <xdr:nvSpPr>
        <xdr:cNvPr id="555" name="n_3mainValue【認定こども園・幼稚園・保育所】&#10;有形固定資産減価償却率">
          <a:extLst>
            <a:ext uri="{FF2B5EF4-FFF2-40B4-BE49-F238E27FC236}">
              <a16:creationId xmlns:a16="http://schemas.microsoft.com/office/drawing/2014/main" id="{263260A5-61B8-4C2F-A484-BD21DBA2D012}"/>
            </a:ext>
          </a:extLst>
        </xdr:cNvPr>
        <xdr:cNvSpPr txBox="1"/>
      </xdr:nvSpPr>
      <xdr:spPr>
        <a:xfrm>
          <a:off x="13500744" y="585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114317</xdr:rowOff>
    </xdr:from>
    <xdr:ext cx="405111" cy="259045"/>
    <xdr:sp macro="" textlink="">
      <xdr:nvSpPr>
        <xdr:cNvPr id="556" name="n_4mainValue【認定こども園・幼稚園・保育所】&#10;有形固定資産減価償却率">
          <a:extLst>
            <a:ext uri="{FF2B5EF4-FFF2-40B4-BE49-F238E27FC236}">
              <a16:creationId xmlns:a16="http://schemas.microsoft.com/office/drawing/2014/main" id="{FCEA99D0-50EE-4854-BDD4-B433F10DFB22}"/>
            </a:ext>
          </a:extLst>
        </xdr:cNvPr>
        <xdr:cNvSpPr txBox="1"/>
      </xdr:nvSpPr>
      <xdr:spPr>
        <a:xfrm>
          <a:off x="12611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7" name="正方形/長方形 556">
          <a:extLst>
            <a:ext uri="{FF2B5EF4-FFF2-40B4-BE49-F238E27FC236}">
              <a16:creationId xmlns:a16="http://schemas.microsoft.com/office/drawing/2014/main" id="{6253853B-71E3-476B-B85C-5154FDFEC4F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8" name="正方形/長方形 557">
          <a:extLst>
            <a:ext uri="{FF2B5EF4-FFF2-40B4-BE49-F238E27FC236}">
              <a16:creationId xmlns:a16="http://schemas.microsoft.com/office/drawing/2014/main" id="{F3EED73A-E676-4E87-B49D-FF85D421BAA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9" name="正方形/長方形 558">
          <a:extLst>
            <a:ext uri="{FF2B5EF4-FFF2-40B4-BE49-F238E27FC236}">
              <a16:creationId xmlns:a16="http://schemas.microsoft.com/office/drawing/2014/main" id="{6FCDBA82-C996-4CC9-AA82-9D11022AE0C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0" name="正方形/長方形 559">
          <a:extLst>
            <a:ext uri="{FF2B5EF4-FFF2-40B4-BE49-F238E27FC236}">
              <a16:creationId xmlns:a16="http://schemas.microsoft.com/office/drawing/2014/main" id="{A443351E-DAD5-4908-A296-43671D23D8F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1" name="正方形/長方形 560">
          <a:extLst>
            <a:ext uri="{FF2B5EF4-FFF2-40B4-BE49-F238E27FC236}">
              <a16:creationId xmlns:a16="http://schemas.microsoft.com/office/drawing/2014/main" id="{54970B58-00AC-4C5C-8F4C-D48ACFCCE49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2" name="正方形/長方形 561">
          <a:extLst>
            <a:ext uri="{FF2B5EF4-FFF2-40B4-BE49-F238E27FC236}">
              <a16:creationId xmlns:a16="http://schemas.microsoft.com/office/drawing/2014/main" id="{D856B474-401D-4853-A45F-53FB4CB258E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3" name="正方形/長方形 562">
          <a:extLst>
            <a:ext uri="{FF2B5EF4-FFF2-40B4-BE49-F238E27FC236}">
              <a16:creationId xmlns:a16="http://schemas.microsoft.com/office/drawing/2014/main" id="{8DDC16E6-A01E-4DE1-B9F8-95E56F5C4C6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4" name="正方形/長方形 563">
          <a:extLst>
            <a:ext uri="{FF2B5EF4-FFF2-40B4-BE49-F238E27FC236}">
              <a16:creationId xmlns:a16="http://schemas.microsoft.com/office/drawing/2014/main" id="{24E43991-0199-4029-A303-5971F450232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5" name="テキスト ボックス 564">
          <a:extLst>
            <a:ext uri="{FF2B5EF4-FFF2-40B4-BE49-F238E27FC236}">
              <a16:creationId xmlns:a16="http://schemas.microsoft.com/office/drawing/2014/main" id="{FF2C69A1-7223-439E-8BAE-7337162C785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6" name="直線コネクタ 565">
          <a:extLst>
            <a:ext uri="{FF2B5EF4-FFF2-40B4-BE49-F238E27FC236}">
              <a16:creationId xmlns:a16="http://schemas.microsoft.com/office/drawing/2014/main" id="{2E6B2471-4AC0-4556-A743-92A3BFEF47D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7" name="直線コネクタ 566">
          <a:extLst>
            <a:ext uri="{FF2B5EF4-FFF2-40B4-BE49-F238E27FC236}">
              <a16:creationId xmlns:a16="http://schemas.microsoft.com/office/drawing/2014/main" id="{585AD004-081A-4055-AF4D-2D049D7A035E}"/>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8" name="テキスト ボックス 567">
          <a:extLst>
            <a:ext uri="{FF2B5EF4-FFF2-40B4-BE49-F238E27FC236}">
              <a16:creationId xmlns:a16="http://schemas.microsoft.com/office/drawing/2014/main" id="{ADBA9AA1-41C0-45B6-AF6B-F433377330A2}"/>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9" name="直線コネクタ 568">
          <a:extLst>
            <a:ext uri="{FF2B5EF4-FFF2-40B4-BE49-F238E27FC236}">
              <a16:creationId xmlns:a16="http://schemas.microsoft.com/office/drawing/2014/main" id="{305EBEE2-FD0C-4CB1-9AB5-30600237AD71}"/>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70" name="テキスト ボックス 569">
          <a:extLst>
            <a:ext uri="{FF2B5EF4-FFF2-40B4-BE49-F238E27FC236}">
              <a16:creationId xmlns:a16="http://schemas.microsoft.com/office/drawing/2014/main" id="{8A699BA7-048D-4524-B123-75E558F599A9}"/>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71" name="直線コネクタ 570">
          <a:extLst>
            <a:ext uri="{FF2B5EF4-FFF2-40B4-BE49-F238E27FC236}">
              <a16:creationId xmlns:a16="http://schemas.microsoft.com/office/drawing/2014/main" id="{21184B63-F5C3-48A3-8288-7EA4052E8BA6}"/>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72" name="テキスト ボックス 571">
          <a:extLst>
            <a:ext uri="{FF2B5EF4-FFF2-40B4-BE49-F238E27FC236}">
              <a16:creationId xmlns:a16="http://schemas.microsoft.com/office/drawing/2014/main" id="{C520889D-6AA1-472F-8DD2-49657091ECC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73" name="直線コネクタ 572">
          <a:extLst>
            <a:ext uri="{FF2B5EF4-FFF2-40B4-BE49-F238E27FC236}">
              <a16:creationId xmlns:a16="http://schemas.microsoft.com/office/drawing/2014/main" id="{D0EA55E8-F949-4DDD-8234-2418A2213607}"/>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74" name="テキスト ボックス 573">
          <a:extLst>
            <a:ext uri="{FF2B5EF4-FFF2-40B4-BE49-F238E27FC236}">
              <a16:creationId xmlns:a16="http://schemas.microsoft.com/office/drawing/2014/main" id="{ABC5C755-6FAD-4F87-80F7-43E22EA4BCB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5" name="直線コネクタ 574">
          <a:extLst>
            <a:ext uri="{FF2B5EF4-FFF2-40B4-BE49-F238E27FC236}">
              <a16:creationId xmlns:a16="http://schemas.microsoft.com/office/drawing/2014/main" id="{956C8A5A-62AF-41C8-8AB6-8341D712CAF9}"/>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76" name="テキスト ボックス 575">
          <a:extLst>
            <a:ext uri="{FF2B5EF4-FFF2-40B4-BE49-F238E27FC236}">
              <a16:creationId xmlns:a16="http://schemas.microsoft.com/office/drawing/2014/main" id="{B93AECF5-30F1-4F04-BDEC-AF73F274D97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7" name="直線コネクタ 576">
          <a:extLst>
            <a:ext uri="{FF2B5EF4-FFF2-40B4-BE49-F238E27FC236}">
              <a16:creationId xmlns:a16="http://schemas.microsoft.com/office/drawing/2014/main" id="{00D8FC42-1352-43BC-BF22-C413EE6992EE}"/>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8" name="テキスト ボックス 577">
          <a:extLst>
            <a:ext uri="{FF2B5EF4-FFF2-40B4-BE49-F238E27FC236}">
              <a16:creationId xmlns:a16="http://schemas.microsoft.com/office/drawing/2014/main" id="{575952E4-63CD-4E24-9841-D83BC89ECCD2}"/>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9" name="直線コネクタ 578">
          <a:extLst>
            <a:ext uri="{FF2B5EF4-FFF2-40B4-BE49-F238E27FC236}">
              <a16:creationId xmlns:a16="http://schemas.microsoft.com/office/drawing/2014/main" id="{D6705AC2-031B-4867-8859-0A557BF2A26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80" name="テキスト ボックス 579">
          <a:extLst>
            <a:ext uri="{FF2B5EF4-FFF2-40B4-BE49-F238E27FC236}">
              <a16:creationId xmlns:a16="http://schemas.microsoft.com/office/drawing/2014/main" id="{0DD912FC-4B6C-4CEB-904E-2A5109297E2E}"/>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81" name="【認定こども園・幼稚園・保育所】&#10;一人当たり面積グラフ枠">
          <a:extLst>
            <a:ext uri="{FF2B5EF4-FFF2-40B4-BE49-F238E27FC236}">
              <a16:creationId xmlns:a16="http://schemas.microsoft.com/office/drawing/2014/main" id="{832C7195-8ABC-4E8A-86E4-5D197D5F335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161108</xdr:rowOff>
    </xdr:from>
    <xdr:to>
      <xdr:col>116</xdr:col>
      <xdr:colOff>62864</xdr:colOff>
      <xdr:row>42</xdr:row>
      <xdr:rowOff>40277</xdr:rowOff>
    </xdr:to>
    <xdr:cxnSp macro="">
      <xdr:nvCxnSpPr>
        <xdr:cNvPr id="582" name="直線コネクタ 581">
          <a:extLst>
            <a:ext uri="{FF2B5EF4-FFF2-40B4-BE49-F238E27FC236}">
              <a16:creationId xmlns:a16="http://schemas.microsoft.com/office/drawing/2014/main" id="{D5EF4679-3369-464F-91B6-1CD2A4B47B1A}"/>
            </a:ext>
          </a:extLst>
        </xdr:cNvPr>
        <xdr:cNvCxnSpPr/>
      </xdr:nvCxnSpPr>
      <xdr:spPr>
        <a:xfrm flipV="1">
          <a:off x="22160864" y="5647508"/>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44104</xdr:rowOff>
    </xdr:from>
    <xdr:ext cx="469744" cy="259045"/>
    <xdr:sp macro="" textlink="">
      <xdr:nvSpPr>
        <xdr:cNvPr id="583" name="【認定こども園・幼稚園・保育所】&#10;一人当たり面積最小値テキスト">
          <a:extLst>
            <a:ext uri="{FF2B5EF4-FFF2-40B4-BE49-F238E27FC236}">
              <a16:creationId xmlns:a16="http://schemas.microsoft.com/office/drawing/2014/main" id="{BC341F59-EB1E-470F-890E-521B3B53BEFF}"/>
            </a:ext>
          </a:extLst>
        </xdr:cNvPr>
        <xdr:cNvSpPr txBox="1"/>
      </xdr:nvSpPr>
      <xdr:spPr>
        <a:xfrm>
          <a:off x="22199600" y="724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40277</xdr:rowOff>
    </xdr:from>
    <xdr:to>
      <xdr:col>116</xdr:col>
      <xdr:colOff>152400</xdr:colOff>
      <xdr:row>42</xdr:row>
      <xdr:rowOff>40277</xdr:rowOff>
    </xdr:to>
    <xdr:cxnSp macro="">
      <xdr:nvCxnSpPr>
        <xdr:cNvPr id="584" name="直線コネクタ 583">
          <a:extLst>
            <a:ext uri="{FF2B5EF4-FFF2-40B4-BE49-F238E27FC236}">
              <a16:creationId xmlns:a16="http://schemas.microsoft.com/office/drawing/2014/main" id="{3DD95BC3-79C4-4B28-9365-4B516CB9239D}"/>
            </a:ext>
          </a:extLst>
        </xdr:cNvPr>
        <xdr:cNvCxnSpPr/>
      </xdr:nvCxnSpPr>
      <xdr:spPr>
        <a:xfrm>
          <a:off x="22072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107785</xdr:rowOff>
    </xdr:from>
    <xdr:ext cx="469744" cy="259045"/>
    <xdr:sp macro="" textlink="">
      <xdr:nvSpPr>
        <xdr:cNvPr id="585" name="【認定こども園・幼稚園・保育所】&#10;一人当たり面積最大値テキスト">
          <a:extLst>
            <a:ext uri="{FF2B5EF4-FFF2-40B4-BE49-F238E27FC236}">
              <a16:creationId xmlns:a16="http://schemas.microsoft.com/office/drawing/2014/main" id="{8DADC605-52A8-4D91-9C0C-EF24C77FBE6A}"/>
            </a:ext>
          </a:extLst>
        </xdr:cNvPr>
        <xdr:cNvSpPr txBox="1"/>
      </xdr:nvSpPr>
      <xdr:spPr>
        <a:xfrm>
          <a:off x="22199600" y="5422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161108</xdr:rowOff>
    </xdr:from>
    <xdr:to>
      <xdr:col>116</xdr:col>
      <xdr:colOff>152400</xdr:colOff>
      <xdr:row>32</xdr:row>
      <xdr:rowOff>161108</xdr:rowOff>
    </xdr:to>
    <xdr:cxnSp macro="">
      <xdr:nvCxnSpPr>
        <xdr:cNvPr id="586" name="直線コネクタ 585">
          <a:extLst>
            <a:ext uri="{FF2B5EF4-FFF2-40B4-BE49-F238E27FC236}">
              <a16:creationId xmlns:a16="http://schemas.microsoft.com/office/drawing/2014/main" id="{6DC4C99F-4BF8-4A5A-B461-46F7CA713147}"/>
            </a:ext>
          </a:extLst>
        </xdr:cNvPr>
        <xdr:cNvCxnSpPr/>
      </xdr:nvCxnSpPr>
      <xdr:spPr>
        <a:xfrm>
          <a:off x="22072600" y="564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41383</xdr:rowOff>
    </xdr:from>
    <xdr:ext cx="469744" cy="259045"/>
    <xdr:sp macro="" textlink="">
      <xdr:nvSpPr>
        <xdr:cNvPr id="587" name="【認定こども園・幼稚園・保育所】&#10;一人当たり面積平均値テキスト">
          <a:extLst>
            <a:ext uri="{FF2B5EF4-FFF2-40B4-BE49-F238E27FC236}">
              <a16:creationId xmlns:a16="http://schemas.microsoft.com/office/drawing/2014/main" id="{82BD4C1A-936B-445C-A5A7-75FB329C6631}"/>
            </a:ext>
          </a:extLst>
        </xdr:cNvPr>
        <xdr:cNvSpPr txBox="1"/>
      </xdr:nvSpPr>
      <xdr:spPr>
        <a:xfrm>
          <a:off x="22199600" y="6727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62956</xdr:rowOff>
    </xdr:from>
    <xdr:to>
      <xdr:col>116</xdr:col>
      <xdr:colOff>114300</xdr:colOff>
      <xdr:row>39</xdr:row>
      <xdr:rowOff>164556</xdr:rowOff>
    </xdr:to>
    <xdr:sp macro="" textlink="">
      <xdr:nvSpPr>
        <xdr:cNvPr id="588" name="フローチャート: 判断 587">
          <a:extLst>
            <a:ext uri="{FF2B5EF4-FFF2-40B4-BE49-F238E27FC236}">
              <a16:creationId xmlns:a16="http://schemas.microsoft.com/office/drawing/2014/main" id="{DAC5EE49-4547-4BEE-B52B-62EA12B9673D}"/>
            </a:ext>
          </a:extLst>
        </xdr:cNvPr>
        <xdr:cNvSpPr/>
      </xdr:nvSpPr>
      <xdr:spPr>
        <a:xfrm>
          <a:off x="22110700" y="674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79284</xdr:rowOff>
    </xdr:from>
    <xdr:to>
      <xdr:col>112</xdr:col>
      <xdr:colOff>38100</xdr:colOff>
      <xdr:row>40</xdr:row>
      <xdr:rowOff>9434</xdr:rowOff>
    </xdr:to>
    <xdr:sp macro="" textlink="">
      <xdr:nvSpPr>
        <xdr:cNvPr id="589" name="フローチャート: 判断 588">
          <a:extLst>
            <a:ext uri="{FF2B5EF4-FFF2-40B4-BE49-F238E27FC236}">
              <a16:creationId xmlns:a16="http://schemas.microsoft.com/office/drawing/2014/main" id="{62DEB1D2-5559-4FD4-87FA-FE2710CBAD02}"/>
            </a:ext>
          </a:extLst>
        </xdr:cNvPr>
        <xdr:cNvSpPr/>
      </xdr:nvSpPr>
      <xdr:spPr>
        <a:xfrm>
          <a:off x="21272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43362</xdr:rowOff>
    </xdr:from>
    <xdr:to>
      <xdr:col>107</xdr:col>
      <xdr:colOff>101600</xdr:colOff>
      <xdr:row>39</xdr:row>
      <xdr:rowOff>144962</xdr:rowOff>
    </xdr:to>
    <xdr:sp macro="" textlink="">
      <xdr:nvSpPr>
        <xdr:cNvPr id="590" name="フローチャート: 判断 589">
          <a:extLst>
            <a:ext uri="{FF2B5EF4-FFF2-40B4-BE49-F238E27FC236}">
              <a16:creationId xmlns:a16="http://schemas.microsoft.com/office/drawing/2014/main" id="{981466BA-A859-4B84-B3DC-DADAFB310C08}"/>
            </a:ext>
          </a:extLst>
        </xdr:cNvPr>
        <xdr:cNvSpPr/>
      </xdr:nvSpPr>
      <xdr:spPr>
        <a:xfrm>
          <a:off x="203835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69487</xdr:rowOff>
    </xdr:from>
    <xdr:to>
      <xdr:col>102</xdr:col>
      <xdr:colOff>165100</xdr:colOff>
      <xdr:row>39</xdr:row>
      <xdr:rowOff>171087</xdr:rowOff>
    </xdr:to>
    <xdr:sp macro="" textlink="">
      <xdr:nvSpPr>
        <xdr:cNvPr id="591" name="フローチャート: 判断 590">
          <a:extLst>
            <a:ext uri="{FF2B5EF4-FFF2-40B4-BE49-F238E27FC236}">
              <a16:creationId xmlns:a16="http://schemas.microsoft.com/office/drawing/2014/main" id="{F5C91C4B-DAC3-4ED0-B6EA-B8BFB08E6D50}"/>
            </a:ext>
          </a:extLst>
        </xdr:cNvPr>
        <xdr:cNvSpPr/>
      </xdr:nvSpPr>
      <xdr:spPr>
        <a:xfrm>
          <a:off x="19494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102144</xdr:rowOff>
    </xdr:from>
    <xdr:to>
      <xdr:col>98</xdr:col>
      <xdr:colOff>38100</xdr:colOff>
      <xdr:row>34</xdr:row>
      <xdr:rowOff>32294</xdr:rowOff>
    </xdr:to>
    <xdr:sp macro="" textlink="">
      <xdr:nvSpPr>
        <xdr:cNvPr id="592" name="フローチャート: 判断 591">
          <a:extLst>
            <a:ext uri="{FF2B5EF4-FFF2-40B4-BE49-F238E27FC236}">
              <a16:creationId xmlns:a16="http://schemas.microsoft.com/office/drawing/2014/main" id="{E8673C87-E02E-416F-BAC7-FFF7A090F1C5}"/>
            </a:ext>
          </a:extLst>
        </xdr:cNvPr>
        <xdr:cNvSpPr/>
      </xdr:nvSpPr>
      <xdr:spPr>
        <a:xfrm>
          <a:off x="18605500" y="575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DB2FAD4A-EDED-4B89-87BE-96746D19E2D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id="{7A88ABBB-B009-4606-B0DD-EE0C06C0D77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5" name="テキスト ボックス 594">
          <a:extLst>
            <a:ext uri="{FF2B5EF4-FFF2-40B4-BE49-F238E27FC236}">
              <a16:creationId xmlns:a16="http://schemas.microsoft.com/office/drawing/2014/main" id="{65FA1B7D-87AA-4E94-A96F-56004866896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6" name="テキスト ボックス 595">
          <a:extLst>
            <a:ext uri="{FF2B5EF4-FFF2-40B4-BE49-F238E27FC236}">
              <a16:creationId xmlns:a16="http://schemas.microsoft.com/office/drawing/2014/main" id="{5058BEE3-0E36-497D-AAF0-B357BFF9BD7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7" name="テキスト ボックス 596">
          <a:extLst>
            <a:ext uri="{FF2B5EF4-FFF2-40B4-BE49-F238E27FC236}">
              <a16:creationId xmlns:a16="http://schemas.microsoft.com/office/drawing/2014/main" id="{5CE394D2-C9FA-4AF8-8F9F-E4C57EA1998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139700</xdr:rowOff>
    </xdr:from>
    <xdr:to>
      <xdr:col>116</xdr:col>
      <xdr:colOff>114300</xdr:colOff>
      <xdr:row>39</xdr:row>
      <xdr:rowOff>69850</xdr:rowOff>
    </xdr:to>
    <xdr:sp macro="" textlink="">
      <xdr:nvSpPr>
        <xdr:cNvPr id="598" name="楕円 597">
          <a:extLst>
            <a:ext uri="{FF2B5EF4-FFF2-40B4-BE49-F238E27FC236}">
              <a16:creationId xmlns:a16="http://schemas.microsoft.com/office/drawing/2014/main" id="{5BA871A6-3D6E-45C9-A486-0C21BDC32231}"/>
            </a:ext>
          </a:extLst>
        </xdr:cNvPr>
        <xdr:cNvSpPr/>
      </xdr:nvSpPr>
      <xdr:spPr>
        <a:xfrm>
          <a:off x="22110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162577</xdr:rowOff>
    </xdr:from>
    <xdr:ext cx="469744" cy="259045"/>
    <xdr:sp macro="" textlink="">
      <xdr:nvSpPr>
        <xdr:cNvPr id="599" name="【認定こども園・幼稚園・保育所】&#10;一人当たり面積該当値テキスト">
          <a:extLst>
            <a:ext uri="{FF2B5EF4-FFF2-40B4-BE49-F238E27FC236}">
              <a16:creationId xmlns:a16="http://schemas.microsoft.com/office/drawing/2014/main" id="{86A15334-9C95-4825-A174-FE5B3550734C}"/>
            </a:ext>
          </a:extLst>
        </xdr:cNvPr>
        <xdr:cNvSpPr txBox="1"/>
      </xdr:nvSpPr>
      <xdr:spPr>
        <a:xfrm>
          <a:off x="22199600"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146231</xdr:rowOff>
    </xdr:from>
    <xdr:to>
      <xdr:col>112</xdr:col>
      <xdr:colOff>38100</xdr:colOff>
      <xdr:row>39</xdr:row>
      <xdr:rowOff>76381</xdr:rowOff>
    </xdr:to>
    <xdr:sp macro="" textlink="">
      <xdr:nvSpPr>
        <xdr:cNvPr id="600" name="楕円 599">
          <a:extLst>
            <a:ext uri="{FF2B5EF4-FFF2-40B4-BE49-F238E27FC236}">
              <a16:creationId xmlns:a16="http://schemas.microsoft.com/office/drawing/2014/main" id="{50CE5ACA-4AFE-43EC-BB3B-480ED52F3BE0}"/>
            </a:ext>
          </a:extLst>
        </xdr:cNvPr>
        <xdr:cNvSpPr/>
      </xdr:nvSpPr>
      <xdr:spPr>
        <a:xfrm>
          <a:off x="21272500" y="66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19050</xdr:rowOff>
    </xdr:from>
    <xdr:to>
      <xdr:col>116</xdr:col>
      <xdr:colOff>63500</xdr:colOff>
      <xdr:row>39</xdr:row>
      <xdr:rowOff>25581</xdr:rowOff>
    </xdr:to>
    <xdr:cxnSp macro="">
      <xdr:nvCxnSpPr>
        <xdr:cNvPr id="601" name="直線コネクタ 600">
          <a:extLst>
            <a:ext uri="{FF2B5EF4-FFF2-40B4-BE49-F238E27FC236}">
              <a16:creationId xmlns:a16="http://schemas.microsoft.com/office/drawing/2014/main" id="{9AC3B875-CA36-4108-BBEB-F141348F97B7}"/>
            </a:ext>
          </a:extLst>
        </xdr:cNvPr>
        <xdr:cNvCxnSpPr/>
      </xdr:nvCxnSpPr>
      <xdr:spPr>
        <a:xfrm flipV="1">
          <a:off x="21323300" y="670560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152763</xdr:rowOff>
    </xdr:from>
    <xdr:to>
      <xdr:col>107</xdr:col>
      <xdr:colOff>101600</xdr:colOff>
      <xdr:row>39</xdr:row>
      <xdr:rowOff>82913</xdr:rowOff>
    </xdr:to>
    <xdr:sp macro="" textlink="">
      <xdr:nvSpPr>
        <xdr:cNvPr id="602" name="楕円 601">
          <a:extLst>
            <a:ext uri="{FF2B5EF4-FFF2-40B4-BE49-F238E27FC236}">
              <a16:creationId xmlns:a16="http://schemas.microsoft.com/office/drawing/2014/main" id="{58B22936-4F3E-48E5-A591-9CE6C2E015FB}"/>
            </a:ext>
          </a:extLst>
        </xdr:cNvPr>
        <xdr:cNvSpPr/>
      </xdr:nvSpPr>
      <xdr:spPr>
        <a:xfrm>
          <a:off x="20383500" y="666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25581</xdr:rowOff>
    </xdr:from>
    <xdr:to>
      <xdr:col>111</xdr:col>
      <xdr:colOff>177800</xdr:colOff>
      <xdr:row>39</xdr:row>
      <xdr:rowOff>32113</xdr:rowOff>
    </xdr:to>
    <xdr:cxnSp macro="">
      <xdr:nvCxnSpPr>
        <xdr:cNvPr id="603" name="直線コネクタ 602">
          <a:extLst>
            <a:ext uri="{FF2B5EF4-FFF2-40B4-BE49-F238E27FC236}">
              <a16:creationId xmlns:a16="http://schemas.microsoft.com/office/drawing/2014/main" id="{E21E9CB6-72CC-4B7C-834D-F04C06743375}"/>
            </a:ext>
          </a:extLst>
        </xdr:cNvPr>
        <xdr:cNvCxnSpPr/>
      </xdr:nvCxnSpPr>
      <xdr:spPr>
        <a:xfrm flipV="1">
          <a:off x="20434300" y="671213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159294</xdr:rowOff>
    </xdr:from>
    <xdr:to>
      <xdr:col>102</xdr:col>
      <xdr:colOff>165100</xdr:colOff>
      <xdr:row>39</xdr:row>
      <xdr:rowOff>89444</xdr:rowOff>
    </xdr:to>
    <xdr:sp macro="" textlink="">
      <xdr:nvSpPr>
        <xdr:cNvPr id="604" name="楕円 603">
          <a:extLst>
            <a:ext uri="{FF2B5EF4-FFF2-40B4-BE49-F238E27FC236}">
              <a16:creationId xmlns:a16="http://schemas.microsoft.com/office/drawing/2014/main" id="{2110BC44-40B2-4AD4-AAC3-3E4BAAB30238}"/>
            </a:ext>
          </a:extLst>
        </xdr:cNvPr>
        <xdr:cNvSpPr/>
      </xdr:nvSpPr>
      <xdr:spPr>
        <a:xfrm>
          <a:off x="19494500" y="667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32113</xdr:rowOff>
    </xdr:from>
    <xdr:to>
      <xdr:col>107</xdr:col>
      <xdr:colOff>50800</xdr:colOff>
      <xdr:row>39</xdr:row>
      <xdr:rowOff>38644</xdr:rowOff>
    </xdr:to>
    <xdr:cxnSp macro="">
      <xdr:nvCxnSpPr>
        <xdr:cNvPr id="605" name="直線コネクタ 604">
          <a:extLst>
            <a:ext uri="{FF2B5EF4-FFF2-40B4-BE49-F238E27FC236}">
              <a16:creationId xmlns:a16="http://schemas.microsoft.com/office/drawing/2014/main" id="{6C944747-CB02-4A8F-81B9-CBA125CDF8CA}"/>
            </a:ext>
          </a:extLst>
        </xdr:cNvPr>
        <xdr:cNvCxnSpPr/>
      </xdr:nvCxnSpPr>
      <xdr:spPr>
        <a:xfrm flipV="1">
          <a:off x="19545300" y="671866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125004</xdr:rowOff>
    </xdr:from>
    <xdr:to>
      <xdr:col>98</xdr:col>
      <xdr:colOff>38100</xdr:colOff>
      <xdr:row>40</xdr:row>
      <xdr:rowOff>55154</xdr:rowOff>
    </xdr:to>
    <xdr:sp macro="" textlink="">
      <xdr:nvSpPr>
        <xdr:cNvPr id="606" name="楕円 605">
          <a:extLst>
            <a:ext uri="{FF2B5EF4-FFF2-40B4-BE49-F238E27FC236}">
              <a16:creationId xmlns:a16="http://schemas.microsoft.com/office/drawing/2014/main" id="{F5345C42-7DE1-4F4D-8934-8B0EC0384791}"/>
            </a:ext>
          </a:extLst>
        </xdr:cNvPr>
        <xdr:cNvSpPr/>
      </xdr:nvSpPr>
      <xdr:spPr>
        <a:xfrm>
          <a:off x="18605500" y="681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38644</xdr:rowOff>
    </xdr:from>
    <xdr:to>
      <xdr:col>102</xdr:col>
      <xdr:colOff>114300</xdr:colOff>
      <xdr:row>40</xdr:row>
      <xdr:rowOff>4354</xdr:rowOff>
    </xdr:to>
    <xdr:cxnSp macro="">
      <xdr:nvCxnSpPr>
        <xdr:cNvPr id="607" name="直線コネクタ 606">
          <a:extLst>
            <a:ext uri="{FF2B5EF4-FFF2-40B4-BE49-F238E27FC236}">
              <a16:creationId xmlns:a16="http://schemas.microsoft.com/office/drawing/2014/main" id="{3238BE45-059B-496B-856F-62D2537D59AE}"/>
            </a:ext>
          </a:extLst>
        </xdr:cNvPr>
        <xdr:cNvCxnSpPr/>
      </xdr:nvCxnSpPr>
      <xdr:spPr>
        <a:xfrm flipV="1">
          <a:off x="18656300" y="672519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561</xdr:rowOff>
    </xdr:from>
    <xdr:ext cx="469744" cy="259045"/>
    <xdr:sp macro="" textlink="">
      <xdr:nvSpPr>
        <xdr:cNvPr id="608" name="n_1aveValue【認定こども園・幼稚園・保育所】&#10;一人当たり面積">
          <a:extLst>
            <a:ext uri="{FF2B5EF4-FFF2-40B4-BE49-F238E27FC236}">
              <a16:creationId xmlns:a16="http://schemas.microsoft.com/office/drawing/2014/main" id="{EC3A7A7A-D800-48FA-86FB-90DC70CF2990}"/>
            </a:ext>
          </a:extLst>
        </xdr:cNvPr>
        <xdr:cNvSpPr txBox="1"/>
      </xdr:nvSpPr>
      <xdr:spPr>
        <a:xfrm>
          <a:off x="21075727" y="685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136089</xdr:rowOff>
    </xdr:from>
    <xdr:ext cx="469744" cy="259045"/>
    <xdr:sp macro="" textlink="">
      <xdr:nvSpPr>
        <xdr:cNvPr id="609" name="n_2aveValue【認定こども園・幼稚園・保育所】&#10;一人当たり面積">
          <a:extLst>
            <a:ext uri="{FF2B5EF4-FFF2-40B4-BE49-F238E27FC236}">
              <a16:creationId xmlns:a16="http://schemas.microsoft.com/office/drawing/2014/main" id="{AAE5E6ED-BD6F-45F5-B22A-C8BE51D3A51D}"/>
            </a:ext>
          </a:extLst>
        </xdr:cNvPr>
        <xdr:cNvSpPr txBox="1"/>
      </xdr:nvSpPr>
      <xdr:spPr>
        <a:xfrm>
          <a:off x="20199427" y="682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162214</xdr:rowOff>
    </xdr:from>
    <xdr:ext cx="469744" cy="259045"/>
    <xdr:sp macro="" textlink="">
      <xdr:nvSpPr>
        <xdr:cNvPr id="610" name="n_3aveValue【認定こども園・幼稚園・保育所】&#10;一人当たり面積">
          <a:extLst>
            <a:ext uri="{FF2B5EF4-FFF2-40B4-BE49-F238E27FC236}">
              <a16:creationId xmlns:a16="http://schemas.microsoft.com/office/drawing/2014/main" id="{72F7138E-D5E0-44BF-9B4F-1F68BDCA6BCE}"/>
            </a:ext>
          </a:extLst>
        </xdr:cNvPr>
        <xdr:cNvSpPr txBox="1"/>
      </xdr:nvSpPr>
      <xdr:spPr>
        <a:xfrm>
          <a:off x="19310427" y="684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32</xdr:row>
      <xdr:rowOff>48821</xdr:rowOff>
    </xdr:from>
    <xdr:ext cx="469744" cy="259045"/>
    <xdr:sp macro="" textlink="">
      <xdr:nvSpPr>
        <xdr:cNvPr id="611" name="n_4aveValue【認定こども園・幼稚園・保育所】&#10;一人当たり面積">
          <a:extLst>
            <a:ext uri="{FF2B5EF4-FFF2-40B4-BE49-F238E27FC236}">
              <a16:creationId xmlns:a16="http://schemas.microsoft.com/office/drawing/2014/main" id="{3194C7AF-EB26-4623-BBB7-0857147E46D2}"/>
            </a:ext>
          </a:extLst>
        </xdr:cNvPr>
        <xdr:cNvSpPr txBox="1"/>
      </xdr:nvSpPr>
      <xdr:spPr>
        <a:xfrm>
          <a:off x="18421427" y="553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92908</xdr:rowOff>
    </xdr:from>
    <xdr:ext cx="469744" cy="259045"/>
    <xdr:sp macro="" textlink="">
      <xdr:nvSpPr>
        <xdr:cNvPr id="612" name="n_1mainValue【認定こども園・幼稚園・保育所】&#10;一人当たり面積">
          <a:extLst>
            <a:ext uri="{FF2B5EF4-FFF2-40B4-BE49-F238E27FC236}">
              <a16:creationId xmlns:a16="http://schemas.microsoft.com/office/drawing/2014/main" id="{93829EF2-FF39-4AAB-B166-CAF385EBD55B}"/>
            </a:ext>
          </a:extLst>
        </xdr:cNvPr>
        <xdr:cNvSpPr txBox="1"/>
      </xdr:nvSpPr>
      <xdr:spPr>
        <a:xfrm>
          <a:off x="21075727" y="643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99440</xdr:rowOff>
    </xdr:from>
    <xdr:ext cx="469744" cy="259045"/>
    <xdr:sp macro="" textlink="">
      <xdr:nvSpPr>
        <xdr:cNvPr id="613" name="n_2mainValue【認定こども園・幼稚園・保育所】&#10;一人当たり面積">
          <a:extLst>
            <a:ext uri="{FF2B5EF4-FFF2-40B4-BE49-F238E27FC236}">
              <a16:creationId xmlns:a16="http://schemas.microsoft.com/office/drawing/2014/main" id="{D0D0A1AF-1F2A-4B1D-A52C-7DE406BE7D31}"/>
            </a:ext>
          </a:extLst>
        </xdr:cNvPr>
        <xdr:cNvSpPr txBox="1"/>
      </xdr:nvSpPr>
      <xdr:spPr>
        <a:xfrm>
          <a:off x="20199427" y="644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105971</xdr:rowOff>
    </xdr:from>
    <xdr:ext cx="469744" cy="259045"/>
    <xdr:sp macro="" textlink="">
      <xdr:nvSpPr>
        <xdr:cNvPr id="614" name="n_3mainValue【認定こども園・幼稚園・保育所】&#10;一人当たり面積">
          <a:extLst>
            <a:ext uri="{FF2B5EF4-FFF2-40B4-BE49-F238E27FC236}">
              <a16:creationId xmlns:a16="http://schemas.microsoft.com/office/drawing/2014/main" id="{E32604A5-C3D5-4D94-B4E6-B741204CFC49}"/>
            </a:ext>
          </a:extLst>
        </xdr:cNvPr>
        <xdr:cNvSpPr txBox="1"/>
      </xdr:nvSpPr>
      <xdr:spPr>
        <a:xfrm>
          <a:off x="19310427" y="644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46281</xdr:rowOff>
    </xdr:from>
    <xdr:ext cx="469744" cy="259045"/>
    <xdr:sp macro="" textlink="">
      <xdr:nvSpPr>
        <xdr:cNvPr id="615" name="n_4mainValue【認定こども園・幼稚園・保育所】&#10;一人当たり面積">
          <a:extLst>
            <a:ext uri="{FF2B5EF4-FFF2-40B4-BE49-F238E27FC236}">
              <a16:creationId xmlns:a16="http://schemas.microsoft.com/office/drawing/2014/main" id="{6BCF97C7-3119-4867-BB3E-95CA1A315B02}"/>
            </a:ext>
          </a:extLst>
        </xdr:cNvPr>
        <xdr:cNvSpPr txBox="1"/>
      </xdr:nvSpPr>
      <xdr:spPr>
        <a:xfrm>
          <a:off x="18421427" y="6904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6" name="正方形/長方形 615">
          <a:extLst>
            <a:ext uri="{FF2B5EF4-FFF2-40B4-BE49-F238E27FC236}">
              <a16:creationId xmlns:a16="http://schemas.microsoft.com/office/drawing/2014/main" id="{A593DFD9-9BDC-4C8E-A6B4-EC25717FEAB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7" name="正方形/長方形 616">
          <a:extLst>
            <a:ext uri="{FF2B5EF4-FFF2-40B4-BE49-F238E27FC236}">
              <a16:creationId xmlns:a16="http://schemas.microsoft.com/office/drawing/2014/main" id="{C1CFEFA7-5A7C-4FD9-9DC6-304A5C3D4C7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8" name="正方形/長方形 617">
          <a:extLst>
            <a:ext uri="{FF2B5EF4-FFF2-40B4-BE49-F238E27FC236}">
              <a16:creationId xmlns:a16="http://schemas.microsoft.com/office/drawing/2014/main" id="{A7932826-30B1-49CA-AEE7-6029D7E56A3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9" name="正方形/長方形 618">
          <a:extLst>
            <a:ext uri="{FF2B5EF4-FFF2-40B4-BE49-F238E27FC236}">
              <a16:creationId xmlns:a16="http://schemas.microsoft.com/office/drawing/2014/main" id="{403E8BAD-5C51-46BA-A027-CBB80391C0B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20" name="正方形/長方形 619">
          <a:extLst>
            <a:ext uri="{FF2B5EF4-FFF2-40B4-BE49-F238E27FC236}">
              <a16:creationId xmlns:a16="http://schemas.microsoft.com/office/drawing/2014/main" id="{4CC8BCC1-1A18-435C-A01E-B419BB3F8CB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21" name="正方形/長方形 620">
          <a:extLst>
            <a:ext uri="{FF2B5EF4-FFF2-40B4-BE49-F238E27FC236}">
              <a16:creationId xmlns:a16="http://schemas.microsoft.com/office/drawing/2014/main" id="{7C0F6331-52C6-4FD3-8CAC-F92A634305D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2" name="正方形/長方形 621">
          <a:extLst>
            <a:ext uri="{FF2B5EF4-FFF2-40B4-BE49-F238E27FC236}">
              <a16:creationId xmlns:a16="http://schemas.microsoft.com/office/drawing/2014/main" id="{65FAA712-35DB-4A6E-BA40-C75AD1CF5DA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3" name="正方形/長方形 622">
          <a:extLst>
            <a:ext uri="{FF2B5EF4-FFF2-40B4-BE49-F238E27FC236}">
              <a16:creationId xmlns:a16="http://schemas.microsoft.com/office/drawing/2014/main" id="{CA6080AF-DE4E-486C-B45C-5A50D0461B2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4" name="テキスト ボックス 623">
          <a:extLst>
            <a:ext uri="{FF2B5EF4-FFF2-40B4-BE49-F238E27FC236}">
              <a16:creationId xmlns:a16="http://schemas.microsoft.com/office/drawing/2014/main" id="{24418D23-6AB9-4718-BDC5-C7762F743A4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5" name="直線コネクタ 624">
          <a:extLst>
            <a:ext uri="{FF2B5EF4-FFF2-40B4-BE49-F238E27FC236}">
              <a16:creationId xmlns:a16="http://schemas.microsoft.com/office/drawing/2014/main" id="{9B1AB71F-6AA6-4D3B-9AA1-D7145D3EEF7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26" name="テキスト ボックス 625">
          <a:extLst>
            <a:ext uri="{FF2B5EF4-FFF2-40B4-BE49-F238E27FC236}">
              <a16:creationId xmlns:a16="http://schemas.microsoft.com/office/drawing/2014/main" id="{4EFC42E7-040B-4E8B-A255-007CDA58377A}"/>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7" name="直線コネクタ 626">
          <a:extLst>
            <a:ext uri="{FF2B5EF4-FFF2-40B4-BE49-F238E27FC236}">
              <a16:creationId xmlns:a16="http://schemas.microsoft.com/office/drawing/2014/main" id="{0090CCBB-2D92-472C-8DBB-D22DCBB3A753}"/>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28" name="テキスト ボックス 627">
          <a:extLst>
            <a:ext uri="{FF2B5EF4-FFF2-40B4-BE49-F238E27FC236}">
              <a16:creationId xmlns:a16="http://schemas.microsoft.com/office/drawing/2014/main" id="{ADF9117B-A7FC-4A4E-9BFE-113F379884BF}"/>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9" name="直線コネクタ 628">
          <a:extLst>
            <a:ext uri="{FF2B5EF4-FFF2-40B4-BE49-F238E27FC236}">
              <a16:creationId xmlns:a16="http://schemas.microsoft.com/office/drawing/2014/main" id="{8176FD95-1EB0-483C-A1E6-A24B1F6D742D}"/>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30" name="テキスト ボックス 629">
          <a:extLst>
            <a:ext uri="{FF2B5EF4-FFF2-40B4-BE49-F238E27FC236}">
              <a16:creationId xmlns:a16="http://schemas.microsoft.com/office/drawing/2014/main" id="{75CD5B9C-3621-49E8-839B-729325E74DE9}"/>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31" name="直線コネクタ 630">
          <a:extLst>
            <a:ext uri="{FF2B5EF4-FFF2-40B4-BE49-F238E27FC236}">
              <a16:creationId xmlns:a16="http://schemas.microsoft.com/office/drawing/2014/main" id="{18851207-C087-4B65-8490-C273CD1A9B78}"/>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32" name="テキスト ボックス 631">
          <a:extLst>
            <a:ext uri="{FF2B5EF4-FFF2-40B4-BE49-F238E27FC236}">
              <a16:creationId xmlns:a16="http://schemas.microsoft.com/office/drawing/2014/main" id="{D2B3008A-F1D5-4987-B6E1-817CC2CBE4F6}"/>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33" name="直線コネクタ 632">
          <a:extLst>
            <a:ext uri="{FF2B5EF4-FFF2-40B4-BE49-F238E27FC236}">
              <a16:creationId xmlns:a16="http://schemas.microsoft.com/office/drawing/2014/main" id="{D9B30F2A-026E-4DB6-9FDE-5F62302D07C5}"/>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34" name="テキスト ボックス 633">
          <a:extLst>
            <a:ext uri="{FF2B5EF4-FFF2-40B4-BE49-F238E27FC236}">
              <a16:creationId xmlns:a16="http://schemas.microsoft.com/office/drawing/2014/main" id="{7D8320B1-99E8-4A38-960B-03677C2BFD78}"/>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5" name="直線コネクタ 634">
          <a:extLst>
            <a:ext uri="{FF2B5EF4-FFF2-40B4-BE49-F238E27FC236}">
              <a16:creationId xmlns:a16="http://schemas.microsoft.com/office/drawing/2014/main" id="{536F4539-C884-475D-8278-B36781765AC3}"/>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6" name="テキスト ボックス 635">
          <a:extLst>
            <a:ext uri="{FF2B5EF4-FFF2-40B4-BE49-F238E27FC236}">
              <a16:creationId xmlns:a16="http://schemas.microsoft.com/office/drawing/2014/main" id="{CBE05081-3567-4BEC-9BDA-FF5A6CFB4C9D}"/>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7" name="直線コネクタ 636">
          <a:extLst>
            <a:ext uri="{FF2B5EF4-FFF2-40B4-BE49-F238E27FC236}">
              <a16:creationId xmlns:a16="http://schemas.microsoft.com/office/drawing/2014/main" id="{99E07F53-30A4-4C64-BBEE-FDD58AC342C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8" name="テキスト ボックス 637">
          <a:extLst>
            <a:ext uri="{FF2B5EF4-FFF2-40B4-BE49-F238E27FC236}">
              <a16:creationId xmlns:a16="http://schemas.microsoft.com/office/drawing/2014/main" id="{42F0C399-3B49-49F7-BBE8-FA02856C1FB2}"/>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9" name="【学校施設】&#10;有形固定資産減価償却率グラフ枠">
          <a:extLst>
            <a:ext uri="{FF2B5EF4-FFF2-40B4-BE49-F238E27FC236}">
              <a16:creationId xmlns:a16="http://schemas.microsoft.com/office/drawing/2014/main" id="{F9BD225E-D471-4FB1-A99E-A74DDF24760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34290</xdr:rowOff>
    </xdr:from>
    <xdr:to>
      <xdr:col>85</xdr:col>
      <xdr:colOff>126364</xdr:colOff>
      <xdr:row>64</xdr:row>
      <xdr:rowOff>156210</xdr:rowOff>
    </xdr:to>
    <xdr:cxnSp macro="">
      <xdr:nvCxnSpPr>
        <xdr:cNvPr id="640" name="直線コネクタ 639">
          <a:extLst>
            <a:ext uri="{FF2B5EF4-FFF2-40B4-BE49-F238E27FC236}">
              <a16:creationId xmlns:a16="http://schemas.microsoft.com/office/drawing/2014/main" id="{B0024B9E-63F6-4E68-8CAE-4D77E31002D9}"/>
            </a:ext>
          </a:extLst>
        </xdr:cNvPr>
        <xdr:cNvCxnSpPr/>
      </xdr:nvCxnSpPr>
      <xdr:spPr>
        <a:xfrm flipV="1">
          <a:off x="16318864" y="9464040"/>
          <a:ext cx="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160037</xdr:rowOff>
    </xdr:from>
    <xdr:ext cx="405111" cy="259045"/>
    <xdr:sp macro="" textlink="">
      <xdr:nvSpPr>
        <xdr:cNvPr id="641" name="【学校施設】&#10;有形固定資産減価償却率最小値テキスト">
          <a:extLst>
            <a:ext uri="{FF2B5EF4-FFF2-40B4-BE49-F238E27FC236}">
              <a16:creationId xmlns:a16="http://schemas.microsoft.com/office/drawing/2014/main" id="{3AEFDD9C-53CC-463F-A638-27138CBBE8C4}"/>
            </a:ext>
          </a:extLst>
        </xdr:cNvPr>
        <xdr:cNvSpPr txBox="1"/>
      </xdr:nvSpPr>
      <xdr:spPr>
        <a:xfrm>
          <a:off x="16357600" y="1113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156210</xdr:rowOff>
    </xdr:from>
    <xdr:to>
      <xdr:col>86</xdr:col>
      <xdr:colOff>25400</xdr:colOff>
      <xdr:row>64</xdr:row>
      <xdr:rowOff>156210</xdr:rowOff>
    </xdr:to>
    <xdr:cxnSp macro="">
      <xdr:nvCxnSpPr>
        <xdr:cNvPr id="642" name="直線コネクタ 641">
          <a:extLst>
            <a:ext uri="{FF2B5EF4-FFF2-40B4-BE49-F238E27FC236}">
              <a16:creationId xmlns:a16="http://schemas.microsoft.com/office/drawing/2014/main" id="{864A3BEA-16EF-4BBE-B68F-D2AAD7D897B2}"/>
            </a:ext>
          </a:extLst>
        </xdr:cNvPr>
        <xdr:cNvCxnSpPr/>
      </xdr:nvCxnSpPr>
      <xdr:spPr>
        <a:xfrm>
          <a:off x="16230600" y="111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152417</xdr:rowOff>
    </xdr:from>
    <xdr:ext cx="405111" cy="259045"/>
    <xdr:sp macro="" textlink="">
      <xdr:nvSpPr>
        <xdr:cNvPr id="643" name="【学校施設】&#10;有形固定資産減価償却率最大値テキスト">
          <a:extLst>
            <a:ext uri="{FF2B5EF4-FFF2-40B4-BE49-F238E27FC236}">
              <a16:creationId xmlns:a16="http://schemas.microsoft.com/office/drawing/2014/main" id="{97413D24-5777-4AA6-BDC9-017936698A34}"/>
            </a:ext>
          </a:extLst>
        </xdr:cNvPr>
        <xdr:cNvSpPr txBox="1"/>
      </xdr:nvSpPr>
      <xdr:spPr>
        <a:xfrm>
          <a:off x="16357600" y="923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34290</xdr:rowOff>
    </xdr:from>
    <xdr:to>
      <xdr:col>86</xdr:col>
      <xdr:colOff>25400</xdr:colOff>
      <xdr:row>55</xdr:row>
      <xdr:rowOff>34290</xdr:rowOff>
    </xdr:to>
    <xdr:cxnSp macro="">
      <xdr:nvCxnSpPr>
        <xdr:cNvPr id="644" name="直線コネクタ 643">
          <a:extLst>
            <a:ext uri="{FF2B5EF4-FFF2-40B4-BE49-F238E27FC236}">
              <a16:creationId xmlns:a16="http://schemas.microsoft.com/office/drawing/2014/main" id="{534242AC-A30B-4CB3-BDF8-CD272D7DD284}"/>
            </a:ext>
          </a:extLst>
        </xdr:cNvPr>
        <xdr:cNvCxnSpPr/>
      </xdr:nvCxnSpPr>
      <xdr:spPr>
        <a:xfrm>
          <a:off x="16230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7637</xdr:rowOff>
    </xdr:from>
    <xdr:ext cx="405111" cy="259045"/>
    <xdr:sp macro="" textlink="">
      <xdr:nvSpPr>
        <xdr:cNvPr id="645" name="【学校施設】&#10;有形固定資産減価償却率平均値テキスト">
          <a:extLst>
            <a:ext uri="{FF2B5EF4-FFF2-40B4-BE49-F238E27FC236}">
              <a16:creationId xmlns:a16="http://schemas.microsoft.com/office/drawing/2014/main" id="{4506875B-8F28-4CD5-AFA0-E468B994B8AE}"/>
            </a:ext>
          </a:extLst>
        </xdr:cNvPr>
        <xdr:cNvSpPr txBox="1"/>
      </xdr:nvSpPr>
      <xdr:spPr>
        <a:xfrm>
          <a:off x="16357600" y="10294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646" name="フローチャート: 判断 645">
          <a:extLst>
            <a:ext uri="{FF2B5EF4-FFF2-40B4-BE49-F238E27FC236}">
              <a16:creationId xmlns:a16="http://schemas.microsoft.com/office/drawing/2014/main" id="{6BBCD2DF-F681-462E-B525-E325247C17D2}"/>
            </a:ext>
          </a:extLst>
        </xdr:cNvPr>
        <xdr:cNvSpPr/>
      </xdr:nvSpPr>
      <xdr:spPr>
        <a:xfrm>
          <a:off x="162687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647" name="フローチャート: 判断 646">
          <a:extLst>
            <a:ext uri="{FF2B5EF4-FFF2-40B4-BE49-F238E27FC236}">
              <a16:creationId xmlns:a16="http://schemas.microsoft.com/office/drawing/2014/main" id="{0E001CFE-E373-4AA0-8F95-DCF7DD26B7AA}"/>
            </a:ext>
          </a:extLst>
        </xdr:cNvPr>
        <xdr:cNvSpPr/>
      </xdr:nvSpPr>
      <xdr:spPr>
        <a:xfrm>
          <a:off x="15430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21590</xdr:rowOff>
    </xdr:from>
    <xdr:to>
      <xdr:col>76</xdr:col>
      <xdr:colOff>165100</xdr:colOff>
      <xdr:row>60</xdr:row>
      <xdr:rowOff>123190</xdr:rowOff>
    </xdr:to>
    <xdr:sp macro="" textlink="">
      <xdr:nvSpPr>
        <xdr:cNvPr id="648" name="フローチャート: 判断 647">
          <a:extLst>
            <a:ext uri="{FF2B5EF4-FFF2-40B4-BE49-F238E27FC236}">
              <a16:creationId xmlns:a16="http://schemas.microsoft.com/office/drawing/2014/main" id="{843B2875-23A8-4F12-A0DB-0BF58532872D}"/>
            </a:ext>
          </a:extLst>
        </xdr:cNvPr>
        <xdr:cNvSpPr/>
      </xdr:nvSpPr>
      <xdr:spPr>
        <a:xfrm>
          <a:off x="14541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116840</xdr:rowOff>
    </xdr:from>
    <xdr:to>
      <xdr:col>72</xdr:col>
      <xdr:colOff>38100</xdr:colOff>
      <xdr:row>60</xdr:row>
      <xdr:rowOff>46990</xdr:rowOff>
    </xdr:to>
    <xdr:sp macro="" textlink="">
      <xdr:nvSpPr>
        <xdr:cNvPr id="649" name="フローチャート: 判断 648">
          <a:extLst>
            <a:ext uri="{FF2B5EF4-FFF2-40B4-BE49-F238E27FC236}">
              <a16:creationId xmlns:a16="http://schemas.microsoft.com/office/drawing/2014/main" id="{DEF9143F-F4FB-490B-8CD5-1E543F0D2EEF}"/>
            </a:ext>
          </a:extLst>
        </xdr:cNvPr>
        <xdr:cNvSpPr/>
      </xdr:nvSpPr>
      <xdr:spPr>
        <a:xfrm>
          <a:off x="13652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33020</xdr:rowOff>
    </xdr:from>
    <xdr:to>
      <xdr:col>67</xdr:col>
      <xdr:colOff>101600</xdr:colOff>
      <xdr:row>60</xdr:row>
      <xdr:rowOff>134620</xdr:rowOff>
    </xdr:to>
    <xdr:sp macro="" textlink="">
      <xdr:nvSpPr>
        <xdr:cNvPr id="650" name="フローチャート: 判断 649">
          <a:extLst>
            <a:ext uri="{FF2B5EF4-FFF2-40B4-BE49-F238E27FC236}">
              <a16:creationId xmlns:a16="http://schemas.microsoft.com/office/drawing/2014/main" id="{432F7F9F-A604-438E-BA23-BAFD731304DD}"/>
            </a:ext>
          </a:extLst>
        </xdr:cNvPr>
        <xdr:cNvSpPr/>
      </xdr:nvSpPr>
      <xdr:spPr>
        <a:xfrm>
          <a:off x="12763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FEBC2104-0973-4E6B-AB5F-739DD19F7D6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C500A827-B4BF-4775-BBC1-AB2F0ED1E58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3" name="テキスト ボックス 652">
          <a:extLst>
            <a:ext uri="{FF2B5EF4-FFF2-40B4-BE49-F238E27FC236}">
              <a16:creationId xmlns:a16="http://schemas.microsoft.com/office/drawing/2014/main" id="{DC6EB1B9-7737-4A1A-BF28-149B7AAA42D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4" name="テキスト ボックス 653">
          <a:extLst>
            <a:ext uri="{FF2B5EF4-FFF2-40B4-BE49-F238E27FC236}">
              <a16:creationId xmlns:a16="http://schemas.microsoft.com/office/drawing/2014/main" id="{536BBB6F-B42A-41E9-9914-267C3E4D6CC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5" name="テキスト ボックス 654">
          <a:extLst>
            <a:ext uri="{FF2B5EF4-FFF2-40B4-BE49-F238E27FC236}">
              <a16:creationId xmlns:a16="http://schemas.microsoft.com/office/drawing/2014/main" id="{9EB980AE-E967-425A-9B63-F94091A0955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17780</xdr:rowOff>
    </xdr:from>
    <xdr:to>
      <xdr:col>85</xdr:col>
      <xdr:colOff>177800</xdr:colOff>
      <xdr:row>59</xdr:row>
      <xdr:rowOff>119380</xdr:rowOff>
    </xdr:to>
    <xdr:sp macro="" textlink="">
      <xdr:nvSpPr>
        <xdr:cNvPr id="656" name="楕円 655">
          <a:extLst>
            <a:ext uri="{FF2B5EF4-FFF2-40B4-BE49-F238E27FC236}">
              <a16:creationId xmlns:a16="http://schemas.microsoft.com/office/drawing/2014/main" id="{D37162D2-F765-4963-82EF-F8904A098CB6}"/>
            </a:ext>
          </a:extLst>
        </xdr:cNvPr>
        <xdr:cNvSpPr/>
      </xdr:nvSpPr>
      <xdr:spPr>
        <a:xfrm>
          <a:off x="162687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40657</xdr:rowOff>
    </xdr:from>
    <xdr:ext cx="405111" cy="259045"/>
    <xdr:sp macro="" textlink="">
      <xdr:nvSpPr>
        <xdr:cNvPr id="657" name="【学校施設】&#10;有形固定資産減価償却率該当値テキスト">
          <a:extLst>
            <a:ext uri="{FF2B5EF4-FFF2-40B4-BE49-F238E27FC236}">
              <a16:creationId xmlns:a16="http://schemas.microsoft.com/office/drawing/2014/main" id="{F26507DE-7511-46DF-802F-59056F049F66}"/>
            </a:ext>
          </a:extLst>
        </xdr:cNvPr>
        <xdr:cNvSpPr txBox="1"/>
      </xdr:nvSpPr>
      <xdr:spPr>
        <a:xfrm>
          <a:off x="16357600"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143510</xdr:rowOff>
    </xdr:from>
    <xdr:to>
      <xdr:col>81</xdr:col>
      <xdr:colOff>101600</xdr:colOff>
      <xdr:row>59</xdr:row>
      <xdr:rowOff>73660</xdr:rowOff>
    </xdr:to>
    <xdr:sp macro="" textlink="">
      <xdr:nvSpPr>
        <xdr:cNvPr id="658" name="楕円 657">
          <a:extLst>
            <a:ext uri="{FF2B5EF4-FFF2-40B4-BE49-F238E27FC236}">
              <a16:creationId xmlns:a16="http://schemas.microsoft.com/office/drawing/2014/main" id="{A70BD4B5-4935-4270-9F56-3CE3762C6BBF}"/>
            </a:ext>
          </a:extLst>
        </xdr:cNvPr>
        <xdr:cNvSpPr/>
      </xdr:nvSpPr>
      <xdr:spPr>
        <a:xfrm>
          <a:off x="15430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22860</xdr:rowOff>
    </xdr:from>
    <xdr:to>
      <xdr:col>85</xdr:col>
      <xdr:colOff>127000</xdr:colOff>
      <xdr:row>59</xdr:row>
      <xdr:rowOff>68580</xdr:rowOff>
    </xdr:to>
    <xdr:cxnSp macro="">
      <xdr:nvCxnSpPr>
        <xdr:cNvPr id="659" name="直線コネクタ 658">
          <a:extLst>
            <a:ext uri="{FF2B5EF4-FFF2-40B4-BE49-F238E27FC236}">
              <a16:creationId xmlns:a16="http://schemas.microsoft.com/office/drawing/2014/main" id="{B5CA1C23-7D79-4F3A-983A-3681EDD9DEEE}"/>
            </a:ext>
          </a:extLst>
        </xdr:cNvPr>
        <xdr:cNvCxnSpPr/>
      </xdr:nvCxnSpPr>
      <xdr:spPr>
        <a:xfrm>
          <a:off x="15481300" y="1013841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78740</xdr:rowOff>
    </xdr:from>
    <xdr:to>
      <xdr:col>76</xdr:col>
      <xdr:colOff>165100</xdr:colOff>
      <xdr:row>59</xdr:row>
      <xdr:rowOff>8890</xdr:rowOff>
    </xdr:to>
    <xdr:sp macro="" textlink="">
      <xdr:nvSpPr>
        <xdr:cNvPr id="660" name="楕円 659">
          <a:extLst>
            <a:ext uri="{FF2B5EF4-FFF2-40B4-BE49-F238E27FC236}">
              <a16:creationId xmlns:a16="http://schemas.microsoft.com/office/drawing/2014/main" id="{0729BE99-1645-40C3-8CDA-B907847097D2}"/>
            </a:ext>
          </a:extLst>
        </xdr:cNvPr>
        <xdr:cNvSpPr/>
      </xdr:nvSpPr>
      <xdr:spPr>
        <a:xfrm>
          <a:off x="14541500" y="100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129540</xdr:rowOff>
    </xdr:from>
    <xdr:to>
      <xdr:col>81</xdr:col>
      <xdr:colOff>50800</xdr:colOff>
      <xdr:row>59</xdr:row>
      <xdr:rowOff>22860</xdr:rowOff>
    </xdr:to>
    <xdr:cxnSp macro="">
      <xdr:nvCxnSpPr>
        <xdr:cNvPr id="661" name="直線コネクタ 660">
          <a:extLst>
            <a:ext uri="{FF2B5EF4-FFF2-40B4-BE49-F238E27FC236}">
              <a16:creationId xmlns:a16="http://schemas.microsoft.com/office/drawing/2014/main" id="{9CA0E5DD-39B7-4542-95D7-380919632A5D}"/>
            </a:ext>
          </a:extLst>
        </xdr:cNvPr>
        <xdr:cNvCxnSpPr/>
      </xdr:nvCxnSpPr>
      <xdr:spPr>
        <a:xfrm>
          <a:off x="14592300" y="1007364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21590</xdr:rowOff>
    </xdr:from>
    <xdr:to>
      <xdr:col>72</xdr:col>
      <xdr:colOff>38100</xdr:colOff>
      <xdr:row>58</xdr:row>
      <xdr:rowOff>123190</xdr:rowOff>
    </xdr:to>
    <xdr:sp macro="" textlink="">
      <xdr:nvSpPr>
        <xdr:cNvPr id="662" name="楕円 661">
          <a:extLst>
            <a:ext uri="{FF2B5EF4-FFF2-40B4-BE49-F238E27FC236}">
              <a16:creationId xmlns:a16="http://schemas.microsoft.com/office/drawing/2014/main" id="{862DDA14-3F9E-4790-8576-E4D4169645F4}"/>
            </a:ext>
          </a:extLst>
        </xdr:cNvPr>
        <xdr:cNvSpPr/>
      </xdr:nvSpPr>
      <xdr:spPr>
        <a:xfrm>
          <a:off x="13652500"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72390</xdr:rowOff>
    </xdr:from>
    <xdr:to>
      <xdr:col>76</xdr:col>
      <xdr:colOff>114300</xdr:colOff>
      <xdr:row>58</xdr:row>
      <xdr:rowOff>129540</xdr:rowOff>
    </xdr:to>
    <xdr:cxnSp macro="">
      <xdr:nvCxnSpPr>
        <xdr:cNvPr id="663" name="直線コネクタ 662">
          <a:extLst>
            <a:ext uri="{FF2B5EF4-FFF2-40B4-BE49-F238E27FC236}">
              <a16:creationId xmlns:a16="http://schemas.microsoft.com/office/drawing/2014/main" id="{722D3126-07ED-4D74-9ADE-C51692949552}"/>
            </a:ext>
          </a:extLst>
        </xdr:cNvPr>
        <xdr:cNvCxnSpPr/>
      </xdr:nvCxnSpPr>
      <xdr:spPr>
        <a:xfrm>
          <a:off x="13703300" y="1001649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166370</xdr:rowOff>
    </xdr:from>
    <xdr:to>
      <xdr:col>67</xdr:col>
      <xdr:colOff>101600</xdr:colOff>
      <xdr:row>63</xdr:row>
      <xdr:rowOff>96520</xdr:rowOff>
    </xdr:to>
    <xdr:sp macro="" textlink="">
      <xdr:nvSpPr>
        <xdr:cNvPr id="664" name="楕円 663">
          <a:extLst>
            <a:ext uri="{FF2B5EF4-FFF2-40B4-BE49-F238E27FC236}">
              <a16:creationId xmlns:a16="http://schemas.microsoft.com/office/drawing/2014/main" id="{95BF559B-6E18-4B00-A6E4-FC978968E2DA}"/>
            </a:ext>
          </a:extLst>
        </xdr:cNvPr>
        <xdr:cNvSpPr/>
      </xdr:nvSpPr>
      <xdr:spPr>
        <a:xfrm>
          <a:off x="12763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72390</xdr:rowOff>
    </xdr:from>
    <xdr:to>
      <xdr:col>71</xdr:col>
      <xdr:colOff>177800</xdr:colOff>
      <xdr:row>63</xdr:row>
      <xdr:rowOff>45720</xdr:rowOff>
    </xdr:to>
    <xdr:cxnSp macro="">
      <xdr:nvCxnSpPr>
        <xdr:cNvPr id="665" name="直線コネクタ 664">
          <a:extLst>
            <a:ext uri="{FF2B5EF4-FFF2-40B4-BE49-F238E27FC236}">
              <a16:creationId xmlns:a16="http://schemas.microsoft.com/office/drawing/2014/main" id="{FEC96749-949D-4950-99B9-35938A41D89E}"/>
            </a:ext>
          </a:extLst>
        </xdr:cNvPr>
        <xdr:cNvCxnSpPr/>
      </xdr:nvCxnSpPr>
      <xdr:spPr>
        <a:xfrm flipV="1">
          <a:off x="12814300" y="10016490"/>
          <a:ext cx="889000" cy="83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110507</xdr:rowOff>
    </xdr:from>
    <xdr:ext cx="405111" cy="259045"/>
    <xdr:sp macro="" textlink="">
      <xdr:nvSpPr>
        <xdr:cNvPr id="666" name="n_1aveValue【学校施設】&#10;有形固定資産減価償却率">
          <a:extLst>
            <a:ext uri="{FF2B5EF4-FFF2-40B4-BE49-F238E27FC236}">
              <a16:creationId xmlns:a16="http://schemas.microsoft.com/office/drawing/2014/main" id="{2E8CCD9C-847F-4D30-8AE1-DCEEB15091EE}"/>
            </a:ext>
          </a:extLst>
        </xdr:cNvPr>
        <xdr:cNvSpPr txBox="1"/>
      </xdr:nvSpPr>
      <xdr:spPr>
        <a:xfrm>
          <a:off x="152660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114317</xdr:rowOff>
    </xdr:from>
    <xdr:ext cx="405111" cy="259045"/>
    <xdr:sp macro="" textlink="">
      <xdr:nvSpPr>
        <xdr:cNvPr id="667" name="n_2aveValue【学校施設】&#10;有形固定資産減価償却率">
          <a:extLst>
            <a:ext uri="{FF2B5EF4-FFF2-40B4-BE49-F238E27FC236}">
              <a16:creationId xmlns:a16="http://schemas.microsoft.com/office/drawing/2014/main" id="{F9810BF3-0CAD-4344-93BE-BCE778781379}"/>
            </a:ext>
          </a:extLst>
        </xdr:cNvPr>
        <xdr:cNvSpPr txBox="1"/>
      </xdr:nvSpPr>
      <xdr:spPr>
        <a:xfrm>
          <a:off x="143897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38117</xdr:rowOff>
    </xdr:from>
    <xdr:ext cx="405111" cy="259045"/>
    <xdr:sp macro="" textlink="">
      <xdr:nvSpPr>
        <xdr:cNvPr id="668" name="n_3aveValue【学校施設】&#10;有形固定資産減価償却率">
          <a:extLst>
            <a:ext uri="{FF2B5EF4-FFF2-40B4-BE49-F238E27FC236}">
              <a16:creationId xmlns:a16="http://schemas.microsoft.com/office/drawing/2014/main" id="{78A2B188-F5BB-4D12-8971-0AE45309B8A2}"/>
            </a:ext>
          </a:extLst>
        </xdr:cNvPr>
        <xdr:cNvSpPr txBox="1"/>
      </xdr:nvSpPr>
      <xdr:spPr>
        <a:xfrm>
          <a:off x="13500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151147</xdr:rowOff>
    </xdr:from>
    <xdr:ext cx="405111" cy="259045"/>
    <xdr:sp macro="" textlink="">
      <xdr:nvSpPr>
        <xdr:cNvPr id="669" name="n_4aveValue【学校施設】&#10;有形固定資産減価償却率">
          <a:extLst>
            <a:ext uri="{FF2B5EF4-FFF2-40B4-BE49-F238E27FC236}">
              <a16:creationId xmlns:a16="http://schemas.microsoft.com/office/drawing/2014/main" id="{874D253B-9070-4D08-A95D-50D4C4046CA8}"/>
            </a:ext>
          </a:extLst>
        </xdr:cNvPr>
        <xdr:cNvSpPr txBox="1"/>
      </xdr:nvSpPr>
      <xdr:spPr>
        <a:xfrm>
          <a:off x="12611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90187</xdr:rowOff>
    </xdr:from>
    <xdr:ext cx="405111" cy="259045"/>
    <xdr:sp macro="" textlink="">
      <xdr:nvSpPr>
        <xdr:cNvPr id="670" name="n_1mainValue【学校施設】&#10;有形固定資産減価償却率">
          <a:extLst>
            <a:ext uri="{FF2B5EF4-FFF2-40B4-BE49-F238E27FC236}">
              <a16:creationId xmlns:a16="http://schemas.microsoft.com/office/drawing/2014/main" id="{C3E113CF-08FB-4EFF-81C0-A06499FE9173}"/>
            </a:ext>
          </a:extLst>
        </xdr:cNvPr>
        <xdr:cNvSpPr txBox="1"/>
      </xdr:nvSpPr>
      <xdr:spPr>
        <a:xfrm>
          <a:off x="152660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25417</xdr:rowOff>
    </xdr:from>
    <xdr:ext cx="405111" cy="259045"/>
    <xdr:sp macro="" textlink="">
      <xdr:nvSpPr>
        <xdr:cNvPr id="671" name="n_2mainValue【学校施設】&#10;有形固定資産減価償却率">
          <a:extLst>
            <a:ext uri="{FF2B5EF4-FFF2-40B4-BE49-F238E27FC236}">
              <a16:creationId xmlns:a16="http://schemas.microsoft.com/office/drawing/2014/main" id="{85A40D28-FFD7-4D3E-9F9D-6E36F34E2F34}"/>
            </a:ext>
          </a:extLst>
        </xdr:cNvPr>
        <xdr:cNvSpPr txBox="1"/>
      </xdr:nvSpPr>
      <xdr:spPr>
        <a:xfrm>
          <a:off x="14389744" y="979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139717</xdr:rowOff>
    </xdr:from>
    <xdr:ext cx="405111" cy="259045"/>
    <xdr:sp macro="" textlink="">
      <xdr:nvSpPr>
        <xdr:cNvPr id="672" name="n_3mainValue【学校施設】&#10;有形固定資産減価償却率">
          <a:extLst>
            <a:ext uri="{FF2B5EF4-FFF2-40B4-BE49-F238E27FC236}">
              <a16:creationId xmlns:a16="http://schemas.microsoft.com/office/drawing/2014/main" id="{B526C570-6B48-41BD-BDBE-069939EE67E0}"/>
            </a:ext>
          </a:extLst>
        </xdr:cNvPr>
        <xdr:cNvSpPr txBox="1"/>
      </xdr:nvSpPr>
      <xdr:spPr>
        <a:xfrm>
          <a:off x="13500744" y="974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87647</xdr:rowOff>
    </xdr:from>
    <xdr:ext cx="405111" cy="259045"/>
    <xdr:sp macro="" textlink="">
      <xdr:nvSpPr>
        <xdr:cNvPr id="673" name="n_4mainValue【学校施設】&#10;有形固定資産減価償却率">
          <a:extLst>
            <a:ext uri="{FF2B5EF4-FFF2-40B4-BE49-F238E27FC236}">
              <a16:creationId xmlns:a16="http://schemas.microsoft.com/office/drawing/2014/main" id="{5B31F4C3-B3B7-4586-8D63-DDEB6DF5D1C5}"/>
            </a:ext>
          </a:extLst>
        </xdr:cNvPr>
        <xdr:cNvSpPr txBox="1"/>
      </xdr:nvSpPr>
      <xdr:spPr>
        <a:xfrm>
          <a:off x="12611744" y="1088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4" name="正方形/長方形 673">
          <a:extLst>
            <a:ext uri="{FF2B5EF4-FFF2-40B4-BE49-F238E27FC236}">
              <a16:creationId xmlns:a16="http://schemas.microsoft.com/office/drawing/2014/main" id="{B45E23AA-5722-41AA-B3E5-947F0F60234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5" name="正方形/長方形 674">
          <a:extLst>
            <a:ext uri="{FF2B5EF4-FFF2-40B4-BE49-F238E27FC236}">
              <a16:creationId xmlns:a16="http://schemas.microsoft.com/office/drawing/2014/main" id="{8E9901B9-F61A-4227-953A-5609BB7BAD2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6" name="正方形/長方形 675">
          <a:extLst>
            <a:ext uri="{FF2B5EF4-FFF2-40B4-BE49-F238E27FC236}">
              <a16:creationId xmlns:a16="http://schemas.microsoft.com/office/drawing/2014/main" id="{6B44AD7C-181F-41EE-8E81-E92F5E914FA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7" name="正方形/長方形 676">
          <a:extLst>
            <a:ext uri="{FF2B5EF4-FFF2-40B4-BE49-F238E27FC236}">
              <a16:creationId xmlns:a16="http://schemas.microsoft.com/office/drawing/2014/main" id="{BBD0BC2B-EE19-4C13-82D1-AC0B97664E0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8" name="正方形/長方形 677">
          <a:extLst>
            <a:ext uri="{FF2B5EF4-FFF2-40B4-BE49-F238E27FC236}">
              <a16:creationId xmlns:a16="http://schemas.microsoft.com/office/drawing/2014/main" id="{493A8578-FB8B-48FE-AF17-4B14B9311FC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9" name="正方形/長方形 678">
          <a:extLst>
            <a:ext uri="{FF2B5EF4-FFF2-40B4-BE49-F238E27FC236}">
              <a16:creationId xmlns:a16="http://schemas.microsoft.com/office/drawing/2014/main" id="{4808AC8F-7DC7-4BAD-A566-3D9DFA93ECD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80" name="正方形/長方形 679">
          <a:extLst>
            <a:ext uri="{FF2B5EF4-FFF2-40B4-BE49-F238E27FC236}">
              <a16:creationId xmlns:a16="http://schemas.microsoft.com/office/drawing/2014/main" id="{1E72D3D5-B783-4BF8-ABB6-1659078E350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1" name="正方形/長方形 680">
          <a:extLst>
            <a:ext uri="{FF2B5EF4-FFF2-40B4-BE49-F238E27FC236}">
              <a16:creationId xmlns:a16="http://schemas.microsoft.com/office/drawing/2014/main" id="{8A920241-0446-4F64-9B1C-F19761F77CA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2" name="テキスト ボックス 681">
          <a:extLst>
            <a:ext uri="{FF2B5EF4-FFF2-40B4-BE49-F238E27FC236}">
              <a16:creationId xmlns:a16="http://schemas.microsoft.com/office/drawing/2014/main" id="{FFE9EDC9-6109-4245-B55B-F163A83A362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3" name="直線コネクタ 682">
          <a:extLst>
            <a:ext uri="{FF2B5EF4-FFF2-40B4-BE49-F238E27FC236}">
              <a16:creationId xmlns:a16="http://schemas.microsoft.com/office/drawing/2014/main" id="{784E4683-C8D1-4A75-9BAA-1CBF1D5E2F4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84" name="テキスト ボックス 683">
          <a:extLst>
            <a:ext uri="{FF2B5EF4-FFF2-40B4-BE49-F238E27FC236}">
              <a16:creationId xmlns:a16="http://schemas.microsoft.com/office/drawing/2014/main" id="{5E03F6F2-271C-42EF-B1EB-D241C5F566B8}"/>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85" name="直線コネクタ 684">
          <a:extLst>
            <a:ext uri="{FF2B5EF4-FFF2-40B4-BE49-F238E27FC236}">
              <a16:creationId xmlns:a16="http://schemas.microsoft.com/office/drawing/2014/main" id="{48D83FDD-D7BD-4239-9FFD-C5A4B7D981E8}"/>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86" name="テキスト ボックス 685">
          <a:extLst>
            <a:ext uri="{FF2B5EF4-FFF2-40B4-BE49-F238E27FC236}">
              <a16:creationId xmlns:a16="http://schemas.microsoft.com/office/drawing/2014/main" id="{97D060F0-9C0E-468C-9433-C9BD0DA16CDF}"/>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87" name="直線コネクタ 686">
          <a:extLst>
            <a:ext uri="{FF2B5EF4-FFF2-40B4-BE49-F238E27FC236}">
              <a16:creationId xmlns:a16="http://schemas.microsoft.com/office/drawing/2014/main" id="{0FA48A90-61BA-4B68-B142-5D5B762C826F}"/>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88" name="テキスト ボックス 687">
          <a:extLst>
            <a:ext uri="{FF2B5EF4-FFF2-40B4-BE49-F238E27FC236}">
              <a16:creationId xmlns:a16="http://schemas.microsoft.com/office/drawing/2014/main" id="{F779E6D6-23A3-464C-87C9-6ED5137F97B2}"/>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9" name="直線コネクタ 688">
          <a:extLst>
            <a:ext uri="{FF2B5EF4-FFF2-40B4-BE49-F238E27FC236}">
              <a16:creationId xmlns:a16="http://schemas.microsoft.com/office/drawing/2014/main" id="{92BF04E8-D1E5-44A4-9882-06C300D16949}"/>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90" name="テキスト ボックス 689">
          <a:extLst>
            <a:ext uri="{FF2B5EF4-FFF2-40B4-BE49-F238E27FC236}">
              <a16:creationId xmlns:a16="http://schemas.microsoft.com/office/drawing/2014/main" id="{C1849F4C-6660-4B45-8FDA-C58BCBEAFEB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91" name="直線コネクタ 690">
          <a:extLst>
            <a:ext uri="{FF2B5EF4-FFF2-40B4-BE49-F238E27FC236}">
              <a16:creationId xmlns:a16="http://schemas.microsoft.com/office/drawing/2014/main" id="{2E4A301B-0003-44BC-BEE7-23D10945E664}"/>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92" name="テキスト ボックス 691">
          <a:extLst>
            <a:ext uri="{FF2B5EF4-FFF2-40B4-BE49-F238E27FC236}">
              <a16:creationId xmlns:a16="http://schemas.microsoft.com/office/drawing/2014/main" id="{3BDB15AC-C1AD-453F-B88B-31843B46CC47}"/>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3" name="直線コネクタ 692">
          <a:extLst>
            <a:ext uri="{FF2B5EF4-FFF2-40B4-BE49-F238E27FC236}">
              <a16:creationId xmlns:a16="http://schemas.microsoft.com/office/drawing/2014/main" id="{892B12CE-3E29-4D5D-AA4A-787A4B260EF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4" name="テキスト ボックス 693">
          <a:extLst>
            <a:ext uri="{FF2B5EF4-FFF2-40B4-BE49-F238E27FC236}">
              <a16:creationId xmlns:a16="http://schemas.microsoft.com/office/drawing/2014/main" id="{115D9D57-AA72-4005-93E7-AA6260264E5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5" name="【学校施設】&#10;一人当たり面積グラフ枠">
          <a:extLst>
            <a:ext uri="{FF2B5EF4-FFF2-40B4-BE49-F238E27FC236}">
              <a16:creationId xmlns:a16="http://schemas.microsoft.com/office/drawing/2014/main" id="{D282C7DB-05F0-4697-8828-2FCF18470F5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106070</xdr:rowOff>
    </xdr:from>
    <xdr:to>
      <xdr:col>116</xdr:col>
      <xdr:colOff>62864</xdr:colOff>
      <xdr:row>63</xdr:row>
      <xdr:rowOff>34290</xdr:rowOff>
    </xdr:to>
    <xdr:cxnSp macro="">
      <xdr:nvCxnSpPr>
        <xdr:cNvPr id="696" name="直線コネクタ 695">
          <a:extLst>
            <a:ext uri="{FF2B5EF4-FFF2-40B4-BE49-F238E27FC236}">
              <a16:creationId xmlns:a16="http://schemas.microsoft.com/office/drawing/2014/main" id="{DD6EC0E2-29C9-4511-8A45-664DEB3B4B51}"/>
            </a:ext>
          </a:extLst>
        </xdr:cNvPr>
        <xdr:cNvCxnSpPr/>
      </xdr:nvCxnSpPr>
      <xdr:spPr>
        <a:xfrm flipV="1">
          <a:off x="22160864" y="9878720"/>
          <a:ext cx="0" cy="956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38117</xdr:rowOff>
    </xdr:from>
    <xdr:ext cx="469744" cy="259045"/>
    <xdr:sp macro="" textlink="">
      <xdr:nvSpPr>
        <xdr:cNvPr id="697" name="【学校施設】&#10;一人当たり面積最小値テキスト">
          <a:extLst>
            <a:ext uri="{FF2B5EF4-FFF2-40B4-BE49-F238E27FC236}">
              <a16:creationId xmlns:a16="http://schemas.microsoft.com/office/drawing/2014/main" id="{6EF5A705-D8CC-4D16-85C2-DEFB9897CD55}"/>
            </a:ext>
          </a:extLst>
        </xdr:cNvPr>
        <xdr:cNvSpPr txBox="1"/>
      </xdr:nvSpPr>
      <xdr:spPr>
        <a:xfrm>
          <a:off x="22199600"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34290</xdr:rowOff>
    </xdr:from>
    <xdr:to>
      <xdr:col>116</xdr:col>
      <xdr:colOff>152400</xdr:colOff>
      <xdr:row>63</xdr:row>
      <xdr:rowOff>34290</xdr:rowOff>
    </xdr:to>
    <xdr:cxnSp macro="">
      <xdr:nvCxnSpPr>
        <xdr:cNvPr id="698" name="直線コネクタ 697">
          <a:extLst>
            <a:ext uri="{FF2B5EF4-FFF2-40B4-BE49-F238E27FC236}">
              <a16:creationId xmlns:a16="http://schemas.microsoft.com/office/drawing/2014/main" id="{899C134A-4626-46B5-B4BB-40F0018E40DD}"/>
            </a:ext>
          </a:extLst>
        </xdr:cNvPr>
        <xdr:cNvCxnSpPr/>
      </xdr:nvCxnSpPr>
      <xdr:spPr>
        <a:xfrm>
          <a:off x="22072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52747</xdr:rowOff>
    </xdr:from>
    <xdr:ext cx="469744" cy="259045"/>
    <xdr:sp macro="" textlink="">
      <xdr:nvSpPr>
        <xdr:cNvPr id="699" name="【学校施設】&#10;一人当たり面積最大値テキスト">
          <a:extLst>
            <a:ext uri="{FF2B5EF4-FFF2-40B4-BE49-F238E27FC236}">
              <a16:creationId xmlns:a16="http://schemas.microsoft.com/office/drawing/2014/main" id="{19528A89-ABCA-4910-B64A-F958C02D60F8}"/>
            </a:ext>
          </a:extLst>
        </xdr:cNvPr>
        <xdr:cNvSpPr txBox="1"/>
      </xdr:nvSpPr>
      <xdr:spPr>
        <a:xfrm>
          <a:off x="22199600" y="9653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106070</xdr:rowOff>
    </xdr:from>
    <xdr:to>
      <xdr:col>116</xdr:col>
      <xdr:colOff>152400</xdr:colOff>
      <xdr:row>57</xdr:row>
      <xdr:rowOff>106070</xdr:rowOff>
    </xdr:to>
    <xdr:cxnSp macro="">
      <xdr:nvCxnSpPr>
        <xdr:cNvPr id="700" name="直線コネクタ 699">
          <a:extLst>
            <a:ext uri="{FF2B5EF4-FFF2-40B4-BE49-F238E27FC236}">
              <a16:creationId xmlns:a16="http://schemas.microsoft.com/office/drawing/2014/main" id="{19D4EBA0-037E-4756-871C-B0A8F089B3FA}"/>
            </a:ext>
          </a:extLst>
        </xdr:cNvPr>
        <xdr:cNvCxnSpPr/>
      </xdr:nvCxnSpPr>
      <xdr:spPr>
        <a:xfrm>
          <a:off x="22072600" y="987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83634</xdr:rowOff>
    </xdr:from>
    <xdr:ext cx="469744" cy="259045"/>
    <xdr:sp macro="" textlink="">
      <xdr:nvSpPr>
        <xdr:cNvPr id="701" name="【学校施設】&#10;一人当たり面積平均値テキスト">
          <a:extLst>
            <a:ext uri="{FF2B5EF4-FFF2-40B4-BE49-F238E27FC236}">
              <a16:creationId xmlns:a16="http://schemas.microsoft.com/office/drawing/2014/main" id="{06FE6EA6-2E62-4FBE-AD86-EF2805EA070F}"/>
            </a:ext>
          </a:extLst>
        </xdr:cNvPr>
        <xdr:cNvSpPr txBox="1"/>
      </xdr:nvSpPr>
      <xdr:spPr>
        <a:xfrm>
          <a:off x="22199600" y="103706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60757</xdr:rowOff>
    </xdr:from>
    <xdr:to>
      <xdr:col>116</xdr:col>
      <xdr:colOff>114300</xdr:colOff>
      <xdr:row>61</xdr:row>
      <xdr:rowOff>162357</xdr:rowOff>
    </xdr:to>
    <xdr:sp macro="" textlink="">
      <xdr:nvSpPr>
        <xdr:cNvPr id="702" name="フローチャート: 判断 701">
          <a:extLst>
            <a:ext uri="{FF2B5EF4-FFF2-40B4-BE49-F238E27FC236}">
              <a16:creationId xmlns:a16="http://schemas.microsoft.com/office/drawing/2014/main" id="{74714B96-0985-4C87-978B-556BB1BF604D}"/>
            </a:ext>
          </a:extLst>
        </xdr:cNvPr>
        <xdr:cNvSpPr/>
      </xdr:nvSpPr>
      <xdr:spPr>
        <a:xfrm>
          <a:off x="22110700" y="1051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39268</xdr:rowOff>
    </xdr:from>
    <xdr:to>
      <xdr:col>112</xdr:col>
      <xdr:colOff>38100</xdr:colOff>
      <xdr:row>61</xdr:row>
      <xdr:rowOff>140868</xdr:rowOff>
    </xdr:to>
    <xdr:sp macro="" textlink="">
      <xdr:nvSpPr>
        <xdr:cNvPr id="703" name="フローチャート: 判断 702">
          <a:extLst>
            <a:ext uri="{FF2B5EF4-FFF2-40B4-BE49-F238E27FC236}">
              <a16:creationId xmlns:a16="http://schemas.microsoft.com/office/drawing/2014/main" id="{545B4775-622F-443B-B448-03721B3CF3E8}"/>
            </a:ext>
          </a:extLst>
        </xdr:cNvPr>
        <xdr:cNvSpPr/>
      </xdr:nvSpPr>
      <xdr:spPr>
        <a:xfrm>
          <a:off x="21272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41097</xdr:rowOff>
    </xdr:from>
    <xdr:to>
      <xdr:col>107</xdr:col>
      <xdr:colOff>101600</xdr:colOff>
      <xdr:row>61</xdr:row>
      <xdr:rowOff>142697</xdr:rowOff>
    </xdr:to>
    <xdr:sp macro="" textlink="">
      <xdr:nvSpPr>
        <xdr:cNvPr id="704" name="フローチャート: 判断 703">
          <a:extLst>
            <a:ext uri="{FF2B5EF4-FFF2-40B4-BE49-F238E27FC236}">
              <a16:creationId xmlns:a16="http://schemas.microsoft.com/office/drawing/2014/main" id="{88281E51-7F14-4F0F-9BCA-FFF5BC5AA934}"/>
            </a:ext>
          </a:extLst>
        </xdr:cNvPr>
        <xdr:cNvSpPr/>
      </xdr:nvSpPr>
      <xdr:spPr>
        <a:xfrm>
          <a:off x="20383500" y="104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48413</xdr:rowOff>
    </xdr:from>
    <xdr:to>
      <xdr:col>102</xdr:col>
      <xdr:colOff>165100</xdr:colOff>
      <xdr:row>61</xdr:row>
      <xdr:rowOff>150013</xdr:rowOff>
    </xdr:to>
    <xdr:sp macro="" textlink="">
      <xdr:nvSpPr>
        <xdr:cNvPr id="705" name="フローチャート: 判断 704">
          <a:extLst>
            <a:ext uri="{FF2B5EF4-FFF2-40B4-BE49-F238E27FC236}">
              <a16:creationId xmlns:a16="http://schemas.microsoft.com/office/drawing/2014/main" id="{636A7417-AACA-4BA6-837D-D90FC783E74F}"/>
            </a:ext>
          </a:extLst>
        </xdr:cNvPr>
        <xdr:cNvSpPr/>
      </xdr:nvSpPr>
      <xdr:spPr>
        <a:xfrm>
          <a:off x="19494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49784</xdr:rowOff>
    </xdr:from>
    <xdr:to>
      <xdr:col>98</xdr:col>
      <xdr:colOff>38100</xdr:colOff>
      <xdr:row>61</xdr:row>
      <xdr:rowOff>151384</xdr:rowOff>
    </xdr:to>
    <xdr:sp macro="" textlink="">
      <xdr:nvSpPr>
        <xdr:cNvPr id="706" name="フローチャート: 判断 705">
          <a:extLst>
            <a:ext uri="{FF2B5EF4-FFF2-40B4-BE49-F238E27FC236}">
              <a16:creationId xmlns:a16="http://schemas.microsoft.com/office/drawing/2014/main" id="{B381813B-832D-4EEE-91F8-C26576EE6CD0}"/>
            </a:ext>
          </a:extLst>
        </xdr:cNvPr>
        <xdr:cNvSpPr/>
      </xdr:nvSpPr>
      <xdr:spPr>
        <a:xfrm>
          <a:off x="18605500" y="1050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D889ECD1-C439-426E-A114-AEB780ABD5F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099D09B6-630F-4554-92BF-A3557EBA641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CD52A3EE-96DE-46B1-81B3-071F46EA828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0" name="テキスト ボックス 709">
          <a:extLst>
            <a:ext uri="{FF2B5EF4-FFF2-40B4-BE49-F238E27FC236}">
              <a16:creationId xmlns:a16="http://schemas.microsoft.com/office/drawing/2014/main" id="{A5446F72-3D36-4BC4-ACAE-995F12B840F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1" name="テキスト ボックス 710">
          <a:extLst>
            <a:ext uri="{FF2B5EF4-FFF2-40B4-BE49-F238E27FC236}">
              <a16:creationId xmlns:a16="http://schemas.microsoft.com/office/drawing/2014/main" id="{BF27E5F7-0795-49F9-AEA5-DE67A5FF230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20980</xdr:rowOff>
    </xdr:from>
    <xdr:to>
      <xdr:col>116</xdr:col>
      <xdr:colOff>114300</xdr:colOff>
      <xdr:row>62</xdr:row>
      <xdr:rowOff>122580</xdr:rowOff>
    </xdr:to>
    <xdr:sp macro="" textlink="">
      <xdr:nvSpPr>
        <xdr:cNvPr id="712" name="楕円 711">
          <a:extLst>
            <a:ext uri="{FF2B5EF4-FFF2-40B4-BE49-F238E27FC236}">
              <a16:creationId xmlns:a16="http://schemas.microsoft.com/office/drawing/2014/main" id="{B985F008-D329-4498-8691-D58CE47A34DC}"/>
            </a:ext>
          </a:extLst>
        </xdr:cNvPr>
        <xdr:cNvSpPr/>
      </xdr:nvSpPr>
      <xdr:spPr>
        <a:xfrm>
          <a:off x="22110700" y="1065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170857</xdr:rowOff>
    </xdr:from>
    <xdr:ext cx="469744" cy="259045"/>
    <xdr:sp macro="" textlink="">
      <xdr:nvSpPr>
        <xdr:cNvPr id="713" name="【学校施設】&#10;一人当たり面積該当値テキスト">
          <a:extLst>
            <a:ext uri="{FF2B5EF4-FFF2-40B4-BE49-F238E27FC236}">
              <a16:creationId xmlns:a16="http://schemas.microsoft.com/office/drawing/2014/main" id="{2C287407-742A-4EC5-AB68-2478BBE799A6}"/>
            </a:ext>
          </a:extLst>
        </xdr:cNvPr>
        <xdr:cNvSpPr txBox="1"/>
      </xdr:nvSpPr>
      <xdr:spPr>
        <a:xfrm>
          <a:off x="22199600" y="1062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30582</xdr:rowOff>
    </xdr:from>
    <xdr:to>
      <xdr:col>112</xdr:col>
      <xdr:colOff>38100</xdr:colOff>
      <xdr:row>62</xdr:row>
      <xdr:rowOff>132182</xdr:rowOff>
    </xdr:to>
    <xdr:sp macro="" textlink="">
      <xdr:nvSpPr>
        <xdr:cNvPr id="714" name="楕円 713">
          <a:extLst>
            <a:ext uri="{FF2B5EF4-FFF2-40B4-BE49-F238E27FC236}">
              <a16:creationId xmlns:a16="http://schemas.microsoft.com/office/drawing/2014/main" id="{6D7D6A15-6DCA-4A2C-B74A-9B6A59782048}"/>
            </a:ext>
          </a:extLst>
        </xdr:cNvPr>
        <xdr:cNvSpPr/>
      </xdr:nvSpPr>
      <xdr:spPr>
        <a:xfrm>
          <a:off x="21272500" y="1066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71780</xdr:rowOff>
    </xdr:from>
    <xdr:to>
      <xdr:col>116</xdr:col>
      <xdr:colOff>63500</xdr:colOff>
      <xdr:row>62</xdr:row>
      <xdr:rowOff>81382</xdr:rowOff>
    </xdr:to>
    <xdr:cxnSp macro="">
      <xdr:nvCxnSpPr>
        <xdr:cNvPr id="715" name="直線コネクタ 714">
          <a:extLst>
            <a:ext uri="{FF2B5EF4-FFF2-40B4-BE49-F238E27FC236}">
              <a16:creationId xmlns:a16="http://schemas.microsoft.com/office/drawing/2014/main" id="{4C497D9C-2126-4A27-B03B-9310DF6E8CA9}"/>
            </a:ext>
          </a:extLst>
        </xdr:cNvPr>
        <xdr:cNvCxnSpPr/>
      </xdr:nvCxnSpPr>
      <xdr:spPr>
        <a:xfrm flipV="1">
          <a:off x="21323300" y="10701680"/>
          <a:ext cx="838200" cy="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49784</xdr:rowOff>
    </xdr:from>
    <xdr:to>
      <xdr:col>107</xdr:col>
      <xdr:colOff>101600</xdr:colOff>
      <xdr:row>62</xdr:row>
      <xdr:rowOff>151384</xdr:rowOff>
    </xdr:to>
    <xdr:sp macro="" textlink="">
      <xdr:nvSpPr>
        <xdr:cNvPr id="716" name="楕円 715">
          <a:extLst>
            <a:ext uri="{FF2B5EF4-FFF2-40B4-BE49-F238E27FC236}">
              <a16:creationId xmlns:a16="http://schemas.microsoft.com/office/drawing/2014/main" id="{8C052342-F611-422B-8040-7A2FD4D8F839}"/>
            </a:ext>
          </a:extLst>
        </xdr:cNvPr>
        <xdr:cNvSpPr/>
      </xdr:nvSpPr>
      <xdr:spPr>
        <a:xfrm>
          <a:off x="20383500" y="106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81382</xdr:rowOff>
    </xdr:from>
    <xdr:to>
      <xdr:col>111</xdr:col>
      <xdr:colOff>177800</xdr:colOff>
      <xdr:row>62</xdr:row>
      <xdr:rowOff>100584</xdr:rowOff>
    </xdr:to>
    <xdr:cxnSp macro="">
      <xdr:nvCxnSpPr>
        <xdr:cNvPr id="717" name="直線コネクタ 716">
          <a:extLst>
            <a:ext uri="{FF2B5EF4-FFF2-40B4-BE49-F238E27FC236}">
              <a16:creationId xmlns:a16="http://schemas.microsoft.com/office/drawing/2014/main" id="{64E6F636-B7E5-4F1B-9DC9-BEDC558220C1}"/>
            </a:ext>
          </a:extLst>
        </xdr:cNvPr>
        <xdr:cNvCxnSpPr/>
      </xdr:nvCxnSpPr>
      <xdr:spPr>
        <a:xfrm flipV="1">
          <a:off x="20434300" y="10711282"/>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70815</xdr:rowOff>
    </xdr:from>
    <xdr:to>
      <xdr:col>102</xdr:col>
      <xdr:colOff>165100</xdr:colOff>
      <xdr:row>63</xdr:row>
      <xdr:rowOff>965</xdr:rowOff>
    </xdr:to>
    <xdr:sp macro="" textlink="">
      <xdr:nvSpPr>
        <xdr:cNvPr id="718" name="楕円 717">
          <a:extLst>
            <a:ext uri="{FF2B5EF4-FFF2-40B4-BE49-F238E27FC236}">
              <a16:creationId xmlns:a16="http://schemas.microsoft.com/office/drawing/2014/main" id="{EE75EC51-6991-40C4-95CF-A623D158AFF5}"/>
            </a:ext>
          </a:extLst>
        </xdr:cNvPr>
        <xdr:cNvSpPr/>
      </xdr:nvSpPr>
      <xdr:spPr>
        <a:xfrm>
          <a:off x="19494500" y="1070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100584</xdr:rowOff>
    </xdr:from>
    <xdr:to>
      <xdr:col>107</xdr:col>
      <xdr:colOff>50800</xdr:colOff>
      <xdr:row>62</xdr:row>
      <xdr:rowOff>121615</xdr:rowOff>
    </xdr:to>
    <xdr:cxnSp macro="">
      <xdr:nvCxnSpPr>
        <xdr:cNvPr id="719" name="直線コネクタ 718">
          <a:extLst>
            <a:ext uri="{FF2B5EF4-FFF2-40B4-BE49-F238E27FC236}">
              <a16:creationId xmlns:a16="http://schemas.microsoft.com/office/drawing/2014/main" id="{74D313AB-3A3A-4E85-91EC-B6CEE2E7457A}"/>
            </a:ext>
          </a:extLst>
        </xdr:cNvPr>
        <xdr:cNvCxnSpPr/>
      </xdr:nvCxnSpPr>
      <xdr:spPr>
        <a:xfrm flipV="1">
          <a:off x="19545300" y="10730484"/>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67158</xdr:rowOff>
    </xdr:from>
    <xdr:to>
      <xdr:col>98</xdr:col>
      <xdr:colOff>38100</xdr:colOff>
      <xdr:row>62</xdr:row>
      <xdr:rowOff>168758</xdr:rowOff>
    </xdr:to>
    <xdr:sp macro="" textlink="">
      <xdr:nvSpPr>
        <xdr:cNvPr id="720" name="楕円 719">
          <a:extLst>
            <a:ext uri="{FF2B5EF4-FFF2-40B4-BE49-F238E27FC236}">
              <a16:creationId xmlns:a16="http://schemas.microsoft.com/office/drawing/2014/main" id="{7AA88021-CC43-4313-86C0-3EE3E107E9BB}"/>
            </a:ext>
          </a:extLst>
        </xdr:cNvPr>
        <xdr:cNvSpPr/>
      </xdr:nvSpPr>
      <xdr:spPr>
        <a:xfrm>
          <a:off x="18605500" y="1069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117958</xdr:rowOff>
    </xdr:from>
    <xdr:to>
      <xdr:col>102</xdr:col>
      <xdr:colOff>114300</xdr:colOff>
      <xdr:row>62</xdr:row>
      <xdr:rowOff>121615</xdr:rowOff>
    </xdr:to>
    <xdr:cxnSp macro="">
      <xdr:nvCxnSpPr>
        <xdr:cNvPr id="721" name="直線コネクタ 720">
          <a:extLst>
            <a:ext uri="{FF2B5EF4-FFF2-40B4-BE49-F238E27FC236}">
              <a16:creationId xmlns:a16="http://schemas.microsoft.com/office/drawing/2014/main" id="{4B746CE6-E9A6-4AD7-854E-07CF7FC70175}"/>
            </a:ext>
          </a:extLst>
        </xdr:cNvPr>
        <xdr:cNvCxnSpPr/>
      </xdr:nvCxnSpPr>
      <xdr:spPr>
        <a:xfrm>
          <a:off x="18656300" y="10747858"/>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157395</xdr:rowOff>
    </xdr:from>
    <xdr:ext cx="469744" cy="259045"/>
    <xdr:sp macro="" textlink="">
      <xdr:nvSpPr>
        <xdr:cNvPr id="722" name="n_1aveValue【学校施設】&#10;一人当たり面積">
          <a:extLst>
            <a:ext uri="{FF2B5EF4-FFF2-40B4-BE49-F238E27FC236}">
              <a16:creationId xmlns:a16="http://schemas.microsoft.com/office/drawing/2014/main" id="{3F61499F-AEDD-43D0-90DF-3278027CBB35}"/>
            </a:ext>
          </a:extLst>
        </xdr:cNvPr>
        <xdr:cNvSpPr txBox="1"/>
      </xdr:nvSpPr>
      <xdr:spPr>
        <a:xfrm>
          <a:off x="210757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159224</xdr:rowOff>
    </xdr:from>
    <xdr:ext cx="469744" cy="259045"/>
    <xdr:sp macro="" textlink="">
      <xdr:nvSpPr>
        <xdr:cNvPr id="723" name="n_2aveValue【学校施設】&#10;一人当たり面積">
          <a:extLst>
            <a:ext uri="{FF2B5EF4-FFF2-40B4-BE49-F238E27FC236}">
              <a16:creationId xmlns:a16="http://schemas.microsoft.com/office/drawing/2014/main" id="{BE6D26CE-E27B-46BF-967F-B3DADDEA54CE}"/>
            </a:ext>
          </a:extLst>
        </xdr:cNvPr>
        <xdr:cNvSpPr txBox="1"/>
      </xdr:nvSpPr>
      <xdr:spPr>
        <a:xfrm>
          <a:off x="20199427" y="1027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166540</xdr:rowOff>
    </xdr:from>
    <xdr:ext cx="469744" cy="259045"/>
    <xdr:sp macro="" textlink="">
      <xdr:nvSpPr>
        <xdr:cNvPr id="724" name="n_3aveValue【学校施設】&#10;一人当たり面積">
          <a:extLst>
            <a:ext uri="{FF2B5EF4-FFF2-40B4-BE49-F238E27FC236}">
              <a16:creationId xmlns:a16="http://schemas.microsoft.com/office/drawing/2014/main" id="{54E08EC9-FE59-439C-AF62-B07C3B8FCAE2}"/>
            </a:ext>
          </a:extLst>
        </xdr:cNvPr>
        <xdr:cNvSpPr txBox="1"/>
      </xdr:nvSpPr>
      <xdr:spPr>
        <a:xfrm>
          <a:off x="193104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167911</xdr:rowOff>
    </xdr:from>
    <xdr:ext cx="469744" cy="259045"/>
    <xdr:sp macro="" textlink="">
      <xdr:nvSpPr>
        <xdr:cNvPr id="725" name="n_4aveValue【学校施設】&#10;一人当たり面積">
          <a:extLst>
            <a:ext uri="{FF2B5EF4-FFF2-40B4-BE49-F238E27FC236}">
              <a16:creationId xmlns:a16="http://schemas.microsoft.com/office/drawing/2014/main" id="{3EF14C4C-4F4F-4B2B-A1B2-DDF4B71BFB77}"/>
            </a:ext>
          </a:extLst>
        </xdr:cNvPr>
        <xdr:cNvSpPr txBox="1"/>
      </xdr:nvSpPr>
      <xdr:spPr>
        <a:xfrm>
          <a:off x="18421427" y="1028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123309</xdr:rowOff>
    </xdr:from>
    <xdr:ext cx="469744" cy="259045"/>
    <xdr:sp macro="" textlink="">
      <xdr:nvSpPr>
        <xdr:cNvPr id="726" name="n_1mainValue【学校施設】&#10;一人当たり面積">
          <a:extLst>
            <a:ext uri="{FF2B5EF4-FFF2-40B4-BE49-F238E27FC236}">
              <a16:creationId xmlns:a16="http://schemas.microsoft.com/office/drawing/2014/main" id="{91A95E5E-B752-4885-BAF9-A5C7B440558B}"/>
            </a:ext>
          </a:extLst>
        </xdr:cNvPr>
        <xdr:cNvSpPr txBox="1"/>
      </xdr:nvSpPr>
      <xdr:spPr>
        <a:xfrm>
          <a:off x="21075727" y="10753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142511</xdr:rowOff>
    </xdr:from>
    <xdr:ext cx="469744" cy="259045"/>
    <xdr:sp macro="" textlink="">
      <xdr:nvSpPr>
        <xdr:cNvPr id="727" name="n_2mainValue【学校施設】&#10;一人当たり面積">
          <a:extLst>
            <a:ext uri="{FF2B5EF4-FFF2-40B4-BE49-F238E27FC236}">
              <a16:creationId xmlns:a16="http://schemas.microsoft.com/office/drawing/2014/main" id="{84C49C8C-BA73-45B5-826C-2302BED2CBBE}"/>
            </a:ext>
          </a:extLst>
        </xdr:cNvPr>
        <xdr:cNvSpPr txBox="1"/>
      </xdr:nvSpPr>
      <xdr:spPr>
        <a:xfrm>
          <a:off x="20199427" y="1077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163542</xdr:rowOff>
    </xdr:from>
    <xdr:ext cx="469744" cy="259045"/>
    <xdr:sp macro="" textlink="">
      <xdr:nvSpPr>
        <xdr:cNvPr id="728" name="n_3mainValue【学校施設】&#10;一人当たり面積">
          <a:extLst>
            <a:ext uri="{FF2B5EF4-FFF2-40B4-BE49-F238E27FC236}">
              <a16:creationId xmlns:a16="http://schemas.microsoft.com/office/drawing/2014/main" id="{78B2040D-92EB-4E6C-8128-F3E8C247851E}"/>
            </a:ext>
          </a:extLst>
        </xdr:cNvPr>
        <xdr:cNvSpPr txBox="1"/>
      </xdr:nvSpPr>
      <xdr:spPr>
        <a:xfrm>
          <a:off x="19310427" y="10793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159885</xdr:rowOff>
    </xdr:from>
    <xdr:ext cx="469744" cy="259045"/>
    <xdr:sp macro="" textlink="">
      <xdr:nvSpPr>
        <xdr:cNvPr id="729" name="n_4mainValue【学校施設】&#10;一人当たり面積">
          <a:extLst>
            <a:ext uri="{FF2B5EF4-FFF2-40B4-BE49-F238E27FC236}">
              <a16:creationId xmlns:a16="http://schemas.microsoft.com/office/drawing/2014/main" id="{E7BC45F4-1624-4597-89B9-EBB47C04C64D}"/>
            </a:ext>
          </a:extLst>
        </xdr:cNvPr>
        <xdr:cNvSpPr txBox="1"/>
      </xdr:nvSpPr>
      <xdr:spPr>
        <a:xfrm>
          <a:off x="18421427" y="1078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0" name="正方形/長方形 729">
          <a:extLst>
            <a:ext uri="{FF2B5EF4-FFF2-40B4-BE49-F238E27FC236}">
              <a16:creationId xmlns:a16="http://schemas.microsoft.com/office/drawing/2014/main" id="{8F75325C-7C88-4FA4-BC9A-26BF85B9A44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1" name="正方形/長方形 730">
          <a:extLst>
            <a:ext uri="{FF2B5EF4-FFF2-40B4-BE49-F238E27FC236}">
              <a16:creationId xmlns:a16="http://schemas.microsoft.com/office/drawing/2014/main" id="{B4148184-1597-40BB-8403-1CB1D7D0256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2" name="正方形/長方形 731">
          <a:extLst>
            <a:ext uri="{FF2B5EF4-FFF2-40B4-BE49-F238E27FC236}">
              <a16:creationId xmlns:a16="http://schemas.microsoft.com/office/drawing/2014/main" id="{9DA90BA3-2484-4B4A-9EBE-4A9A46251DB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3" name="正方形/長方形 732">
          <a:extLst>
            <a:ext uri="{FF2B5EF4-FFF2-40B4-BE49-F238E27FC236}">
              <a16:creationId xmlns:a16="http://schemas.microsoft.com/office/drawing/2014/main" id="{08546CC8-32BE-46D1-9AE8-90E37C11A11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4" name="正方形/長方形 733">
          <a:extLst>
            <a:ext uri="{FF2B5EF4-FFF2-40B4-BE49-F238E27FC236}">
              <a16:creationId xmlns:a16="http://schemas.microsoft.com/office/drawing/2014/main" id="{AE697D8B-9002-4051-AFF9-718E559C77D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5" name="正方形/長方形 734">
          <a:extLst>
            <a:ext uri="{FF2B5EF4-FFF2-40B4-BE49-F238E27FC236}">
              <a16:creationId xmlns:a16="http://schemas.microsoft.com/office/drawing/2014/main" id="{F925BB80-02A2-4B44-A564-D11AED13653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6" name="正方形/長方形 735">
          <a:extLst>
            <a:ext uri="{FF2B5EF4-FFF2-40B4-BE49-F238E27FC236}">
              <a16:creationId xmlns:a16="http://schemas.microsoft.com/office/drawing/2014/main" id="{BD7FDD07-59DB-4443-8F0F-6AD51E8BC7F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7" name="正方形/長方形 736">
          <a:extLst>
            <a:ext uri="{FF2B5EF4-FFF2-40B4-BE49-F238E27FC236}">
              <a16:creationId xmlns:a16="http://schemas.microsoft.com/office/drawing/2014/main" id="{048C0D0B-DC00-432C-9DA8-486A7436D931}"/>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8" name="正方形/長方形 737">
          <a:extLst>
            <a:ext uri="{FF2B5EF4-FFF2-40B4-BE49-F238E27FC236}">
              <a16:creationId xmlns:a16="http://schemas.microsoft.com/office/drawing/2014/main" id="{FBEBB607-C706-4EBA-9308-36079F45EDC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9" name="正方形/長方形 738">
          <a:extLst>
            <a:ext uri="{FF2B5EF4-FFF2-40B4-BE49-F238E27FC236}">
              <a16:creationId xmlns:a16="http://schemas.microsoft.com/office/drawing/2014/main" id="{FEBF2E05-147C-4F07-8669-5003B5988D3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0" name="正方形/長方形 739">
          <a:extLst>
            <a:ext uri="{FF2B5EF4-FFF2-40B4-BE49-F238E27FC236}">
              <a16:creationId xmlns:a16="http://schemas.microsoft.com/office/drawing/2014/main" id="{F7A63A98-E440-4831-9A4F-3A3BA7A151E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1" name="正方形/長方形 740">
          <a:extLst>
            <a:ext uri="{FF2B5EF4-FFF2-40B4-BE49-F238E27FC236}">
              <a16:creationId xmlns:a16="http://schemas.microsoft.com/office/drawing/2014/main" id="{C934793B-3D67-4876-9A48-EB55F3825BE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2" name="正方形/長方形 741">
          <a:extLst>
            <a:ext uri="{FF2B5EF4-FFF2-40B4-BE49-F238E27FC236}">
              <a16:creationId xmlns:a16="http://schemas.microsoft.com/office/drawing/2014/main" id="{D5416A46-A5DD-4888-BBF6-6456DAAC80E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3" name="正方形/長方形 742">
          <a:extLst>
            <a:ext uri="{FF2B5EF4-FFF2-40B4-BE49-F238E27FC236}">
              <a16:creationId xmlns:a16="http://schemas.microsoft.com/office/drawing/2014/main" id="{9D108087-10E1-47D2-AA23-CD896383AAC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4" name="正方形/長方形 743">
          <a:extLst>
            <a:ext uri="{FF2B5EF4-FFF2-40B4-BE49-F238E27FC236}">
              <a16:creationId xmlns:a16="http://schemas.microsoft.com/office/drawing/2014/main" id="{1542DCFB-8733-4044-9A0B-FB7AD23DDF5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5" name="正方形/長方形 744">
          <a:extLst>
            <a:ext uri="{FF2B5EF4-FFF2-40B4-BE49-F238E27FC236}">
              <a16:creationId xmlns:a16="http://schemas.microsoft.com/office/drawing/2014/main" id="{5B4D4224-E02C-4DD1-851E-50D5E52BB91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6" name="正方形/長方形 745">
          <a:extLst>
            <a:ext uri="{FF2B5EF4-FFF2-40B4-BE49-F238E27FC236}">
              <a16:creationId xmlns:a16="http://schemas.microsoft.com/office/drawing/2014/main" id="{ED7C932C-D8AE-403F-9FBF-641C5E90467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7" name="正方形/長方形 746">
          <a:extLst>
            <a:ext uri="{FF2B5EF4-FFF2-40B4-BE49-F238E27FC236}">
              <a16:creationId xmlns:a16="http://schemas.microsoft.com/office/drawing/2014/main" id="{76DA6825-F24A-423A-B374-974ECB62AEA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8" name="正方形/長方形 747">
          <a:extLst>
            <a:ext uri="{FF2B5EF4-FFF2-40B4-BE49-F238E27FC236}">
              <a16:creationId xmlns:a16="http://schemas.microsoft.com/office/drawing/2014/main" id="{9407C468-319D-4A8F-9CCF-61C3E6D037E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9" name="正方形/長方形 748">
          <a:extLst>
            <a:ext uri="{FF2B5EF4-FFF2-40B4-BE49-F238E27FC236}">
              <a16:creationId xmlns:a16="http://schemas.microsoft.com/office/drawing/2014/main" id="{C5B70BA2-59C5-4401-9B44-FD133CA998A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0" name="正方形/長方形 749">
          <a:extLst>
            <a:ext uri="{FF2B5EF4-FFF2-40B4-BE49-F238E27FC236}">
              <a16:creationId xmlns:a16="http://schemas.microsoft.com/office/drawing/2014/main" id="{3A2E43A9-4FEE-4636-85D7-24B9EECB417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1" name="正方形/長方形 750">
          <a:extLst>
            <a:ext uri="{FF2B5EF4-FFF2-40B4-BE49-F238E27FC236}">
              <a16:creationId xmlns:a16="http://schemas.microsoft.com/office/drawing/2014/main" id="{D638E75D-2374-4635-B1E4-26FFA9E4AA0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2" name="正方形/長方形 751">
          <a:extLst>
            <a:ext uri="{FF2B5EF4-FFF2-40B4-BE49-F238E27FC236}">
              <a16:creationId xmlns:a16="http://schemas.microsoft.com/office/drawing/2014/main" id="{E0EBD575-9615-4905-B825-B87AA1FCDD2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3" name="正方形/長方形 752">
          <a:extLst>
            <a:ext uri="{FF2B5EF4-FFF2-40B4-BE49-F238E27FC236}">
              <a16:creationId xmlns:a16="http://schemas.microsoft.com/office/drawing/2014/main" id="{A2314E0F-221E-4B46-9D25-BE7BEF8E1C3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4" name="テキスト ボックス 753">
          <a:extLst>
            <a:ext uri="{FF2B5EF4-FFF2-40B4-BE49-F238E27FC236}">
              <a16:creationId xmlns:a16="http://schemas.microsoft.com/office/drawing/2014/main" id="{82C1FD58-2F83-4D64-A528-F59D1D3980E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5" name="直線コネクタ 754">
          <a:extLst>
            <a:ext uri="{FF2B5EF4-FFF2-40B4-BE49-F238E27FC236}">
              <a16:creationId xmlns:a16="http://schemas.microsoft.com/office/drawing/2014/main" id="{0EE4D825-4C03-429B-8760-E3C0D3F2759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6" name="テキスト ボックス 755">
          <a:extLst>
            <a:ext uri="{FF2B5EF4-FFF2-40B4-BE49-F238E27FC236}">
              <a16:creationId xmlns:a16="http://schemas.microsoft.com/office/drawing/2014/main" id="{A3B65DAB-8326-415C-A4B7-4C2BD59C095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57" name="直線コネクタ 756">
          <a:extLst>
            <a:ext uri="{FF2B5EF4-FFF2-40B4-BE49-F238E27FC236}">
              <a16:creationId xmlns:a16="http://schemas.microsoft.com/office/drawing/2014/main" id="{6C0E1852-7610-4D87-BE9F-789FC3663551}"/>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58" name="テキスト ボックス 757">
          <a:extLst>
            <a:ext uri="{FF2B5EF4-FFF2-40B4-BE49-F238E27FC236}">
              <a16:creationId xmlns:a16="http://schemas.microsoft.com/office/drawing/2014/main" id="{3F0C49F6-172C-4A5F-9FEC-B06CADC77B50}"/>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9" name="直線コネクタ 758">
          <a:extLst>
            <a:ext uri="{FF2B5EF4-FFF2-40B4-BE49-F238E27FC236}">
              <a16:creationId xmlns:a16="http://schemas.microsoft.com/office/drawing/2014/main" id="{72EDE76F-CFE1-4B04-97D6-755B19EEBF59}"/>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60" name="テキスト ボックス 759">
          <a:extLst>
            <a:ext uri="{FF2B5EF4-FFF2-40B4-BE49-F238E27FC236}">
              <a16:creationId xmlns:a16="http://schemas.microsoft.com/office/drawing/2014/main" id="{1CDAB60C-C52C-4EA6-872E-3F9C0F91BBCC}"/>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61" name="直線コネクタ 760">
          <a:extLst>
            <a:ext uri="{FF2B5EF4-FFF2-40B4-BE49-F238E27FC236}">
              <a16:creationId xmlns:a16="http://schemas.microsoft.com/office/drawing/2014/main" id="{B68F3108-0261-4DA1-BD7A-7FE03EC767EC}"/>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62" name="テキスト ボックス 761">
          <a:extLst>
            <a:ext uri="{FF2B5EF4-FFF2-40B4-BE49-F238E27FC236}">
              <a16:creationId xmlns:a16="http://schemas.microsoft.com/office/drawing/2014/main" id="{6652EE98-C42C-4CB7-9FC7-AB7D11ECC62F}"/>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63" name="直線コネクタ 762">
          <a:extLst>
            <a:ext uri="{FF2B5EF4-FFF2-40B4-BE49-F238E27FC236}">
              <a16:creationId xmlns:a16="http://schemas.microsoft.com/office/drawing/2014/main" id="{48BF43D1-850E-4060-8958-3C02638C1365}"/>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64" name="テキスト ボックス 763">
          <a:extLst>
            <a:ext uri="{FF2B5EF4-FFF2-40B4-BE49-F238E27FC236}">
              <a16:creationId xmlns:a16="http://schemas.microsoft.com/office/drawing/2014/main" id="{BE41DBA1-9DD7-456D-9653-8EC8002AA47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5" name="直線コネクタ 764">
          <a:extLst>
            <a:ext uri="{FF2B5EF4-FFF2-40B4-BE49-F238E27FC236}">
              <a16:creationId xmlns:a16="http://schemas.microsoft.com/office/drawing/2014/main" id="{D7E8BD5D-17F4-4D41-8DB0-2F3374F2A90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66" name="テキスト ボックス 765">
          <a:extLst>
            <a:ext uri="{FF2B5EF4-FFF2-40B4-BE49-F238E27FC236}">
              <a16:creationId xmlns:a16="http://schemas.microsoft.com/office/drawing/2014/main" id="{DF87F9B9-68A2-497F-818F-3FFB821A8F17}"/>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7" name="【公民館】&#10;有形固定資産減価償却率グラフ枠">
          <a:extLst>
            <a:ext uri="{FF2B5EF4-FFF2-40B4-BE49-F238E27FC236}">
              <a16:creationId xmlns:a16="http://schemas.microsoft.com/office/drawing/2014/main" id="{672B670F-DE70-4229-9229-7A8EE42E85C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99061</xdr:rowOff>
    </xdr:from>
    <xdr:to>
      <xdr:col>85</xdr:col>
      <xdr:colOff>126364</xdr:colOff>
      <xdr:row>107</xdr:row>
      <xdr:rowOff>160782</xdr:rowOff>
    </xdr:to>
    <xdr:cxnSp macro="">
      <xdr:nvCxnSpPr>
        <xdr:cNvPr id="768" name="直線コネクタ 767">
          <a:extLst>
            <a:ext uri="{FF2B5EF4-FFF2-40B4-BE49-F238E27FC236}">
              <a16:creationId xmlns:a16="http://schemas.microsoft.com/office/drawing/2014/main" id="{B7BBC8D7-7E21-4E36-89DC-8317166C9E60}"/>
            </a:ext>
          </a:extLst>
        </xdr:cNvPr>
        <xdr:cNvCxnSpPr/>
      </xdr:nvCxnSpPr>
      <xdr:spPr>
        <a:xfrm flipV="1">
          <a:off x="16318864" y="17244061"/>
          <a:ext cx="0" cy="1261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164609</xdr:rowOff>
    </xdr:from>
    <xdr:ext cx="405111" cy="259045"/>
    <xdr:sp macro="" textlink="">
      <xdr:nvSpPr>
        <xdr:cNvPr id="769" name="【公民館】&#10;有形固定資産減価償却率最小値テキスト">
          <a:extLst>
            <a:ext uri="{FF2B5EF4-FFF2-40B4-BE49-F238E27FC236}">
              <a16:creationId xmlns:a16="http://schemas.microsoft.com/office/drawing/2014/main" id="{B70A60EA-6FF0-4F4A-8EF9-317BE431F0FD}"/>
            </a:ext>
          </a:extLst>
        </xdr:cNvPr>
        <xdr:cNvSpPr txBox="1"/>
      </xdr:nvSpPr>
      <xdr:spPr>
        <a:xfrm>
          <a:off x="16357600" y="18509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160782</xdr:rowOff>
    </xdr:from>
    <xdr:to>
      <xdr:col>86</xdr:col>
      <xdr:colOff>25400</xdr:colOff>
      <xdr:row>107</xdr:row>
      <xdr:rowOff>160782</xdr:rowOff>
    </xdr:to>
    <xdr:cxnSp macro="">
      <xdr:nvCxnSpPr>
        <xdr:cNvPr id="770" name="直線コネクタ 769">
          <a:extLst>
            <a:ext uri="{FF2B5EF4-FFF2-40B4-BE49-F238E27FC236}">
              <a16:creationId xmlns:a16="http://schemas.microsoft.com/office/drawing/2014/main" id="{A82E8B1F-9F24-4AE6-BB8C-D7D8E6F2A456}"/>
            </a:ext>
          </a:extLst>
        </xdr:cNvPr>
        <xdr:cNvCxnSpPr/>
      </xdr:nvCxnSpPr>
      <xdr:spPr>
        <a:xfrm>
          <a:off x="16230600" y="1850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45738</xdr:rowOff>
    </xdr:from>
    <xdr:ext cx="405111" cy="259045"/>
    <xdr:sp macro="" textlink="">
      <xdr:nvSpPr>
        <xdr:cNvPr id="771" name="【公民館】&#10;有形固定資産減価償却率最大値テキスト">
          <a:extLst>
            <a:ext uri="{FF2B5EF4-FFF2-40B4-BE49-F238E27FC236}">
              <a16:creationId xmlns:a16="http://schemas.microsoft.com/office/drawing/2014/main" id="{0B798846-0AA9-4411-8CCF-67D5E4DCC3E9}"/>
            </a:ext>
          </a:extLst>
        </xdr:cNvPr>
        <xdr:cNvSpPr txBox="1"/>
      </xdr:nvSpPr>
      <xdr:spPr>
        <a:xfrm>
          <a:off x="16357600" y="1701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99061</xdr:rowOff>
    </xdr:from>
    <xdr:to>
      <xdr:col>86</xdr:col>
      <xdr:colOff>25400</xdr:colOff>
      <xdr:row>100</xdr:row>
      <xdr:rowOff>99061</xdr:rowOff>
    </xdr:to>
    <xdr:cxnSp macro="">
      <xdr:nvCxnSpPr>
        <xdr:cNvPr id="772" name="直線コネクタ 771">
          <a:extLst>
            <a:ext uri="{FF2B5EF4-FFF2-40B4-BE49-F238E27FC236}">
              <a16:creationId xmlns:a16="http://schemas.microsoft.com/office/drawing/2014/main" id="{C375CEC2-5C48-4AB0-958F-031C979E800A}"/>
            </a:ext>
          </a:extLst>
        </xdr:cNvPr>
        <xdr:cNvCxnSpPr/>
      </xdr:nvCxnSpPr>
      <xdr:spPr>
        <a:xfrm>
          <a:off x="16230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162577</xdr:rowOff>
    </xdr:from>
    <xdr:ext cx="405111" cy="259045"/>
    <xdr:sp macro="" textlink="">
      <xdr:nvSpPr>
        <xdr:cNvPr id="773" name="【公民館】&#10;有形固定資産減価償却率平均値テキスト">
          <a:extLst>
            <a:ext uri="{FF2B5EF4-FFF2-40B4-BE49-F238E27FC236}">
              <a16:creationId xmlns:a16="http://schemas.microsoft.com/office/drawing/2014/main" id="{FE50ECF6-3BDF-457D-A357-DFEBD0858D84}"/>
            </a:ext>
          </a:extLst>
        </xdr:cNvPr>
        <xdr:cNvSpPr txBox="1"/>
      </xdr:nvSpPr>
      <xdr:spPr>
        <a:xfrm>
          <a:off x="16357600" y="1765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139700</xdr:rowOff>
    </xdr:from>
    <xdr:to>
      <xdr:col>85</xdr:col>
      <xdr:colOff>177800</xdr:colOff>
      <xdr:row>104</xdr:row>
      <xdr:rowOff>69850</xdr:rowOff>
    </xdr:to>
    <xdr:sp macro="" textlink="">
      <xdr:nvSpPr>
        <xdr:cNvPr id="774" name="フローチャート: 判断 773">
          <a:extLst>
            <a:ext uri="{FF2B5EF4-FFF2-40B4-BE49-F238E27FC236}">
              <a16:creationId xmlns:a16="http://schemas.microsoft.com/office/drawing/2014/main" id="{38BF7072-5DE9-475F-A824-8536BE774E95}"/>
            </a:ext>
          </a:extLst>
        </xdr:cNvPr>
        <xdr:cNvSpPr/>
      </xdr:nvSpPr>
      <xdr:spPr>
        <a:xfrm>
          <a:off x="162687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112268</xdr:rowOff>
    </xdr:from>
    <xdr:to>
      <xdr:col>81</xdr:col>
      <xdr:colOff>101600</xdr:colOff>
      <xdr:row>104</xdr:row>
      <xdr:rowOff>42418</xdr:rowOff>
    </xdr:to>
    <xdr:sp macro="" textlink="">
      <xdr:nvSpPr>
        <xdr:cNvPr id="775" name="フローチャート: 判断 774">
          <a:extLst>
            <a:ext uri="{FF2B5EF4-FFF2-40B4-BE49-F238E27FC236}">
              <a16:creationId xmlns:a16="http://schemas.microsoft.com/office/drawing/2014/main" id="{E30BE6BC-D0F4-400A-B39D-FAD6317CC3DA}"/>
            </a:ext>
          </a:extLst>
        </xdr:cNvPr>
        <xdr:cNvSpPr/>
      </xdr:nvSpPr>
      <xdr:spPr>
        <a:xfrm>
          <a:off x="15430500" y="177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100837</xdr:rowOff>
    </xdr:from>
    <xdr:to>
      <xdr:col>76</xdr:col>
      <xdr:colOff>165100</xdr:colOff>
      <xdr:row>104</xdr:row>
      <xdr:rowOff>30987</xdr:rowOff>
    </xdr:to>
    <xdr:sp macro="" textlink="">
      <xdr:nvSpPr>
        <xdr:cNvPr id="776" name="フローチャート: 判断 775">
          <a:extLst>
            <a:ext uri="{FF2B5EF4-FFF2-40B4-BE49-F238E27FC236}">
              <a16:creationId xmlns:a16="http://schemas.microsoft.com/office/drawing/2014/main" id="{202DF54C-45F2-451A-ADC2-FCE77B37927D}"/>
            </a:ext>
          </a:extLst>
        </xdr:cNvPr>
        <xdr:cNvSpPr/>
      </xdr:nvSpPr>
      <xdr:spPr>
        <a:xfrm>
          <a:off x="14541500" y="1776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75692</xdr:rowOff>
    </xdr:from>
    <xdr:to>
      <xdr:col>72</xdr:col>
      <xdr:colOff>38100</xdr:colOff>
      <xdr:row>104</xdr:row>
      <xdr:rowOff>5842</xdr:rowOff>
    </xdr:to>
    <xdr:sp macro="" textlink="">
      <xdr:nvSpPr>
        <xdr:cNvPr id="777" name="フローチャート: 判断 776">
          <a:extLst>
            <a:ext uri="{FF2B5EF4-FFF2-40B4-BE49-F238E27FC236}">
              <a16:creationId xmlns:a16="http://schemas.microsoft.com/office/drawing/2014/main" id="{8115FB2A-2E50-4645-8D4B-BAC9E3E58B8C}"/>
            </a:ext>
          </a:extLst>
        </xdr:cNvPr>
        <xdr:cNvSpPr/>
      </xdr:nvSpPr>
      <xdr:spPr>
        <a:xfrm>
          <a:off x="13652500" y="1773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121413</xdr:rowOff>
    </xdr:from>
    <xdr:to>
      <xdr:col>67</xdr:col>
      <xdr:colOff>101600</xdr:colOff>
      <xdr:row>103</xdr:row>
      <xdr:rowOff>51563</xdr:rowOff>
    </xdr:to>
    <xdr:sp macro="" textlink="">
      <xdr:nvSpPr>
        <xdr:cNvPr id="778" name="フローチャート: 判断 777">
          <a:extLst>
            <a:ext uri="{FF2B5EF4-FFF2-40B4-BE49-F238E27FC236}">
              <a16:creationId xmlns:a16="http://schemas.microsoft.com/office/drawing/2014/main" id="{10D10C27-E5A3-4553-B9C4-56AE12B5EFF6}"/>
            </a:ext>
          </a:extLst>
        </xdr:cNvPr>
        <xdr:cNvSpPr/>
      </xdr:nvSpPr>
      <xdr:spPr>
        <a:xfrm>
          <a:off x="12763500" y="1760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32F6317B-544C-4DE3-B2C0-90F55086123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E6B4C9CA-2984-4560-A87E-BDB59DC8C36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3BBA26A4-E0E3-49B7-B673-D76C39D2791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5BBA9F06-2C72-4973-8471-1C4542983D2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41F7505C-F26D-451A-BB0D-83D382AEBB5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57404</xdr:rowOff>
    </xdr:from>
    <xdr:to>
      <xdr:col>85</xdr:col>
      <xdr:colOff>177800</xdr:colOff>
      <xdr:row>105</xdr:row>
      <xdr:rowOff>159004</xdr:rowOff>
    </xdr:to>
    <xdr:sp macro="" textlink="">
      <xdr:nvSpPr>
        <xdr:cNvPr id="784" name="楕円 783">
          <a:extLst>
            <a:ext uri="{FF2B5EF4-FFF2-40B4-BE49-F238E27FC236}">
              <a16:creationId xmlns:a16="http://schemas.microsoft.com/office/drawing/2014/main" id="{52F541D7-3410-4975-B4D0-6D35124EA488}"/>
            </a:ext>
          </a:extLst>
        </xdr:cNvPr>
        <xdr:cNvSpPr/>
      </xdr:nvSpPr>
      <xdr:spPr>
        <a:xfrm>
          <a:off x="16268700" y="1805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35831</xdr:rowOff>
    </xdr:from>
    <xdr:ext cx="405111" cy="259045"/>
    <xdr:sp macro="" textlink="">
      <xdr:nvSpPr>
        <xdr:cNvPr id="785" name="【公民館】&#10;有形固定資産減価償却率該当値テキスト">
          <a:extLst>
            <a:ext uri="{FF2B5EF4-FFF2-40B4-BE49-F238E27FC236}">
              <a16:creationId xmlns:a16="http://schemas.microsoft.com/office/drawing/2014/main" id="{B8B0D5A5-EC1F-48B9-824A-7B7C612E3EB0}"/>
            </a:ext>
          </a:extLst>
        </xdr:cNvPr>
        <xdr:cNvSpPr txBox="1"/>
      </xdr:nvSpPr>
      <xdr:spPr>
        <a:xfrm>
          <a:off x="16357600" y="18038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16256</xdr:rowOff>
    </xdr:from>
    <xdr:to>
      <xdr:col>81</xdr:col>
      <xdr:colOff>101600</xdr:colOff>
      <xdr:row>105</xdr:row>
      <xdr:rowOff>117856</xdr:rowOff>
    </xdr:to>
    <xdr:sp macro="" textlink="">
      <xdr:nvSpPr>
        <xdr:cNvPr id="786" name="楕円 785">
          <a:extLst>
            <a:ext uri="{FF2B5EF4-FFF2-40B4-BE49-F238E27FC236}">
              <a16:creationId xmlns:a16="http://schemas.microsoft.com/office/drawing/2014/main" id="{3CC6720B-BA2F-4FCB-BE7A-558C7E124739}"/>
            </a:ext>
          </a:extLst>
        </xdr:cNvPr>
        <xdr:cNvSpPr/>
      </xdr:nvSpPr>
      <xdr:spPr>
        <a:xfrm>
          <a:off x="15430500" y="1801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67056</xdr:rowOff>
    </xdr:from>
    <xdr:to>
      <xdr:col>85</xdr:col>
      <xdr:colOff>127000</xdr:colOff>
      <xdr:row>105</xdr:row>
      <xdr:rowOff>108204</xdr:rowOff>
    </xdr:to>
    <xdr:cxnSp macro="">
      <xdr:nvCxnSpPr>
        <xdr:cNvPr id="787" name="直線コネクタ 786">
          <a:extLst>
            <a:ext uri="{FF2B5EF4-FFF2-40B4-BE49-F238E27FC236}">
              <a16:creationId xmlns:a16="http://schemas.microsoft.com/office/drawing/2014/main" id="{5D2D8115-479A-4839-8D28-C1FE321D4E9A}"/>
            </a:ext>
          </a:extLst>
        </xdr:cNvPr>
        <xdr:cNvCxnSpPr/>
      </xdr:nvCxnSpPr>
      <xdr:spPr>
        <a:xfrm>
          <a:off x="15481300" y="1806930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121413</xdr:rowOff>
    </xdr:from>
    <xdr:to>
      <xdr:col>76</xdr:col>
      <xdr:colOff>165100</xdr:colOff>
      <xdr:row>105</xdr:row>
      <xdr:rowOff>51563</xdr:rowOff>
    </xdr:to>
    <xdr:sp macro="" textlink="">
      <xdr:nvSpPr>
        <xdr:cNvPr id="788" name="楕円 787">
          <a:extLst>
            <a:ext uri="{FF2B5EF4-FFF2-40B4-BE49-F238E27FC236}">
              <a16:creationId xmlns:a16="http://schemas.microsoft.com/office/drawing/2014/main" id="{D726BD0E-34B6-405B-AB61-FDFEA8B1495C}"/>
            </a:ext>
          </a:extLst>
        </xdr:cNvPr>
        <xdr:cNvSpPr/>
      </xdr:nvSpPr>
      <xdr:spPr>
        <a:xfrm>
          <a:off x="14541500" y="1795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763</xdr:rowOff>
    </xdr:from>
    <xdr:to>
      <xdr:col>81</xdr:col>
      <xdr:colOff>50800</xdr:colOff>
      <xdr:row>105</xdr:row>
      <xdr:rowOff>67056</xdr:rowOff>
    </xdr:to>
    <xdr:cxnSp macro="">
      <xdr:nvCxnSpPr>
        <xdr:cNvPr id="789" name="直線コネクタ 788">
          <a:extLst>
            <a:ext uri="{FF2B5EF4-FFF2-40B4-BE49-F238E27FC236}">
              <a16:creationId xmlns:a16="http://schemas.microsoft.com/office/drawing/2014/main" id="{BAF69101-15AF-495B-9909-D16B618C4F3A}"/>
            </a:ext>
          </a:extLst>
        </xdr:cNvPr>
        <xdr:cNvCxnSpPr/>
      </xdr:nvCxnSpPr>
      <xdr:spPr>
        <a:xfrm>
          <a:off x="14592300" y="18003013"/>
          <a:ext cx="889000" cy="6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77978</xdr:rowOff>
    </xdr:from>
    <xdr:to>
      <xdr:col>72</xdr:col>
      <xdr:colOff>38100</xdr:colOff>
      <xdr:row>105</xdr:row>
      <xdr:rowOff>8128</xdr:rowOff>
    </xdr:to>
    <xdr:sp macro="" textlink="">
      <xdr:nvSpPr>
        <xdr:cNvPr id="790" name="楕円 789">
          <a:extLst>
            <a:ext uri="{FF2B5EF4-FFF2-40B4-BE49-F238E27FC236}">
              <a16:creationId xmlns:a16="http://schemas.microsoft.com/office/drawing/2014/main" id="{FEA8353E-224C-4130-8693-0CAC0CEF9A79}"/>
            </a:ext>
          </a:extLst>
        </xdr:cNvPr>
        <xdr:cNvSpPr/>
      </xdr:nvSpPr>
      <xdr:spPr>
        <a:xfrm>
          <a:off x="13652500" y="1790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128778</xdr:rowOff>
    </xdr:from>
    <xdr:to>
      <xdr:col>76</xdr:col>
      <xdr:colOff>114300</xdr:colOff>
      <xdr:row>105</xdr:row>
      <xdr:rowOff>763</xdr:rowOff>
    </xdr:to>
    <xdr:cxnSp macro="">
      <xdr:nvCxnSpPr>
        <xdr:cNvPr id="791" name="直線コネクタ 790">
          <a:extLst>
            <a:ext uri="{FF2B5EF4-FFF2-40B4-BE49-F238E27FC236}">
              <a16:creationId xmlns:a16="http://schemas.microsoft.com/office/drawing/2014/main" id="{A7323A5A-88D2-4600-88FA-E86762CBFA13}"/>
            </a:ext>
          </a:extLst>
        </xdr:cNvPr>
        <xdr:cNvCxnSpPr/>
      </xdr:nvCxnSpPr>
      <xdr:spPr>
        <a:xfrm>
          <a:off x="13703300" y="17959578"/>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167132</xdr:rowOff>
    </xdr:from>
    <xdr:to>
      <xdr:col>67</xdr:col>
      <xdr:colOff>101600</xdr:colOff>
      <xdr:row>104</xdr:row>
      <xdr:rowOff>97282</xdr:rowOff>
    </xdr:to>
    <xdr:sp macro="" textlink="">
      <xdr:nvSpPr>
        <xdr:cNvPr id="792" name="楕円 791">
          <a:extLst>
            <a:ext uri="{FF2B5EF4-FFF2-40B4-BE49-F238E27FC236}">
              <a16:creationId xmlns:a16="http://schemas.microsoft.com/office/drawing/2014/main" id="{12E83ED8-85B0-4E81-9F6E-1796C06D8DB5}"/>
            </a:ext>
          </a:extLst>
        </xdr:cNvPr>
        <xdr:cNvSpPr/>
      </xdr:nvSpPr>
      <xdr:spPr>
        <a:xfrm>
          <a:off x="12763500" y="1782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46482</xdr:rowOff>
    </xdr:from>
    <xdr:to>
      <xdr:col>71</xdr:col>
      <xdr:colOff>177800</xdr:colOff>
      <xdr:row>104</xdr:row>
      <xdr:rowOff>128778</xdr:rowOff>
    </xdr:to>
    <xdr:cxnSp macro="">
      <xdr:nvCxnSpPr>
        <xdr:cNvPr id="793" name="直線コネクタ 792">
          <a:extLst>
            <a:ext uri="{FF2B5EF4-FFF2-40B4-BE49-F238E27FC236}">
              <a16:creationId xmlns:a16="http://schemas.microsoft.com/office/drawing/2014/main" id="{6F7B454D-E186-4561-950A-0EE99FB3C671}"/>
            </a:ext>
          </a:extLst>
        </xdr:cNvPr>
        <xdr:cNvCxnSpPr/>
      </xdr:nvCxnSpPr>
      <xdr:spPr>
        <a:xfrm>
          <a:off x="12814300" y="1787728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58945</xdr:rowOff>
    </xdr:from>
    <xdr:ext cx="405111" cy="259045"/>
    <xdr:sp macro="" textlink="">
      <xdr:nvSpPr>
        <xdr:cNvPr id="794" name="n_1aveValue【公民館】&#10;有形固定資産減価償却率">
          <a:extLst>
            <a:ext uri="{FF2B5EF4-FFF2-40B4-BE49-F238E27FC236}">
              <a16:creationId xmlns:a16="http://schemas.microsoft.com/office/drawing/2014/main" id="{1B5E3823-A53C-4905-89BC-C3C67CADE7B1}"/>
            </a:ext>
          </a:extLst>
        </xdr:cNvPr>
        <xdr:cNvSpPr txBox="1"/>
      </xdr:nvSpPr>
      <xdr:spPr>
        <a:xfrm>
          <a:off x="15266044" y="1754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47514</xdr:rowOff>
    </xdr:from>
    <xdr:ext cx="405111" cy="259045"/>
    <xdr:sp macro="" textlink="">
      <xdr:nvSpPr>
        <xdr:cNvPr id="795" name="n_2aveValue【公民館】&#10;有形固定資産減価償却率">
          <a:extLst>
            <a:ext uri="{FF2B5EF4-FFF2-40B4-BE49-F238E27FC236}">
              <a16:creationId xmlns:a16="http://schemas.microsoft.com/office/drawing/2014/main" id="{52611A67-E5E5-42FE-B27A-71B8F80625E2}"/>
            </a:ext>
          </a:extLst>
        </xdr:cNvPr>
        <xdr:cNvSpPr txBox="1"/>
      </xdr:nvSpPr>
      <xdr:spPr>
        <a:xfrm>
          <a:off x="14389744" y="17535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22369</xdr:rowOff>
    </xdr:from>
    <xdr:ext cx="405111" cy="259045"/>
    <xdr:sp macro="" textlink="">
      <xdr:nvSpPr>
        <xdr:cNvPr id="796" name="n_3aveValue【公民館】&#10;有形固定資産減価償却率">
          <a:extLst>
            <a:ext uri="{FF2B5EF4-FFF2-40B4-BE49-F238E27FC236}">
              <a16:creationId xmlns:a16="http://schemas.microsoft.com/office/drawing/2014/main" id="{8CEDE273-290A-4F8F-8E47-46ADD9515DCD}"/>
            </a:ext>
          </a:extLst>
        </xdr:cNvPr>
        <xdr:cNvSpPr txBox="1"/>
      </xdr:nvSpPr>
      <xdr:spPr>
        <a:xfrm>
          <a:off x="13500744" y="17510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68090</xdr:rowOff>
    </xdr:from>
    <xdr:ext cx="405111" cy="259045"/>
    <xdr:sp macro="" textlink="">
      <xdr:nvSpPr>
        <xdr:cNvPr id="797" name="n_4aveValue【公民館】&#10;有形固定資産減価償却率">
          <a:extLst>
            <a:ext uri="{FF2B5EF4-FFF2-40B4-BE49-F238E27FC236}">
              <a16:creationId xmlns:a16="http://schemas.microsoft.com/office/drawing/2014/main" id="{2D949C42-DE04-4E60-A21D-D14D031FCFAA}"/>
            </a:ext>
          </a:extLst>
        </xdr:cNvPr>
        <xdr:cNvSpPr txBox="1"/>
      </xdr:nvSpPr>
      <xdr:spPr>
        <a:xfrm>
          <a:off x="12611744" y="17384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108983</xdr:rowOff>
    </xdr:from>
    <xdr:ext cx="405111" cy="259045"/>
    <xdr:sp macro="" textlink="">
      <xdr:nvSpPr>
        <xdr:cNvPr id="798" name="n_1mainValue【公民館】&#10;有形固定資産減価償却率">
          <a:extLst>
            <a:ext uri="{FF2B5EF4-FFF2-40B4-BE49-F238E27FC236}">
              <a16:creationId xmlns:a16="http://schemas.microsoft.com/office/drawing/2014/main" id="{EA057DEE-CCF3-4F3E-9D96-9F1E15779005}"/>
            </a:ext>
          </a:extLst>
        </xdr:cNvPr>
        <xdr:cNvSpPr txBox="1"/>
      </xdr:nvSpPr>
      <xdr:spPr>
        <a:xfrm>
          <a:off x="15266044" y="1811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42690</xdr:rowOff>
    </xdr:from>
    <xdr:ext cx="405111" cy="259045"/>
    <xdr:sp macro="" textlink="">
      <xdr:nvSpPr>
        <xdr:cNvPr id="799" name="n_2mainValue【公民館】&#10;有形固定資産減価償却率">
          <a:extLst>
            <a:ext uri="{FF2B5EF4-FFF2-40B4-BE49-F238E27FC236}">
              <a16:creationId xmlns:a16="http://schemas.microsoft.com/office/drawing/2014/main" id="{E1E2C1C4-B594-4C0C-A68F-DCDB6B81A0AD}"/>
            </a:ext>
          </a:extLst>
        </xdr:cNvPr>
        <xdr:cNvSpPr txBox="1"/>
      </xdr:nvSpPr>
      <xdr:spPr>
        <a:xfrm>
          <a:off x="14389744" y="1804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170705</xdr:rowOff>
    </xdr:from>
    <xdr:ext cx="405111" cy="259045"/>
    <xdr:sp macro="" textlink="">
      <xdr:nvSpPr>
        <xdr:cNvPr id="800" name="n_3mainValue【公民館】&#10;有形固定資産減価償却率">
          <a:extLst>
            <a:ext uri="{FF2B5EF4-FFF2-40B4-BE49-F238E27FC236}">
              <a16:creationId xmlns:a16="http://schemas.microsoft.com/office/drawing/2014/main" id="{640462E6-2794-464D-88D6-7BBF921C7F50}"/>
            </a:ext>
          </a:extLst>
        </xdr:cNvPr>
        <xdr:cNvSpPr txBox="1"/>
      </xdr:nvSpPr>
      <xdr:spPr>
        <a:xfrm>
          <a:off x="13500744" y="1800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88409</xdr:rowOff>
    </xdr:from>
    <xdr:ext cx="405111" cy="259045"/>
    <xdr:sp macro="" textlink="">
      <xdr:nvSpPr>
        <xdr:cNvPr id="801" name="n_4mainValue【公民館】&#10;有形固定資産減価償却率">
          <a:extLst>
            <a:ext uri="{FF2B5EF4-FFF2-40B4-BE49-F238E27FC236}">
              <a16:creationId xmlns:a16="http://schemas.microsoft.com/office/drawing/2014/main" id="{AAD5213D-43C9-4FD9-BCE9-510A79DC8AF9}"/>
            </a:ext>
          </a:extLst>
        </xdr:cNvPr>
        <xdr:cNvSpPr txBox="1"/>
      </xdr:nvSpPr>
      <xdr:spPr>
        <a:xfrm>
          <a:off x="12611744" y="1791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2" name="正方形/長方形 801">
          <a:extLst>
            <a:ext uri="{FF2B5EF4-FFF2-40B4-BE49-F238E27FC236}">
              <a16:creationId xmlns:a16="http://schemas.microsoft.com/office/drawing/2014/main" id="{B349DB33-AF58-4681-9097-7CBEC936586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3" name="正方形/長方形 802">
          <a:extLst>
            <a:ext uri="{FF2B5EF4-FFF2-40B4-BE49-F238E27FC236}">
              <a16:creationId xmlns:a16="http://schemas.microsoft.com/office/drawing/2014/main" id="{44D9D426-9B47-4677-825E-92AC5BC8DB6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4" name="正方形/長方形 803">
          <a:extLst>
            <a:ext uri="{FF2B5EF4-FFF2-40B4-BE49-F238E27FC236}">
              <a16:creationId xmlns:a16="http://schemas.microsoft.com/office/drawing/2014/main" id="{0127695C-7CEB-4557-9CDB-3F6AD2DC291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5" name="正方形/長方形 804">
          <a:extLst>
            <a:ext uri="{FF2B5EF4-FFF2-40B4-BE49-F238E27FC236}">
              <a16:creationId xmlns:a16="http://schemas.microsoft.com/office/drawing/2014/main" id="{AFC4CF7D-D04A-42C7-A495-B651187C01D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6" name="正方形/長方形 805">
          <a:extLst>
            <a:ext uri="{FF2B5EF4-FFF2-40B4-BE49-F238E27FC236}">
              <a16:creationId xmlns:a16="http://schemas.microsoft.com/office/drawing/2014/main" id="{9D49BEF5-4F58-4E69-8F17-39E10B4AB9F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7" name="正方形/長方形 806">
          <a:extLst>
            <a:ext uri="{FF2B5EF4-FFF2-40B4-BE49-F238E27FC236}">
              <a16:creationId xmlns:a16="http://schemas.microsoft.com/office/drawing/2014/main" id="{0DFD3DB6-2AFC-4A91-91BC-B9FF5363788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8" name="正方形/長方形 807">
          <a:extLst>
            <a:ext uri="{FF2B5EF4-FFF2-40B4-BE49-F238E27FC236}">
              <a16:creationId xmlns:a16="http://schemas.microsoft.com/office/drawing/2014/main" id="{EF26A3A6-3AF2-4CE4-A055-5227B400613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9" name="正方形/長方形 808">
          <a:extLst>
            <a:ext uri="{FF2B5EF4-FFF2-40B4-BE49-F238E27FC236}">
              <a16:creationId xmlns:a16="http://schemas.microsoft.com/office/drawing/2014/main" id="{06B42A49-84FE-43BF-BF84-074691203DB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0" name="テキスト ボックス 809">
          <a:extLst>
            <a:ext uri="{FF2B5EF4-FFF2-40B4-BE49-F238E27FC236}">
              <a16:creationId xmlns:a16="http://schemas.microsoft.com/office/drawing/2014/main" id="{D16AEEC5-C696-43AA-88ED-C495CB81C13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1" name="直線コネクタ 810">
          <a:extLst>
            <a:ext uri="{FF2B5EF4-FFF2-40B4-BE49-F238E27FC236}">
              <a16:creationId xmlns:a16="http://schemas.microsoft.com/office/drawing/2014/main" id="{F0C71896-2572-41B9-8527-D04F5083D4D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2" name="直線コネクタ 811">
          <a:extLst>
            <a:ext uri="{FF2B5EF4-FFF2-40B4-BE49-F238E27FC236}">
              <a16:creationId xmlns:a16="http://schemas.microsoft.com/office/drawing/2014/main" id="{7A1C76FC-B2DD-4873-9E60-04E9B44F48E8}"/>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3" name="テキスト ボックス 812">
          <a:extLst>
            <a:ext uri="{FF2B5EF4-FFF2-40B4-BE49-F238E27FC236}">
              <a16:creationId xmlns:a16="http://schemas.microsoft.com/office/drawing/2014/main" id="{1A0B37F7-A16D-4A5A-82AF-7281C214177A}"/>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4" name="直線コネクタ 813">
          <a:extLst>
            <a:ext uri="{FF2B5EF4-FFF2-40B4-BE49-F238E27FC236}">
              <a16:creationId xmlns:a16="http://schemas.microsoft.com/office/drawing/2014/main" id="{6063E013-355D-435D-9792-76982B6B56D2}"/>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5" name="テキスト ボックス 814">
          <a:extLst>
            <a:ext uri="{FF2B5EF4-FFF2-40B4-BE49-F238E27FC236}">
              <a16:creationId xmlns:a16="http://schemas.microsoft.com/office/drawing/2014/main" id="{E3F53589-B184-4652-BF09-934A32B207CE}"/>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6" name="直線コネクタ 815">
          <a:extLst>
            <a:ext uri="{FF2B5EF4-FFF2-40B4-BE49-F238E27FC236}">
              <a16:creationId xmlns:a16="http://schemas.microsoft.com/office/drawing/2014/main" id="{ACA0F895-3A12-4CF7-98BB-F7A238D582E9}"/>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7" name="テキスト ボックス 816">
          <a:extLst>
            <a:ext uri="{FF2B5EF4-FFF2-40B4-BE49-F238E27FC236}">
              <a16:creationId xmlns:a16="http://schemas.microsoft.com/office/drawing/2014/main" id="{455AC740-A220-40F2-9874-A35171F98A6A}"/>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8" name="直線コネクタ 817">
          <a:extLst>
            <a:ext uri="{FF2B5EF4-FFF2-40B4-BE49-F238E27FC236}">
              <a16:creationId xmlns:a16="http://schemas.microsoft.com/office/drawing/2014/main" id="{E3BD3874-148F-4079-A099-69C868A0DFF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9" name="テキスト ボックス 818">
          <a:extLst>
            <a:ext uri="{FF2B5EF4-FFF2-40B4-BE49-F238E27FC236}">
              <a16:creationId xmlns:a16="http://schemas.microsoft.com/office/drawing/2014/main" id="{4BD4D3B1-9836-452D-8067-51CE552F3BC7}"/>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20" name="直線コネクタ 819">
          <a:extLst>
            <a:ext uri="{FF2B5EF4-FFF2-40B4-BE49-F238E27FC236}">
              <a16:creationId xmlns:a16="http://schemas.microsoft.com/office/drawing/2014/main" id="{C7B0B146-8F96-4C2C-BEB9-63E185924084}"/>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1" name="テキスト ボックス 820">
          <a:extLst>
            <a:ext uri="{FF2B5EF4-FFF2-40B4-BE49-F238E27FC236}">
              <a16:creationId xmlns:a16="http://schemas.microsoft.com/office/drawing/2014/main" id="{5B0676CF-DD98-40A2-B9AA-20A2BFCE30A4}"/>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2" name="直線コネクタ 821">
          <a:extLst>
            <a:ext uri="{FF2B5EF4-FFF2-40B4-BE49-F238E27FC236}">
              <a16:creationId xmlns:a16="http://schemas.microsoft.com/office/drawing/2014/main" id="{DB7A323C-58FE-46BB-ADFA-49065E5DAF8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3" name="テキスト ボックス 822">
          <a:extLst>
            <a:ext uri="{FF2B5EF4-FFF2-40B4-BE49-F238E27FC236}">
              <a16:creationId xmlns:a16="http://schemas.microsoft.com/office/drawing/2014/main" id="{EE943E1D-2B8C-4535-83A5-1A3181107791}"/>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4" name="直線コネクタ 823">
          <a:extLst>
            <a:ext uri="{FF2B5EF4-FFF2-40B4-BE49-F238E27FC236}">
              <a16:creationId xmlns:a16="http://schemas.microsoft.com/office/drawing/2014/main" id="{5DC3CF11-8CB9-4FFD-B7CD-FD55164C76C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5" name="テキスト ボックス 824">
          <a:extLst>
            <a:ext uri="{FF2B5EF4-FFF2-40B4-BE49-F238E27FC236}">
              <a16:creationId xmlns:a16="http://schemas.microsoft.com/office/drawing/2014/main" id="{880932D9-D2CA-40AD-933D-578618FC38F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6" name="【公民館】&#10;一人当たり面積グラフ枠">
          <a:extLst>
            <a:ext uri="{FF2B5EF4-FFF2-40B4-BE49-F238E27FC236}">
              <a16:creationId xmlns:a16="http://schemas.microsoft.com/office/drawing/2014/main" id="{EFBE499D-ECFC-44F4-B97B-6FFDFC32343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38644</xdr:rowOff>
    </xdr:from>
    <xdr:to>
      <xdr:col>116</xdr:col>
      <xdr:colOff>62864</xdr:colOff>
      <xdr:row>108</xdr:row>
      <xdr:rowOff>82731</xdr:rowOff>
    </xdr:to>
    <xdr:cxnSp macro="">
      <xdr:nvCxnSpPr>
        <xdr:cNvPr id="827" name="直線コネクタ 826">
          <a:extLst>
            <a:ext uri="{FF2B5EF4-FFF2-40B4-BE49-F238E27FC236}">
              <a16:creationId xmlns:a16="http://schemas.microsoft.com/office/drawing/2014/main" id="{2C6B99EE-64EC-430D-A06B-A9A81F34DF28}"/>
            </a:ext>
          </a:extLst>
        </xdr:cNvPr>
        <xdr:cNvCxnSpPr/>
      </xdr:nvCxnSpPr>
      <xdr:spPr>
        <a:xfrm flipV="1">
          <a:off x="22160864" y="17012194"/>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86558</xdr:rowOff>
    </xdr:from>
    <xdr:ext cx="469744" cy="259045"/>
    <xdr:sp macro="" textlink="">
      <xdr:nvSpPr>
        <xdr:cNvPr id="828" name="【公民館】&#10;一人当たり面積最小値テキスト">
          <a:extLst>
            <a:ext uri="{FF2B5EF4-FFF2-40B4-BE49-F238E27FC236}">
              <a16:creationId xmlns:a16="http://schemas.microsoft.com/office/drawing/2014/main" id="{7C925851-EE4C-4422-ABC4-DA1D324D6BBC}"/>
            </a:ext>
          </a:extLst>
        </xdr:cNvPr>
        <xdr:cNvSpPr txBox="1"/>
      </xdr:nvSpPr>
      <xdr:spPr>
        <a:xfrm>
          <a:off x="22199600" y="1860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82731</xdr:rowOff>
    </xdr:from>
    <xdr:to>
      <xdr:col>116</xdr:col>
      <xdr:colOff>152400</xdr:colOff>
      <xdr:row>108</xdr:row>
      <xdr:rowOff>82731</xdr:rowOff>
    </xdr:to>
    <xdr:cxnSp macro="">
      <xdr:nvCxnSpPr>
        <xdr:cNvPr id="829" name="直線コネクタ 828">
          <a:extLst>
            <a:ext uri="{FF2B5EF4-FFF2-40B4-BE49-F238E27FC236}">
              <a16:creationId xmlns:a16="http://schemas.microsoft.com/office/drawing/2014/main" id="{8DA41A46-66A5-4D03-A234-7DF2BEB20B1A}"/>
            </a:ext>
          </a:extLst>
        </xdr:cNvPr>
        <xdr:cNvCxnSpPr/>
      </xdr:nvCxnSpPr>
      <xdr:spPr>
        <a:xfrm>
          <a:off x="22072600" y="1859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156771</xdr:rowOff>
    </xdr:from>
    <xdr:ext cx="469744" cy="259045"/>
    <xdr:sp macro="" textlink="">
      <xdr:nvSpPr>
        <xdr:cNvPr id="830" name="【公民館】&#10;一人当たり面積最大値テキスト">
          <a:extLst>
            <a:ext uri="{FF2B5EF4-FFF2-40B4-BE49-F238E27FC236}">
              <a16:creationId xmlns:a16="http://schemas.microsoft.com/office/drawing/2014/main" id="{D1F05E09-A3C1-4147-A77F-34A4EBDADC5A}"/>
            </a:ext>
          </a:extLst>
        </xdr:cNvPr>
        <xdr:cNvSpPr txBox="1"/>
      </xdr:nvSpPr>
      <xdr:spPr>
        <a:xfrm>
          <a:off x="22199600" y="1678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38644</xdr:rowOff>
    </xdr:from>
    <xdr:to>
      <xdr:col>116</xdr:col>
      <xdr:colOff>152400</xdr:colOff>
      <xdr:row>99</xdr:row>
      <xdr:rowOff>38644</xdr:rowOff>
    </xdr:to>
    <xdr:cxnSp macro="">
      <xdr:nvCxnSpPr>
        <xdr:cNvPr id="831" name="直線コネクタ 830">
          <a:extLst>
            <a:ext uri="{FF2B5EF4-FFF2-40B4-BE49-F238E27FC236}">
              <a16:creationId xmlns:a16="http://schemas.microsoft.com/office/drawing/2014/main" id="{681BD883-17FB-4F3A-B98C-4E74F0616642}"/>
            </a:ext>
          </a:extLst>
        </xdr:cNvPr>
        <xdr:cNvCxnSpPr/>
      </xdr:nvCxnSpPr>
      <xdr:spPr>
        <a:xfrm>
          <a:off x="22072600" y="1701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85833</xdr:rowOff>
    </xdr:from>
    <xdr:ext cx="469744" cy="259045"/>
    <xdr:sp macro="" textlink="">
      <xdr:nvSpPr>
        <xdr:cNvPr id="832" name="【公民館】&#10;一人当たり面積平均値テキスト">
          <a:extLst>
            <a:ext uri="{FF2B5EF4-FFF2-40B4-BE49-F238E27FC236}">
              <a16:creationId xmlns:a16="http://schemas.microsoft.com/office/drawing/2014/main" id="{448C0928-DC9E-4981-8E9F-5CAF7C15714F}"/>
            </a:ext>
          </a:extLst>
        </xdr:cNvPr>
        <xdr:cNvSpPr txBox="1"/>
      </xdr:nvSpPr>
      <xdr:spPr>
        <a:xfrm>
          <a:off x="22199600" y="179166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62956</xdr:rowOff>
    </xdr:from>
    <xdr:to>
      <xdr:col>116</xdr:col>
      <xdr:colOff>114300</xdr:colOff>
      <xdr:row>105</xdr:row>
      <xdr:rowOff>164556</xdr:rowOff>
    </xdr:to>
    <xdr:sp macro="" textlink="">
      <xdr:nvSpPr>
        <xdr:cNvPr id="833" name="フローチャート: 判断 832">
          <a:extLst>
            <a:ext uri="{FF2B5EF4-FFF2-40B4-BE49-F238E27FC236}">
              <a16:creationId xmlns:a16="http://schemas.microsoft.com/office/drawing/2014/main" id="{9CD1EFC1-5C78-4B3F-9935-ED0F6DC0BCFF}"/>
            </a:ext>
          </a:extLst>
        </xdr:cNvPr>
        <xdr:cNvSpPr/>
      </xdr:nvSpPr>
      <xdr:spPr>
        <a:xfrm>
          <a:off x="22110700" y="1806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10705</xdr:rowOff>
    </xdr:from>
    <xdr:to>
      <xdr:col>112</xdr:col>
      <xdr:colOff>38100</xdr:colOff>
      <xdr:row>105</xdr:row>
      <xdr:rowOff>112305</xdr:rowOff>
    </xdr:to>
    <xdr:sp macro="" textlink="">
      <xdr:nvSpPr>
        <xdr:cNvPr id="834" name="フローチャート: 判断 833">
          <a:extLst>
            <a:ext uri="{FF2B5EF4-FFF2-40B4-BE49-F238E27FC236}">
              <a16:creationId xmlns:a16="http://schemas.microsoft.com/office/drawing/2014/main" id="{F192C465-C30A-4C20-A262-802ACD409DE5}"/>
            </a:ext>
          </a:extLst>
        </xdr:cNvPr>
        <xdr:cNvSpPr/>
      </xdr:nvSpPr>
      <xdr:spPr>
        <a:xfrm>
          <a:off x="21272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120106</xdr:rowOff>
    </xdr:from>
    <xdr:to>
      <xdr:col>107</xdr:col>
      <xdr:colOff>101600</xdr:colOff>
      <xdr:row>105</xdr:row>
      <xdr:rowOff>50256</xdr:rowOff>
    </xdr:to>
    <xdr:sp macro="" textlink="">
      <xdr:nvSpPr>
        <xdr:cNvPr id="835" name="フローチャート: 判断 834">
          <a:extLst>
            <a:ext uri="{FF2B5EF4-FFF2-40B4-BE49-F238E27FC236}">
              <a16:creationId xmlns:a16="http://schemas.microsoft.com/office/drawing/2014/main" id="{26000B95-0E2C-425F-BD5F-1AB3A9A3A3D4}"/>
            </a:ext>
          </a:extLst>
        </xdr:cNvPr>
        <xdr:cNvSpPr/>
      </xdr:nvSpPr>
      <xdr:spPr>
        <a:xfrm>
          <a:off x="20383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129902</xdr:rowOff>
    </xdr:from>
    <xdr:to>
      <xdr:col>102</xdr:col>
      <xdr:colOff>165100</xdr:colOff>
      <xdr:row>105</xdr:row>
      <xdr:rowOff>60052</xdr:rowOff>
    </xdr:to>
    <xdr:sp macro="" textlink="">
      <xdr:nvSpPr>
        <xdr:cNvPr id="836" name="フローチャート: 判断 835">
          <a:extLst>
            <a:ext uri="{FF2B5EF4-FFF2-40B4-BE49-F238E27FC236}">
              <a16:creationId xmlns:a16="http://schemas.microsoft.com/office/drawing/2014/main" id="{776AEE21-208B-4048-B389-443A75BC6435}"/>
            </a:ext>
          </a:extLst>
        </xdr:cNvPr>
        <xdr:cNvSpPr/>
      </xdr:nvSpPr>
      <xdr:spPr>
        <a:xfrm>
          <a:off x="194945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62956</xdr:rowOff>
    </xdr:from>
    <xdr:to>
      <xdr:col>98</xdr:col>
      <xdr:colOff>38100</xdr:colOff>
      <xdr:row>105</xdr:row>
      <xdr:rowOff>164556</xdr:rowOff>
    </xdr:to>
    <xdr:sp macro="" textlink="">
      <xdr:nvSpPr>
        <xdr:cNvPr id="837" name="フローチャート: 判断 836">
          <a:extLst>
            <a:ext uri="{FF2B5EF4-FFF2-40B4-BE49-F238E27FC236}">
              <a16:creationId xmlns:a16="http://schemas.microsoft.com/office/drawing/2014/main" id="{A6B25E90-A32D-443C-A73C-D42CBB4907E1}"/>
            </a:ext>
          </a:extLst>
        </xdr:cNvPr>
        <xdr:cNvSpPr/>
      </xdr:nvSpPr>
      <xdr:spPr>
        <a:xfrm>
          <a:off x="18605500" y="1806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A674108F-A254-4DC2-93D9-4D91A7DAFC9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C8CCDD12-A28C-47E3-BADD-57722103AC7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566EC91B-A5DD-44CF-A59B-23616F519FF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71DC1A9C-9CBB-48D1-90E5-31C9B9ABE51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351BDB19-2FEC-41A7-8666-84F9DA54B0E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129902</xdr:rowOff>
    </xdr:from>
    <xdr:to>
      <xdr:col>116</xdr:col>
      <xdr:colOff>114300</xdr:colOff>
      <xdr:row>107</xdr:row>
      <xdr:rowOff>60052</xdr:rowOff>
    </xdr:to>
    <xdr:sp macro="" textlink="">
      <xdr:nvSpPr>
        <xdr:cNvPr id="843" name="楕円 842">
          <a:extLst>
            <a:ext uri="{FF2B5EF4-FFF2-40B4-BE49-F238E27FC236}">
              <a16:creationId xmlns:a16="http://schemas.microsoft.com/office/drawing/2014/main" id="{B88CFD80-8C4D-4CC3-A365-27101D471181}"/>
            </a:ext>
          </a:extLst>
        </xdr:cNvPr>
        <xdr:cNvSpPr/>
      </xdr:nvSpPr>
      <xdr:spPr>
        <a:xfrm>
          <a:off x="22110700" y="183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108329</xdr:rowOff>
    </xdr:from>
    <xdr:ext cx="469744" cy="259045"/>
    <xdr:sp macro="" textlink="">
      <xdr:nvSpPr>
        <xdr:cNvPr id="844" name="【公民館】&#10;一人当たり面積該当値テキスト">
          <a:extLst>
            <a:ext uri="{FF2B5EF4-FFF2-40B4-BE49-F238E27FC236}">
              <a16:creationId xmlns:a16="http://schemas.microsoft.com/office/drawing/2014/main" id="{60C0890C-2E68-4D97-B889-875118238D8E}"/>
            </a:ext>
          </a:extLst>
        </xdr:cNvPr>
        <xdr:cNvSpPr txBox="1"/>
      </xdr:nvSpPr>
      <xdr:spPr>
        <a:xfrm>
          <a:off x="22199600" y="1828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136434</xdr:rowOff>
    </xdr:from>
    <xdr:to>
      <xdr:col>112</xdr:col>
      <xdr:colOff>38100</xdr:colOff>
      <xdr:row>107</xdr:row>
      <xdr:rowOff>66584</xdr:rowOff>
    </xdr:to>
    <xdr:sp macro="" textlink="">
      <xdr:nvSpPr>
        <xdr:cNvPr id="845" name="楕円 844">
          <a:extLst>
            <a:ext uri="{FF2B5EF4-FFF2-40B4-BE49-F238E27FC236}">
              <a16:creationId xmlns:a16="http://schemas.microsoft.com/office/drawing/2014/main" id="{C4F4104A-E9B7-4EB5-8F92-336CB327FC0C}"/>
            </a:ext>
          </a:extLst>
        </xdr:cNvPr>
        <xdr:cNvSpPr/>
      </xdr:nvSpPr>
      <xdr:spPr>
        <a:xfrm>
          <a:off x="21272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9252</xdr:rowOff>
    </xdr:from>
    <xdr:to>
      <xdr:col>116</xdr:col>
      <xdr:colOff>63500</xdr:colOff>
      <xdr:row>107</xdr:row>
      <xdr:rowOff>15784</xdr:rowOff>
    </xdr:to>
    <xdr:cxnSp macro="">
      <xdr:nvCxnSpPr>
        <xdr:cNvPr id="846" name="直線コネクタ 845">
          <a:extLst>
            <a:ext uri="{FF2B5EF4-FFF2-40B4-BE49-F238E27FC236}">
              <a16:creationId xmlns:a16="http://schemas.microsoft.com/office/drawing/2014/main" id="{7BDF6417-2ED8-4078-94A1-14BEA3BD4BA8}"/>
            </a:ext>
          </a:extLst>
        </xdr:cNvPr>
        <xdr:cNvCxnSpPr/>
      </xdr:nvCxnSpPr>
      <xdr:spPr>
        <a:xfrm flipV="1">
          <a:off x="21323300" y="18354402"/>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139700</xdr:rowOff>
    </xdr:from>
    <xdr:to>
      <xdr:col>107</xdr:col>
      <xdr:colOff>101600</xdr:colOff>
      <xdr:row>107</xdr:row>
      <xdr:rowOff>69850</xdr:rowOff>
    </xdr:to>
    <xdr:sp macro="" textlink="">
      <xdr:nvSpPr>
        <xdr:cNvPr id="847" name="楕円 846">
          <a:extLst>
            <a:ext uri="{FF2B5EF4-FFF2-40B4-BE49-F238E27FC236}">
              <a16:creationId xmlns:a16="http://schemas.microsoft.com/office/drawing/2014/main" id="{CC14EF70-D404-4E81-905E-0C73C16C437B}"/>
            </a:ext>
          </a:extLst>
        </xdr:cNvPr>
        <xdr:cNvSpPr/>
      </xdr:nvSpPr>
      <xdr:spPr>
        <a:xfrm>
          <a:off x="20383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15784</xdr:rowOff>
    </xdr:from>
    <xdr:to>
      <xdr:col>111</xdr:col>
      <xdr:colOff>177800</xdr:colOff>
      <xdr:row>107</xdr:row>
      <xdr:rowOff>19050</xdr:rowOff>
    </xdr:to>
    <xdr:cxnSp macro="">
      <xdr:nvCxnSpPr>
        <xdr:cNvPr id="848" name="直線コネクタ 847">
          <a:extLst>
            <a:ext uri="{FF2B5EF4-FFF2-40B4-BE49-F238E27FC236}">
              <a16:creationId xmlns:a16="http://schemas.microsoft.com/office/drawing/2014/main" id="{540C22D1-62E1-49BE-A229-AEA3EE6C89E2}"/>
            </a:ext>
          </a:extLst>
        </xdr:cNvPr>
        <xdr:cNvCxnSpPr/>
      </xdr:nvCxnSpPr>
      <xdr:spPr>
        <a:xfrm flipV="1">
          <a:off x="20434300" y="1836093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146231</xdr:rowOff>
    </xdr:from>
    <xdr:to>
      <xdr:col>102</xdr:col>
      <xdr:colOff>165100</xdr:colOff>
      <xdr:row>107</xdr:row>
      <xdr:rowOff>76381</xdr:rowOff>
    </xdr:to>
    <xdr:sp macro="" textlink="">
      <xdr:nvSpPr>
        <xdr:cNvPr id="849" name="楕円 848">
          <a:extLst>
            <a:ext uri="{FF2B5EF4-FFF2-40B4-BE49-F238E27FC236}">
              <a16:creationId xmlns:a16="http://schemas.microsoft.com/office/drawing/2014/main" id="{3DB2D030-BCD3-4D20-A6EE-FC20F56B51F2}"/>
            </a:ext>
          </a:extLst>
        </xdr:cNvPr>
        <xdr:cNvSpPr/>
      </xdr:nvSpPr>
      <xdr:spPr>
        <a:xfrm>
          <a:off x="194945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19050</xdr:rowOff>
    </xdr:from>
    <xdr:to>
      <xdr:col>107</xdr:col>
      <xdr:colOff>50800</xdr:colOff>
      <xdr:row>107</xdr:row>
      <xdr:rowOff>25581</xdr:rowOff>
    </xdr:to>
    <xdr:cxnSp macro="">
      <xdr:nvCxnSpPr>
        <xdr:cNvPr id="850" name="直線コネクタ 849">
          <a:extLst>
            <a:ext uri="{FF2B5EF4-FFF2-40B4-BE49-F238E27FC236}">
              <a16:creationId xmlns:a16="http://schemas.microsoft.com/office/drawing/2014/main" id="{2CBC45C3-150A-4391-8F53-55622A0BD5EE}"/>
            </a:ext>
          </a:extLst>
        </xdr:cNvPr>
        <xdr:cNvCxnSpPr/>
      </xdr:nvCxnSpPr>
      <xdr:spPr>
        <a:xfrm flipV="1">
          <a:off x="19545300" y="1836420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149498</xdr:rowOff>
    </xdr:from>
    <xdr:to>
      <xdr:col>98</xdr:col>
      <xdr:colOff>38100</xdr:colOff>
      <xdr:row>107</xdr:row>
      <xdr:rowOff>79648</xdr:rowOff>
    </xdr:to>
    <xdr:sp macro="" textlink="">
      <xdr:nvSpPr>
        <xdr:cNvPr id="851" name="楕円 850">
          <a:extLst>
            <a:ext uri="{FF2B5EF4-FFF2-40B4-BE49-F238E27FC236}">
              <a16:creationId xmlns:a16="http://schemas.microsoft.com/office/drawing/2014/main" id="{9B61BFA3-7BF3-4845-8503-CBC84315E524}"/>
            </a:ext>
          </a:extLst>
        </xdr:cNvPr>
        <xdr:cNvSpPr/>
      </xdr:nvSpPr>
      <xdr:spPr>
        <a:xfrm>
          <a:off x="18605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25581</xdr:rowOff>
    </xdr:from>
    <xdr:to>
      <xdr:col>102</xdr:col>
      <xdr:colOff>114300</xdr:colOff>
      <xdr:row>107</xdr:row>
      <xdr:rowOff>28848</xdr:rowOff>
    </xdr:to>
    <xdr:cxnSp macro="">
      <xdr:nvCxnSpPr>
        <xdr:cNvPr id="852" name="直線コネクタ 851">
          <a:extLst>
            <a:ext uri="{FF2B5EF4-FFF2-40B4-BE49-F238E27FC236}">
              <a16:creationId xmlns:a16="http://schemas.microsoft.com/office/drawing/2014/main" id="{F2F99E50-0617-4086-836B-DAE1F6D3FCA6}"/>
            </a:ext>
          </a:extLst>
        </xdr:cNvPr>
        <xdr:cNvCxnSpPr/>
      </xdr:nvCxnSpPr>
      <xdr:spPr>
        <a:xfrm flipV="1">
          <a:off x="18656300" y="1837073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128832</xdr:rowOff>
    </xdr:from>
    <xdr:ext cx="469744" cy="259045"/>
    <xdr:sp macro="" textlink="">
      <xdr:nvSpPr>
        <xdr:cNvPr id="853" name="n_1aveValue【公民館】&#10;一人当たり面積">
          <a:extLst>
            <a:ext uri="{FF2B5EF4-FFF2-40B4-BE49-F238E27FC236}">
              <a16:creationId xmlns:a16="http://schemas.microsoft.com/office/drawing/2014/main" id="{5609B528-1315-4BCE-BB81-5ECCCC17057F}"/>
            </a:ext>
          </a:extLst>
        </xdr:cNvPr>
        <xdr:cNvSpPr txBox="1"/>
      </xdr:nvSpPr>
      <xdr:spPr>
        <a:xfrm>
          <a:off x="21075727" y="1778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66783</xdr:rowOff>
    </xdr:from>
    <xdr:ext cx="469744" cy="259045"/>
    <xdr:sp macro="" textlink="">
      <xdr:nvSpPr>
        <xdr:cNvPr id="854" name="n_2aveValue【公民館】&#10;一人当たり面積">
          <a:extLst>
            <a:ext uri="{FF2B5EF4-FFF2-40B4-BE49-F238E27FC236}">
              <a16:creationId xmlns:a16="http://schemas.microsoft.com/office/drawing/2014/main" id="{0CA3E087-E182-4F5A-9A76-8E647D5A1C8C}"/>
            </a:ext>
          </a:extLst>
        </xdr:cNvPr>
        <xdr:cNvSpPr txBox="1"/>
      </xdr:nvSpPr>
      <xdr:spPr>
        <a:xfrm>
          <a:off x="20199427" y="1772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76579</xdr:rowOff>
    </xdr:from>
    <xdr:ext cx="469744" cy="259045"/>
    <xdr:sp macro="" textlink="">
      <xdr:nvSpPr>
        <xdr:cNvPr id="855" name="n_3aveValue【公民館】&#10;一人当たり面積">
          <a:extLst>
            <a:ext uri="{FF2B5EF4-FFF2-40B4-BE49-F238E27FC236}">
              <a16:creationId xmlns:a16="http://schemas.microsoft.com/office/drawing/2014/main" id="{16B24889-F354-4CA0-A848-7474DCB939AC}"/>
            </a:ext>
          </a:extLst>
        </xdr:cNvPr>
        <xdr:cNvSpPr txBox="1"/>
      </xdr:nvSpPr>
      <xdr:spPr>
        <a:xfrm>
          <a:off x="19310427" y="1773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9633</xdr:rowOff>
    </xdr:from>
    <xdr:ext cx="469744" cy="259045"/>
    <xdr:sp macro="" textlink="">
      <xdr:nvSpPr>
        <xdr:cNvPr id="856" name="n_4aveValue【公民館】&#10;一人当たり面積">
          <a:extLst>
            <a:ext uri="{FF2B5EF4-FFF2-40B4-BE49-F238E27FC236}">
              <a16:creationId xmlns:a16="http://schemas.microsoft.com/office/drawing/2014/main" id="{340CD710-C2B9-486F-8415-041DB125C667}"/>
            </a:ext>
          </a:extLst>
        </xdr:cNvPr>
        <xdr:cNvSpPr txBox="1"/>
      </xdr:nvSpPr>
      <xdr:spPr>
        <a:xfrm>
          <a:off x="18421427" y="1784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57711</xdr:rowOff>
    </xdr:from>
    <xdr:ext cx="469744" cy="259045"/>
    <xdr:sp macro="" textlink="">
      <xdr:nvSpPr>
        <xdr:cNvPr id="857" name="n_1mainValue【公民館】&#10;一人当たり面積">
          <a:extLst>
            <a:ext uri="{FF2B5EF4-FFF2-40B4-BE49-F238E27FC236}">
              <a16:creationId xmlns:a16="http://schemas.microsoft.com/office/drawing/2014/main" id="{6836FB82-095F-4B75-B2F4-1B022096A4E0}"/>
            </a:ext>
          </a:extLst>
        </xdr:cNvPr>
        <xdr:cNvSpPr txBox="1"/>
      </xdr:nvSpPr>
      <xdr:spPr>
        <a:xfrm>
          <a:off x="21075727" y="1840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60977</xdr:rowOff>
    </xdr:from>
    <xdr:ext cx="469744" cy="259045"/>
    <xdr:sp macro="" textlink="">
      <xdr:nvSpPr>
        <xdr:cNvPr id="858" name="n_2mainValue【公民館】&#10;一人当たり面積">
          <a:extLst>
            <a:ext uri="{FF2B5EF4-FFF2-40B4-BE49-F238E27FC236}">
              <a16:creationId xmlns:a16="http://schemas.microsoft.com/office/drawing/2014/main" id="{4ECDF9DA-3441-4238-AACE-DCBE182508C5}"/>
            </a:ext>
          </a:extLst>
        </xdr:cNvPr>
        <xdr:cNvSpPr txBox="1"/>
      </xdr:nvSpPr>
      <xdr:spPr>
        <a:xfrm>
          <a:off x="20199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67508</xdr:rowOff>
    </xdr:from>
    <xdr:ext cx="469744" cy="259045"/>
    <xdr:sp macro="" textlink="">
      <xdr:nvSpPr>
        <xdr:cNvPr id="859" name="n_3mainValue【公民館】&#10;一人当たり面積">
          <a:extLst>
            <a:ext uri="{FF2B5EF4-FFF2-40B4-BE49-F238E27FC236}">
              <a16:creationId xmlns:a16="http://schemas.microsoft.com/office/drawing/2014/main" id="{F88ACFBA-5216-449C-9445-875D5194D17F}"/>
            </a:ext>
          </a:extLst>
        </xdr:cNvPr>
        <xdr:cNvSpPr txBox="1"/>
      </xdr:nvSpPr>
      <xdr:spPr>
        <a:xfrm>
          <a:off x="19310427" y="1841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70775</xdr:rowOff>
    </xdr:from>
    <xdr:ext cx="469744" cy="259045"/>
    <xdr:sp macro="" textlink="">
      <xdr:nvSpPr>
        <xdr:cNvPr id="860" name="n_4mainValue【公民館】&#10;一人当たり面積">
          <a:extLst>
            <a:ext uri="{FF2B5EF4-FFF2-40B4-BE49-F238E27FC236}">
              <a16:creationId xmlns:a16="http://schemas.microsoft.com/office/drawing/2014/main" id="{8F023612-BC63-4C1A-9D0D-BD93BACE7CCB}"/>
            </a:ext>
          </a:extLst>
        </xdr:cNvPr>
        <xdr:cNvSpPr txBox="1"/>
      </xdr:nvSpPr>
      <xdr:spPr>
        <a:xfrm>
          <a:off x="18421427" y="1841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1" name="正方形/長方形 860">
          <a:extLst>
            <a:ext uri="{FF2B5EF4-FFF2-40B4-BE49-F238E27FC236}">
              <a16:creationId xmlns:a16="http://schemas.microsoft.com/office/drawing/2014/main" id="{E3C27141-A14B-4338-9D8D-93B30EE75DE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2" name="正方形/長方形 861">
          <a:extLst>
            <a:ext uri="{FF2B5EF4-FFF2-40B4-BE49-F238E27FC236}">
              <a16:creationId xmlns:a16="http://schemas.microsoft.com/office/drawing/2014/main" id="{3FB56A57-A434-437E-967C-6747203701B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3" name="テキスト ボックス 862">
          <a:extLst>
            <a:ext uri="{FF2B5EF4-FFF2-40B4-BE49-F238E27FC236}">
              <a16:creationId xmlns:a16="http://schemas.microsoft.com/office/drawing/2014/main" id="{A78A4D8E-51C0-4A7F-871C-CCB8D1EEF03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図書館、体育館・プール、福祉施設、一般廃棄物処理施設及び保健センターであり、低くなっている施設は、消防施設、学校施設及び橋りょう・トンネルである。減価償却率の高い施設のうち、プール・福祉施設については平成３１年度から指定管理者制度を導入したところであり、一般廃棄物処理施設については個別施設計画を策定し、計画に基づき施設の大規模改修（長寿命化）を実施する予定である。一方、減価償却率の低い施設のうち学校施設や幼稚園などにおいて、県平均及び類似団体平均より低い値となっているものの人口一人当たりの面積は大きい値となっている。</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rPr>
            <a:t>引続き公共施設等総合管理計画及び個別施設計画に基づき、施設の統廃合や老朽化対策に取り組み、人口に合わせた適正規模での維持管理に努める。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6C70B34-528C-4F75-A625-4D13208329F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0AFF774-F8A6-4077-96AE-2C8C12C65E1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A07ABB9-9E76-4C6A-B933-9F6A64ED886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D8A5086-CC88-4B97-A434-605FBCD1F69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千葉県館山市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6C9228B-A9ED-4514-AEDA-BFA8A0CD9B5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321D7BB-DE5F-4A96-8937-8DC92EBB293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5D1CD0C-6A73-4EB8-832F-929F615908E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4704C49-F62E-4470-94F1-E5396C3D100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61632AC-7568-4F41-8085-F67EB1DF615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8439051-FC45-4777-9005-0FA4098AD64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46,161
45,777
110.05
24,086,831
21,419,742
1,154,098
10,844,941
16,846,073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EC46DEC-2EE3-4708-B733-144D1C8FFA9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9D5CB02-C97F-4F11-B7C2-CF0809DE7E1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A802531-0E82-47EE-B8DE-C310A9A45E1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27.3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0D2FEBD-44F3-482F-8437-F00F9D50736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A1907E1-E1D7-4B9A-9F5C-46496E73A1D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A5E1AA5-1B4F-466F-ACDF-607126F7C35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3A87EE3-2A53-4CE3-80A4-6BDC0CA9532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B716C59-82B9-4027-861F-53BE153478A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17B8A3C-1481-4AC8-AA4C-75270382E56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002AD51-6976-4EA2-AC66-ACC9530FD43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5EFB4EC-469F-4C79-83BE-2DCDFF8DFF4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F63FB27-D127-49BB-AADE-E0BE13FCAFA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052BB96-E0E5-4952-9F80-D09B741D5D5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DB5A4AB-A263-4C58-AA27-9B9D3470D9F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88CC44C-2171-46BB-8C2B-87F9BA4A61D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601BD5B-46D7-4184-A6A5-21F5DBB1DDB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2C22180-FBE4-4AAB-BDD5-E0BABD7E4E6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7BC4720-9B5D-4F2D-95E3-852463202E0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8261E28-8E40-457A-81F6-F23078BD222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A87BE8E-BF00-4E97-92CC-029C3B28F937}"/>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D2CEA81-6C95-4E26-AA34-A872A3EBC0D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7DC1B7E-2B0E-493E-BE32-CFCFFCCAE0D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2876E1B-3D82-4096-B751-28C8CF8011D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ACA5A30-114A-4B64-BA59-51DC1A123F2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EA82329-A0A8-4140-B6B2-B5AF1E958B9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3BF0072-1907-4026-BF44-86EEC8E7AB2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2FE9B13-182B-4B93-919F-8A0CBA52B18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9CC495C-40D1-49F6-9292-B5BA945E27E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BAAE366-94A6-4722-A548-FDABDD44F05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0F808DA-F223-4B84-8C1B-D2F56DCCAA2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F07ED96-A5A6-44AD-9B2A-6E0CF1110FE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FD76146-6A06-4013-A517-5EC8C001A17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29C41E2A-EC18-49AE-917F-99F49AE86A74}"/>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1BCCD574-59B6-453F-B469-B62E09A23A77}"/>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F6401696-10E2-48B1-9922-3B5D6A5E32E6}"/>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E34D71A4-FD87-4FE4-97C8-4D930D426569}"/>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4C4B7DA3-C366-462D-B943-DEB80BADC919}"/>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DED82E47-76CF-44FD-9769-391161BC15E3}"/>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3E85722A-8C48-435F-A1DE-E0B882495B36}"/>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35F335D2-58C2-4B20-A4C2-B1129D5D82E3}"/>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8E824753-379C-4228-88CB-8C96B3AC4BA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1C8F7D6F-E000-47CE-8735-F42083D89F36}"/>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D7715DBF-9120-476F-941C-59D8C95324A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110490</xdr:rowOff>
    </xdr:from>
    <xdr:to>
      <xdr:col>24</xdr:col>
      <xdr:colOff>62865</xdr:colOff>
      <xdr:row>41</xdr:row>
      <xdr:rowOff>133350</xdr:rowOff>
    </xdr:to>
    <xdr:cxnSp macro="">
      <xdr:nvCxnSpPr>
        <xdr:cNvPr id="55" name="直線コネクタ 54">
          <a:extLst>
            <a:ext uri="{FF2B5EF4-FFF2-40B4-BE49-F238E27FC236}">
              <a16:creationId xmlns:a16="http://schemas.microsoft.com/office/drawing/2014/main" id="{D0DAD1B4-5440-4659-9B29-DBFD5FF109DF}"/>
            </a:ext>
          </a:extLst>
        </xdr:cNvPr>
        <xdr:cNvCxnSpPr/>
      </xdr:nvCxnSpPr>
      <xdr:spPr>
        <a:xfrm flipV="1">
          <a:off x="4634865" y="593979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69744" cy="259045"/>
    <xdr:sp macro="" textlink="">
      <xdr:nvSpPr>
        <xdr:cNvPr id="56" name="【図書館】&#10;有形固定資産減価償却率最小値テキスト">
          <a:extLst>
            <a:ext uri="{FF2B5EF4-FFF2-40B4-BE49-F238E27FC236}">
              <a16:creationId xmlns:a16="http://schemas.microsoft.com/office/drawing/2014/main" id="{2B87FF14-B28D-4C9B-A780-BF193B9B51A3}"/>
            </a:ext>
          </a:extLst>
        </xdr:cNvPr>
        <xdr:cNvSpPr txBox="1"/>
      </xdr:nvSpPr>
      <xdr:spPr>
        <a:xfrm>
          <a:off x="4673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7" name="直線コネクタ 56">
          <a:extLst>
            <a:ext uri="{FF2B5EF4-FFF2-40B4-BE49-F238E27FC236}">
              <a16:creationId xmlns:a16="http://schemas.microsoft.com/office/drawing/2014/main" id="{FE5F0EF1-C2D2-4F31-829D-6223B7DE3577}"/>
            </a:ext>
          </a:extLst>
        </xdr:cNvPr>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57167</xdr:rowOff>
    </xdr:from>
    <xdr:ext cx="405111" cy="259045"/>
    <xdr:sp macro="" textlink="">
      <xdr:nvSpPr>
        <xdr:cNvPr id="58" name="【図書館】&#10;有形固定資産減価償却率最大値テキスト">
          <a:extLst>
            <a:ext uri="{FF2B5EF4-FFF2-40B4-BE49-F238E27FC236}">
              <a16:creationId xmlns:a16="http://schemas.microsoft.com/office/drawing/2014/main" id="{B8C9649A-AA52-4708-B11B-2A3FE739708F}"/>
            </a:ext>
          </a:extLst>
        </xdr:cNvPr>
        <xdr:cNvSpPr txBox="1"/>
      </xdr:nvSpPr>
      <xdr:spPr>
        <a:xfrm>
          <a:off x="4673600" y="571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110490</xdr:rowOff>
    </xdr:from>
    <xdr:to>
      <xdr:col>24</xdr:col>
      <xdr:colOff>152400</xdr:colOff>
      <xdr:row>34</xdr:row>
      <xdr:rowOff>110490</xdr:rowOff>
    </xdr:to>
    <xdr:cxnSp macro="">
      <xdr:nvCxnSpPr>
        <xdr:cNvPr id="59" name="直線コネクタ 58">
          <a:extLst>
            <a:ext uri="{FF2B5EF4-FFF2-40B4-BE49-F238E27FC236}">
              <a16:creationId xmlns:a16="http://schemas.microsoft.com/office/drawing/2014/main" id="{FE82CFDB-F620-49CB-BDF8-435D711C222A}"/>
            </a:ext>
          </a:extLst>
        </xdr:cNvPr>
        <xdr:cNvCxnSpPr/>
      </xdr:nvCxnSpPr>
      <xdr:spPr>
        <a:xfrm>
          <a:off x="4546600" y="593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50563</xdr:rowOff>
    </xdr:from>
    <xdr:ext cx="405111" cy="259045"/>
    <xdr:sp macro="" textlink="">
      <xdr:nvSpPr>
        <xdr:cNvPr id="60" name="【図書館】&#10;有形固定資産減価償却率平均値テキスト">
          <a:extLst>
            <a:ext uri="{FF2B5EF4-FFF2-40B4-BE49-F238E27FC236}">
              <a16:creationId xmlns:a16="http://schemas.microsoft.com/office/drawing/2014/main" id="{3143BFF9-C617-496C-9EB2-FEBDE3C46C6E}"/>
            </a:ext>
          </a:extLst>
        </xdr:cNvPr>
        <xdr:cNvSpPr txBox="1"/>
      </xdr:nvSpPr>
      <xdr:spPr>
        <a:xfrm>
          <a:off x="4673600" y="6222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27686</xdr:rowOff>
    </xdr:from>
    <xdr:to>
      <xdr:col>24</xdr:col>
      <xdr:colOff>114300</xdr:colOff>
      <xdr:row>37</xdr:row>
      <xdr:rowOff>129286</xdr:rowOff>
    </xdr:to>
    <xdr:sp macro="" textlink="">
      <xdr:nvSpPr>
        <xdr:cNvPr id="61" name="フローチャート: 判断 60">
          <a:extLst>
            <a:ext uri="{FF2B5EF4-FFF2-40B4-BE49-F238E27FC236}">
              <a16:creationId xmlns:a16="http://schemas.microsoft.com/office/drawing/2014/main" id="{7733A68F-9E4E-4B1A-A672-8546D0EED73D}"/>
            </a:ext>
          </a:extLst>
        </xdr:cNvPr>
        <xdr:cNvSpPr/>
      </xdr:nvSpPr>
      <xdr:spPr>
        <a:xfrm>
          <a:off x="4584700" y="637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52832</xdr:rowOff>
    </xdr:from>
    <xdr:to>
      <xdr:col>20</xdr:col>
      <xdr:colOff>38100</xdr:colOff>
      <xdr:row>36</xdr:row>
      <xdr:rowOff>154432</xdr:rowOff>
    </xdr:to>
    <xdr:sp macro="" textlink="">
      <xdr:nvSpPr>
        <xdr:cNvPr id="62" name="フローチャート: 判断 61">
          <a:extLst>
            <a:ext uri="{FF2B5EF4-FFF2-40B4-BE49-F238E27FC236}">
              <a16:creationId xmlns:a16="http://schemas.microsoft.com/office/drawing/2014/main" id="{8286A674-D9CD-46B1-A408-5F9E88997962}"/>
            </a:ext>
          </a:extLst>
        </xdr:cNvPr>
        <xdr:cNvSpPr/>
      </xdr:nvSpPr>
      <xdr:spPr>
        <a:xfrm>
          <a:off x="3746500" y="62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23114</xdr:rowOff>
    </xdr:from>
    <xdr:to>
      <xdr:col>15</xdr:col>
      <xdr:colOff>101600</xdr:colOff>
      <xdr:row>36</xdr:row>
      <xdr:rowOff>124714</xdr:rowOff>
    </xdr:to>
    <xdr:sp macro="" textlink="">
      <xdr:nvSpPr>
        <xdr:cNvPr id="63" name="フローチャート: 判断 62">
          <a:extLst>
            <a:ext uri="{FF2B5EF4-FFF2-40B4-BE49-F238E27FC236}">
              <a16:creationId xmlns:a16="http://schemas.microsoft.com/office/drawing/2014/main" id="{5DEF72D2-0FDD-47CF-9856-06631898BE53}"/>
            </a:ext>
          </a:extLst>
        </xdr:cNvPr>
        <xdr:cNvSpPr/>
      </xdr:nvSpPr>
      <xdr:spPr>
        <a:xfrm>
          <a:off x="2857500" y="61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137414</xdr:rowOff>
    </xdr:from>
    <xdr:to>
      <xdr:col>10</xdr:col>
      <xdr:colOff>165100</xdr:colOff>
      <xdr:row>36</xdr:row>
      <xdr:rowOff>67564</xdr:rowOff>
    </xdr:to>
    <xdr:sp macro="" textlink="">
      <xdr:nvSpPr>
        <xdr:cNvPr id="64" name="フローチャート: 判断 63">
          <a:extLst>
            <a:ext uri="{FF2B5EF4-FFF2-40B4-BE49-F238E27FC236}">
              <a16:creationId xmlns:a16="http://schemas.microsoft.com/office/drawing/2014/main" id="{F9A28C6D-7505-409E-953F-CF42C9E457BB}"/>
            </a:ext>
          </a:extLst>
        </xdr:cNvPr>
        <xdr:cNvSpPr/>
      </xdr:nvSpPr>
      <xdr:spPr>
        <a:xfrm>
          <a:off x="1968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2540</xdr:rowOff>
    </xdr:from>
    <xdr:to>
      <xdr:col>6</xdr:col>
      <xdr:colOff>38100</xdr:colOff>
      <xdr:row>36</xdr:row>
      <xdr:rowOff>104140</xdr:rowOff>
    </xdr:to>
    <xdr:sp macro="" textlink="">
      <xdr:nvSpPr>
        <xdr:cNvPr id="65" name="フローチャート: 判断 64">
          <a:extLst>
            <a:ext uri="{FF2B5EF4-FFF2-40B4-BE49-F238E27FC236}">
              <a16:creationId xmlns:a16="http://schemas.microsoft.com/office/drawing/2014/main" id="{3F8CB026-14EB-452E-A8D3-999C07233069}"/>
            </a:ext>
          </a:extLst>
        </xdr:cNvPr>
        <xdr:cNvSpPr/>
      </xdr:nvSpPr>
      <xdr:spPr>
        <a:xfrm>
          <a:off x="1079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4247933A-E5F0-4317-83FB-57771C9E567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A0051869-3F1C-4B12-BEFF-64FB65A041E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7F0BA8B-D948-4687-8D7F-AD911E33833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743474E-6C26-4031-A21F-92373BE57C8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A2AF121-8108-41F7-A496-99AFC00F8C1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84836</xdr:rowOff>
    </xdr:from>
    <xdr:to>
      <xdr:col>24</xdr:col>
      <xdr:colOff>114300</xdr:colOff>
      <xdr:row>41</xdr:row>
      <xdr:rowOff>14986</xdr:rowOff>
    </xdr:to>
    <xdr:sp macro="" textlink="">
      <xdr:nvSpPr>
        <xdr:cNvPr id="71" name="楕円 70">
          <a:extLst>
            <a:ext uri="{FF2B5EF4-FFF2-40B4-BE49-F238E27FC236}">
              <a16:creationId xmlns:a16="http://schemas.microsoft.com/office/drawing/2014/main" id="{5A54F73E-316C-4A76-A4A2-8197515D6728}"/>
            </a:ext>
          </a:extLst>
        </xdr:cNvPr>
        <xdr:cNvSpPr/>
      </xdr:nvSpPr>
      <xdr:spPr>
        <a:xfrm>
          <a:off x="4584700" y="694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63263</xdr:rowOff>
    </xdr:from>
    <xdr:ext cx="405111" cy="259045"/>
    <xdr:sp macro="" textlink="">
      <xdr:nvSpPr>
        <xdr:cNvPr id="72" name="【図書館】&#10;有形固定資産減価償却率該当値テキスト">
          <a:extLst>
            <a:ext uri="{FF2B5EF4-FFF2-40B4-BE49-F238E27FC236}">
              <a16:creationId xmlns:a16="http://schemas.microsoft.com/office/drawing/2014/main" id="{FB490795-32DB-4ACD-95C2-0CD8E89EE1A5}"/>
            </a:ext>
          </a:extLst>
        </xdr:cNvPr>
        <xdr:cNvSpPr txBox="1"/>
      </xdr:nvSpPr>
      <xdr:spPr>
        <a:xfrm>
          <a:off x="4673600" y="6921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34544</xdr:rowOff>
    </xdr:from>
    <xdr:to>
      <xdr:col>20</xdr:col>
      <xdr:colOff>38100</xdr:colOff>
      <xdr:row>40</xdr:row>
      <xdr:rowOff>136144</xdr:rowOff>
    </xdr:to>
    <xdr:sp macro="" textlink="">
      <xdr:nvSpPr>
        <xdr:cNvPr id="73" name="楕円 72">
          <a:extLst>
            <a:ext uri="{FF2B5EF4-FFF2-40B4-BE49-F238E27FC236}">
              <a16:creationId xmlns:a16="http://schemas.microsoft.com/office/drawing/2014/main" id="{BEE2FF27-5F7D-46EF-A065-667A11B9B7AF}"/>
            </a:ext>
          </a:extLst>
        </xdr:cNvPr>
        <xdr:cNvSpPr/>
      </xdr:nvSpPr>
      <xdr:spPr>
        <a:xfrm>
          <a:off x="37465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85344</xdr:rowOff>
    </xdr:from>
    <xdr:to>
      <xdr:col>24</xdr:col>
      <xdr:colOff>63500</xdr:colOff>
      <xdr:row>40</xdr:row>
      <xdr:rowOff>135636</xdr:rowOff>
    </xdr:to>
    <xdr:cxnSp macro="">
      <xdr:nvCxnSpPr>
        <xdr:cNvPr id="74" name="直線コネクタ 73">
          <a:extLst>
            <a:ext uri="{FF2B5EF4-FFF2-40B4-BE49-F238E27FC236}">
              <a16:creationId xmlns:a16="http://schemas.microsoft.com/office/drawing/2014/main" id="{A2DB10B1-C0EB-4120-95F5-55E9C1C231AF}"/>
            </a:ext>
          </a:extLst>
        </xdr:cNvPr>
        <xdr:cNvCxnSpPr/>
      </xdr:nvCxnSpPr>
      <xdr:spPr>
        <a:xfrm>
          <a:off x="3797300" y="694334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153416</xdr:rowOff>
    </xdr:from>
    <xdr:to>
      <xdr:col>15</xdr:col>
      <xdr:colOff>101600</xdr:colOff>
      <xdr:row>40</xdr:row>
      <xdr:rowOff>83566</xdr:rowOff>
    </xdr:to>
    <xdr:sp macro="" textlink="">
      <xdr:nvSpPr>
        <xdr:cNvPr id="75" name="楕円 74">
          <a:extLst>
            <a:ext uri="{FF2B5EF4-FFF2-40B4-BE49-F238E27FC236}">
              <a16:creationId xmlns:a16="http://schemas.microsoft.com/office/drawing/2014/main" id="{848931D1-6CDD-4169-8EC8-DFB4280831EE}"/>
            </a:ext>
          </a:extLst>
        </xdr:cNvPr>
        <xdr:cNvSpPr/>
      </xdr:nvSpPr>
      <xdr:spPr>
        <a:xfrm>
          <a:off x="2857500" y="683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32766</xdr:rowOff>
    </xdr:from>
    <xdr:to>
      <xdr:col>19</xdr:col>
      <xdr:colOff>177800</xdr:colOff>
      <xdr:row>40</xdr:row>
      <xdr:rowOff>85344</xdr:rowOff>
    </xdr:to>
    <xdr:cxnSp macro="">
      <xdr:nvCxnSpPr>
        <xdr:cNvPr id="76" name="直線コネクタ 75">
          <a:extLst>
            <a:ext uri="{FF2B5EF4-FFF2-40B4-BE49-F238E27FC236}">
              <a16:creationId xmlns:a16="http://schemas.microsoft.com/office/drawing/2014/main" id="{C698DF1D-A5EF-4E36-81A1-5241620924CD}"/>
            </a:ext>
          </a:extLst>
        </xdr:cNvPr>
        <xdr:cNvCxnSpPr/>
      </xdr:nvCxnSpPr>
      <xdr:spPr>
        <a:xfrm>
          <a:off x="2908300" y="6890766"/>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100838</xdr:rowOff>
    </xdr:from>
    <xdr:to>
      <xdr:col>10</xdr:col>
      <xdr:colOff>165100</xdr:colOff>
      <xdr:row>40</xdr:row>
      <xdr:rowOff>30988</xdr:rowOff>
    </xdr:to>
    <xdr:sp macro="" textlink="">
      <xdr:nvSpPr>
        <xdr:cNvPr id="77" name="楕円 76">
          <a:extLst>
            <a:ext uri="{FF2B5EF4-FFF2-40B4-BE49-F238E27FC236}">
              <a16:creationId xmlns:a16="http://schemas.microsoft.com/office/drawing/2014/main" id="{406E11A1-505F-4F97-AF5F-B2928BB197B9}"/>
            </a:ext>
          </a:extLst>
        </xdr:cNvPr>
        <xdr:cNvSpPr/>
      </xdr:nvSpPr>
      <xdr:spPr>
        <a:xfrm>
          <a:off x="1968500" y="67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151638</xdr:rowOff>
    </xdr:from>
    <xdr:to>
      <xdr:col>15</xdr:col>
      <xdr:colOff>50800</xdr:colOff>
      <xdr:row>40</xdr:row>
      <xdr:rowOff>32766</xdr:rowOff>
    </xdr:to>
    <xdr:cxnSp macro="">
      <xdr:nvCxnSpPr>
        <xdr:cNvPr id="78" name="直線コネクタ 77">
          <a:extLst>
            <a:ext uri="{FF2B5EF4-FFF2-40B4-BE49-F238E27FC236}">
              <a16:creationId xmlns:a16="http://schemas.microsoft.com/office/drawing/2014/main" id="{9374FE26-7110-4140-AD57-B76E1E68B7C3}"/>
            </a:ext>
          </a:extLst>
        </xdr:cNvPr>
        <xdr:cNvCxnSpPr/>
      </xdr:nvCxnSpPr>
      <xdr:spPr>
        <a:xfrm>
          <a:off x="2019300" y="6838188"/>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48260</xdr:rowOff>
    </xdr:from>
    <xdr:to>
      <xdr:col>6</xdr:col>
      <xdr:colOff>38100</xdr:colOff>
      <xdr:row>39</xdr:row>
      <xdr:rowOff>149860</xdr:rowOff>
    </xdr:to>
    <xdr:sp macro="" textlink="">
      <xdr:nvSpPr>
        <xdr:cNvPr id="79" name="楕円 78">
          <a:extLst>
            <a:ext uri="{FF2B5EF4-FFF2-40B4-BE49-F238E27FC236}">
              <a16:creationId xmlns:a16="http://schemas.microsoft.com/office/drawing/2014/main" id="{B2A5F71D-0ACF-4146-8B98-FD55C02DF374}"/>
            </a:ext>
          </a:extLst>
        </xdr:cNvPr>
        <xdr:cNvSpPr/>
      </xdr:nvSpPr>
      <xdr:spPr>
        <a:xfrm>
          <a:off x="1079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99060</xdr:rowOff>
    </xdr:from>
    <xdr:to>
      <xdr:col>10</xdr:col>
      <xdr:colOff>114300</xdr:colOff>
      <xdr:row>39</xdr:row>
      <xdr:rowOff>151638</xdr:rowOff>
    </xdr:to>
    <xdr:cxnSp macro="">
      <xdr:nvCxnSpPr>
        <xdr:cNvPr id="80" name="直線コネクタ 79">
          <a:extLst>
            <a:ext uri="{FF2B5EF4-FFF2-40B4-BE49-F238E27FC236}">
              <a16:creationId xmlns:a16="http://schemas.microsoft.com/office/drawing/2014/main" id="{8274F4AA-957F-4CF2-B13E-D9F37CFAB70C}"/>
            </a:ext>
          </a:extLst>
        </xdr:cNvPr>
        <xdr:cNvCxnSpPr/>
      </xdr:nvCxnSpPr>
      <xdr:spPr>
        <a:xfrm>
          <a:off x="1130300" y="678561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170959</xdr:rowOff>
    </xdr:from>
    <xdr:ext cx="405111" cy="259045"/>
    <xdr:sp macro="" textlink="">
      <xdr:nvSpPr>
        <xdr:cNvPr id="81" name="n_1aveValue【図書館】&#10;有形固定資産減価償却率">
          <a:extLst>
            <a:ext uri="{FF2B5EF4-FFF2-40B4-BE49-F238E27FC236}">
              <a16:creationId xmlns:a16="http://schemas.microsoft.com/office/drawing/2014/main" id="{B9B0766A-1061-4836-A296-8B86900E304A}"/>
            </a:ext>
          </a:extLst>
        </xdr:cNvPr>
        <xdr:cNvSpPr txBox="1"/>
      </xdr:nvSpPr>
      <xdr:spPr>
        <a:xfrm>
          <a:off x="3582044" y="600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141241</xdr:rowOff>
    </xdr:from>
    <xdr:ext cx="405111" cy="259045"/>
    <xdr:sp macro="" textlink="">
      <xdr:nvSpPr>
        <xdr:cNvPr id="82" name="n_2aveValue【図書館】&#10;有形固定資産減価償却率">
          <a:extLst>
            <a:ext uri="{FF2B5EF4-FFF2-40B4-BE49-F238E27FC236}">
              <a16:creationId xmlns:a16="http://schemas.microsoft.com/office/drawing/2014/main" id="{A936316B-0408-4458-8BAD-86F39967B6A4}"/>
            </a:ext>
          </a:extLst>
        </xdr:cNvPr>
        <xdr:cNvSpPr txBox="1"/>
      </xdr:nvSpPr>
      <xdr:spPr>
        <a:xfrm>
          <a:off x="2705744" y="5970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84091</xdr:rowOff>
    </xdr:from>
    <xdr:ext cx="405111" cy="259045"/>
    <xdr:sp macro="" textlink="">
      <xdr:nvSpPr>
        <xdr:cNvPr id="83" name="n_3aveValue【図書館】&#10;有形固定資産減価償却率">
          <a:extLst>
            <a:ext uri="{FF2B5EF4-FFF2-40B4-BE49-F238E27FC236}">
              <a16:creationId xmlns:a16="http://schemas.microsoft.com/office/drawing/2014/main" id="{E9FE1834-68F9-47A3-B18E-D335061A05C1}"/>
            </a:ext>
          </a:extLst>
        </xdr:cNvPr>
        <xdr:cNvSpPr txBox="1"/>
      </xdr:nvSpPr>
      <xdr:spPr>
        <a:xfrm>
          <a:off x="1816744" y="591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120667</xdr:rowOff>
    </xdr:from>
    <xdr:ext cx="405111" cy="259045"/>
    <xdr:sp macro="" textlink="">
      <xdr:nvSpPr>
        <xdr:cNvPr id="84" name="n_4aveValue【図書館】&#10;有形固定資産減価償却率">
          <a:extLst>
            <a:ext uri="{FF2B5EF4-FFF2-40B4-BE49-F238E27FC236}">
              <a16:creationId xmlns:a16="http://schemas.microsoft.com/office/drawing/2014/main" id="{6C4EB0B8-DE0C-4942-B695-DB467D3FBD89}"/>
            </a:ext>
          </a:extLst>
        </xdr:cNvPr>
        <xdr:cNvSpPr txBox="1"/>
      </xdr:nvSpPr>
      <xdr:spPr>
        <a:xfrm>
          <a:off x="9277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127271</xdr:rowOff>
    </xdr:from>
    <xdr:ext cx="405111" cy="259045"/>
    <xdr:sp macro="" textlink="">
      <xdr:nvSpPr>
        <xdr:cNvPr id="85" name="n_1mainValue【図書館】&#10;有形固定資産減価償却率">
          <a:extLst>
            <a:ext uri="{FF2B5EF4-FFF2-40B4-BE49-F238E27FC236}">
              <a16:creationId xmlns:a16="http://schemas.microsoft.com/office/drawing/2014/main" id="{BBE3AC02-66B3-4C50-BDB4-E767F4618073}"/>
            </a:ext>
          </a:extLst>
        </xdr:cNvPr>
        <xdr:cNvSpPr txBox="1"/>
      </xdr:nvSpPr>
      <xdr:spPr>
        <a:xfrm>
          <a:off x="3582044" y="698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74693</xdr:rowOff>
    </xdr:from>
    <xdr:ext cx="405111" cy="259045"/>
    <xdr:sp macro="" textlink="">
      <xdr:nvSpPr>
        <xdr:cNvPr id="86" name="n_2mainValue【図書館】&#10;有形固定資産減価償却率">
          <a:extLst>
            <a:ext uri="{FF2B5EF4-FFF2-40B4-BE49-F238E27FC236}">
              <a16:creationId xmlns:a16="http://schemas.microsoft.com/office/drawing/2014/main" id="{9D030B0E-2589-4DC3-B6C0-995599322EA1}"/>
            </a:ext>
          </a:extLst>
        </xdr:cNvPr>
        <xdr:cNvSpPr txBox="1"/>
      </xdr:nvSpPr>
      <xdr:spPr>
        <a:xfrm>
          <a:off x="2705744" y="6932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22115</xdr:rowOff>
    </xdr:from>
    <xdr:ext cx="405111" cy="259045"/>
    <xdr:sp macro="" textlink="">
      <xdr:nvSpPr>
        <xdr:cNvPr id="87" name="n_3mainValue【図書館】&#10;有形固定資産減価償却率">
          <a:extLst>
            <a:ext uri="{FF2B5EF4-FFF2-40B4-BE49-F238E27FC236}">
              <a16:creationId xmlns:a16="http://schemas.microsoft.com/office/drawing/2014/main" id="{2EB68524-B27B-488C-9C93-AF7290389132}"/>
            </a:ext>
          </a:extLst>
        </xdr:cNvPr>
        <xdr:cNvSpPr txBox="1"/>
      </xdr:nvSpPr>
      <xdr:spPr>
        <a:xfrm>
          <a:off x="1816744" y="688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140987</xdr:rowOff>
    </xdr:from>
    <xdr:ext cx="405111" cy="259045"/>
    <xdr:sp macro="" textlink="">
      <xdr:nvSpPr>
        <xdr:cNvPr id="88" name="n_4mainValue【図書館】&#10;有形固定資産減価償却率">
          <a:extLst>
            <a:ext uri="{FF2B5EF4-FFF2-40B4-BE49-F238E27FC236}">
              <a16:creationId xmlns:a16="http://schemas.microsoft.com/office/drawing/2014/main" id="{9552D127-D89E-4EC2-866D-8242D4B3AAB1}"/>
            </a:ext>
          </a:extLst>
        </xdr:cNvPr>
        <xdr:cNvSpPr txBox="1"/>
      </xdr:nvSpPr>
      <xdr:spPr>
        <a:xfrm>
          <a:off x="927744"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B6E20E92-391A-4AA4-ABDC-38D910C6F4B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DE885D51-BBDC-49EE-AD65-E4CDC9B1403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B2C0011D-E221-42F5-B45D-F9832AC21AE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5CE73DBD-62B9-4181-A2BC-372BD9AA54A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E7BEF267-9358-4F84-8FA9-F76D21575A2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7CB41E28-63E0-4C38-8FB5-B67FD9FC128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84A6A4E7-4525-4891-8486-547B5BC3969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C1FBBB4-4AE9-4D36-8299-B1664F4F4B4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0B0AFA9F-F9A5-4DA3-9408-761F538EE625}"/>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A0FC40C5-2375-4AB9-B54C-F72F4E7E8C0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3DCC4E31-3437-494E-B6BF-5124399BA642}"/>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5313D9BC-73C5-4A92-A5F5-E12F58AAB5B5}"/>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B03920C8-2766-4A28-8C6F-F7D13949ACCF}"/>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66AEBBD3-D873-42B4-AB99-678D095D5E63}"/>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F91D3D42-26BA-4552-95C8-81AE20B3E6D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357CAC35-54E6-466D-9527-4EA4976A330A}"/>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8F6B1088-070F-48C0-9CF3-3797BE2CF176}"/>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BFB21ED8-1BE3-4B39-8FCD-B2D666015B46}"/>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6138B388-FEBD-4790-9549-41523901CAFA}"/>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a:extLst>
            <a:ext uri="{FF2B5EF4-FFF2-40B4-BE49-F238E27FC236}">
              <a16:creationId xmlns:a16="http://schemas.microsoft.com/office/drawing/2014/main" id="{5F973549-6D79-410F-B503-AB22D3F32DE1}"/>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7481991D-B45A-4B01-A5C3-AA9DC78EF38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141301AB-26F8-4368-AA6D-253C06796D3D}"/>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71448B97-6AF4-4848-8A44-C8962198C0F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69850</xdr:rowOff>
    </xdr:from>
    <xdr:to>
      <xdr:col>54</xdr:col>
      <xdr:colOff>189865</xdr:colOff>
      <xdr:row>40</xdr:row>
      <xdr:rowOff>139700</xdr:rowOff>
    </xdr:to>
    <xdr:cxnSp macro="">
      <xdr:nvCxnSpPr>
        <xdr:cNvPr id="112" name="直線コネクタ 111">
          <a:extLst>
            <a:ext uri="{FF2B5EF4-FFF2-40B4-BE49-F238E27FC236}">
              <a16:creationId xmlns:a16="http://schemas.microsoft.com/office/drawing/2014/main" id="{B4C5A653-CE9B-493F-A129-46017684757F}"/>
            </a:ext>
          </a:extLst>
        </xdr:cNvPr>
        <xdr:cNvCxnSpPr/>
      </xdr:nvCxnSpPr>
      <xdr:spPr>
        <a:xfrm flipV="1">
          <a:off x="10476865" y="57277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143527</xdr:rowOff>
    </xdr:from>
    <xdr:ext cx="469744" cy="259045"/>
    <xdr:sp macro="" textlink="">
      <xdr:nvSpPr>
        <xdr:cNvPr id="113" name="【図書館】&#10;一人当たり面積最小値テキスト">
          <a:extLst>
            <a:ext uri="{FF2B5EF4-FFF2-40B4-BE49-F238E27FC236}">
              <a16:creationId xmlns:a16="http://schemas.microsoft.com/office/drawing/2014/main" id="{86F5D14D-F426-4C23-B846-D8EB48FDC02F}"/>
            </a:ext>
          </a:extLst>
        </xdr:cNvPr>
        <xdr:cNvSpPr txBox="1"/>
      </xdr:nvSpPr>
      <xdr:spPr>
        <a:xfrm>
          <a:off x="10515600"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139700</xdr:rowOff>
    </xdr:from>
    <xdr:to>
      <xdr:col>55</xdr:col>
      <xdr:colOff>88900</xdr:colOff>
      <xdr:row>40</xdr:row>
      <xdr:rowOff>139700</xdr:rowOff>
    </xdr:to>
    <xdr:cxnSp macro="">
      <xdr:nvCxnSpPr>
        <xdr:cNvPr id="114" name="直線コネクタ 113">
          <a:extLst>
            <a:ext uri="{FF2B5EF4-FFF2-40B4-BE49-F238E27FC236}">
              <a16:creationId xmlns:a16="http://schemas.microsoft.com/office/drawing/2014/main" id="{6A92DCFD-5D2F-4A7C-A286-94CEAD8E2C2F}"/>
            </a:ext>
          </a:extLst>
        </xdr:cNvPr>
        <xdr:cNvCxnSpPr/>
      </xdr:nvCxnSpPr>
      <xdr:spPr>
        <a:xfrm>
          <a:off x="10388600" y="699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16527</xdr:rowOff>
    </xdr:from>
    <xdr:ext cx="469744" cy="259045"/>
    <xdr:sp macro="" textlink="">
      <xdr:nvSpPr>
        <xdr:cNvPr id="115" name="【図書館】&#10;一人当たり面積最大値テキスト">
          <a:extLst>
            <a:ext uri="{FF2B5EF4-FFF2-40B4-BE49-F238E27FC236}">
              <a16:creationId xmlns:a16="http://schemas.microsoft.com/office/drawing/2014/main" id="{A62DDFF4-9EF1-42D6-A249-872016ECE38D}"/>
            </a:ext>
          </a:extLst>
        </xdr:cNvPr>
        <xdr:cNvSpPr txBox="1"/>
      </xdr:nvSpPr>
      <xdr:spPr>
        <a:xfrm>
          <a:off x="10515600" y="550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69850</xdr:rowOff>
    </xdr:from>
    <xdr:to>
      <xdr:col>55</xdr:col>
      <xdr:colOff>88900</xdr:colOff>
      <xdr:row>33</xdr:row>
      <xdr:rowOff>69850</xdr:rowOff>
    </xdr:to>
    <xdr:cxnSp macro="">
      <xdr:nvCxnSpPr>
        <xdr:cNvPr id="116" name="直線コネクタ 115">
          <a:extLst>
            <a:ext uri="{FF2B5EF4-FFF2-40B4-BE49-F238E27FC236}">
              <a16:creationId xmlns:a16="http://schemas.microsoft.com/office/drawing/2014/main" id="{D3C669F1-7B0C-4339-AE6A-B1B9FE33A3AA}"/>
            </a:ext>
          </a:extLst>
        </xdr:cNvPr>
        <xdr:cNvCxnSpPr/>
      </xdr:nvCxnSpPr>
      <xdr:spPr>
        <a:xfrm>
          <a:off x="103886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17" name="【図書館】&#10;一人当たり面積平均値テキスト">
          <a:extLst>
            <a:ext uri="{FF2B5EF4-FFF2-40B4-BE49-F238E27FC236}">
              <a16:creationId xmlns:a16="http://schemas.microsoft.com/office/drawing/2014/main" id="{0948754C-6FE9-4432-B02C-4709BAF2250A}"/>
            </a:ext>
          </a:extLst>
        </xdr:cNvPr>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8" name="フローチャート: 判断 117">
          <a:extLst>
            <a:ext uri="{FF2B5EF4-FFF2-40B4-BE49-F238E27FC236}">
              <a16:creationId xmlns:a16="http://schemas.microsoft.com/office/drawing/2014/main" id="{6CD8C856-D900-460A-AEBD-AD5F21C5EDA5}"/>
            </a:ext>
          </a:extLst>
        </xdr:cNvPr>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9" name="フローチャート: 判断 118">
          <a:extLst>
            <a:ext uri="{FF2B5EF4-FFF2-40B4-BE49-F238E27FC236}">
              <a16:creationId xmlns:a16="http://schemas.microsoft.com/office/drawing/2014/main" id="{3F7F3206-92E1-4DE4-8D95-A286736DDF4D}"/>
            </a:ext>
          </a:extLst>
        </xdr:cNvPr>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76200</xdr:rowOff>
    </xdr:from>
    <xdr:to>
      <xdr:col>46</xdr:col>
      <xdr:colOff>38100</xdr:colOff>
      <xdr:row>39</xdr:row>
      <xdr:rowOff>6350</xdr:rowOff>
    </xdr:to>
    <xdr:sp macro="" textlink="">
      <xdr:nvSpPr>
        <xdr:cNvPr id="120" name="フローチャート: 判断 119">
          <a:extLst>
            <a:ext uri="{FF2B5EF4-FFF2-40B4-BE49-F238E27FC236}">
              <a16:creationId xmlns:a16="http://schemas.microsoft.com/office/drawing/2014/main" id="{AB5FC625-5D37-49D2-A1E1-38D0E8A9DC2F}"/>
            </a:ext>
          </a:extLst>
        </xdr:cNvPr>
        <xdr:cNvSpPr/>
      </xdr:nvSpPr>
      <xdr:spPr>
        <a:xfrm>
          <a:off x="86995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127000</xdr:rowOff>
    </xdr:from>
    <xdr:to>
      <xdr:col>41</xdr:col>
      <xdr:colOff>101600</xdr:colOff>
      <xdr:row>39</xdr:row>
      <xdr:rowOff>57150</xdr:rowOff>
    </xdr:to>
    <xdr:sp macro="" textlink="">
      <xdr:nvSpPr>
        <xdr:cNvPr id="121" name="フローチャート: 判断 120">
          <a:extLst>
            <a:ext uri="{FF2B5EF4-FFF2-40B4-BE49-F238E27FC236}">
              <a16:creationId xmlns:a16="http://schemas.microsoft.com/office/drawing/2014/main" id="{13F85C6B-3310-4259-90F2-C094BBF11586}"/>
            </a:ext>
          </a:extLst>
        </xdr:cNvPr>
        <xdr:cNvSpPr/>
      </xdr:nvSpPr>
      <xdr:spPr>
        <a:xfrm>
          <a:off x="7810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19050</xdr:rowOff>
    </xdr:from>
    <xdr:to>
      <xdr:col>36</xdr:col>
      <xdr:colOff>165100</xdr:colOff>
      <xdr:row>39</xdr:row>
      <xdr:rowOff>120650</xdr:rowOff>
    </xdr:to>
    <xdr:sp macro="" textlink="">
      <xdr:nvSpPr>
        <xdr:cNvPr id="122" name="フローチャート: 判断 121">
          <a:extLst>
            <a:ext uri="{FF2B5EF4-FFF2-40B4-BE49-F238E27FC236}">
              <a16:creationId xmlns:a16="http://schemas.microsoft.com/office/drawing/2014/main" id="{E68F659E-CDFF-4DD1-A128-790F858E63D2}"/>
            </a:ext>
          </a:extLst>
        </xdr:cNvPr>
        <xdr:cNvSpPr/>
      </xdr:nvSpPr>
      <xdr:spPr>
        <a:xfrm>
          <a:off x="6921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771F371C-DEDC-453A-8E4E-DF199375BAE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4CC41A62-6CCB-4826-B120-567628CB944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F844E7B7-4009-4F38-BCB6-9B4A6E14673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CF765DB8-F581-4B32-AD0D-DF5E9DAE37C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556E9D78-C2A8-482F-B6EB-28259379A19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88900</xdr:rowOff>
    </xdr:from>
    <xdr:to>
      <xdr:col>55</xdr:col>
      <xdr:colOff>50800</xdr:colOff>
      <xdr:row>41</xdr:row>
      <xdr:rowOff>19050</xdr:rowOff>
    </xdr:to>
    <xdr:sp macro="" textlink="">
      <xdr:nvSpPr>
        <xdr:cNvPr id="128" name="楕円 127">
          <a:extLst>
            <a:ext uri="{FF2B5EF4-FFF2-40B4-BE49-F238E27FC236}">
              <a16:creationId xmlns:a16="http://schemas.microsoft.com/office/drawing/2014/main" id="{9CDC949A-31CA-4B8A-8876-D3FD8546974A}"/>
            </a:ext>
          </a:extLst>
        </xdr:cNvPr>
        <xdr:cNvSpPr/>
      </xdr:nvSpPr>
      <xdr:spPr>
        <a:xfrm>
          <a:off x="104267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3827</xdr:rowOff>
    </xdr:from>
    <xdr:ext cx="469744" cy="259045"/>
    <xdr:sp macro="" textlink="">
      <xdr:nvSpPr>
        <xdr:cNvPr id="129" name="【図書館】&#10;一人当たり面積該当値テキスト">
          <a:extLst>
            <a:ext uri="{FF2B5EF4-FFF2-40B4-BE49-F238E27FC236}">
              <a16:creationId xmlns:a16="http://schemas.microsoft.com/office/drawing/2014/main" id="{755FCDB1-DE2E-4F3D-9216-A7836AF31954}"/>
            </a:ext>
          </a:extLst>
        </xdr:cNvPr>
        <xdr:cNvSpPr txBox="1"/>
      </xdr:nvSpPr>
      <xdr:spPr>
        <a:xfrm>
          <a:off x="10515600"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88900</xdr:rowOff>
    </xdr:from>
    <xdr:to>
      <xdr:col>50</xdr:col>
      <xdr:colOff>165100</xdr:colOff>
      <xdr:row>41</xdr:row>
      <xdr:rowOff>19050</xdr:rowOff>
    </xdr:to>
    <xdr:sp macro="" textlink="">
      <xdr:nvSpPr>
        <xdr:cNvPr id="130" name="楕円 129">
          <a:extLst>
            <a:ext uri="{FF2B5EF4-FFF2-40B4-BE49-F238E27FC236}">
              <a16:creationId xmlns:a16="http://schemas.microsoft.com/office/drawing/2014/main" id="{D378A9FE-4E28-4FC1-84B8-DA4A54D47258}"/>
            </a:ext>
          </a:extLst>
        </xdr:cNvPr>
        <xdr:cNvSpPr/>
      </xdr:nvSpPr>
      <xdr:spPr>
        <a:xfrm>
          <a:off x="95885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139700</xdr:rowOff>
    </xdr:from>
    <xdr:to>
      <xdr:col>55</xdr:col>
      <xdr:colOff>0</xdr:colOff>
      <xdr:row>40</xdr:row>
      <xdr:rowOff>139700</xdr:rowOff>
    </xdr:to>
    <xdr:cxnSp macro="">
      <xdr:nvCxnSpPr>
        <xdr:cNvPr id="131" name="直線コネクタ 130">
          <a:extLst>
            <a:ext uri="{FF2B5EF4-FFF2-40B4-BE49-F238E27FC236}">
              <a16:creationId xmlns:a16="http://schemas.microsoft.com/office/drawing/2014/main" id="{295C2EDA-C5A3-4BF1-9653-3DCF136D6677}"/>
            </a:ext>
          </a:extLst>
        </xdr:cNvPr>
        <xdr:cNvCxnSpPr/>
      </xdr:nvCxnSpPr>
      <xdr:spPr>
        <a:xfrm>
          <a:off x="9639300" y="6997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32" name="楕円 131">
          <a:extLst>
            <a:ext uri="{FF2B5EF4-FFF2-40B4-BE49-F238E27FC236}">
              <a16:creationId xmlns:a16="http://schemas.microsoft.com/office/drawing/2014/main" id="{426F09E4-EF4A-419B-A77F-4CDA198DA374}"/>
            </a:ext>
          </a:extLst>
        </xdr:cNvPr>
        <xdr:cNvSpPr/>
      </xdr:nvSpPr>
      <xdr:spPr>
        <a:xfrm>
          <a:off x="8699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139700</xdr:rowOff>
    </xdr:from>
    <xdr:to>
      <xdr:col>50</xdr:col>
      <xdr:colOff>114300</xdr:colOff>
      <xdr:row>40</xdr:row>
      <xdr:rowOff>152400</xdr:rowOff>
    </xdr:to>
    <xdr:cxnSp macro="">
      <xdr:nvCxnSpPr>
        <xdr:cNvPr id="133" name="直線コネクタ 132">
          <a:extLst>
            <a:ext uri="{FF2B5EF4-FFF2-40B4-BE49-F238E27FC236}">
              <a16:creationId xmlns:a16="http://schemas.microsoft.com/office/drawing/2014/main" id="{60540084-0A80-4BD3-8403-259DF409D23C}"/>
            </a:ext>
          </a:extLst>
        </xdr:cNvPr>
        <xdr:cNvCxnSpPr/>
      </xdr:nvCxnSpPr>
      <xdr:spPr>
        <a:xfrm flipV="1">
          <a:off x="8750300" y="6997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101600</xdr:rowOff>
    </xdr:from>
    <xdr:to>
      <xdr:col>41</xdr:col>
      <xdr:colOff>101600</xdr:colOff>
      <xdr:row>41</xdr:row>
      <xdr:rowOff>31750</xdr:rowOff>
    </xdr:to>
    <xdr:sp macro="" textlink="">
      <xdr:nvSpPr>
        <xdr:cNvPr id="134" name="楕円 133">
          <a:extLst>
            <a:ext uri="{FF2B5EF4-FFF2-40B4-BE49-F238E27FC236}">
              <a16:creationId xmlns:a16="http://schemas.microsoft.com/office/drawing/2014/main" id="{C36D7538-7606-45BA-8CDE-222FBB9B68EE}"/>
            </a:ext>
          </a:extLst>
        </xdr:cNvPr>
        <xdr:cNvSpPr/>
      </xdr:nvSpPr>
      <xdr:spPr>
        <a:xfrm>
          <a:off x="7810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152400</xdr:rowOff>
    </xdr:from>
    <xdr:to>
      <xdr:col>45</xdr:col>
      <xdr:colOff>177800</xdr:colOff>
      <xdr:row>40</xdr:row>
      <xdr:rowOff>152400</xdr:rowOff>
    </xdr:to>
    <xdr:cxnSp macro="">
      <xdr:nvCxnSpPr>
        <xdr:cNvPr id="135" name="直線コネクタ 134">
          <a:extLst>
            <a:ext uri="{FF2B5EF4-FFF2-40B4-BE49-F238E27FC236}">
              <a16:creationId xmlns:a16="http://schemas.microsoft.com/office/drawing/2014/main" id="{77151489-FCE1-4689-B7D7-504829C7F1C5}"/>
            </a:ext>
          </a:extLst>
        </xdr:cNvPr>
        <xdr:cNvCxnSpPr/>
      </xdr:nvCxnSpPr>
      <xdr:spPr>
        <a:xfrm>
          <a:off x="7861300" y="701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36" name="楕円 135">
          <a:extLst>
            <a:ext uri="{FF2B5EF4-FFF2-40B4-BE49-F238E27FC236}">
              <a16:creationId xmlns:a16="http://schemas.microsoft.com/office/drawing/2014/main" id="{A58B6C00-2A51-4246-9F4D-7DFFFCE23C71}"/>
            </a:ext>
          </a:extLst>
        </xdr:cNvPr>
        <xdr:cNvSpPr/>
      </xdr:nvSpPr>
      <xdr:spPr>
        <a:xfrm>
          <a:off x="6921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152400</xdr:rowOff>
    </xdr:from>
    <xdr:to>
      <xdr:col>41</xdr:col>
      <xdr:colOff>50800</xdr:colOff>
      <xdr:row>40</xdr:row>
      <xdr:rowOff>152400</xdr:rowOff>
    </xdr:to>
    <xdr:cxnSp macro="">
      <xdr:nvCxnSpPr>
        <xdr:cNvPr id="137" name="直線コネクタ 136">
          <a:extLst>
            <a:ext uri="{FF2B5EF4-FFF2-40B4-BE49-F238E27FC236}">
              <a16:creationId xmlns:a16="http://schemas.microsoft.com/office/drawing/2014/main" id="{B476014B-2F33-4465-B050-78004042FB1F}"/>
            </a:ext>
          </a:extLst>
        </xdr:cNvPr>
        <xdr:cNvCxnSpPr/>
      </xdr:nvCxnSpPr>
      <xdr:spPr>
        <a:xfrm>
          <a:off x="6972300" y="701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168927</xdr:rowOff>
    </xdr:from>
    <xdr:ext cx="469744" cy="259045"/>
    <xdr:sp macro="" textlink="">
      <xdr:nvSpPr>
        <xdr:cNvPr id="138" name="n_1aveValue【図書館】&#10;一人当たり面積">
          <a:extLst>
            <a:ext uri="{FF2B5EF4-FFF2-40B4-BE49-F238E27FC236}">
              <a16:creationId xmlns:a16="http://schemas.microsoft.com/office/drawing/2014/main" id="{06C0873A-36DF-4FE6-9FFF-F678D43A05CA}"/>
            </a:ext>
          </a:extLst>
        </xdr:cNvPr>
        <xdr:cNvSpPr txBox="1"/>
      </xdr:nvSpPr>
      <xdr:spPr>
        <a:xfrm>
          <a:off x="93917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22877</xdr:rowOff>
    </xdr:from>
    <xdr:ext cx="469744" cy="259045"/>
    <xdr:sp macro="" textlink="">
      <xdr:nvSpPr>
        <xdr:cNvPr id="139" name="n_2aveValue【図書館】&#10;一人当たり面積">
          <a:extLst>
            <a:ext uri="{FF2B5EF4-FFF2-40B4-BE49-F238E27FC236}">
              <a16:creationId xmlns:a16="http://schemas.microsoft.com/office/drawing/2014/main" id="{ACC0F95E-B43D-4B8E-905D-656D81E4A7AC}"/>
            </a:ext>
          </a:extLst>
        </xdr:cNvPr>
        <xdr:cNvSpPr txBox="1"/>
      </xdr:nvSpPr>
      <xdr:spPr>
        <a:xfrm>
          <a:off x="8515427" y="63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73677</xdr:rowOff>
    </xdr:from>
    <xdr:ext cx="469744" cy="259045"/>
    <xdr:sp macro="" textlink="">
      <xdr:nvSpPr>
        <xdr:cNvPr id="140" name="n_3aveValue【図書館】&#10;一人当たり面積">
          <a:extLst>
            <a:ext uri="{FF2B5EF4-FFF2-40B4-BE49-F238E27FC236}">
              <a16:creationId xmlns:a16="http://schemas.microsoft.com/office/drawing/2014/main" id="{775CD9AC-AFAD-4DA0-BCDC-786A2D0A06FC}"/>
            </a:ext>
          </a:extLst>
        </xdr:cNvPr>
        <xdr:cNvSpPr txBox="1"/>
      </xdr:nvSpPr>
      <xdr:spPr>
        <a:xfrm>
          <a:off x="7626427"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137177</xdr:rowOff>
    </xdr:from>
    <xdr:ext cx="469744" cy="259045"/>
    <xdr:sp macro="" textlink="">
      <xdr:nvSpPr>
        <xdr:cNvPr id="141" name="n_4aveValue【図書館】&#10;一人当たり面積">
          <a:extLst>
            <a:ext uri="{FF2B5EF4-FFF2-40B4-BE49-F238E27FC236}">
              <a16:creationId xmlns:a16="http://schemas.microsoft.com/office/drawing/2014/main" id="{4246C2C2-3507-44AE-88A7-82A25185FAAF}"/>
            </a:ext>
          </a:extLst>
        </xdr:cNvPr>
        <xdr:cNvSpPr txBox="1"/>
      </xdr:nvSpPr>
      <xdr:spPr>
        <a:xfrm>
          <a:off x="6737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10177</xdr:rowOff>
    </xdr:from>
    <xdr:ext cx="469744" cy="259045"/>
    <xdr:sp macro="" textlink="">
      <xdr:nvSpPr>
        <xdr:cNvPr id="142" name="n_1mainValue【図書館】&#10;一人当たり面積">
          <a:extLst>
            <a:ext uri="{FF2B5EF4-FFF2-40B4-BE49-F238E27FC236}">
              <a16:creationId xmlns:a16="http://schemas.microsoft.com/office/drawing/2014/main" id="{FB07DA03-A665-4841-B67B-844E587BC595}"/>
            </a:ext>
          </a:extLst>
        </xdr:cNvPr>
        <xdr:cNvSpPr txBox="1"/>
      </xdr:nvSpPr>
      <xdr:spPr>
        <a:xfrm>
          <a:off x="9391727" y="703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43" name="n_2mainValue【図書館】&#10;一人当たり面積">
          <a:extLst>
            <a:ext uri="{FF2B5EF4-FFF2-40B4-BE49-F238E27FC236}">
              <a16:creationId xmlns:a16="http://schemas.microsoft.com/office/drawing/2014/main" id="{346F45B4-309A-4685-884B-FB762305C2A1}"/>
            </a:ext>
          </a:extLst>
        </xdr:cNvPr>
        <xdr:cNvSpPr txBox="1"/>
      </xdr:nvSpPr>
      <xdr:spPr>
        <a:xfrm>
          <a:off x="8515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22877</xdr:rowOff>
    </xdr:from>
    <xdr:ext cx="469744" cy="259045"/>
    <xdr:sp macro="" textlink="">
      <xdr:nvSpPr>
        <xdr:cNvPr id="144" name="n_3mainValue【図書館】&#10;一人当たり面積">
          <a:extLst>
            <a:ext uri="{FF2B5EF4-FFF2-40B4-BE49-F238E27FC236}">
              <a16:creationId xmlns:a16="http://schemas.microsoft.com/office/drawing/2014/main" id="{CA4A7D9F-0702-4955-90DD-71D5FC58CB59}"/>
            </a:ext>
          </a:extLst>
        </xdr:cNvPr>
        <xdr:cNvSpPr txBox="1"/>
      </xdr:nvSpPr>
      <xdr:spPr>
        <a:xfrm>
          <a:off x="7626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22877</xdr:rowOff>
    </xdr:from>
    <xdr:ext cx="469744" cy="259045"/>
    <xdr:sp macro="" textlink="">
      <xdr:nvSpPr>
        <xdr:cNvPr id="145" name="n_4mainValue【図書館】&#10;一人当たり面積">
          <a:extLst>
            <a:ext uri="{FF2B5EF4-FFF2-40B4-BE49-F238E27FC236}">
              <a16:creationId xmlns:a16="http://schemas.microsoft.com/office/drawing/2014/main" id="{9C241FC6-6C34-4454-9FC1-56BA3FB150E6}"/>
            </a:ext>
          </a:extLst>
        </xdr:cNvPr>
        <xdr:cNvSpPr txBox="1"/>
      </xdr:nvSpPr>
      <xdr:spPr>
        <a:xfrm>
          <a:off x="6737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AACBB887-A438-40EF-A918-F4B265649CA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BC1B0989-98D4-4555-A1DB-A33C83DACB5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3FACE616-71E6-4786-A985-C3809D407D9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688B3629-085C-4CBD-B294-741A3FA2889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D982E68E-3C49-4862-B01D-036B2A7EC3B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26D6869C-D91C-4329-A82B-0D61A432D7C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B9AA7573-74DA-4916-88C9-B7273729101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A14CF859-ECE9-4327-90E3-1AB31D5CCE4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4D90AA66-FC64-476A-9090-50CE94764C3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3C4F3893-FC58-4BFE-9E43-25688C8514B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97B1F6E3-2138-4140-9004-9DE9B362BB7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C2CC3F25-9FFE-48B9-978F-255E494D3887}"/>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D493BACA-ADB2-4E77-81A8-58575A375F04}"/>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066BB9FB-8AC3-424D-9DAD-B206BD35A325}"/>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A34417A4-930E-4649-B673-B146CF47FDE6}"/>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9BD50CAD-B225-4922-8F14-301EB2A4C409}"/>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11866B6C-D8AA-47A8-8653-A20F7FF275E4}"/>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90B7E9BA-50A9-4DBB-8667-71DFE395C81B}"/>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D7F912B6-66D6-497B-B606-C90FBF833D39}"/>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3C3623D4-C11D-4B7D-9735-4333D3536AC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FCCE1342-AED3-4F33-B643-2A33CB6DB37C}"/>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1F34430E-6137-4245-934F-AAC1B2040FD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B14E7908-AEFE-4D72-8AC0-6A4349AD04EA}"/>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a:extLst>
            <a:ext uri="{FF2B5EF4-FFF2-40B4-BE49-F238E27FC236}">
              <a16:creationId xmlns:a16="http://schemas.microsoft.com/office/drawing/2014/main" id="{16275864-308E-4E9C-BE41-583F319EA31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64</xdr:row>
      <xdr:rowOff>76200</xdr:rowOff>
    </xdr:to>
    <xdr:cxnSp macro="">
      <xdr:nvCxnSpPr>
        <xdr:cNvPr id="170" name="直線コネクタ 169">
          <a:extLst>
            <a:ext uri="{FF2B5EF4-FFF2-40B4-BE49-F238E27FC236}">
              <a16:creationId xmlns:a16="http://schemas.microsoft.com/office/drawing/2014/main" id="{45603C90-7B78-4FEC-B6FF-2EC6E0241CDF}"/>
            </a:ext>
          </a:extLst>
        </xdr:cNvPr>
        <xdr:cNvCxnSpPr/>
      </xdr:nvCxnSpPr>
      <xdr:spPr>
        <a:xfrm flipV="1">
          <a:off x="4634865" y="976312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1" name="【体育館・プール】&#10;有形固定資産減価償却率最小値テキスト">
          <a:extLst>
            <a:ext uri="{FF2B5EF4-FFF2-40B4-BE49-F238E27FC236}">
              <a16:creationId xmlns:a16="http://schemas.microsoft.com/office/drawing/2014/main" id="{8187CD50-8BBD-4D66-AA3D-E4BA61EC20E1}"/>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2" name="直線コネクタ 171">
          <a:extLst>
            <a:ext uri="{FF2B5EF4-FFF2-40B4-BE49-F238E27FC236}">
              <a16:creationId xmlns:a16="http://schemas.microsoft.com/office/drawing/2014/main" id="{66D01942-8AA7-4BA8-AA08-FCD6D00CBD37}"/>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73" name="【体育館・プール】&#10;有形固定資産減価償却率最大値テキスト">
          <a:extLst>
            <a:ext uri="{FF2B5EF4-FFF2-40B4-BE49-F238E27FC236}">
              <a16:creationId xmlns:a16="http://schemas.microsoft.com/office/drawing/2014/main" id="{5C65AD69-7ED5-4639-A11D-9A2E5D23AA58}"/>
            </a:ext>
          </a:extLst>
        </xdr:cNvPr>
        <xdr:cNvSpPr txBox="1"/>
      </xdr:nvSpPr>
      <xdr:spPr>
        <a:xfrm>
          <a:off x="4673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74" name="直線コネクタ 173">
          <a:extLst>
            <a:ext uri="{FF2B5EF4-FFF2-40B4-BE49-F238E27FC236}">
              <a16:creationId xmlns:a16="http://schemas.microsoft.com/office/drawing/2014/main" id="{A7907563-8314-436E-A9FF-CF74D02B1BF8}"/>
            </a:ext>
          </a:extLst>
        </xdr:cNvPr>
        <xdr:cNvCxnSpPr/>
      </xdr:nvCxnSpPr>
      <xdr:spPr>
        <a:xfrm>
          <a:off x="4546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46372</xdr:rowOff>
    </xdr:from>
    <xdr:ext cx="405111" cy="259045"/>
    <xdr:sp macro="" textlink="">
      <xdr:nvSpPr>
        <xdr:cNvPr id="175" name="【体育館・プール】&#10;有形固定資産減価償却率平均値テキスト">
          <a:extLst>
            <a:ext uri="{FF2B5EF4-FFF2-40B4-BE49-F238E27FC236}">
              <a16:creationId xmlns:a16="http://schemas.microsoft.com/office/drawing/2014/main" id="{210C2112-8EAE-4883-BF91-285133D6FEBD}"/>
            </a:ext>
          </a:extLst>
        </xdr:cNvPr>
        <xdr:cNvSpPr txBox="1"/>
      </xdr:nvSpPr>
      <xdr:spPr>
        <a:xfrm>
          <a:off x="4673600" y="1016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23495</xdr:rowOff>
    </xdr:from>
    <xdr:to>
      <xdr:col>24</xdr:col>
      <xdr:colOff>114300</xdr:colOff>
      <xdr:row>60</xdr:row>
      <xdr:rowOff>125095</xdr:rowOff>
    </xdr:to>
    <xdr:sp macro="" textlink="">
      <xdr:nvSpPr>
        <xdr:cNvPr id="176" name="フローチャート: 判断 175">
          <a:extLst>
            <a:ext uri="{FF2B5EF4-FFF2-40B4-BE49-F238E27FC236}">
              <a16:creationId xmlns:a16="http://schemas.microsoft.com/office/drawing/2014/main" id="{EE0CBD1A-3272-4F74-83AB-3B1E97E16E43}"/>
            </a:ext>
          </a:extLst>
        </xdr:cNvPr>
        <xdr:cNvSpPr/>
      </xdr:nvSpPr>
      <xdr:spPr>
        <a:xfrm>
          <a:off x="45847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164465</xdr:rowOff>
    </xdr:from>
    <xdr:to>
      <xdr:col>20</xdr:col>
      <xdr:colOff>38100</xdr:colOff>
      <xdr:row>60</xdr:row>
      <xdr:rowOff>94615</xdr:rowOff>
    </xdr:to>
    <xdr:sp macro="" textlink="">
      <xdr:nvSpPr>
        <xdr:cNvPr id="177" name="フローチャート: 判断 176">
          <a:extLst>
            <a:ext uri="{FF2B5EF4-FFF2-40B4-BE49-F238E27FC236}">
              <a16:creationId xmlns:a16="http://schemas.microsoft.com/office/drawing/2014/main" id="{AB4B80E9-BE45-4263-A3E0-342A8A8E83CF}"/>
            </a:ext>
          </a:extLst>
        </xdr:cNvPr>
        <xdr:cNvSpPr/>
      </xdr:nvSpPr>
      <xdr:spPr>
        <a:xfrm>
          <a:off x="3746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133985</xdr:rowOff>
    </xdr:from>
    <xdr:to>
      <xdr:col>15</xdr:col>
      <xdr:colOff>101600</xdr:colOff>
      <xdr:row>60</xdr:row>
      <xdr:rowOff>64135</xdr:rowOff>
    </xdr:to>
    <xdr:sp macro="" textlink="">
      <xdr:nvSpPr>
        <xdr:cNvPr id="178" name="フローチャート: 判断 177">
          <a:extLst>
            <a:ext uri="{FF2B5EF4-FFF2-40B4-BE49-F238E27FC236}">
              <a16:creationId xmlns:a16="http://schemas.microsoft.com/office/drawing/2014/main" id="{AE750D24-AB85-4B73-9576-BCC2D992417A}"/>
            </a:ext>
          </a:extLst>
        </xdr:cNvPr>
        <xdr:cNvSpPr/>
      </xdr:nvSpPr>
      <xdr:spPr>
        <a:xfrm>
          <a:off x="2857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79" name="フローチャート: 判断 178">
          <a:extLst>
            <a:ext uri="{FF2B5EF4-FFF2-40B4-BE49-F238E27FC236}">
              <a16:creationId xmlns:a16="http://schemas.microsoft.com/office/drawing/2014/main" id="{E52E1A1B-496A-4BB2-88B8-FD5552FCA835}"/>
            </a:ext>
          </a:extLst>
        </xdr:cNvPr>
        <xdr:cNvSpPr/>
      </xdr:nvSpPr>
      <xdr:spPr>
        <a:xfrm>
          <a:off x="1968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86360</xdr:rowOff>
    </xdr:from>
    <xdr:to>
      <xdr:col>6</xdr:col>
      <xdr:colOff>38100</xdr:colOff>
      <xdr:row>60</xdr:row>
      <xdr:rowOff>16510</xdr:rowOff>
    </xdr:to>
    <xdr:sp macro="" textlink="">
      <xdr:nvSpPr>
        <xdr:cNvPr id="180" name="フローチャート: 判断 179">
          <a:extLst>
            <a:ext uri="{FF2B5EF4-FFF2-40B4-BE49-F238E27FC236}">
              <a16:creationId xmlns:a16="http://schemas.microsoft.com/office/drawing/2014/main" id="{564B52A3-5204-45C8-8C3E-7CEE5338A74D}"/>
            </a:ext>
          </a:extLst>
        </xdr:cNvPr>
        <xdr:cNvSpPr/>
      </xdr:nvSpPr>
      <xdr:spPr>
        <a:xfrm>
          <a:off x="1079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A9CEC6DF-E503-4ED1-9089-D7B22BFB674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7F64AD69-351E-4595-966E-6FC9E631A67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E3EF7160-9B21-4588-9CE9-4430F3D946B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BBBB6108-9AAA-471C-884B-0AD17DBCADB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EAE21DE8-9FE9-4C83-B6A2-7FDA0314050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84455</xdr:rowOff>
    </xdr:from>
    <xdr:to>
      <xdr:col>24</xdr:col>
      <xdr:colOff>114300</xdr:colOff>
      <xdr:row>64</xdr:row>
      <xdr:rowOff>14605</xdr:rowOff>
    </xdr:to>
    <xdr:sp macro="" textlink="">
      <xdr:nvSpPr>
        <xdr:cNvPr id="186" name="楕円 185">
          <a:extLst>
            <a:ext uri="{FF2B5EF4-FFF2-40B4-BE49-F238E27FC236}">
              <a16:creationId xmlns:a16="http://schemas.microsoft.com/office/drawing/2014/main" id="{7F177E20-BF41-4A90-912E-DEC9DB89567C}"/>
            </a:ext>
          </a:extLst>
        </xdr:cNvPr>
        <xdr:cNvSpPr/>
      </xdr:nvSpPr>
      <xdr:spPr>
        <a:xfrm>
          <a:off x="4584700" y="1088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170832</xdr:rowOff>
    </xdr:from>
    <xdr:ext cx="405111" cy="259045"/>
    <xdr:sp macro="" textlink="">
      <xdr:nvSpPr>
        <xdr:cNvPr id="187" name="【体育館・プール】&#10;有形固定資産減価償却率該当値テキスト">
          <a:extLst>
            <a:ext uri="{FF2B5EF4-FFF2-40B4-BE49-F238E27FC236}">
              <a16:creationId xmlns:a16="http://schemas.microsoft.com/office/drawing/2014/main" id="{46B82402-936D-4E1D-A288-1A5378333BF7}"/>
            </a:ext>
          </a:extLst>
        </xdr:cNvPr>
        <xdr:cNvSpPr txBox="1"/>
      </xdr:nvSpPr>
      <xdr:spPr>
        <a:xfrm>
          <a:off x="4673600" y="10800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61595</xdr:rowOff>
    </xdr:from>
    <xdr:to>
      <xdr:col>20</xdr:col>
      <xdr:colOff>38100</xdr:colOff>
      <xdr:row>63</xdr:row>
      <xdr:rowOff>163195</xdr:rowOff>
    </xdr:to>
    <xdr:sp macro="" textlink="">
      <xdr:nvSpPr>
        <xdr:cNvPr id="188" name="楕円 187">
          <a:extLst>
            <a:ext uri="{FF2B5EF4-FFF2-40B4-BE49-F238E27FC236}">
              <a16:creationId xmlns:a16="http://schemas.microsoft.com/office/drawing/2014/main" id="{7D60788E-D22D-4770-923B-853889B2E0AB}"/>
            </a:ext>
          </a:extLst>
        </xdr:cNvPr>
        <xdr:cNvSpPr/>
      </xdr:nvSpPr>
      <xdr:spPr>
        <a:xfrm>
          <a:off x="3746500" y="1086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112395</xdr:rowOff>
    </xdr:from>
    <xdr:to>
      <xdr:col>24</xdr:col>
      <xdr:colOff>63500</xdr:colOff>
      <xdr:row>63</xdr:row>
      <xdr:rowOff>135255</xdr:rowOff>
    </xdr:to>
    <xdr:cxnSp macro="">
      <xdr:nvCxnSpPr>
        <xdr:cNvPr id="189" name="直線コネクタ 188">
          <a:extLst>
            <a:ext uri="{FF2B5EF4-FFF2-40B4-BE49-F238E27FC236}">
              <a16:creationId xmlns:a16="http://schemas.microsoft.com/office/drawing/2014/main" id="{50B3CCD9-7EBE-471E-BB7F-A0EBC063FE55}"/>
            </a:ext>
          </a:extLst>
        </xdr:cNvPr>
        <xdr:cNvCxnSpPr/>
      </xdr:nvCxnSpPr>
      <xdr:spPr>
        <a:xfrm>
          <a:off x="3797300" y="1091374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50165</xdr:rowOff>
    </xdr:from>
    <xdr:to>
      <xdr:col>15</xdr:col>
      <xdr:colOff>101600</xdr:colOff>
      <xdr:row>63</xdr:row>
      <xdr:rowOff>151765</xdr:rowOff>
    </xdr:to>
    <xdr:sp macro="" textlink="">
      <xdr:nvSpPr>
        <xdr:cNvPr id="190" name="楕円 189">
          <a:extLst>
            <a:ext uri="{FF2B5EF4-FFF2-40B4-BE49-F238E27FC236}">
              <a16:creationId xmlns:a16="http://schemas.microsoft.com/office/drawing/2014/main" id="{101A4799-24C3-492C-8BE5-1D8084F8BB97}"/>
            </a:ext>
          </a:extLst>
        </xdr:cNvPr>
        <xdr:cNvSpPr/>
      </xdr:nvSpPr>
      <xdr:spPr>
        <a:xfrm>
          <a:off x="2857500" y="1085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100965</xdr:rowOff>
    </xdr:from>
    <xdr:to>
      <xdr:col>19</xdr:col>
      <xdr:colOff>177800</xdr:colOff>
      <xdr:row>63</xdr:row>
      <xdr:rowOff>112395</xdr:rowOff>
    </xdr:to>
    <xdr:cxnSp macro="">
      <xdr:nvCxnSpPr>
        <xdr:cNvPr id="191" name="直線コネクタ 190">
          <a:extLst>
            <a:ext uri="{FF2B5EF4-FFF2-40B4-BE49-F238E27FC236}">
              <a16:creationId xmlns:a16="http://schemas.microsoft.com/office/drawing/2014/main" id="{B5F2FC00-0486-4056-AC88-8E608D56BDA3}"/>
            </a:ext>
          </a:extLst>
        </xdr:cNvPr>
        <xdr:cNvCxnSpPr/>
      </xdr:nvCxnSpPr>
      <xdr:spPr>
        <a:xfrm>
          <a:off x="2908300" y="1090231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57785</xdr:rowOff>
    </xdr:from>
    <xdr:to>
      <xdr:col>10</xdr:col>
      <xdr:colOff>165100</xdr:colOff>
      <xdr:row>63</xdr:row>
      <xdr:rowOff>159385</xdr:rowOff>
    </xdr:to>
    <xdr:sp macro="" textlink="">
      <xdr:nvSpPr>
        <xdr:cNvPr id="192" name="楕円 191">
          <a:extLst>
            <a:ext uri="{FF2B5EF4-FFF2-40B4-BE49-F238E27FC236}">
              <a16:creationId xmlns:a16="http://schemas.microsoft.com/office/drawing/2014/main" id="{B45CC999-C752-4CA5-B132-E28F49030E66}"/>
            </a:ext>
          </a:extLst>
        </xdr:cNvPr>
        <xdr:cNvSpPr/>
      </xdr:nvSpPr>
      <xdr:spPr>
        <a:xfrm>
          <a:off x="1968500" y="1085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100965</xdr:rowOff>
    </xdr:from>
    <xdr:to>
      <xdr:col>15</xdr:col>
      <xdr:colOff>50800</xdr:colOff>
      <xdr:row>63</xdr:row>
      <xdr:rowOff>108585</xdr:rowOff>
    </xdr:to>
    <xdr:cxnSp macro="">
      <xdr:nvCxnSpPr>
        <xdr:cNvPr id="193" name="直線コネクタ 192">
          <a:extLst>
            <a:ext uri="{FF2B5EF4-FFF2-40B4-BE49-F238E27FC236}">
              <a16:creationId xmlns:a16="http://schemas.microsoft.com/office/drawing/2014/main" id="{D690CF1E-C4C0-41E3-9099-4028E863A4BA}"/>
            </a:ext>
          </a:extLst>
        </xdr:cNvPr>
        <xdr:cNvCxnSpPr/>
      </xdr:nvCxnSpPr>
      <xdr:spPr>
        <a:xfrm flipV="1">
          <a:off x="2019300" y="1090231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53975</xdr:rowOff>
    </xdr:from>
    <xdr:to>
      <xdr:col>6</xdr:col>
      <xdr:colOff>38100</xdr:colOff>
      <xdr:row>63</xdr:row>
      <xdr:rowOff>155575</xdr:rowOff>
    </xdr:to>
    <xdr:sp macro="" textlink="">
      <xdr:nvSpPr>
        <xdr:cNvPr id="194" name="楕円 193">
          <a:extLst>
            <a:ext uri="{FF2B5EF4-FFF2-40B4-BE49-F238E27FC236}">
              <a16:creationId xmlns:a16="http://schemas.microsoft.com/office/drawing/2014/main" id="{04FFA50B-DDB3-469A-A442-4EE6547614B2}"/>
            </a:ext>
          </a:extLst>
        </xdr:cNvPr>
        <xdr:cNvSpPr/>
      </xdr:nvSpPr>
      <xdr:spPr>
        <a:xfrm>
          <a:off x="1079500" y="1085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104775</xdr:rowOff>
    </xdr:from>
    <xdr:to>
      <xdr:col>10</xdr:col>
      <xdr:colOff>114300</xdr:colOff>
      <xdr:row>63</xdr:row>
      <xdr:rowOff>108585</xdr:rowOff>
    </xdr:to>
    <xdr:cxnSp macro="">
      <xdr:nvCxnSpPr>
        <xdr:cNvPr id="195" name="直線コネクタ 194">
          <a:extLst>
            <a:ext uri="{FF2B5EF4-FFF2-40B4-BE49-F238E27FC236}">
              <a16:creationId xmlns:a16="http://schemas.microsoft.com/office/drawing/2014/main" id="{605CFF68-85C8-4DBF-893A-59EFEE134189}"/>
            </a:ext>
          </a:extLst>
        </xdr:cNvPr>
        <xdr:cNvCxnSpPr/>
      </xdr:nvCxnSpPr>
      <xdr:spPr>
        <a:xfrm>
          <a:off x="1130300" y="1090612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111142</xdr:rowOff>
    </xdr:from>
    <xdr:ext cx="405111" cy="259045"/>
    <xdr:sp macro="" textlink="">
      <xdr:nvSpPr>
        <xdr:cNvPr id="196" name="n_1aveValue【体育館・プール】&#10;有形固定資産減価償却率">
          <a:extLst>
            <a:ext uri="{FF2B5EF4-FFF2-40B4-BE49-F238E27FC236}">
              <a16:creationId xmlns:a16="http://schemas.microsoft.com/office/drawing/2014/main" id="{1C1783B3-C1AB-477F-8578-A8CF10B541F8}"/>
            </a:ext>
          </a:extLst>
        </xdr:cNvPr>
        <xdr:cNvSpPr txBox="1"/>
      </xdr:nvSpPr>
      <xdr:spPr>
        <a:xfrm>
          <a:off x="35820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80662</xdr:rowOff>
    </xdr:from>
    <xdr:ext cx="405111" cy="259045"/>
    <xdr:sp macro="" textlink="">
      <xdr:nvSpPr>
        <xdr:cNvPr id="197" name="n_2aveValue【体育館・プール】&#10;有形固定資産減価償却率">
          <a:extLst>
            <a:ext uri="{FF2B5EF4-FFF2-40B4-BE49-F238E27FC236}">
              <a16:creationId xmlns:a16="http://schemas.microsoft.com/office/drawing/2014/main" id="{E76E2D3A-BED3-4C0A-99AE-A7B529C21455}"/>
            </a:ext>
          </a:extLst>
        </xdr:cNvPr>
        <xdr:cNvSpPr txBox="1"/>
      </xdr:nvSpPr>
      <xdr:spPr>
        <a:xfrm>
          <a:off x="27057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73042</xdr:rowOff>
    </xdr:from>
    <xdr:ext cx="405111" cy="259045"/>
    <xdr:sp macro="" textlink="">
      <xdr:nvSpPr>
        <xdr:cNvPr id="198" name="n_3aveValue【体育館・プール】&#10;有形固定資産減価償却率">
          <a:extLst>
            <a:ext uri="{FF2B5EF4-FFF2-40B4-BE49-F238E27FC236}">
              <a16:creationId xmlns:a16="http://schemas.microsoft.com/office/drawing/2014/main" id="{D5E6A871-0C20-42BE-99AC-C8D9B125F074}"/>
            </a:ext>
          </a:extLst>
        </xdr:cNvPr>
        <xdr:cNvSpPr txBox="1"/>
      </xdr:nvSpPr>
      <xdr:spPr>
        <a:xfrm>
          <a:off x="1816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33037</xdr:rowOff>
    </xdr:from>
    <xdr:ext cx="405111" cy="259045"/>
    <xdr:sp macro="" textlink="">
      <xdr:nvSpPr>
        <xdr:cNvPr id="199" name="n_4aveValue【体育館・プール】&#10;有形固定資産減価償却率">
          <a:extLst>
            <a:ext uri="{FF2B5EF4-FFF2-40B4-BE49-F238E27FC236}">
              <a16:creationId xmlns:a16="http://schemas.microsoft.com/office/drawing/2014/main" id="{2586E77B-0453-4AEE-84AE-C526A8FD2DA5}"/>
            </a:ext>
          </a:extLst>
        </xdr:cNvPr>
        <xdr:cNvSpPr txBox="1"/>
      </xdr:nvSpPr>
      <xdr:spPr>
        <a:xfrm>
          <a:off x="927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154322</xdr:rowOff>
    </xdr:from>
    <xdr:ext cx="405111" cy="259045"/>
    <xdr:sp macro="" textlink="">
      <xdr:nvSpPr>
        <xdr:cNvPr id="200" name="n_1mainValue【体育館・プール】&#10;有形固定資産減価償却率">
          <a:extLst>
            <a:ext uri="{FF2B5EF4-FFF2-40B4-BE49-F238E27FC236}">
              <a16:creationId xmlns:a16="http://schemas.microsoft.com/office/drawing/2014/main" id="{CC2EC4A3-1B0E-49D9-9CA8-3B615CC73BE1}"/>
            </a:ext>
          </a:extLst>
        </xdr:cNvPr>
        <xdr:cNvSpPr txBox="1"/>
      </xdr:nvSpPr>
      <xdr:spPr>
        <a:xfrm>
          <a:off x="3582044" y="1095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142892</xdr:rowOff>
    </xdr:from>
    <xdr:ext cx="405111" cy="259045"/>
    <xdr:sp macro="" textlink="">
      <xdr:nvSpPr>
        <xdr:cNvPr id="201" name="n_2mainValue【体育館・プール】&#10;有形固定資産減価償却率">
          <a:extLst>
            <a:ext uri="{FF2B5EF4-FFF2-40B4-BE49-F238E27FC236}">
              <a16:creationId xmlns:a16="http://schemas.microsoft.com/office/drawing/2014/main" id="{064FDF05-163F-446B-A75D-313DA4C87C7D}"/>
            </a:ext>
          </a:extLst>
        </xdr:cNvPr>
        <xdr:cNvSpPr txBox="1"/>
      </xdr:nvSpPr>
      <xdr:spPr>
        <a:xfrm>
          <a:off x="2705744" y="1094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150512</xdr:rowOff>
    </xdr:from>
    <xdr:ext cx="405111" cy="259045"/>
    <xdr:sp macro="" textlink="">
      <xdr:nvSpPr>
        <xdr:cNvPr id="202" name="n_3mainValue【体育館・プール】&#10;有形固定資産減価償却率">
          <a:extLst>
            <a:ext uri="{FF2B5EF4-FFF2-40B4-BE49-F238E27FC236}">
              <a16:creationId xmlns:a16="http://schemas.microsoft.com/office/drawing/2014/main" id="{4071DFCE-E7D1-4E69-9459-3126C8431E04}"/>
            </a:ext>
          </a:extLst>
        </xdr:cNvPr>
        <xdr:cNvSpPr txBox="1"/>
      </xdr:nvSpPr>
      <xdr:spPr>
        <a:xfrm>
          <a:off x="1816744" y="1095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146702</xdr:rowOff>
    </xdr:from>
    <xdr:ext cx="405111" cy="259045"/>
    <xdr:sp macro="" textlink="">
      <xdr:nvSpPr>
        <xdr:cNvPr id="203" name="n_4mainValue【体育館・プール】&#10;有形固定資産減価償却率">
          <a:extLst>
            <a:ext uri="{FF2B5EF4-FFF2-40B4-BE49-F238E27FC236}">
              <a16:creationId xmlns:a16="http://schemas.microsoft.com/office/drawing/2014/main" id="{0099A5C1-7CF5-48A5-8929-9B9330220404}"/>
            </a:ext>
          </a:extLst>
        </xdr:cNvPr>
        <xdr:cNvSpPr txBox="1"/>
      </xdr:nvSpPr>
      <xdr:spPr>
        <a:xfrm>
          <a:off x="927744" y="1094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7F959DE1-EBDF-49E3-B04C-4CBC8B0CD36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B8A83DA9-0D57-4352-8A70-EABFD559650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949DAB48-9725-4E27-AEB5-FAF3424B242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A5505CDD-B272-4B87-91D6-F14509C78F5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05B2C3C6-BB69-4905-9831-8581639F2B8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A252C427-81A7-4BC1-857F-EF372BA0EAC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357338BC-8EB6-4396-B83F-B3A202B7987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46F249FA-785E-4498-AB08-061E7B7A392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66CE7E7F-D3B8-4AFC-9DF6-14B04374C7E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57D879B1-6CF3-42FB-A20E-632AA4B8A63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4" name="直線コネクタ 213">
          <a:extLst>
            <a:ext uri="{FF2B5EF4-FFF2-40B4-BE49-F238E27FC236}">
              <a16:creationId xmlns:a16="http://schemas.microsoft.com/office/drawing/2014/main" id="{7B66AED9-A59D-4478-BA1D-0610ED15DD16}"/>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5" name="テキスト ボックス 214">
          <a:extLst>
            <a:ext uri="{FF2B5EF4-FFF2-40B4-BE49-F238E27FC236}">
              <a16:creationId xmlns:a16="http://schemas.microsoft.com/office/drawing/2014/main" id="{61756F91-D404-4C2A-A070-B5C8AF0C866D}"/>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6" name="直線コネクタ 215">
          <a:extLst>
            <a:ext uri="{FF2B5EF4-FFF2-40B4-BE49-F238E27FC236}">
              <a16:creationId xmlns:a16="http://schemas.microsoft.com/office/drawing/2014/main" id="{6B9E8B00-1C89-4393-96CC-4B1867F6E258}"/>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7" name="テキスト ボックス 216">
          <a:extLst>
            <a:ext uri="{FF2B5EF4-FFF2-40B4-BE49-F238E27FC236}">
              <a16:creationId xmlns:a16="http://schemas.microsoft.com/office/drawing/2014/main" id="{0F1569B3-A80B-4877-A032-2B7A1F42DD5A}"/>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a:extLst>
            <a:ext uri="{FF2B5EF4-FFF2-40B4-BE49-F238E27FC236}">
              <a16:creationId xmlns:a16="http://schemas.microsoft.com/office/drawing/2014/main" id="{0007F909-5E5C-4048-A271-E42402C3B6E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a:extLst>
            <a:ext uri="{FF2B5EF4-FFF2-40B4-BE49-F238E27FC236}">
              <a16:creationId xmlns:a16="http://schemas.microsoft.com/office/drawing/2014/main" id="{8AC426B8-CFA2-4E8C-8908-892943BD75D4}"/>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0" name="直線コネクタ 219">
          <a:extLst>
            <a:ext uri="{FF2B5EF4-FFF2-40B4-BE49-F238E27FC236}">
              <a16:creationId xmlns:a16="http://schemas.microsoft.com/office/drawing/2014/main" id="{AD6D93CB-3F46-4629-89DB-12D0A118DA8A}"/>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1" name="テキスト ボックス 220">
          <a:extLst>
            <a:ext uri="{FF2B5EF4-FFF2-40B4-BE49-F238E27FC236}">
              <a16:creationId xmlns:a16="http://schemas.microsoft.com/office/drawing/2014/main" id="{2B10DDF7-2143-497C-AE70-46420F62DC6E}"/>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2" name="直線コネクタ 221">
          <a:extLst>
            <a:ext uri="{FF2B5EF4-FFF2-40B4-BE49-F238E27FC236}">
              <a16:creationId xmlns:a16="http://schemas.microsoft.com/office/drawing/2014/main" id="{E10BC9CC-F0DF-4DE9-A7EA-F6C795CC3334}"/>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3" name="テキスト ボックス 222">
          <a:extLst>
            <a:ext uri="{FF2B5EF4-FFF2-40B4-BE49-F238E27FC236}">
              <a16:creationId xmlns:a16="http://schemas.microsoft.com/office/drawing/2014/main" id="{2ED193A2-9F04-4D95-863F-66DDF0349B91}"/>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C7398302-AF6A-4587-8710-7C11AE1C3D6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5" name="テキスト ボックス 224">
          <a:extLst>
            <a:ext uri="{FF2B5EF4-FFF2-40B4-BE49-F238E27FC236}">
              <a16:creationId xmlns:a16="http://schemas.microsoft.com/office/drawing/2014/main" id="{AEF61B3A-DD77-4902-AE21-73E893377702}"/>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体育館・プール】&#10;一人当たり面積グラフ枠">
          <a:extLst>
            <a:ext uri="{FF2B5EF4-FFF2-40B4-BE49-F238E27FC236}">
              <a16:creationId xmlns:a16="http://schemas.microsoft.com/office/drawing/2014/main" id="{20CF197A-5B2B-4023-A1AD-919BCA19269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142875</xdr:rowOff>
    </xdr:from>
    <xdr:to>
      <xdr:col>54</xdr:col>
      <xdr:colOff>189865</xdr:colOff>
      <xdr:row>63</xdr:row>
      <xdr:rowOff>123825</xdr:rowOff>
    </xdr:to>
    <xdr:cxnSp macro="">
      <xdr:nvCxnSpPr>
        <xdr:cNvPr id="227" name="直線コネクタ 226">
          <a:extLst>
            <a:ext uri="{FF2B5EF4-FFF2-40B4-BE49-F238E27FC236}">
              <a16:creationId xmlns:a16="http://schemas.microsoft.com/office/drawing/2014/main" id="{D5BA0089-BF6E-4B91-9B4B-CDACBBF20B2E}"/>
            </a:ext>
          </a:extLst>
        </xdr:cNvPr>
        <xdr:cNvCxnSpPr/>
      </xdr:nvCxnSpPr>
      <xdr:spPr>
        <a:xfrm flipV="1">
          <a:off x="10476865" y="957262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127652</xdr:rowOff>
    </xdr:from>
    <xdr:ext cx="469744" cy="259045"/>
    <xdr:sp macro="" textlink="">
      <xdr:nvSpPr>
        <xdr:cNvPr id="228" name="【体育館・プール】&#10;一人当たり面積最小値テキスト">
          <a:extLst>
            <a:ext uri="{FF2B5EF4-FFF2-40B4-BE49-F238E27FC236}">
              <a16:creationId xmlns:a16="http://schemas.microsoft.com/office/drawing/2014/main" id="{471EA484-56A1-4257-B898-2554E1CC505B}"/>
            </a:ext>
          </a:extLst>
        </xdr:cNvPr>
        <xdr:cNvSpPr txBox="1"/>
      </xdr:nvSpPr>
      <xdr:spPr>
        <a:xfrm>
          <a:off x="10515600" y="1092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123825</xdr:rowOff>
    </xdr:from>
    <xdr:to>
      <xdr:col>55</xdr:col>
      <xdr:colOff>88900</xdr:colOff>
      <xdr:row>63</xdr:row>
      <xdr:rowOff>123825</xdr:rowOff>
    </xdr:to>
    <xdr:cxnSp macro="">
      <xdr:nvCxnSpPr>
        <xdr:cNvPr id="229" name="直線コネクタ 228">
          <a:extLst>
            <a:ext uri="{FF2B5EF4-FFF2-40B4-BE49-F238E27FC236}">
              <a16:creationId xmlns:a16="http://schemas.microsoft.com/office/drawing/2014/main" id="{88CFE5BE-F6B5-4138-8B53-B934A36D278B}"/>
            </a:ext>
          </a:extLst>
        </xdr:cNvPr>
        <xdr:cNvCxnSpPr/>
      </xdr:nvCxnSpPr>
      <xdr:spPr>
        <a:xfrm>
          <a:off x="10388600" y="1092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89552</xdr:rowOff>
    </xdr:from>
    <xdr:ext cx="469744" cy="259045"/>
    <xdr:sp macro="" textlink="">
      <xdr:nvSpPr>
        <xdr:cNvPr id="230" name="【体育館・プール】&#10;一人当たり面積最大値テキスト">
          <a:extLst>
            <a:ext uri="{FF2B5EF4-FFF2-40B4-BE49-F238E27FC236}">
              <a16:creationId xmlns:a16="http://schemas.microsoft.com/office/drawing/2014/main" id="{11A0CDAC-2688-498D-A166-CE5FA78CE4CF}"/>
            </a:ext>
          </a:extLst>
        </xdr:cNvPr>
        <xdr:cNvSpPr txBox="1"/>
      </xdr:nvSpPr>
      <xdr:spPr>
        <a:xfrm>
          <a:off x="10515600" y="9347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142875</xdr:rowOff>
    </xdr:from>
    <xdr:to>
      <xdr:col>55</xdr:col>
      <xdr:colOff>88900</xdr:colOff>
      <xdr:row>55</xdr:row>
      <xdr:rowOff>142875</xdr:rowOff>
    </xdr:to>
    <xdr:cxnSp macro="">
      <xdr:nvCxnSpPr>
        <xdr:cNvPr id="231" name="直線コネクタ 230">
          <a:extLst>
            <a:ext uri="{FF2B5EF4-FFF2-40B4-BE49-F238E27FC236}">
              <a16:creationId xmlns:a16="http://schemas.microsoft.com/office/drawing/2014/main" id="{E37FF707-3AF8-4492-BBF5-5D9C17EF405A}"/>
            </a:ext>
          </a:extLst>
        </xdr:cNvPr>
        <xdr:cNvCxnSpPr/>
      </xdr:nvCxnSpPr>
      <xdr:spPr>
        <a:xfrm>
          <a:off x="10388600" y="957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6367</xdr:rowOff>
    </xdr:from>
    <xdr:ext cx="469744" cy="259045"/>
    <xdr:sp macro="" textlink="">
      <xdr:nvSpPr>
        <xdr:cNvPr id="232" name="【体育館・プール】&#10;一人当たり面積平均値テキスト">
          <a:extLst>
            <a:ext uri="{FF2B5EF4-FFF2-40B4-BE49-F238E27FC236}">
              <a16:creationId xmlns:a16="http://schemas.microsoft.com/office/drawing/2014/main" id="{7487FBF1-A620-4F69-9DAE-4805BD7FB521}"/>
            </a:ext>
          </a:extLst>
        </xdr:cNvPr>
        <xdr:cNvSpPr txBox="1"/>
      </xdr:nvSpPr>
      <xdr:spPr>
        <a:xfrm>
          <a:off x="10515600" y="10293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154940</xdr:rowOff>
    </xdr:from>
    <xdr:to>
      <xdr:col>55</xdr:col>
      <xdr:colOff>50800</xdr:colOff>
      <xdr:row>61</xdr:row>
      <xdr:rowOff>85090</xdr:rowOff>
    </xdr:to>
    <xdr:sp macro="" textlink="">
      <xdr:nvSpPr>
        <xdr:cNvPr id="233" name="フローチャート: 判断 232">
          <a:extLst>
            <a:ext uri="{FF2B5EF4-FFF2-40B4-BE49-F238E27FC236}">
              <a16:creationId xmlns:a16="http://schemas.microsoft.com/office/drawing/2014/main" id="{4B6D19E0-C11A-4C01-8260-986DFB7A106B}"/>
            </a:ext>
          </a:extLst>
        </xdr:cNvPr>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158750</xdr:rowOff>
    </xdr:from>
    <xdr:to>
      <xdr:col>50</xdr:col>
      <xdr:colOff>165100</xdr:colOff>
      <xdr:row>61</xdr:row>
      <xdr:rowOff>88900</xdr:rowOff>
    </xdr:to>
    <xdr:sp macro="" textlink="">
      <xdr:nvSpPr>
        <xdr:cNvPr id="234" name="フローチャート: 判断 233">
          <a:extLst>
            <a:ext uri="{FF2B5EF4-FFF2-40B4-BE49-F238E27FC236}">
              <a16:creationId xmlns:a16="http://schemas.microsoft.com/office/drawing/2014/main" id="{63A6D998-E2E2-4C67-91E4-9AF2F8DB8848}"/>
            </a:ext>
          </a:extLst>
        </xdr:cNvPr>
        <xdr:cNvSpPr/>
      </xdr:nvSpPr>
      <xdr:spPr>
        <a:xfrm>
          <a:off x="9588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4445</xdr:rowOff>
    </xdr:from>
    <xdr:to>
      <xdr:col>46</xdr:col>
      <xdr:colOff>38100</xdr:colOff>
      <xdr:row>61</xdr:row>
      <xdr:rowOff>106045</xdr:rowOff>
    </xdr:to>
    <xdr:sp macro="" textlink="">
      <xdr:nvSpPr>
        <xdr:cNvPr id="235" name="フローチャート: 判断 234">
          <a:extLst>
            <a:ext uri="{FF2B5EF4-FFF2-40B4-BE49-F238E27FC236}">
              <a16:creationId xmlns:a16="http://schemas.microsoft.com/office/drawing/2014/main" id="{52A2274F-20ED-47A6-BA24-2ABDDBC27CF8}"/>
            </a:ext>
          </a:extLst>
        </xdr:cNvPr>
        <xdr:cNvSpPr/>
      </xdr:nvSpPr>
      <xdr:spPr>
        <a:xfrm>
          <a:off x="8699500" y="1046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153035</xdr:rowOff>
    </xdr:from>
    <xdr:to>
      <xdr:col>41</xdr:col>
      <xdr:colOff>101600</xdr:colOff>
      <xdr:row>61</xdr:row>
      <xdr:rowOff>83185</xdr:rowOff>
    </xdr:to>
    <xdr:sp macro="" textlink="">
      <xdr:nvSpPr>
        <xdr:cNvPr id="236" name="フローチャート: 判断 235">
          <a:extLst>
            <a:ext uri="{FF2B5EF4-FFF2-40B4-BE49-F238E27FC236}">
              <a16:creationId xmlns:a16="http://schemas.microsoft.com/office/drawing/2014/main" id="{701A706E-111D-443E-8125-F1522213214B}"/>
            </a:ext>
          </a:extLst>
        </xdr:cNvPr>
        <xdr:cNvSpPr/>
      </xdr:nvSpPr>
      <xdr:spPr>
        <a:xfrm>
          <a:off x="7810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19685</xdr:rowOff>
    </xdr:from>
    <xdr:to>
      <xdr:col>36</xdr:col>
      <xdr:colOff>165100</xdr:colOff>
      <xdr:row>61</xdr:row>
      <xdr:rowOff>121285</xdr:rowOff>
    </xdr:to>
    <xdr:sp macro="" textlink="">
      <xdr:nvSpPr>
        <xdr:cNvPr id="237" name="フローチャート: 判断 236">
          <a:extLst>
            <a:ext uri="{FF2B5EF4-FFF2-40B4-BE49-F238E27FC236}">
              <a16:creationId xmlns:a16="http://schemas.microsoft.com/office/drawing/2014/main" id="{C26D7648-C6C1-4A62-A3F4-CCA8CE504F1E}"/>
            </a:ext>
          </a:extLst>
        </xdr:cNvPr>
        <xdr:cNvSpPr/>
      </xdr:nvSpPr>
      <xdr:spPr>
        <a:xfrm>
          <a:off x="6921500" y="1047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15494BCD-7836-44F1-A4F4-54C1525493A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F41E6671-1921-405A-8A81-C47B155CD93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2D6542F3-A0A6-44DB-B5DC-55AA2DBD468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2F30AD5-3FBF-4C02-ABBB-449E8B6A454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913F72EA-0C37-4605-ABC0-ACAD10F4DB8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52070</xdr:rowOff>
    </xdr:from>
    <xdr:to>
      <xdr:col>55</xdr:col>
      <xdr:colOff>50800</xdr:colOff>
      <xdr:row>63</xdr:row>
      <xdr:rowOff>153670</xdr:rowOff>
    </xdr:to>
    <xdr:sp macro="" textlink="">
      <xdr:nvSpPr>
        <xdr:cNvPr id="243" name="楕円 242">
          <a:extLst>
            <a:ext uri="{FF2B5EF4-FFF2-40B4-BE49-F238E27FC236}">
              <a16:creationId xmlns:a16="http://schemas.microsoft.com/office/drawing/2014/main" id="{6A700382-05AB-417B-BA6A-A7E0D534B500}"/>
            </a:ext>
          </a:extLst>
        </xdr:cNvPr>
        <xdr:cNvSpPr/>
      </xdr:nvSpPr>
      <xdr:spPr>
        <a:xfrm>
          <a:off x="104267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138447</xdr:rowOff>
    </xdr:from>
    <xdr:ext cx="469744" cy="259045"/>
    <xdr:sp macro="" textlink="">
      <xdr:nvSpPr>
        <xdr:cNvPr id="244" name="【体育館・プール】&#10;一人当たり面積該当値テキスト">
          <a:extLst>
            <a:ext uri="{FF2B5EF4-FFF2-40B4-BE49-F238E27FC236}">
              <a16:creationId xmlns:a16="http://schemas.microsoft.com/office/drawing/2014/main" id="{9E67941B-74EB-45FA-BB12-F38B560A006D}"/>
            </a:ext>
          </a:extLst>
        </xdr:cNvPr>
        <xdr:cNvSpPr txBox="1"/>
      </xdr:nvSpPr>
      <xdr:spPr>
        <a:xfrm>
          <a:off x="10515600" y="1076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73025</xdr:rowOff>
    </xdr:from>
    <xdr:to>
      <xdr:col>50</xdr:col>
      <xdr:colOff>165100</xdr:colOff>
      <xdr:row>64</xdr:row>
      <xdr:rowOff>3175</xdr:rowOff>
    </xdr:to>
    <xdr:sp macro="" textlink="">
      <xdr:nvSpPr>
        <xdr:cNvPr id="245" name="楕円 244">
          <a:extLst>
            <a:ext uri="{FF2B5EF4-FFF2-40B4-BE49-F238E27FC236}">
              <a16:creationId xmlns:a16="http://schemas.microsoft.com/office/drawing/2014/main" id="{A1F1008A-4BF2-41DE-A7EF-89378C3D7DF4}"/>
            </a:ext>
          </a:extLst>
        </xdr:cNvPr>
        <xdr:cNvSpPr/>
      </xdr:nvSpPr>
      <xdr:spPr>
        <a:xfrm>
          <a:off x="9588500" y="1087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102870</xdr:rowOff>
    </xdr:from>
    <xdr:to>
      <xdr:col>55</xdr:col>
      <xdr:colOff>0</xdr:colOff>
      <xdr:row>63</xdr:row>
      <xdr:rowOff>123825</xdr:rowOff>
    </xdr:to>
    <xdr:cxnSp macro="">
      <xdr:nvCxnSpPr>
        <xdr:cNvPr id="246" name="直線コネクタ 245">
          <a:extLst>
            <a:ext uri="{FF2B5EF4-FFF2-40B4-BE49-F238E27FC236}">
              <a16:creationId xmlns:a16="http://schemas.microsoft.com/office/drawing/2014/main" id="{F15396CE-0F8B-4C1C-AF6B-98E051A940D3}"/>
            </a:ext>
          </a:extLst>
        </xdr:cNvPr>
        <xdr:cNvCxnSpPr/>
      </xdr:nvCxnSpPr>
      <xdr:spPr>
        <a:xfrm flipV="1">
          <a:off x="9639300" y="1090422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74930</xdr:rowOff>
    </xdr:from>
    <xdr:to>
      <xdr:col>46</xdr:col>
      <xdr:colOff>38100</xdr:colOff>
      <xdr:row>64</xdr:row>
      <xdr:rowOff>5080</xdr:rowOff>
    </xdr:to>
    <xdr:sp macro="" textlink="">
      <xdr:nvSpPr>
        <xdr:cNvPr id="247" name="楕円 246">
          <a:extLst>
            <a:ext uri="{FF2B5EF4-FFF2-40B4-BE49-F238E27FC236}">
              <a16:creationId xmlns:a16="http://schemas.microsoft.com/office/drawing/2014/main" id="{FFE96545-BAB7-47AB-953C-DC871543CBF1}"/>
            </a:ext>
          </a:extLst>
        </xdr:cNvPr>
        <xdr:cNvSpPr/>
      </xdr:nvSpPr>
      <xdr:spPr>
        <a:xfrm>
          <a:off x="8699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123825</xdr:rowOff>
    </xdr:from>
    <xdr:to>
      <xdr:col>50</xdr:col>
      <xdr:colOff>114300</xdr:colOff>
      <xdr:row>63</xdr:row>
      <xdr:rowOff>125730</xdr:rowOff>
    </xdr:to>
    <xdr:cxnSp macro="">
      <xdr:nvCxnSpPr>
        <xdr:cNvPr id="248" name="直線コネクタ 247">
          <a:extLst>
            <a:ext uri="{FF2B5EF4-FFF2-40B4-BE49-F238E27FC236}">
              <a16:creationId xmlns:a16="http://schemas.microsoft.com/office/drawing/2014/main" id="{04BB79CD-613D-4EE9-AB0F-A12E9ABC190D}"/>
            </a:ext>
          </a:extLst>
        </xdr:cNvPr>
        <xdr:cNvCxnSpPr/>
      </xdr:nvCxnSpPr>
      <xdr:spPr>
        <a:xfrm flipV="1">
          <a:off x="8750300" y="109251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74930</xdr:rowOff>
    </xdr:from>
    <xdr:to>
      <xdr:col>41</xdr:col>
      <xdr:colOff>101600</xdr:colOff>
      <xdr:row>64</xdr:row>
      <xdr:rowOff>5080</xdr:rowOff>
    </xdr:to>
    <xdr:sp macro="" textlink="">
      <xdr:nvSpPr>
        <xdr:cNvPr id="249" name="楕円 248">
          <a:extLst>
            <a:ext uri="{FF2B5EF4-FFF2-40B4-BE49-F238E27FC236}">
              <a16:creationId xmlns:a16="http://schemas.microsoft.com/office/drawing/2014/main" id="{B7AAD414-CF03-4266-AD20-67FCB48E5D03}"/>
            </a:ext>
          </a:extLst>
        </xdr:cNvPr>
        <xdr:cNvSpPr/>
      </xdr:nvSpPr>
      <xdr:spPr>
        <a:xfrm>
          <a:off x="7810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125730</xdr:rowOff>
    </xdr:from>
    <xdr:to>
      <xdr:col>45</xdr:col>
      <xdr:colOff>177800</xdr:colOff>
      <xdr:row>63</xdr:row>
      <xdr:rowOff>125730</xdr:rowOff>
    </xdr:to>
    <xdr:cxnSp macro="">
      <xdr:nvCxnSpPr>
        <xdr:cNvPr id="250" name="直線コネクタ 249">
          <a:extLst>
            <a:ext uri="{FF2B5EF4-FFF2-40B4-BE49-F238E27FC236}">
              <a16:creationId xmlns:a16="http://schemas.microsoft.com/office/drawing/2014/main" id="{23CE42A6-FCE3-4441-B19C-7B39BEE85629}"/>
            </a:ext>
          </a:extLst>
        </xdr:cNvPr>
        <xdr:cNvCxnSpPr/>
      </xdr:nvCxnSpPr>
      <xdr:spPr>
        <a:xfrm>
          <a:off x="7861300" y="1092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76835</xdr:rowOff>
    </xdr:from>
    <xdr:to>
      <xdr:col>36</xdr:col>
      <xdr:colOff>165100</xdr:colOff>
      <xdr:row>64</xdr:row>
      <xdr:rowOff>6985</xdr:rowOff>
    </xdr:to>
    <xdr:sp macro="" textlink="">
      <xdr:nvSpPr>
        <xdr:cNvPr id="251" name="楕円 250">
          <a:extLst>
            <a:ext uri="{FF2B5EF4-FFF2-40B4-BE49-F238E27FC236}">
              <a16:creationId xmlns:a16="http://schemas.microsoft.com/office/drawing/2014/main" id="{6287C3DD-0DBE-4426-9733-D751554049F6}"/>
            </a:ext>
          </a:extLst>
        </xdr:cNvPr>
        <xdr:cNvSpPr/>
      </xdr:nvSpPr>
      <xdr:spPr>
        <a:xfrm>
          <a:off x="6921500" y="1087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125730</xdr:rowOff>
    </xdr:from>
    <xdr:to>
      <xdr:col>41</xdr:col>
      <xdr:colOff>50800</xdr:colOff>
      <xdr:row>63</xdr:row>
      <xdr:rowOff>127635</xdr:rowOff>
    </xdr:to>
    <xdr:cxnSp macro="">
      <xdr:nvCxnSpPr>
        <xdr:cNvPr id="252" name="直線コネクタ 251">
          <a:extLst>
            <a:ext uri="{FF2B5EF4-FFF2-40B4-BE49-F238E27FC236}">
              <a16:creationId xmlns:a16="http://schemas.microsoft.com/office/drawing/2014/main" id="{58A58CA8-C24C-4F8A-B416-5AD5D19B68C8}"/>
            </a:ext>
          </a:extLst>
        </xdr:cNvPr>
        <xdr:cNvCxnSpPr/>
      </xdr:nvCxnSpPr>
      <xdr:spPr>
        <a:xfrm flipV="1">
          <a:off x="6972300" y="1092708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105427</xdr:rowOff>
    </xdr:from>
    <xdr:ext cx="469744" cy="259045"/>
    <xdr:sp macro="" textlink="">
      <xdr:nvSpPr>
        <xdr:cNvPr id="253" name="n_1aveValue【体育館・プール】&#10;一人当たり面積">
          <a:extLst>
            <a:ext uri="{FF2B5EF4-FFF2-40B4-BE49-F238E27FC236}">
              <a16:creationId xmlns:a16="http://schemas.microsoft.com/office/drawing/2014/main" id="{17A16010-B8BB-4DEC-8668-AA4F3A077596}"/>
            </a:ext>
          </a:extLst>
        </xdr:cNvPr>
        <xdr:cNvSpPr txBox="1"/>
      </xdr:nvSpPr>
      <xdr:spPr>
        <a:xfrm>
          <a:off x="93917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122572</xdr:rowOff>
    </xdr:from>
    <xdr:ext cx="469744" cy="259045"/>
    <xdr:sp macro="" textlink="">
      <xdr:nvSpPr>
        <xdr:cNvPr id="254" name="n_2aveValue【体育館・プール】&#10;一人当たり面積">
          <a:extLst>
            <a:ext uri="{FF2B5EF4-FFF2-40B4-BE49-F238E27FC236}">
              <a16:creationId xmlns:a16="http://schemas.microsoft.com/office/drawing/2014/main" id="{83ECE4FF-327C-4A7B-8634-722C93A20124}"/>
            </a:ext>
          </a:extLst>
        </xdr:cNvPr>
        <xdr:cNvSpPr txBox="1"/>
      </xdr:nvSpPr>
      <xdr:spPr>
        <a:xfrm>
          <a:off x="8515427" y="1023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99712</xdr:rowOff>
    </xdr:from>
    <xdr:ext cx="469744" cy="259045"/>
    <xdr:sp macro="" textlink="">
      <xdr:nvSpPr>
        <xdr:cNvPr id="255" name="n_3aveValue【体育館・プール】&#10;一人当たり面積">
          <a:extLst>
            <a:ext uri="{FF2B5EF4-FFF2-40B4-BE49-F238E27FC236}">
              <a16:creationId xmlns:a16="http://schemas.microsoft.com/office/drawing/2014/main" id="{C6539C78-A3B3-4886-BE95-6E7ACC43AE77}"/>
            </a:ext>
          </a:extLst>
        </xdr:cNvPr>
        <xdr:cNvSpPr txBox="1"/>
      </xdr:nvSpPr>
      <xdr:spPr>
        <a:xfrm>
          <a:off x="7626427" y="1021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137812</xdr:rowOff>
    </xdr:from>
    <xdr:ext cx="469744" cy="259045"/>
    <xdr:sp macro="" textlink="">
      <xdr:nvSpPr>
        <xdr:cNvPr id="256" name="n_4aveValue【体育館・プール】&#10;一人当たり面積">
          <a:extLst>
            <a:ext uri="{FF2B5EF4-FFF2-40B4-BE49-F238E27FC236}">
              <a16:creationId xmlns:a16="http://schemas.microsoft.com/office/drawing/2014/main" id="{DC3113DA-ECB6-480A-AFEA-B2493E917BCF}"/>
            </a:ext>
          </a:extLst>
        </xdr:cNvPr>
        <xdr:cNvSpPr txBox="1"/>
      </xdr:nvSpPr>
      <xdr:spPr>
        <a:xfrm>
          <a:off x="6737427" y="1025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165752</xdr:rowOff>
    </xdr:from>
    <xdr:ext cx="469744" cy="259045"/>
    <xdr:sp macro="" textlink="">
      <xdr:nvSpPr>
        <xdr:cNvPr id="257" name="n_1mainValue【体育館・プール】&#10;一人当たり面積">
          <a:extLst>
            <a:ext uri="{FF2B5EF4-FFF2-40B4-BE49-F238E27FC236}">
              <a16:creationId xmlns:a16="http://schemas.microsoft.com/office/drawing/2014/main" id="{E34D1664-3856-40CF-ABDB-DB6C1C510089}"/>
            </a:ext>
          </a:extLst>
        </xdr:cNvPr>
        <xdr:cNvSpPr txBox="1"/>
      </xdr:nvSpPr>
      <xdr:spPr>
        <a:xfrm>
          <a:off x="9391727"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167657</xdr:rowOff>
    </xdr:from>
    <xdr:ext cx="469744" cy="259045"/>
    <xdr:sp macro="" textlink="">
      <xdr:nvSpPr>
        <xdr:cNvPr id="258" name="n_2mainValue【体育館・プール】&#10;一人当たり面積">
          <a:extLst>
            <a:ext uri="{FF2B5EF4-FFF2-40B4-BE49-F238E27FC236}">
              <a16:creationId xmlns:a16="http://schemas.microsoft.com/office/drawing/2014/main" id="{C86790AF-7AF3-4D28-B231-BCCFBF875843}"/>
            </a:ext>
          </a:extLst>
        </xdr:cNvPr>
        <xdr:cNvSpPr txBox="1"/>
      </xdr:nvSpPr>
      <xdr:spPr>
        <a:xfrm>
          <a:off x="8515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167657</xdr:rowOff>
    </xdr:from>
    <xdr:ext cx="469744" cy="259045"/>
    <xdr:sp macro="" textlink="">
      <xdr:nvSpPr>
        <xdr:cNvPr id="259" name="n_3mainValue【体育館・プール】&#10;一人当たり面積">
          <a:extLst>
            <a:ext uri="{FF2B5EF4-FFF2-40B4-BE49-F238E27FC236}">
              <a16:creationId xmlns:a16="http://schemas.microsoft.com/office/drawing/2014/main" id="{02111EF4-2C15-4F7C-8E03-3576F37FBAA6}"/>
            </a:ext>
          </a:extLst>
        </xdr:cNvPr>
        <xdr:cNvSpPr txBox="1"/>
      </xdr:nvSpPr>
      <xdr:spPr>
        <a:xfrm>
          <a:off x="7626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169562</xdr:rowOff>
    </xdr:from>
    <xdr:ext cx="469744" cy="259045"/>
    <xdr:sp macro="" textlink="">
      <xdr:nvSpPr>
        <xdr:cNvPr id="260" name="n_4mainValue【体育館・プール】&#10;一人当たり面積">
          <a:extLst>
            <a:ext uri="{FF2B5EF4-FFF2-40B4-BE49-F238E27FC236}">
              <a16:creationId xmlns:a16="http://schemas.microsoft.com/office/drawing/2014/main" id="{CA47D9F5-ED7C-4EAC-A8EA-BA861EE89B80}"/>
            </a:ext>
          </a:extLst>
        </xdr:cNvPr>
        <xdr:cNvSpPr txBox="1"/>
      </xdr:nvSpPr>
      <xdr:spPr>
        <a:xfrm>
          <a:off x="6737427" y="1097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a:extLst>
            <a:ext uri="{FF2B5EF4-FFF2-40B4-BE49-F238E27FC236}">
              <a16:creationId xmlns:a16="http://schemas.microsoft.com/office/drawing/2014/main" id="{B460C15F-22C8-4718-A7EC-657E4E2D756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a:extLst>
            <a:ext uri="{FF2B5EF4-FFF2-40B4-BE49-F238E27FC236}">
              <a16:creationId xmlns:a16="http://schemas.microsoft.com/office/drawing/2014/main" id="{B6703F6D-B1EE-40F4-93F5-48E117093CE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a:extLst>
            <a:ext uri="{FF2B5EF4-FFF2-40B4-BE49-F238E27FC236}">
              <a16:creationId xmlns:a16="http://schemas.microsoft.com/office/drawing/2014/main" id="{3D87DFA9-3E36-471A-9EB9-F2BF4CB37DF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a:extLst>
            <a:ext uri="{FF2B5EF4-FFF2-40B4-BE49-F238E27FC236}">
              <a16:creationId xmlns:a16="http://schemas.microsoft.com/office/drawing/2014/main" id="{B8BEDC3C-C6D4-4677-B410-C4373C451C3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a:extLst>
            <a:ext uri="{FF2B5EF4-FFF2-40B4-BE49-F238E27FC236}">
              <a16:creationId xmlns:a16="http://schemas.microsoft.com/office/drawing/2014/main" id="{9375E466-0790-429A-9700-0BE69D5CFB4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a:extLst>
            <a:ext uri="{FF2B5EF4-FFF2-40B4-BE49-F238E27FC236}">
              <a16:creationId xmlns:a16="http://schemas.microsoft.com/office/drawing/2014/main" id="{4FF50CCE-99EC-4419-85FB-DAF4B82393C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a:extLst>
            <a:ext uri="{FF2B5EF4-FFF2-40B4-BE49-F238E27FC236}">
              <a16:creationId xmlns:a16="http://schemas.microsoft.com/office/drawing/2014/main" id="{4D477E9C-F784-414E-A13C-C9EBEE10496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a:extLst>
            <a:ext uri="{FF2B5EF4-FFF2-40B4-BE49-F238E27FC236}">
              <a16:creationId xmlns:a16="http://schemas.microsoft.com/office/drawing/2014/main" id="{10F50015-78AB-4CA7-AA97-5CD0841E6A5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a:extLst>
            <a:ext uri="{FF2B5EF4-FFF2-40B4-BE49-F238E27FC236}">
              <a16:creationId xmlns:a16="http://schemas.microsoft.com/office/drawing/2014/main" id="{2CD78385-8C1F-41D2-ABCF-D83D946A03D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a:extLst>
            <a:ext uri="{FF2B5EF4-FFF2-40B4-BE49-F238E27FC236}">
              <a16:creationId xmlns:a16="http://schemas.microsoft.com/office/drawing/2014/main" id="{EF9EC7C3-C225-4AFF-8435-246D1F92DD6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a:extLst>
            <a:ext uri="{FF2B5EF4-FFF2-40B4-BE49-F238E27FC236}">
              <a16:creationId xmlns:a16="http://schemas.microsoft.com/office/drawing/2014/main" id="{094A4387-6A64-4982-8A69-467C285F585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2" name="直線コネクタ 271">
          <a:extLst>
            <a:ext uri="{FF2B5EF4-FFF2-40B4-BE49-F238E27FC236}">
              <a16:creationId xmlns:a16="http://schemas.microsoft.com/office/drawing/2014/main" id="{DA6389EE-4A5A-4EFD-819E-2F99D666992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3" name="テキスト ボックス 272">
          <a:extLst>
            <a:ext uri="{FF2B5EF4-FFF2-40B4-BE49-F238E27FC236}">
              <a16:creationId xmlns:a16="http://schemas.microsoft.com/office/drawing/2014/main" id="{14E93B73-0718-4881-86CF-FEC5A1611725}"/>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4" name="直線コネクタ 273">
          <a:extLst>
            <a:ext uri="{FF2B5EF4-FFF2-40B4-BE49-F238E27FC236}">
              <a16:creationId xmlns:a16="http://schemas.microsoft.com/office/drawing/2014/main" id="{4B115250-3462-4AB6-A4DB-F576693E07F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5" name="テキスト ボックス 274">
          <a:extLst>
            <a:ext uri="{FF2B5EF4-FFF2-40B4-BE49-F238E27FC236}">
              <a16:creationId xmlns:a16="http://schemas.microsoft.com/office/drawing/2014/main" id="{1CA70AE3-B405-4226-A9C4-B972DC7E5E95}"/>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6" name="直線コネクタ 275">
          <a:extLst>
            <a:ext uri="{FF2B5EF4-FFF2-40B4-BE49-F238E27FC236}">
              <a16:creationId xmlns:a16="http://schemas.microsoft.com/office/drawing/2014/main" id="{A92E732F-1F3B-4D95-BFC6-6CA1D313CB36}"/>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7" name="テキスト ボックス 276">
          <a:extLst>
            <a:ext uri="{FF2B5EF4-FFF2-40B4-BE49-F238E27FC236}">
              <a16:creationId xmlns:a16="http://schemas.microsoft.com/office/drawing/2014/main" id="{445135A3-F47A-46A5-B84D-8E5AC60B4C8B}"/>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8" name="直線コネクタ 277">
          <a:extLst>
            <a:ext uri="{FF2B5EF4-FFF2-40B4-BE49-F238E27FC236}">
              <a16:creationId xmlns:a16="http://schemas.microsoft.com/office/drawing/2014/main" id="{8F72578D-CEBA-4CE8-9C04-B80F0D2EA8A6}"/>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9" name="テキスト ボックス 278">
          <a:extLst>
            <a:ext uri="{FF2B5EF4-FFF2-40B4-BE49-F238E27FC236}">
              <a16:creationId xmlns:a16="http://schemas.microsoft.com/office/drawing/2014/main" id="{CF346487-968C-45E2-8BE4-629062AF482E}"/>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0" name="直線コネクタ 279">
          <a:extLst>
            <a:ext uri="{FF2B5EF4-FFF2-40B4-BE49-F238E27FC236}">
              <a16:creationId xmlns:a16="http://schemas.microsoft.com/office/drawing/2014/main" id="{58655247-D72D-4744-9A8B-EEAD3CE732C2}"/>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1" name="テキスト ボックス 280">
          <a:extLst>
            <a:ext uri="{FF2B5EF4-FFF2-40B4-BE49-F238E27FC236}">
              <a16:creationId xmlns:a16="http://schemas.microsoft.com/office/drawing/2014/main" id="{D764EEC3-15BB-4B76-9B77-1F665C0649E3}"/>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a:extLst>
            <a:ext uri="{FF2B5EF4-FFF2-40B4-BE49-F238E27FC236}">
              <a16:creationId xmlns:a16="http://schemas.microsoft.com/office/drawing/2014/main" id="{815EECC2-84E2-4434-9F7D-F8C7BB7B868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3" name="テキスト ボックス 282">
          <a:extLst>
            <a:ext uri="{FF2B5EF4-FFF2-40B4-BE49-F238E27FC236}">
              <a16:creationId xmlns:a16="http://schemas.microsoft.com/office/drawing/2014/main" id="{C986648B-7867-41EC-B431-1F0FCC6B214B}"/>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4" name="【福祉施設】&#10;有形固定資産減価償却率グラフ枠">
          <a:extLst>
            <a:ext uri="{FF2B5EF4-FFF2-40B4-BE49-F238E27FC236}">
              <a16:creationId xmlns:a16="http://schemas.microsoft.com/office/drawing/2014/main" id="{012F170E-5A67-42C9-9831-907F1FE765C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85</xdr:row>
      <xdr:rowOff>163830</xdr:rowOff>
    </xdr:to>
    <xdr:cxnSp macro="">
      <xdr:nvCxnSpPr>
        <xdr:cNvPr id="285" name="直線コネクタ 284">
          <a:extLst>
            <a:ext uri="{FF2B5EF4-FFF2-40B4-BE49-F238E27FC236}">
              <a16:creationId xmlns:a16="http://schemas.microsoft.com/office/drawing/2014/main" id="{28BC99E8-FD17-467A-A213-091D47AC63D5}"/>
            </a:ext>
          </a:extLst>
        </xdr:cNvPr>
        <xdr:cNvCxnSpPr/>
      </xdr:nvCxnSpPr>
      <xdr:spPr>
        <a:xfrm flipV="1">
          <a:off x="4634865" y="13344525"/>
          <a:ext cx="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167657</xdr:rowOff>
    </xdr:from>
    <xdr:ext cx="405111" cy="259045"/>
    <xdr:sp macro="" textlink="">
      <xdr:nvSpPr>
        <xdr:cNvPr id="286" name="【福祉施設】&#10;有形固定資産減価償却率最小値テキスト">
          <a:extLst>
            <a:ext uri="{FF2B5EF4-FFF2-40B4-BE49-F238E27FC236}">
              <a16:creationId xmlns:a16="http://schemas.microsoft.com/office/drawing/2014/main" id="{A46C4B85-DC18-4DD9-BE3D-D9DCFC291A27}"/>
            </a:ext>
          </a:extLst>
        </xdr:cNvPr>
        <xdr:cNvSpPr txBox="1"/>
      </xdr:nvSpPr>
      <xdr:spPr>
        <a:xfrm>
          <a:off x="4673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163830</xdr:rowOff>
    </xdr:from>
    <xdr:to>
      <xdr:col>24</xdr:col>
      <xdr:colOff>152400</xdr:colOff>
      <xdr:row>85</xdr:row>
      <xdr:rowOff>163830</xdr:rowOff>
    </xdr:to>
    <xdr:cxnSp macro="">
      <xdr:nvCxnSpPr>
        <xdr:cNvPr id="287" name="直線コネクタ 286">
          <a:extLst>
            <a:ext uri="{FF2B5EF4-FFF2-40B4-BE49-F238E27FC236}">
              <a16:creationId xmlns:a16="http://schemas.microsoft.com/office/drawing/2014/main" id="{AECD0234-CF75-4537-ADFC-2C238AD515D2}"/>
            </a:ext>
          </a:extLst>
        </xdr:cNvPr>
        <xdr:cNvCxnSpPr/>
      </xdr:nvCxnSpPr>
      <xdr:spPr>
        <a:xfrm>
          <a:off x="4546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88" name="【福祉施設】&#10;有形固定資産減価償却率最大値テキスト">
          <a:extLst>
            <a:ext uri="{FF2B5EF4-FFF2-40B4-BE49-F238E27FC236}">
              <a16:creationId xmlns:a16="http://schemas.microsoft.com/office/drawing/2014/main" id="{D8781562-9204-48F6-963C-B1A71C769F99}"/>
            </a:ext>
          </a:extLst>
        </xdr:cNvPr>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89" name="直線コネクタ 288">
          <a:extLst>
            <a:ext uri="{FF2B5EF4-FFF2-40B4-BE49-F238E27FC236}">
              <a16:creationId xmlns:a16="http://schemas.microsoft.com/office/drawing/2014/main" id="{5B75FB42-7263-4A2C-9E12-EFEA55EB7F3F}"/>
            </a:ext>
          </a:extLst>
        </xdr:cNvPr>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42563</xdr:rowOff>
    </xdr:from>
    <xdr:ext cx="405111" cy="259045"/>
    <xdr:sp macro="" textlink="">
      <xdr:nvSpPr>
        <xdr:cNvPr id="290" name="【福祉施設】&#10;有形固定資産減価償却率平均値テキスト">
          <a:extLst>
            <a:ext uri="{FF2B5EF4-FFF2-40B4-BE49-F238E27FC236}">
              <a16:creationId xmlns:a16="http://schemas.microsoft.com/office/drawing/2014/main" id="{74D2D703-30B3-4303-BDD4-F77778E1C487}"/>
            </a:ext>
          </a:extLst>
        </xdr:cNvPr>
        <xdr:cNvSpPr txBox="1"/>
      </xdr:nvSpPr>
      <xdr:spPr>
        <a:xfrm>
          <a:off x="4673600" y="139300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19686</xdr:rowOff>
    </xdr:from>
    <xdr:to>
      <xdr:col>24</xdr:col>
      <xdr:colOff>114300</xdr:colOff>
      <xdr:row>82</xdr:row>
      <xdr:rowOff>121286</xdr:rowOff>
    </xdr:to>
    <xdr:sp macro="" textlink="">
      <xdr:nvSpPr>
        <xdr:cNvPr id="291" name="フローチャート: 判断 290">
          <a:extLst>
            <a:ext uri="{FF2B5EF4-FFF2-40B4-BE49-F238E27FC236}">
              <a16:creationId xmlns:a16="http://schemas.microsoft.com/office/drawing/2014/main" id="{0A8C6907-E028-4887-B92D-26FDF5FCCA64}"/>
            </a:ext>
          </a:extLst>
        </xdr:cNvPr>
        <xdr:cNvSpPr/>
      </xdr:nvSpPr>
      <xdr:spPr>
        <a:xfrm>
          <a:off x="45847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113030</xdr:rowOff>
    </xdr:from>
    <xdr:to>
      <xdr:col>20</xdr:col>
      <xdr:colOff>38100</xdr:colOff>
      <xdr:row>82</xdr:row>
      <xdr:rowOff>43180</xdr:rowOff>
    </xdr:to>
    <xdr:sp macro="" textlink="">
      <xdr:nvSpPr>
        <xdr:cNvPr id="292" name="フローチャート: 判断 291">
          <a:extLst>
            <a:ext uri="{FF2B5EF4-FFF2-40B4-BE49-F238E27FC236}">
              <a16:creationId xmlns:a16="http://schemas.microsoft.com/office/drawing/2014/main" id="{877462E4-D882-4A7E-9400-98543965366C}"/>
            </a:ext>
          </a:extLst>
        </xdr:cNvPr>
        <xdr:cNvSpPr/>
      </xdr:nvSpPr>
      <xdr:spPr>
        <a:xfrm>
          <a:off x="3746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93" name="フローチャート: 判断 292">
          <a:extLst>
            <a:ext uri="{FF2B5EF4-FFF2-40B4-BE49-F238E27FC236}">
              <a16:creationId xmlns:a16="http://schemas.microsoft.com/office/drawing/2014/main" id="{3DD74B55-F65B-47E8-A3A3-F5B554BCF793}"/>
            </a:ext>
          </a:extLst>
        </xdr:cNvPr>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130175</xdr:rowOff>
    </xdr:from>
    <xdr:to>
      <xdr:col>10</xdr:col>
      <xdr:colOff>165100</xdr:colOff>
      <xdr:row>82</xdr:row>
      <xdr:rowOff>60325</xdr:rowOff>
    </xdr:to>
    <xdr:sp macro="" textlink="">
      <xdr:nvSpPr>
        <xdr:cNvPr id="294" name="フローチャート: 判断 293">
          <a:extLst>
            <a:ext uri="{FF2B5EF4-FFF2-40B4-BE49-F238E27FC236}">
              <a16:creationId xmlns:a16="http://schemas.microsoft.com/office/drawing/2014/main" id="{67FA70F4-5437-4A2E-961C-0C6980B8657D}"/>
            </a:ext>
          </a:extLst>
        </xdr:cNvPr>
        <xdr:cNvSpPr/>
      </xdr:nvSpPr>
      <xdr:spPr>
        <a:xfrm>
          <a:off x="1968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126364</xdr:rowOff>
    </xdr:from>
    <xdr:to>
      <xdr:col>6</xdr:col>
      <xdr:colOff>38100</xdr:colOff>
      <xdr:row>81</xdr:row>
      <xdr:rowOff>56514</xdr:rowOff>
    </xdr:to>
    <xdr:sp macro="" textlink="">
      <xdr:nvSpPr>
        <xdr:cNvPr id="295" name="フローチャート: 判断 294">
          <a:extLst>
            <a:ext uri="{FF2B5EF4-FFF2-40B4-BE49-F238E27FC236}">
              <a16:creationId xmlns:a16="http://schemas.microsoft.com/office/drawing/2014/main" id="{806B7188-40F3-41DC-B5C5-9806E0E7C06F}"/>
            </a:ext>
          </a:extLst>
        </xdr:cNvPr>
        <xdr:cNvSpPr/>
      </xdr:nvSpPr>
      <xdr:spPr>
        <a:xfrm>
          <a:off x="1079500" y="1384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B8710F4F-76A9-43A5-8898-115C50FC766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1F6A65D1-A5BF-4C5C-B172-76F50D2889C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BDAD2616-215E-414F-9DF8-A45D36C0A62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8267440E-64A8-44C1-B088-787C4315E3C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5DE0BB00-9F27-4EA9-9247-87AA77F6D84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113030</xdr:rowOff>
    </xdr:from>
    <xdr:to>
      <xdr:col>24</xdr:col>
      <xdr:colOff>114300</xdr:colOff>
      <xdr:row>86</xdr:row>
      <xdr:rowOff>43180</xdr:rowOff>
    </xdr:to>
    <xdr:sp macro="" textlink="">
      <xdr:nvSpPr>
        <xdr:cNvPr id="301" name="楕円 300">
          <a:extLst>
            <a:ext uri="{FF2B5EF4-FFF2-40B4-BE49-F238E27FC236}">
              <a16:creationId xmlns:a16="http://schemas.microsoft.com/office/drawing/2014/main" id="{6E1ACFB3-A02F-40D1-B9F1-44CDF06C8907}"/>
            </a:ext>
          </a:extLst>
        </xdr:cNvPr>
        <xdr:cNvSpPr/>
      </xdr:nvSpPr>
      <xdr:spPr>
        <a:xfrm>
          <a:off x="45847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27957</xdr:rowOff>
    </xdr:from>
    <xdr:ext cx="405111" cy="259045"/>
    <xdr:sp macro="" textlink="">
      <xdr:nvSpPr>
        <xdr:cNvPr id="302" name="【福祉施設】&#10;有形固定資産減価償却率該当値テキスト">
          <a:extLst>
            <a:ext uri="{FF2B5EF4-FFF2-40B4-BE49-F238E27FC236}">
              <a16:creationId xmlns:a16="http://schemas.microsoft.com/office/drawing/2014/main" id="{25495562-8D23-438C-B838-149105570535}"/>
            </a:ext>
          </a:extLst>
        </xdr:cNvPr>
        <xdr:cNvSpPr txBox="1"/>
      </xdr:nvSpPr>
      <xdr:spPr>
        <a:xfrm>
          <a:off x="4673600" y="1460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63500</xdr:rowOff>
    </xdr:from>
    <xdr:to>
      <xdr:col>20</xdr:col>
      <xdr:colOff>38100</xdr:colOff>
      <xdr:row>85</xdr:row>
      <xdr:rowOff>165100</xdr:rowOff>
    </xdr:to>
    <xdr:sp macro="" textlink="">
      <xdr:nvSpPr>
        <xdr:cNvPr id="303" name="楕円 302">
          <a:extLst>
            <a:ext uri="{FF2B5EF4-FFF2-40B4-BE49-F238E27FC236}">
              <a16:creationId xmlns:a16="http://schemas.microsoft.com/office/drawing/2014/main" id="{86D5A364-697E-43F5-B2B7-83FF68870E44}"/>
            </a:ext>
          </a:extLst>
        </xdr:cNvPr>
        <xdr:cNvSpPr/>
      </xdr:nvSpPr>
      <xdr:spPr>
        <a:xfrm>
          <a:off x="3746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114300</xdr:rowOff>
    </xdr:from>
    <xdr:to>
      <xdr:col>24</xdr:col>
      <xdr:colOff>63500</xdr:colOff>
      <xdr:row>85</xdr:row>
      <xdr:rowOff>163830</xdr:rowOff>
    </xdr:to>
    <xdr:cxnSp macro="">
      <xdr:nvCxnSpPr>
        <xdr:cNvPr id="304" name="直線コネクタ 303">
          <a:extLst>
            <a:ext uri="{FF2B5EF4-FFF2-40B4-BE49-F238E27FC236}">
              <a16:creationId xmlns:a16="http://schemas.microsoft.com/office/drawing/2014/main" id="{4DF5CAD8-3296-4D6A-B687-595441B1F44D}"/>
            </a:ext>
          </a:extLst>
        </xdr:cNvPr>
        <xdr:cNvCxnSpPr/>
      </xdr:nvCxnSpPr>
      <xdr:spPr>
        <a:xfrm>
          <a:off x="3797300" y="1468755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12064</xdr:rowOff>
    </xdr:from>
    <xdr:to>
      <xdr:col>15</xdr:col>
      <xdr:colOff>101600</xdr:colOff>
      <xdr:row>85</xdr:row>
      <xdr:rowOff>113664</xdr:rowOff>
    </xdr:to>
    <xdr:sp macro="" textlink="">
      <xdr:nvSpPr>
        <xdr:cNvPr id="305" name="楕円 304">
          <a:extLst>
            <a:ext uri="{FF2B5EF4-FFF2-40B4-BE49-F238E27FC236}">
              <a16:creationId xmlns:a16="http://schemas.microsoft.com/office/drawing/2014/main" id="{847D9758-9651-4F54-8F26-EADEBCA4C9DC}"/>
            </a:ext>
          </a:extLst>
        </xdr:cNvPr>
        <xdr:cNvSpPr/>
      </xdr:nvSpPr>
      <xdr:spPr>
        <a:xfrm>
          <a:off x="2857500" y="1458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62864</xdr:rowOff>
    </xdr:from>
    <xdr:to>
      <xdr:col>19</xdr:col>
      <xdr:colOff>177800</xdr:colOff>
      <xdr:row>85</xdr:row>
      <xdr:rowOff>114300</xdr:rowOff>
    </xdr:to>
    <xdr:cxnSp macro="">
      <xdr:nvCxnSpPr>
        <xdr:cNvPr id="306" name="直線コネクタ 305">
          <a:extLst>
            <a:ext uri="{FF2B5EF4-FFF2-40B4-BE49-F238E27FC236}">
              <a16:creationId xmlns:a16="http://schemas.microsoft.com/office/drawing/2014/main" id="{65691A36-6848-4FD5-8151-9F523A75A0A1}"/>
            </a:ext>
          </a:extLst>
        </xdr:cNvPr>
        <xdr:cNvCxnSpPr/>
      </xdr:nvCxnSpPr>
      <xdr:spPr>
        <a:xfrm>
          <a:off x="2908300" y="14636114"/>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168275</xdr:rowOff>
    </xdr:from>
    <xdr:to>
      <xdr:col>10</xdr:col>
      <xdr:colOff>165100</xdr:colOff>
      <xdr:row>85</xdr:row>
      <xdr:rowOff>98425</xdr:rowOff>
    </xdr:to>
    <xdr:sp macro="" textlink="">
      <xdr:nvSpPr>
        <xdr:cNvPr id="307" name="楕円 306">
          <a:extLst>
            <a:ext uri="{FF2B5EF4-FFF2-40B4-BE49-F238E27FC236}">
              <a16:creationId xmlns:a16="http://schemas.microsoft.com/office/drawing/2014/main" id="{0A1EEB64-030E-43CE-BF7B-CE816CC5B90B}"/>
            </a:ext>
          </a:extLst>
        </xdr:cNvPr>
        <xdr:cNvSpPr/>
      </xdr:nvSpPr>
      <xdr:spPr>
        <a:xfrm>
          <a:off x="1968500" y="1457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47625</xdr:rowOff>
    </xdr:from>
    <xdr:to>
      <xdr:col>15</xdr:col>
      <xdr:colOff>50800</xdr:colOff>
      <xdr:row>85</xdr:row>
      <xdr:rowOff>62864</xdr:rowOff>
    </xdr:to>
    <xdr:cxnSp macro="">
      <xdr:nvCxnSpPr>
        <xdr:cNvPr id="308" name="直線コネクタ 307">
          <a:extLst>
            <a:ext uri="{FF2B5EF4-FFF2-40B4-BE49-F238E27FC236}">
              <a16:creationId xmlns:a16="http://schemas.microsoft.com/office/drawing/2014/main" id="{434A643A-CC3F-4C79-A589-54BD1E2CB459}"/>
            </a:ext>
          </a:extLst>
        </xdr:cNvPr>
        <xdr:cNvCxnSpPr/>
      </xdr:nvCxnSpPr>
      <xdr:spPr>
        <a:xfrm>
          <a:off x="2019300" y="14620875"/>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63500</xdr:rowOff>
    </xdr:from>
    <xdr:to>
      <xdr:col>6</xdr:col>
      <xdr:colOff>38100</xdr:colOff>
      <xdr:row>85</xdr:row>
      <xdr:rowOff>165100</xdr:rowOff>
    </xdr:to>
    <xdr:sp macro="" textlink="">
      <xdr:nvSpPr>
        <xdr:cNvPr id="309" name="楕円 308">
          <a:extLst>
            <a:ext uri="{FF2B5EF4-FFF2-40B4-BE49-F238E27FC236}">
              <a16:creationId xmlns:a16="http://schemas.microsoft.com/office/drawing/2014/main" id="{63C67EED-3663-4802-8306-3D3D054DB472}"/>
            </a:ext>
          </a:extLst>
        </xdr:cNvPr>
        <xdr:cNvSpPr/>
      </xdr:nvSpPr>
      <xdr:spPr>
        <a:xfrm>
          <a:off x="1079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47625</xdr:rowOff>
    </xdr:from>
    <xdr:to>
      <xdr:col>10</xdr:col>
      <xdr:colOff>114300</xdr:colOff>
      <xdr:row>85</xdr:row>
      <xdr:rowOff>114300</xdr:rowOff>
    </xdr:to>
    <xdr:cxnSp macro="">
      <xdr:nvCxnSpPr>
        <xdr:cNvPr id="310" name="直線コネクタ 309">
          <a:extLst>
            <a:ext uri="{FF2B5EF4-FFF2-40B4-BE49-F238E27FC236}">
              <a16:creationId xmlns:a16="http://schemas.microsoft.com/office/drawing/2014/main" id="{B7BF720C-9E30-4008-BDF3-43E56AD994F0}"/>
            </a:ext>
          </a:extLst>
        </xdr:cNvPr>
        <xdr:cNvCxnSpPr/>
      </xdr:nvCxnSpPr>
      <xdr:spPr>
        <a:xfrm flipV="1">
          <a:off x="1130300" y="1462087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59707</xdr:rowOff>
    </xdr:from>
    <xdr:ext cx="405111" cy="259045"/>
    <xdr:sp macro="" textlink="">
      <xdr:nvSpPr>
        <xdr:cNvPr id="311" name="n_1aveValue【福祉施設】&#10;有形固定資産減価償却率">
          <a:extLst>
            <a:ext uri="{FF2B5EF4-FFF2-40B4-BE49-F238E27FC236}">
              <a16:creationId xmlns:a16="http://schemas.microsoft.com/office/drawing/2014/main" id="{9E0D8718-0F1C-4B93-AC2C-91ADA3E98501}"/>
            </a:ext>
          </a:extLst>
        </xdr:cNvPr>
        <xdr:cNvSpPr txBox="1"/>
      </xdr:nvSpPr>
      <xdr:spPr>
        <a:xfrm>
          <a:off x="35820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27322</xdr:rowOff>
    </xdr:from>
    <xdr:ext cx="405111" cy="259045"/>
    <xdr:sp macro="" textlink="">
      <xdr:nvSpPr>
        <xdr:cNvPr id="312" name="n_2aveValue【福祉施設】&#10;有形固定資産減価償却率">
          <a:extLst>
            <a:ext uri="{FF2B5EF4-FFF2-40B4-BE49-F238E27FC236}">
              <a16:creationId xmlns:a16="http://schemas.microsoft.com/office/drawing/2014/main" id="{CE9E8917-0CED-47F2-A1B1-42875E5BF723}"/>
            </a:ext>
          </a:extLst>
        </xdr:cNvPr>
        <xdr:cNvSpPr txBox="1"/>
      </xdr:nvSpPr>
      <xdr:spPr>
        <a:xfrm>
          <a:off x="2705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76852</xdr:rowOff>
    </xdr:from>
    <xdr:ext cx="405111" cy="259045"/>
    <xdr:sp macro="" textlink="">
      <xdr:nvSpPr>
        <xdr:cNvPr id="313" name="n_3aveValue【福祉施設】&#10;有形固定資産減価償却率">
          <a:extLst>
            <a:ext uri="{FF2B5EF4-FFF2-40B4-BE49-F238E27FC236}">
              <a16:creationId xmlns:a16="http://schemas.microsoft.com/office/drawing/2014/main" id="{2F1435CA-29C6-4D9A-AAEC-AD98F1DF71EF}"/>
            </a:ext>
          </a:extLst>
        </xdr:cNvPr>
        <xdr:cNvSpPr txBox="1"/>
      </xdr:nvSpPr>
      <xdr:spPr>
        <a:xfrm>
          <a:off x="1816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73041</xdr:rowOff>
    </xdr:from>
    <xdr:ext cx="405111" cy="259045"/>
    <xdr:sp macro="" textlink="">
      <xdr:nvSpPr>
        <xdr:cNvPr id="314" name="n_4aveValue【福祉施設】&#10;有形固定資産減価償却率">
          <a:extLst>
            <a:ext uri="{FF2B5EF4-FFF2-40B4-BE49-F238E27FC236}">
              <a16:creationId xmlns:a16="http://schemas.microsoft.com/office/drawing/2014/main" id="{58C9097A-684B-477E-915A-E357DFA8F5A8}"/>
            </a:ext>
          </a:extLst>
        </xdr:cNvPr>
        <xdr:cNvSpPr txBox="1"/>
      </xdr:nvSpPr>
      <xdr:spPr>
        <a:xfrm>
          <a:off x="927744" y="1361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156227</xdr:rowOff>
    </xdr:from>
    <xdr:ext cx="405111" cy="259045"/>
    <xdr:sp macro="" textlink="">
      <xdr:nvSpPr>
        <xdr:cNvPr id="315" name="n_1mainValue【福祉施設】&#10;有形固定資産減価償却率">
          <a:extLst>
            <a:ext uri="{FF2B5EF4-FFF2-40B4-BE49-F238E27FC236}">
              <a16:creationId xmlns:a16="http://schemas.microsoft.com/office/drawing/2014/main" id="{7ADB2009-EF21-46C2-8B1B-0995602E9670}"/>
            </a:ext>
          </a:extLst>
        </xdr:cNvPr>
        <xdr:cNvSpPr txBox="1"/>
      </xdr:nvSpPr>
      <xdr:spPr>
        <a:xfrm>
          <a:off x="3582044" y="1472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104791</xdr:rowOff>
    </xdr:from>
    <xdr:ext cx="405111" cy="259045"/>
    <xdr:sp macro="" textlink="">
      <xdr:nvSpPr>
        <xdr:cNvPr id="316" name="n_2mainValue【福祉施設】&#10;有形固定資産減価償却率">
          <a:extLst>
            <a:ext uri="{FF2B5EF4-FFF2-40B4-BE49-F238E27FC236}">
              <a16:creationId xmlns:a16="http://schemas.microsoft.com/office/drawing/2014/main" id="{0FF04CC7-F160-46EC-A38D-1C3CCBA8D68B}"/>
            </a:ext>
          </a:extLst>
        </xdr:cNvPr>
        <xdr:cNvSpPr txBox="1"/>
      </xdr:nvSpPr>
      <xdr:spPr>
        <a:xfrm>
          <a:off x="2705744" y="1467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89552</xdr:rowOff>
    </xdr:from>
    <xdr:ext cx="405111" cy="259045"/>
    <xdr:sp macro="" textlink="">
      <xdr:nvSpPr>
        <xdr:cNvPr id="317" name="n_3mainValue【福祉施設】&#10;有形固定資産減価償却率">
          <a:extLst>
            <a:ext uri="{FF2B5EF4-FFF2-40B4-BE49-F238E27FC236}">
              <a16:creationId xmlns:a16="http://schemas.microsoft.com/office/drawing/2014/main" id="{224E8458-E1A7-4C2F-9C17-E115E8BCA85E}"/>
            </a:ext>
          </a:extLst>
        </xdr:cNvPr>
        <xdr:cNvSpPr txBox="1"/>
      </xdr:nvSpPr>
      <xdr:spPr>
        <a:xfrm>
          <a:off x="1816744" y="1466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156227</xdr:rowOff>
    </xdr:from>
    <xdr:ext cx="405111" cy="259045"/>
    <xdr:sp macro="" textlink="">
      <xdr:nvSpPr>
        <xdr:cNvPr id="318" name="n_4mainValue【福祉施設】&#10;有形固定資産減価償却率">
          <a:extLst>
            <a:ext uri="{FF2B5EF4-FFF2-40B4-BE49-F238E27FC236}">
              <a16:creationId xmlns:a16="http://schemas.microsoft.com/office/drawing/2014/main" id="{DA355711-E648-4704-B1FC-93B4BCA4E7CA}"/>
            </a:ext>
          </a:extLst>
        </xdr:cNvPr>
        <xdr:cNvSpPr txBox="1"/>
      </xdr:nvSpPr>
      <xdr:spPr>
        <a:xfrm>
          <a:off x="927744" y="1472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9" name="正方形/長方形 318">
          <a:extLst>
            <a:ext uri="{FF2B5EF4-FFF2-40B4-BE49-F238E27FC236}">
              <a16:creationId xmlns:a16="http://schemas.microsoft.com/office/drawing/2014/main" id="{CF4E557F-86E1-495A-9755-2153703C122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0" name="正方形/長方形 319">
          <a:extLst>
            <a:ext uri="{FF2B5EF4-FFF2-40B4-BE49-F238E27FC236}">
              <a16:creationId xmlns:a16="http://schemas.microsoft.com/office/drawing/2014/main" id="{4ED0A706-43CC-4E03-8551-8139C24450D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1" name="正方形/長方形 320">
          <a:extLst>
            <a:ext uri="{FF2B5EF4-FFF2-40B4-BE49-F238E27FC236}">
              <a16:creationId xmlns:a16="http://schemas.microsoft.com/office/drawing/2014/main" id="{0612EA23-B5E3-42F0-BF6A-5F8590F9085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2" name="正方形/長方形 321">
          <a:extLst>
            <a:ext uri="{FF2B5EF4-FFF2-40B4-BE49-F238E27FC236}">
              <a16:creationId xmlns:a16="http://schemas.microsoft.com/office/drawing/2014/main" id="{325983EB-5EBB-45E6-94C7-3E3467CA03D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3" name="正方形/長方形 322">
          <a:extLst>
            <a:ext uri="{FF2B5EF4-FFF2-40B4-BE49-F238E27FC236}">
              <a16:creationId xmlns:a16="http://schemas.microsoft.com/office/drawing/2014/main" id="{37A25EDA-9FC8-4290-A462-9F0B6D736AE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4" name="正方形/長方形 323">
          <a:extLst>
            <a:ext uri="{FF2B5EF4-FFF2-40B4-BE49-F238E27FC236}">
              <a16:creationId xmlns:a16="http://schemas.microsoft.com/office/drawing/2014/main" id="{3CD0A2EC-A2E3-46AC-94A7-C1A0B9C3FCE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5" name="正方形/長方形 324">
          <a:extLst>
            <a:ext uri="{FF2B5EF4-FFF2-40B4-BE49-F238E27FC236}">
              <a16:creationId xmlns:a16="http://schemas.microsoft.com/office/drawing/2014/main" id="{B646AF16-F96C-4BCC-A3F3-496D8A9437C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6" name="正方形/長方形 325">
          <a:extLst>
            <a:ext uri="{FF2B5EF4-FFF2-40B4-BE49-F238E27FC236}">
              <a16:creationId xmlns:a16="http://schemas.microsoft.com/office/drawing/2014/main" id="{E1633E3E-1F28-48ED-80D5-EC2976ECD00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7" name="テキスト ボックス 326">
          <a:extLst>
            <a:ext uri="{FF2B5EF4-FFF2-40B4-BE49-F238E27FC236}">
              <a16:creationId xmlns:a16="http://schemas.microsoft.com/office/drawing/2014/main" id="{106ACA1E-0160-4E4C-A892-6A709A4AEA9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8" name="直線コネクタ 327">
          <a:extLst>
            <a:ext uri="{FF2B5EF4-FFF2-40B4-BE49-F238E27FC236}">
              <a16:creationId xmlns:a16="http://schemas.microsoft.com/office/drawing/2014/main" id="{17883497-6A3F-421E-A057-23B2A5E46A2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9" name="直線コネクタ 328">
          <a:extLst>
            <a:ext uri="{FF2B5EF4-FFF2-40B4-BE49-F238E27FC236}">
              <a16:creationId xmlns:a16="http://schemas.microsoft.com/office/drawing/2014/main" id="{2DF10160-8F6F-4109-8FB2-DD546D708FF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0" name="テキスト ボックス 329">
          <a:extLst>
            <a:ext uri="{FF2B5EF4-FFF2-40B4-BE49-F238E27FC236}">
              <a16:creationId xmlns:a16="http://schemas.microsoft.com/office/drawing/2014/main" id="{4683C6BE-60A2-49E6-B8CF-23AFBC770AA1}"/>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1" name="直線コネクタ 330">
          <a:extLst>
            <a:ext uri="{FF2B5EF4-FFF2-40B4-BE49-F238E27FC236}">
              <a16:creationId xmlns:a16="http://schemas.microsoft.com/office/drawing/2014/main" id="{9A93572B-A675-4CC2-8A18-18F09E607065}"/>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2" name="テキスト ボックス 331">
          <a:extLst>
            <a:ext uri="{FF2B5EF4-FFF2-40B4-BE49-F238E27FC236}">
              <a16:creationId xmlns:a16="http://schemas.microsoft.com/office/drawing/2014/main" id="{33B0132D-A664-45AD-BA2F-3DACB880FD6C}"/>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3" name="直線コネクタ 332">
          <a:extLst>
            <a:ext uri="{FF2B5EF4-FFF2-40B4-BE49-F238E27FC236}">
              <a16:creationId xmlns:a16="http://schemas.microsoft.com/office/drawing/2014/main" id="{5553FCA3-3424-40D2-AD13-4360B88C6E9F}"/>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4" name="テキスト ボックス 333">
          <a:extLst>
            <a:ext uri="{FF2B5EF4-FFF2-40B4-BE49-F238E27FC236}">
              <a16:creationId xmlns:a16="http://schemas.microsoft.com/office/drawing/2014/main" id="{6A9D743B-332B-4B56-90F0-749C995E154B}"/>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5" name="直線コネクタ 334">
          <a:extLst>
            <a:ext uri="{FF2B5EF4-FFF2-40B4-BE49-F238E27FC236}">
              <a16:creationId xmlns:a16="http://schemas.microsoft.com/office/drawing/2014/main" id="{563B0D43-F1D7-4DCA-9E80-750CB8C36FD6}"/>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6" name="テキスト ボックス 335">
          <a:extLst>
            <a:ext uri="{FF2B5EF4-FFF2-40B4-BE49-F238E27FC236}">
              <a16:creationId xmlns:a16="http://schemas.microsoft.com/office/drawing/2014/main" id="{C9C55249-6081-4D1E-8719-177D63808AAD}"/>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7" name="直線コネクタ 336">
          <a:extLst>
            <a:ext uri="{FF2B5EF4-FFF2-40B4-BE49-F238E27FC236}">
              <a16:creationId xmlns:a16="http://schemas.microsoft.com/office/drawing/2014/main" id="{3F8A106E-620A-47F6-A5C4-33BD6927F578}"/>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8" name="テキスト ボックス 337">
          <a:extLst>
            <a:ext uri="{FF2B5EF4-FFF2-40B4-BE49-F238E27FC236}">
              <a16:creationId xmlns:a16="http://schemas.microsoft.com/office/drawing/2014/main" id="{39F9A138-5929-460B-9ABA-1C306B56AB12}"/>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9" name="直線コネクタ 338">
          <a:extLst>
            <a:ext uri="{FF2B5EF4-FFF2-40B4-BE49-F238E27FC236}">
              <a16:creationId xmlns:a16="http://schemas.microsoft.com/office/drawing/2014/main" id="{C4789349-2A38-4C47-BD67-E95B04042103}"/>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0" name="テキスト ボックス 339">
          <a:extLst>
            <a:ext uri="{FF2B5EF4-FFF2-40B4-BE49-F238E27FC236}">
              <a16:creationId xmlns:a16="http://schemas.microsoft.com/office/drawing/2014/main" id="{F4408ABB-47D0-419F-BCF7-A8AF0BA86B9A}"/>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9CD5A0EC-6E17-45BB-8F20-684654E2D7F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8493040B-035F-4376-9FB7-649523CCA7B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A3218DD2-E6E2-4F0C-AD38-28B40FA8C2A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157299</xdr:rowOff>
    </xdr:from>
    <xdr:to>
      <xdr:col>54</xdr:col>
      <xdr:colOff>189865</xdr:colOff>
      <xdr:row>86</xdr:row>
      <xdr:rowOff>106680</xdr:rowOff>
    </xdr:to>
    <xdr:cxnSp macro="">
      <xdr:nvCxnSpPr>
        <xdr:cNvPr id="344" name="直線コネクタ 343">
          <a:extLst>
            <a:ext uri="{FF2B5EF4-FFF2-40B4-BE49-F238E27FC236}">
              <a16:creationId xmlns:a16="http://schemas.microsoft.com/office/drawing/2014/main" id="{0AB9356C-E698-4A04-96F7-3A43F6A284F9}"/>
            </a:ext>
          </a:extLst>
        </xdr:cNvPr>
        <xdr:cNvCxnSpPr/>
      </xdr:nvCxnSpPr>
      <xdr:spPr>
        <a:xfrm flipV="1">
          <a:off x="10476865" y="13358949"/>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110507</xdr:rowOff>
    </xdr:from>
    <xdr:ext cx="469744" cy="259045"/>
    <xdr:sp macro="" textlink="">
      <xdr:nvSpPr>
        <xdr:cNvPr id="345" name="【福祉施設】&#10;一人当たり面積最小値テキスト">
          <a:extLst>
            <a:ext uri="{FF2B5EF4-FFF2-40B4-BE49-F238E27FC236}">
              <a16:creationId xmlns:a16="http://schemas.microsoft.com/office/drawing/2014/main" id="{041BDA55-7DE6-4D5D-B6B7-3E1623ABA093}"/>
            </a:ext>
          </a:extLst>
        </xdr:cNvPr>
        <xdr:cNvSpPr txBox="1"/>
      </xdr:nvSpPr>
      <xdr:spPr>
        <a:xfrm>
          <a:off x="105156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346" name="直線コネクタ 345">
          <a:extLst>
            <a:ext uri="{FF2B5EF4-FFF2-40B4-BE49-F238E27FC236}">
              <a16:creationId xmlns:a16="http://schemas.microsoft.com/office/drawing/2014/main" id="{00D69821-BA6A-456D-95BE-B422042E6C11}"/>
            </a:ext>
          </a:extLst>
        </xdr:cNvPr>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103976</xdr:rowOff>
    </xdr:from>
    <xdr:ext cx="469744" cy="259045"/>
    <xdr:sp macro="" textlink="">
      <xdr:nvSpPr>
        <xdr:cNvPr id="347" name="【福祉施設】&#10;一人当たり面積最大値テキスト">
          <a:extLst>
            <a:ext uri="{FF2B5EF4-FFF2-40B4-BE49-F238E27FC236}">
              <a16:creationId xmlns:a16="http://schemas.microsoft.com/office/drawing/2014/main" id="{D9B6BAC8-E48C-4570-83F4-492F3F885478}"/>
            </a:ext>
          </a:extLst>
        </xdr:cNvPr>
        <xdr:cNvSpPr txBox="1"/>
      </xdr:nvSpPr>
      <xdr:spPr>
        <a:xfrm>
          <a:off x="10515600" y="1313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157299</xdr:rowOff>
    </xdr:from>
    <xdr:to>
      <xdr:col>55</xdr:col>
      <xdr:colOff>88900</xdr:colOff>
      <xdr:row>77</xdr:row>
      <xdr:rowOff>157299</xdr:rowOff>
    </xdr:to>
    <xdr:cxnSp macro="">
      <xdr:nvCxnSpPr>
        <xdr:cNvPr id="348" name="直線コネクタ 347">
          <a:extLst>
            <a:ext uri="{FF2B5EF4-FFF2-40B4-BE49-F238E27FC236}">
              <a16:creationId xmlns:a16="http://schemas.microsoft.com/office/drawing/2014/main" id="{A175FF82-C559-43B9-894F-A510EDE78202}"/>
            </a:ext>
          </a:extLst>
        </xdr:cNvPr>
        <xdr:cNvCxnSpPr/>
      </xdr:nvCxnSpPr>
      <xdr:spPr>
        <a:xfrm>
          <a:off x="10388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18341</xdr:rowOff>
    </xdr:from>
    <xdr:ext cx="469744" cy="259045"/>
    <xdr:sp macro="" textlink="">
      <xdr:nvSpPr>
        <xdr:cNvPr id="349" name="【福祉施設】&#10;一人当たり面積平均値テキスト">
          <a:extLst>
            <a:ext uri="{FF2B5EF4-FFF2-40B4-BE49-F238E27FC236}">
              <a16:creationId xmlns:a16="http://schemas.microsoft.com/office/drawing/2014/main" id="{78878828-6B66-409A-9DA7-2BCDFF8BA4ED}"/>
            </a:ext>
          </a:extLst>
        </xdr:cNvPr>
        <xdr:cNvSpPr txBox="1"/>
      </xdr:nvSpPr>
      <xdr:spPr>
        <a:xfrm>
          <a:off x="10515600" y="14420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166914</xdr:rowOff>
    </xdr:from>
    <xdr:to>
      <xdr:col>55</xdr:col>
      <xdr:colOff>50800</xdr:colOff>
      <xdr:row>85</xdr:row>
      <xdr:rowOff>97064</xdr:rowOff>
    </xdr:to>
    <xdr:sp macro="" textlink="">
      <xdr:nvSpPr>
        <xdr:cNvPr id="350" name="フローチャート: 判断 349">
          <a:extLst>
            <a:ext uri="{FF2B5EF4-FFF2-40B4-BE49-F238E27FC236}">
              <a16:creationId xmlns:a16="http://schemas.microsoft.com/office/drawing/2014/main" id="{AE0082A0-2FAE-400C-821D-687B628D1038}"/>
            </a:ext>
          </a:extLst>
        </xdr:cNvPr>
        <xdr:cNvSpPr/>
      </xdr:nvSpPr>
      <xdr:spPr>
        <a:xfrm>
          <a:off x="10426700" y="1456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98334</xdr:rowOff>
    </xdr:from>
    <xdr:to>
      <xdr:col>50</xdr:col>
      <xdr:colOff>165100</xdr:colOff>
      <xdr:row>85</xdr:row>
      <xdr:rowOff>28484</xdr:rowOff>
    </xdr:to>
    <xdr:sp macro="" textlink="">
      <xdr:nvSpPr>
        <xdr:cNvPr id="351" name="フローチャート: 判断 350">
          <a:extLst>
            <a:ext uri="{FF2B5EF4-FFF2-40B4-BE49-F238E27FC236}">
              <a16:creationId xmlns:a16="http://schemas.microsoft.com/office/drawing/2014/main" id="{1C228B79-062A-4041-A5AE-3C4EE10DF0ED}"/>
            </a:ext>
          </a:extLst>
        </xdr:cNvPr>
        <xdr:cNvSpPr/>
      </xdr:nvSpPr>
      <xdr:spPr>
        <a:xfrm>
          <a:off x="9588500" y="1450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72208</xdr:rowOff>
    </xdr:from>
    <xdr:to>
      <xdr:col>46</xdr:col>
      <xdr:colOff>38100</xdr:colOff>
      <xdr:row>85</xdr:row>
      <xdr:rowOff>2358</xdr:rowOff>
    </xdr:to>
    <xdr:sp macro="" textlink="">
      <xdr:nvSpPr>
        <xdr:cNvPr id="352" name="フローチャート: 判断 351">
          <a:extLst>
            <a:ext uri="{FF2B5EF4-FFF2-40B4-BE49-F238E27FC236}">
              <a16:creationId xmlns:a16="http://schemas.microsoft.com/office/drawing/2014/main" id="{D567293D-662F-4BBA-8D9B-BDB806CE8764}"/>
            </a:ext>
          </a:extLst>
        </xdr:cNvPr>
        <xdr:cNvSpPr/>
      </xdr:nvSpPr>
      <xdr:spPr>
        <a:xfrm>
          <a:off x="8699500" y="1447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95069</xdr:rowOff>
    </xdr:from>
    <xdr:to>
      <xdr:col>41</xdr:col>
      <xdr:colOff>101600</xdr:colOff>
      <xdr:row>85</xdr:row>
      <xdr:rowOff>25219</xdr:rowOff>
    </xdr:to>
    <xdr:sp macro="" textlink="">
      <xdr:nvSpPr>
        <xdr:cNvPr id="353" name="フローチャート: 判断 352">
          <a:extLst>
            <a:ext uri="{FF2B5EF4-FFF2-40B4-BE49-F238E27FC236}">
              <a16:creationId xmlns:a16="http://schemas.microsoft.com/office/drawing/2014/main" id="{60C7A8CA-1307-48B4-9480-9FD4F0C2ED0D}"/>
            </a:ext>
          </a:extLst>
        </xdr:cNvPr>
        <xdr:cNvSpPr/>
      </xdr:nvSpPr>
      <xdr:spPr>
        <a:xfrm>
          <a:off x="7810500" y="1449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82006</xdr:rowOff>
    </xdr:from>
    <xdr:to>
      <xdr:col>36</xdr:col>
      <xdr:colOff>165100</xdr:colOff>
      <xdr:row>85</xdr:row>
      <xdr:rowOff>12156</xdr:rowOff>
    </xdr:to>
    <xdr:sp macro="" textlink="">
      <xdr:nvSpPr>
        <xdr:cNvPr id="354" name="フローチャート: 判断 353">
          <a:extLst>
            <a:ext uri="{FF2B5EF4-FFF2-40B4-BE49-F238E27FC236}">
              <a16:creationId xmlns:a16="http://schemas.microsoft.com/office/drawing/2014/main" id="{7335E6A1-39E4-4717-89BF-E09BCD35945D}"/>
            </a:ext>
          </a:extLst>
        </xdr:cNvPr>
        <xdr:cNvSpPr/>
      </xdr:nvSpPr>
      <xdr:spPr>
        <a:xfrm>
          <a:off x="69215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CC52C71B-3239-4192-9B3F-70BE8F1F38A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CBFF0ABE-26E3-47B1-8B44-C9F5D8F1649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B56030EB-45A9-427D-9468-718EC180446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A9648A-C0AC-4CAD-A224-6926B94BBBC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6DCBBB56-8B18-4082-9519-B4D50AB6F95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49349</xdr:rowOff>
    </xdr:from>
    <xdr:to>
      <xdr:col>55</xdr:col>
      <xdr:colOff>50800</xdr:colOff>
      <xdr:row>86</xdr:row>
      <xdr:rowOff>150949</xdr:rowOff>
    </xdr:to>
    <xdr:sp macro="" textlink="">
      <xdr:nvSpPr>
        <xdr:cNvPr id="360" name="楕円 359">
          <a:extLst>
            <a:ext uri="{FF2B5EF4-FFF2-40B4-BE49-F238E27FC236}">
              <a16:creationId xmlns:a16="http://schemas.microsoft.com/office/drawing/2014/main" id="{0A760B34-7662-4511-95D8-491F09BE6B4F}"/>
            </a:ext>
          </a:extLst>
        </xdr:cNvPr>
        <xdr:cNvSpPr/>
      </xdr:nvSpPr>
      <xdr:spPr>
        <a:xfrm>
          <a:off x="10426700" y="1479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135726</xdr:rowOff>
    </xdr:from>
    <xdr:ext cx="469744" cy="259045"/>
    <xdr:sp macro="" textlink="">
      <xdr:nvSpPr>
        <xdr:cNvPr id="361" name="【福祉施設】&#10;一人当たり面積該当値テキスト">
          <a:extLst>
            <a:ext uri="{FF2B5EF4-FFF2-40B4-BE49-F238E27FC236}">
              <a16:creationId xmlns:a16="http://schemas.microsoft.com/office/drawing/2014/main" id="{1DB5375E-C02E-4FB3-8F52-A0B0ABE9AE9D}"/>
            </a:ext>
          </a:extLst>
        </xdr:cNvPr>
        <xdr:cNvSpPr txBox="1"/>
      </xdr:nvSpPr>
      <xdr:spPr>
        <a:xfrm>
          <a:off x="10515600" y="14708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52614</xdr:rowOff>
    </xdr:from>
    <xdr:to>
      <xdr:col>50</xdr:col>
      <xdr:colOff>165100</xdr:colOff>
      <xdr:row>86</xdr:row>
      <xdr:rowOff>154214</xdr:rowOff>
    </xdr:to>
    <xdr:sp macro="" textlink="">
      <xdr:nvSpPr>
        <xdr:cNvPr id="362" name="楕円 361">
          <a:extLst>
            <a:ext uri="{FF2B5EF4-FFF2-40B4-BE49-F238E27FC236}">
              <a16:creationId xmlns:a16="http://schemas.microsoft.com/office/drawing/2014/main" id="{7C56E542-4FD3-4430-B260-EEC3496CADB7}"/>
            </a:ext>
          </a:extLst>
        </xdr:cNvPr>
        <xdr:cNvSpPr/>
      </xdr:nvSpPr>
      <xdr:spPr>
        <a:xfrm>
          <a:off x="95885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100149</xdr:rowOff>
    </xdr:from>
    <xdr:to>
      <xdr:col>55</xdr:col>
      <xdr:colOff>0</xdr:colOff>
      <xdr:row>86</xdr:row>
      <xdr:rowOff>103414</xdr:rowOff>
    </xdr:to>
    <xdr:cxnSp macro="">
      <xdr:nvCxnSpPr>
        <xdr:cNvPr id="363" name="直線コネクタ 362">
          <a:extLst>
            <a:ext uri="{FF2B5EF4-FFF2-40B4-BE49-F238E27FC236}">
              <a16:creationId xmlns:a16="http://schemas.microsoft.com/office/drawing/2014/main" id="{656141DC-E2E9-498B-893A-A105DB928767}"/>
            </a:ext>
          </a:extLst>
        </xdr:cNvPr>
        <xdr:cNvCxnSpPr/>
      </xdr:nvCxnSpPr>
      <xdr:spPr>
        <a:xfrm flipV="1">
          <a:off x="9639300" y="1484484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52614</xdr:rowOff>
    </xdr:from>
    <xdr:to>
      <xdr:col>46</xdr:col>
      <xdr:colOff>38100</xdr:colOff>
      <xdr:row>86</xdr:row>
      <xdr:rowOff>154214</xdr:rowOff>
    </xdr:to>
    <xdr:sp macro="" textlink="">
      <xdr:nvSpPr>
        <xdr:cNvPr id="364" name="楕円 363">
          <a:extLst>
            <a:ext uri="{FF2B5EF4-FFF2-40B4-BE49-F238E27FC236}">
              <a16:creationId xmlns:a16="http://schemas.microsoft.com/office/drawing/2014/main" id="{0077F7AE-D5CA-4D24-9AAC-C25B4F3ABCA3}"/>
            </a:ext>
          </a:extLst>
        </xdr:cNvPr>
        <xdr:cNvSpPr/>
      </xdr:nvSpPr>
      <xdr:spPr>
        <a:xfrm>
          <a:off x="86995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103414</xdr:rowOff>
    </xdr:from>
    <xdr:to>
      <xdr:col>50</xdr:col>
      <xdr:colOff>114300</xdr:colOff>
      <xdr:row>86</xdr:row>
      <xdr:rowOff>103414</xdr:rowOff>
    </xdr:to>
    <xdr:cxnSp macro="">
      <xdr:nvCxnSpPr>
        <xdr:cNvPr id="365" name="直線コネクタ 364">
          <a:extLst>
            <a:ext uri="{FF2B5EF4-FFF2-40B4-BE49-F238E27FC236}">
              <a16:creationId xmlns:a16="http://schemas.microsoft.com/office/drawing/2014/main" id="{A89040C7-C4D9-47FD-9D0C-72B51C472890}"/>
            </a:ext>
          </a:extLst>
        </xdr:cNvPr>
        <xdr:cNvCxnSpPr/>
      </xdr:nvCxnSpPr>
      <xdr:spPr>
        <a:xfrm>
          <a:off x="8750300" y="148481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52614</xdr:rowOff>
    </xdr:from>
    <xdr:to>
      <xdr:col>41</xdr:col>
      <xdr:colOff>101600</xdr:colOff>
      <xdr:row>86</xdr:row>
      <xdr:rowOff>154214</xdr:rowOff>
    </xdr:to>
    <xdr:sp macro="" textlink="">
      <xdr:nvSpPr>
        <xdr:cNvPr id="366" name="楕円 365">
          <a:extLst>
            <a:ext uri="{FF2B5EF4-FFF2-40B4-BE49-F238E27FC236}">
              <a16:creationId xmlns:a16="http://schemas.microsoft.com/office/drawing/2014/main" id="{DCCB3E43-373F-4772-852B-6C1916B2356F}"/>
            </a:ext>
          </a:extLst>
        </xdr:cNvPr>
        <xdr:cNvSpPr/>
      </xdr:nvSpPr>
      <xdr:spPr>
        <a:xfrm>
          <a:off x="78105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103414</xdr:rowOff>
    </xdr:from>
    <xdr:to>
      <xdr:col>45</xdr:col>
      <xdr:colOff>177800</xdr:colOff>
      <xdr:row>86</xdr:row>
      <xdr:rowOff>103414</xdr:rowOff>
    </xdr:to>
    <xdr:cxnSp macro="">
      <xdr:nvCxnSpPr>
        <xdr:cNvPr id="367" name="直線コネクタ 366">
          <a:extLst>
            <a:ext uri="{FF2B5EF4-FFF2-40B4-BE49-F238E27FC236}">
              <a16:creationId xmlns:a16="http://schemas.microsoft.com/office/drawing/2014/main" id="{3DA66D83-B2DD-4A71-8F43-D90064E83580}"/>
            </a:ext>
          </a:extLst>
        </xdr:cNvPr>
        <xdr:cNvCxnSpPr/>
      </xdr:nvCxnSpPr>
      <xdr:spPr>
        <a:xfrm>
          <a:off x="7861300" y="148481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33020</xdr:rowOff>
    </xdr:from>
    <xdr:to>
      <xdr:col>36</xdr:col>
      <xdr:colOff>165100</xdr:colOff>
      <xdr:row>86</xdr:row>
      <xdr:rowOff>134620</xdr:rowOff>
    </xdr:to>
    <xdr:sp macro="" textlink="">
      <xdr:nvSpPr>
        <xdr:cNvPr id="368" name="楕円 367">
          <a:extLst>
            <a:ext uri="{FF2B5EF4-FFF2-40B4-BE49-F238E27FC236}">
              <a16:creationId xmlns:a16="http://schemas.microsoft.com/office/drawing/2014/main" id="{606C0A1D-4AD0-407F-BD25-F77FC374F9F6}"/>
            </a:ext>
          </a:extLst>
        </xdr:cNvPr>
        <xdr:cNvSpPr/>
      </xdr:nvSpPr>
      <xdr:spPr>
        <a:xfrm>
          <a:off x="6921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83820</xdr:rowOff>
    </xdr:from>
    <xdr:to>
      <xdr:col>41</xdr:col>
      <xdr:colOff>50800</xdr:colOff>
      <xdr:row>86</xdr:row>
      <xdr:rowOff>103414</xdr:rowOff>
    </xdr:to>
    <xdr:cxnSp macro="">
      <xdr:nvCxnSpPr>
        <xdr:cNvPr id="369" name="直線コネクタ 368">
          <a:extLst>
            <a:ext uri="{FF2B5EF4-FFF2-40B4-BE49-F238E27FC236}">
              <a16:creationId xmlns:a16="http://schemas.microsoft.com/office/drawing/2014/main" id="{0107014D-380E-47CB-A1BB-353362A2CD65}"/>
            </a:ext>
          </a:extLst>
        </xdr:cNvPr>
        <xdr:cNvCxnSpPr/>
      </xdr:nvCxnSpPr>
      <xdr:spPr>
        <a:xfrm>
          <a:off x="6972300" y="1482852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45011</xdr:rowOff>
    </xdr:from>
    <xdr:ext cx="469744" cy="259045"/>
    <xdr:sp macro="" textlink="">
      <xdr:nvSpPr>
        <xdr:cNvPr id="370" name="n_1aveValue【福祉施設】&#10;一人当たり面積">
          <a:extLst>
            <a:ext uri="{FF2B5EF4-FFF2-40B4-BE49-F238E27FC236}">
              <a16:creationId xmlns:a16="http://schemas.microsoft.com/office/drawing/2014/main" id="{9E3BB840-5828-4C40-A812-130DF37B8615}"/>
            </a:ext>
          </a:extLst>
        </xdr:cNvPr>
        <xdr:cNvSpPr txBox="1"/>
      </xdr:nvSpPr>
      <xdr:spPr>
        <a:xfrm>
          <a:off x="9391727" y="1427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18885</xdr:rowOff>
    </xdr:from>
    <xdr:ext cx="469744" cy="259045"/>
    <xdr:sp macro="" textlink="">
      <xdr:nvSpPr>
        <xdr:cNvPr id="371" name="n_2aveValue【福祉施設】&#10;一人当たり面積">
          <a:extLst>
            <a:ext uri="{FF2B5EF4-FFF2-40B4-BE49-F238E27FC236}">
              <a16:creationId xmlns:a16="http://schemas.microsoft.com/office/drawing/2014/main" id="{CA3E10D7-D064-4C7E-9676-D868DE3E4D39}"/>
            </a:ext>
          </a:extLst>
        </xdr:cNvPr>
        <xdr:cNvSpPr txBox="1"/>
      </xdr:nvSpPr>
      <xdr:spPr>
        <a:xfrm>
          <a:off x="8515427" y="1424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41746</xdr:rowOff>
    </xdr:from>
    <xdr:ext cx="469744" cy="259045"/>
    <xdr:sp macro="" textlink="">
      <xdr:nvSpPr>
        <xdr:cNvPr id="372" name="n_3aveValue【福祉施設】&#10;一人当たり面積">
          <a:extLst>
            <a:ext uri="{FF2B5EF4-FFF2-40B4-BE49-F238E27FC236}">
              <a16:creationId xmlns:a16="http://schemas.microsoft.com/office/drawing/2014/main" id="{2F4F1E53-888D-4CE7-88CD-49904E0E4FB7}"/>
            </a:ext>
          </a:extLst>
        </xdr:cNvPr>
        <xdr:cNvSpPr txBox="1"/>
      </xdr:nvSpPr>
      <xdr:spPr>
        <a:xfrm>
          <a:off x="7626427" y="1427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28683</xdr:rowOff>
    </xdr:from>
    <xdr:ext cx="469744" cy="259045"/>
    <xdr:sp macro="" textlink="">
      <xdr:nvSpPr>
        <xdr:cNvPr id="373" name="n_4aveValue【福祉施設】&#10;一人当たり面積">
          <a:extLst>
            <a:ext uri="{FF2B5EF4-FFF2-40B4-BE49-F238E27FC236}">
              <a16:creationId xmlns:a16="http://schemas.microsoft.com/office/drawing/2014/main" id="{E59A51CA-B816-48CE-9D61-3943960ECB42}"/>
            </a:ext>
          </a:extLst>
        </xdr:cNvPr>
        <xdr:cNvSpPr txBox="1"/>
      </xdr:nvSpPr>
      <xdr:spPr>
        <a:xfrm>
          <a:off x="6737427" y="1425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145341</xdr:rowOff>
    </xdr:from>
    <xdr:ext cx="469744" cy="259045"/>
    <xdr:sp macro="" textlink="">
      <xdr:nvSpPr>
        <xdr:cNvPr id="374" name="n_1mainValue【福祉施設】&#10;一人当たり面積">
          <a:extLst>
            <a:ext uri="{FF2B5EF4-FFF2-40B4-BE49-F238E27FC236}">
              <a16:creationId xmlns:a16="http://schemas.microsoft.com/office/drawing/2014/main" id="{9C5B1647-117C-4493-B7ED-DDE826E76FB2}"/>
            </a:ext>
          </a:extLst>
        </xdr:cNvPr>
        <xdr:cNvSpPr txBox="1"/>
      </xdr:nvSpPr>
      <xdr:spPr>
        <a:xfrm>
          <a:off x="9391727"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145341</xdr:rowOff>
    </xdr:from>
    <xdr:ext cx="469744" cy="259045"/>
    <xdr:sp macro="" textlink="">
      <xdr:nvSpPr>
        <xdr:cNvPr id="375" name="n_2mainValue【福祉施設】&#10;一人当たり面積">
          <a:extLst>
            <a:ext uri="{FF2B5EF4-FFF2-40B4-BE49-F238E27FC236}">
              <a16:creationId xmlns:a16="http://schemas.microsoft.com/office/drawing/2014/main" id="{C5D33CD1-776A-4364-93EA-2E4D659139DC}"/>
            </a:ext>
          </a:extLst>
        </xdr:cNvPr>
        <xdr:cNvSpPr txBox="1"/>
      </xdr:nvSpPr>
      <xdr:spPr>
        <a:xfrm>
          <a:off x="8515427"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145341</xdr:rowOff>
    </xdr:from>
    <xdr:ext cx="469744" cy="259045"/>
    <xdr:sp macro="" textlink="">
      <xdr:nvSpPr>
        <xdr:cNvPr id="376" name="n_3mainValue【福祉施設】&#10;一人当たり面積">
          <a:extLst>
            <a:ext uri="{FF2B5EF4-FFF2-40B4-BE49-F238E27FC236}">
              <a16:creationId xmlns:a16="http://schemas.microsoft.com/office/drawing/2014/main" id="{D2008916-E1F5-4C28-9919-D56144FED026}"/>
            </a:ext>
          </a:extLst>
        </xdr:cNvPr>
        <xdr:cNvSpPr txBox="1"/>
      </xdr:nvSpPr>
      <xdr:spPr>
        <a:xfrm>
          <a:off x="7626427"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125747</xdr:rowOff>
    </xdr:from>
    <xdr:ext cx="469744" cy="259045"/>
    <xdr:sp macro="" textlink="">
      <xdr:nvSpPr>
        <xdr:cNvPr id="377" name="n_4mainValue【福祉施設】&#10;一人当たり面積">
          <a:extLst>
            <a:ext uri="{FF2B5EF4-FFF2-40B4-BE49-F238E27FC236}">
              <a16:creationId xmlns:a16="http://schemas.microsoft.com/office/drawing/2014/main" id="{BB5613EE-8C48-42D4-B679-3D92DDA18AC0}"/>
            </a:ext>
          </a:extLst>
        </xdr:cNvPr>
        <xdr:cNvSpPr txBox="1"/>
      </xdr:nvSpPr>
      <xdr:spPr>
        <a:xfrm>
          <a:off x="6737427" y="1487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B006F526-5927-4184-AFA8-767FD0D14B2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C336EB8-ADCA-453C-8126-98245C05B63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83EC8C93-9F3B-4F87-AD0F-8361BDB4902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68D13150-020A-4127-BD90-B80BA80C906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B604BAF6-0CA1-4864-AB7A-117898FE764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A3FE91F9-DE2B-44B9-9257-62A78EB9104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C6235496-CB17-499F-84AA-2157D12C0C2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11B56676-37AA-4F38-8772-5873F0D95F0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E2A95E3D-BA16-4CC3-A78D-05A3D2F754F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695A36AF-E5EE-4A4A-8DFE-AECA52F98FC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91242D4B-208A-4D3D-8ED8-DF179A9AC50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84AB590C-4BFC-4A3E-B478-06F88FD0257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D0AB1CFD-AB92-4B5C-99B5-3A93C114073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29141FCD-92E2-4F49-B914-C69C2436811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B3D48F8E-C58A-416C-8494-1F90F1039EC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05B8DCE1-6081-4818-9AC8-AEF67F177512}"/>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3385A1C9-6C84-47C9-991B-CC23A4B4413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A9C9E0E6-45ED-482F-94C6-6BC50620E91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6E05BAE2-717D-4DC2-9DA9-1BE754FB784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8CC7E114-52ED-423C-8FEC-5A2CEC81B10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EA35F637-5F92-4D38-9F13-94FC73A110C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DFC7B6C4-A946-4399-9C26-48739910E4D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873EA429-4B30-4590-99CB-E99236C5407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81BA3798-F662-4AEB-B1A4-2DC3DECE65C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97157C7F-FCCA-4200-A136-934D911AA47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29D24A24-78D5-4E86-B4DD-CF88679AEB1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A765B18D-B496-43B8-8BEB-66EB76AFEE5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a:extLst>
            <a:ext uri="{FF2B5EF4-FFF2-40B4-BE49-F238E27FC236}">
              <a16:creationId xmlns:a16="http://schemas.microsoft.com/office/drawing/2014/main" id="{42674394-2571-4554-839C-241BE23757EA}"/>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a:extLst>
            <a:ext uri="{FF2B5EF4-FFF2-40B4-BE49-F238E27FC236}">
              <a16:creationId xmlns:a16="http://schemas.microsoft.com/office/drawing/2014/main" id="{632D9D75-FD3C-4617-ACBD-CE98A6363A94}"/>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a:extLst>
            <a:ext uri="{FF2B5EF4-FFF2-40B4-BE49-F238E27FC236}">
              <a16:creationId xmlns:a16="http://schemas.microsoft.com/office/drawing/2014/main" id="{40F799CA-67D5-4BB9-A7F3-729B90E6C9F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a:extLst>
            <a:ext uri="{FF2B5EF4-FFF2-40B4-BE49-F238E27FC236}">
              <a16:creationId xmlns:a16="http://schemas.microsoft.com/office/drawing/2014/main" id="{EAAF9014-94BB-455D-A9F7-F9130EBBFCB5}"/>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a:extLst>
            <a:ext uri="{FF2B5EF4-FFF2-40B4-BE49-F238E27FC236}">
              <a16:creationId xmlns:a16="http://schemas.microsoft.com/office/drawing/2014/main" id="{CB0A152E-FCBD-45EC-8F18-C188AE7D49D6}"/>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a:extLst>
            <a:ext uri="{FF2B5EF4-FFF2-40B4-BE49-F238E27FC236}">
              <a16:creationId xmlns:a16="http://schemas.microsoft.com/office/drawing/2014/main" id="{3BA5E210-1F0E-470E-882D-D33A507A5E2B}"/>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a:extLst>
            <a:ext uri="{FF2B5EF4-FFF2-40B4-BE49-F238E27FC236}">
              <a16:creationId xmlns:a16="http://schemas.microsoft.com/office/drawing/2014/main" id="{ED79A9BB-4720-48B9-914A-5B79ECA8A691}"/>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a:extLst>
            <a:ext uri="{FF2B5EF4-FFF2-40B4-BE49-F238E27FC236}">
              <a16:creationId xmlns:a16="http://schemas.microsoft.com/office/drawing/2014/main" id="{82AD9E51-CFC9-42EE-A3EF-17ABBD39C44C}"/>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a:extLst>
            <a:ext uri="{FF2B5EF4-FFF2-40B4-BE49-F238E27FC236}">
              <a16:creationId xmlns:a16="http://schemas.microsoft.com/office/drawing/2014/main" id="{302F9FF7-7AC3-4A03-99A6-8E7F4FDC18A7}"/>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a:extLst>
            <a:ext uri="{FF2B5EF4-FFF2-40B4-BE49-F238E27FC236}">
              <a16:creationId xmlns:a16="http://schemas.microsoft.com/office/drawing/2014/main" id="{066E4E25-CB72-4CC4-BD71-71C36C7109E9}"/>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195A6020-574B-4ED4-B5F3-5F8D8204B08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a:extLst>
            <a:ext uri="{FF2B5EF4-FFF2-40B4-BE49-F238E27FC236}">
              <a16:creationId xmlns:a16="http://schemas.microsoft.com/office/drawing/2014/main" id="{FF486D13-567E-482E-97E8-E96194F78726}"/>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一般廃棄物処理施設】&#10;有形固定資産減価償却率グラフ枠">
          <a:extLst>
            <a:ext uri="{FF2B5EF4-FFF2-40B4-BE49-F238E27FC236}">
              <a16:creationId xmlns:a16="http://schemas.microsoft.com/office/drawing/2014/main" id="{A7DBAB0A-DCA0-4E08-A6CA-71BC69F31C3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150495</xdr:rowOff>
    </xdr:from>
    <xdr:to>
      <xdr:col>85</xdr:col>
      <xdr:colOff>126364</xdr:colOff>
      <xdr:row>42</xdr:row>
      <xdr:rowOff>26670</xdr:rowOff>
    </xdr:to>
    <xdr:cxnSp macro="">
      <xdr:nvCxnSpPr>
        <xdr:cNvPr id="418" name="直線コネクタ 417">
          <a:extLst>
            <a:ext uri="{FF2B5EF4-FFF2-40B4-BE49-F238E27FC236}">
              <a16:creationId xmlns:a16="http://schemas.microsoft.com/office/drawing/2014/main" id="{B6C8155E-A7D9-4F92-9210-A7A4D306AA30}"/>
            </a:ext>
          </a:extLst>
        </xdr:cNvPr>
        <xdr:cNvCxnSpPr/>
      </xdr:nvCxnSpPr>
      <xdr:spPr>
        <a:xfrm flipV="1">
          <a:off x="16318864" y="5979795"/>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30497</xdr:rowOff>
    </xdr:from>
    <xdr:ext cx="405111" cy="259045"/>
    <xdr:sp macro="" textlink="">
      <xdr:nvSpPr>
        <xdr:cNvPr id="419" name="【一般廃棄物処理施設】&#10;有形固定資産減価償却率最小値テキスト">
          <a:extLst>
            <a:ext uri="{FF2B5EF4-FFF2-40B4-BE49-F238E27FC236}">
              <a16:creationId xmlns:a16="http://schemas.microsoft.com/office/drawing/2014/main" id="{6BA2919B-6E74-47AB-8BC2-6E1452BA9FEA}"/>
            </a:ext>
          </a:extLst>
        </xdr:cNvPr>
        <xdr:cNvSpPr txBox="1"/>
      </xdr:nvSpPr>
      <xdr:spPr>
        <a:xfrm>
          <a:off x="16357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26670</xdr:rowOff>
    </xdr:from>
    <xdr:to>
      <xdr:col>86</xdr:col>
      <xdr:colOff>25400</xdr:colOff>
      <xdr:row>42</xdr:row>
      <xdr:rowOff>26670</xdr:rowOff>
    </xdr:to>
    <xdr:cxnSp macro="">
      <xdr:nvCxnSpPr>
        <xdr:cNvPr id="420" name="直線コネクタ 419">
          <a:extLst>
            <a:ext uri="{FF2B5EF4-FFF2-40B4-BE49-F238E27FC236}">
              <a16:creationId xmlns:a16="http://schemas.microsoft.com/office/drawing/2014/main" id="{9AB3B302-A608-494D-81A7-6631A8F59AF1}"/>
            </a:ext>
          </a:extLst>
        </xdr:cNvPr>
        <xdr:cNvCxnSpPr/>
      </xdr:nvCxnSpPr>
      <xdr:spPr>
        <a:xfrm>
          <a:off x="16230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97172</xdr:rowOff>
    </xdr:from>
    <xdr:ext cx="405111" cy="259045"/>
    <xdr:sp macro="" textlink="">
      <xdr:nvSpPr>
        <xdr:cNvPr id="421" name="【一般廃棄物処理施設】&#10;有形固定資産減価償却率最大値テキスト">
          <a:extLst>
            <a:ext uri="{FF2B5EF4-FFF2-40B4-BE49-F238E27FC236}">
              <a16:creationId xmlns:a16="http://schemas.microsoft.com/office/drawing/2014/main" id="{2A387669-6489-47C6-A6EB-0BD8368BCADC}"/>
            </a:ext>
          </a:extLst>
        </xdr:cNvPr>
        <xdr:cNvSpPr txBox="1"/>
      </xdr:nvSpPr>
      <xdr:spPr>
        <a:xfrm>
          <a:off x="16357600" y="575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150495</xdr:rowOff>
    </xdr:from>
    <xdr:to>
      <xdr:col>86</xdr:col>
      <xdr:colOff>25400</xdr:colOff>
      <xdr:row>34</xdr:row>
      <xdr:rowOff>150495</xdr:rowOff>
    </xdr:to>
    <xdr:cxnSp macro="">
      <xdr:nvCxnSpPr>
        <xdr:cNvPr id="422" name="直線コネクタ 421">
          <a:extLst>
            <a:ext uri="{FF2B5EF4-FFF2-40B4-BE49-F238E27FC236}">
              <a16:creationId xmlns:a16="http://schemas.microsoft.com/office/drawing/2014/main" id="{BCA62BE9-BD7A-493C-BA12-33202F7F49F2}"/>
            </a:ext>
          </a:extLst>
        </xdr:cNvPr>
        <xdr:cNvCxnSpPr/>
      </xdr:nvCxnSpPr>
      <xdr:spPr>
        <a:xfrm>
          <a:off x="16230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12082</xdr:rowOff>
    </xdr:from>
    <xdr:ext cx="405111" cy="259045"/>
    <xdr:sp macro="" textlink="">
      <xdr:nvSpPr>
        <xdr:cNvPr id="423" name="【一般廃棄物処理施設】&#10;有形固定資産減価償却率平均値テキスト">
          <a:extLst>
            <a:ext uri="{FF2B5EF4-FFF2-40B4-BE49-F238E27FC236}">
              <a16:creationId xmlns:a16="http://schemas.microsoft.com/office/drawing/2014/main" id="{C70B7485-085C-4D54-A279-381037FE3E10}"/>
            </a:ext>
          </a:extLst>
        </xdr:cNvPr>
        <xdr:cNvSpPr txBox="1"/>
      </xdr:nvSpPr>
      <xdr:spPr>
        <a:xfrm>
          <a:off x="16357600" y="6355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160655</xdr:rowOff>
    </xdr:from>
    <xdr:to>
      <xdr:col>85</xdr:col>
      <xdr:colOff>177800</xdr:colOff>
      <xdr:row>38</xdr:row>
      <xdr:rowOff>90805</xdr:rowOff>
    </xdr:to>
    <xdr:sp macro="" textlink="">
      <xdr:nvSpPr>
        <xdr:cNvPr id="424" name="フローチャート: 判断 423">
          <a:extLst>
            <a:ext uri="{FF2B5EF4-FFF2-40B4-BE49-F238E27FC236}">
              <a16:creationId xmlns:a16="http://schemas.microsoft.com/office/drawing/2014/main" id="{50C075DB-A1A7-4152-A13D-D5AA5AAB0B23}"/>
            </a:ext>
          </a:extLst>
        </xdr:cNvPr>
        <xdr:cNvSpPr/>
      </xdr:nvSpPr>
      <xdr:spPr>
        <a:xfrm>
          <a:off x="16268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73025</xdr:rowOff>
    </xdr:from>
    <xdr:to>
      <xdr:col>81</xdr:col>
      <xdr:colOff>101600</xdr:colOff>
      <xdr:row>38</xdr:row>
      <xdr:rowOff>3175</xdr:rowOff>
    </xdr:to>
    <xdr:sp macro="" textlink="">
      <xdr:nvSpPr>
        <xdr:cNvPr id="425" name="フローチャート: 判断 424">
          <a:extLst>
            <a:ext uri="{FF2B5EF4-FFF2-40B4-BE49-F238E27FC236}">
              <a16:creationId xmlns:a16="http://schemas.microsoft.com/office/drawing/2014/main" id="{2A306E4B-C5A1-48DF-A0C8-509CE054F223}"/>
            </a:ext>
          </a:extLst>
        </xdr:cNvPr>
        <xdr:cNvSpPr/>
      </xdr:nvSpPr>
      <xdr:spPr>
        <a:xfrm>
          <a:off x="154305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31115</xdr:rowOff>
    </xdr:from>
    <xdr:to>
      <xdr:col>76</xdr:col>
      <xdr:colOff>165100</xdr:colOff>
      <xdr:row>37</xdr:row>
      <xdr:rowOff>132715</xdr:rowOff>
    </xdr:to>
    <xdr:sp macro="" textlink="">
      <xdr:nvSpPr>
        <xdr:cNvPr id="426" name="フローチャート: 判断 425">
          <a:extLst>
            <a:ext uri="{FF2B5EF4-FFF2-40B4-BE49-F238E27FC236}">
              <a16:creationId xmlns:a16="http://schemas.microsoft.com/office/drawing/2014/main" id="{C3AA9760-8645-4063-B5F1-56C5FAEB6B4D}"/>
            </a:ext>
          </a:extLst>
        </xdr:cNvPr>
        <xdr:cNvSpPr/>
      </xdr:nvSpPr>
      <xdr:spPr>
        <a:xfrm>
          <a:off x="145415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162560</xdr:rowOff>
    </xdr:from>
    <xdr:to>
      <xdr:col>72</xdr:col>
      <xdr:colOff>38100</xdr:colOff>
      <xdr:row>37</xdr:row>
      <xdr:rowOff>92710</xdr:rowOff>
    </xdr:to>
    <xdr:sp macro="" textlink="">
      <xdr:nvSpPr>
        <xdr:cNvPr id="427" name="フローチャート: 判断 426">
          <a:extLst>
            <a:ext uri="{FF2B5EF4-FFF2-40B4-BE49-F238E27FC236}">
              <a16:creationId xmlns:a16="http://schemas.microsoft.com/office/drawing/2014/main" id="{15592799-BA8A-42DB-83C4-1224CBC734DC}"/>
            </a:ext>
          </a:extLst>
        </xdr:cNvPr>
        <xdr:cNvSpPr/>
      </xdr:nvSpPr>
      <xdr:spPr>
        <a:xfrm>
          <a:off x="13652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118745</xdr:rowOff>
    </xdr:from>
    <xdr:to>
      <xdr:col>67</xdr:col>
      <xdr:colOff>101600</xdr:colOff>
      <xdr:row>37</xdr:row>
      <xdr:rowOff>48895</xdr:rowOff>
    </xdr:to>
    <xdr:sp macro="" textlink="">
      <xdr:nvSpPr>
        <xdr:cNvPr id="428" name="フローチャート: 判断 427">
          <a:extLst>
            <a:ext uri="{FF2B5EF4-FFF2-40B4-BE49-F238E27FC236}">
              <a16:creationId xmlns:a16="http://schemas.microsoft.com/office/drawing/2014/main" id="{36FB4F04-38BB-4561-9777-AA7C73970CD0}"/>
            </a:ext>
          </a:extLst>
        </xdr:cNvPr>
        <xdr:cNvSpPr/>
      </xdr:nvSpPr>
      <xdr:spPr>
        <a:xfrm>
          <a:off x="127635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86CA11FF-9E8F-494D-AB81-7292531CF7E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917CD5B6-BDE7-4533-8583-9B5C12B7D93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FDC796BC-CEBE-4F39-ABB0-7758DD3DC1F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353E5043-1454-40B8-9C1A-5D6C73DD7CE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1F99B03C-ADDC-4BD7-A097-8816046FDB5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69215</xdr:rowOff>
    </xdr:from>
    <xdr:to>
      <xdr:col>85</xdr:col>
      <xdr:colOff>177800</xdr:colOff>
      <xdr:row>40</xdr:row>
      <xdr:rowOff>170815</xdr:rowOff>
    </xdr:to>
    <xdr:sp macro="" textlink="">
      <xdr:nvSpPr>
        <xdr:cNvPr id="434" name="楕円 433">
          <a:extLst>
            <a:ext uri="{FF2B5EF4-FFF2-40B4-BE49-F238E27FC236}">
              <a16:creationId xmlns:a16="http://schemas.microsoft.com/office/drawing/2014/main" id="{770BD210-ED1C-472E-B593-4D0EBD3D4633}"/>
            </a:ext>
          </a:extLst>
        </xdr:cNvPr>
        <xdr:cNvSpPr/>
      </xdr:nvSpPr>
      <xdr:spPr>
        <a:xfrm>
          <a:off x="16268700" y="692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47642</xdr:rowOff>
    </xdr:from>
    <xdr:ext cx="405111" cy="259045"/>
    <xdr:sp macro="" textlink="">
      <xdr:nvSpPr>
        <xdr:cNvPr id="435" name="【一般廃棄物処理施設】&#10;有形固定資産減価償却率該当値テキスト">
          <a:extLst>
            <a:ext uri="{FF2B5EF4-FFF2-40B4-BE49-F238E27FC236}">
              <a16:creationId xmlns:a16="http://schemas.microsoft.com/office/drawing/2014/main" id="{81C8C247-7BE0-4663-AA26-A47CF8471812}"/>
            </a:ext>
          </a:extLst>
        </xdr:cNvPr>
        <xdr:cNvSpPr txBox="1"/>
      </xdr:nvSpPr>
      <xdr:spPr>
        <a:xfrm>
          <a:off x="16357600" y="690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44450</xdr:rowOff>
    </xdr:from>
    <xdr:to>
      <xdr:col>81</xdr:col>
      <xdr:colOff>101600</xdr:colOff>
      <xdr:row>40</xdr:row>
      <xdr:rowOff>146050</xdr:rowOff>
    </xdr:to>
    <xdr:sp macro="" textlink="">
      <xdr:nvSpPr>
        <xdr:cNvPr id="436" name="楕円 435">
          <a:extLst>
            <a:ext uri="{FF2B5EF4-FFF2-40B4-BE49-F238E27FC236}">
              <a16:creationId xmlns:a16="http://schemas.microsoft.com/office/drawing/2014/main" id="{18904F20-5842-463A-A64C-586D2D61BD91}"/>
            </a:ext>
          </a:extLst>
        </xdr:cNvPr>
        <xdr:cNvSpPr/>
      </xdr:nvSpPr>
      <xdr:spPr>
        <a:xfrm>
          <a:off x="15430500" y="69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95250</xdr:rowOff>
    </xdr:from>
    <xdr:to>
      <xdr:col>85</xdr:col>
      <xdr:colOff>127000</xdr:colOff>
      <xdr:row>40</xdr:row>
      <xdr:rowOff>120015</xdr:rowOff>
    </xdr:to>
    <xdr:cxnSp macro="">
      <xdr:nvCxnSpPr>
        <xdr:cNvPr id="437" name="直線コネクタ 436">
          <a:extLst>
            <a:ext uri="{FF2B5EF4-FFF2-40B4-BE49-F238E27FC236}">
              <a16:creationId xmlns:a16="http://schemas.microsoft.com/office/drawing/2014/main" id="{2CBEA94A-7377-496B-B880-D2952D3B83B9}"/>
            </a:ext>
          </a:extLst>
        </xdr:cNvPr>
        <xdr:cNvCxnSpPr/>
      </xdr:nvCxnSpPr>
      <xdr:spPr>
        <a:xfrm>
          <a:off x="15481300" y="695325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17780</xdr:rowOff>
    </xdr:from>
    <xdr:to>
      <xdr:col>76</xdr:col>
      <xdr:colOff>165100</xdr:colOff>
      <xdr:row>40</xdr:row>
      <xdr:rowOff>119380</xdr:rowOff>
    </xdr:to>
    <xdr:sp macro="" textlink="">
      <xdr:nvSpPr>
        <xdr:cNvPr id="438" name="楕円 437">
          <a:extLst>
            <a:ext uri="{FF2B5EF4-FFF2-40B4-BE49-F238E27FC236}">
              <a16:creationId xmlns:a16="http://schemas.microsoft.com/office/drawing/2014/main" id="{6E006692-A7BC-4FE6-9D69-25B618827142}"/>
            </a:ext>
          </a:extLst>
        </xdr:cNvPr>
        <xdr:cNvSpPr/>
      </xdr:nvSpPr>
      <xdr:spPr>
        <a:xfrm>
          <a:off x="145415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68580</xdr:rowOff>
    </xdr:from>
    <xdr:to>
      <xdr:col>81</xdr:col>
      <xdr:colOff>50800</xdr:colOff>
      <xdr:row>40</xdr:row>
      <xdr:rowOff>95250</xdr:rowOff>
    </xdr:to>
    <xdr:cxnSp macro="">
      <xdr:nvCxnSpPr>
        <xdr:cNvPr id="439" name="直線コネクタ 438">
          <a:extLst>
            <a:ext uri="{FF2B5EF4-FFF2-40B4-BE49-F238E27FC236}">
              <a16:creationId xmlns:a16="http://schemas.microsoft.com/office/drawing/2014/main" id="{FEF3C65B-B0CB-40CC-8A16-8362949F7594}"/>
            </a:ext>
          </a:extLst>
        </xdr:cNvPr>
        <xdr:cNvCxnSpPr/>
      </xdr:nvCxnSpPr>
      <xdr:spPr>
        <a:xfrm>
          <a:off x="14592300" y="69265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160655</xdr:rowOff>
    </xdr:from>
    <xdr:to>
      <xdr:col>72</xdr:col>
      <xdr:colOff>38100</xdr:colOff>
      <xdr:row>40</xdr:row>
      <xdr:rowOff>90805</xdr:rowOff>
    </xdr:to>
    <xdr:sp macro="" textlink="">
      <xdr:nvSpPr>
        <xdr:cNvPr id="440" name="楕円 439">
          <a:extLst>
            <a:ext uri="{FF2B5EF4-FFF2-40B4-BE49-F238E27FC236}">
              <a16:creationId xmlns:a16="http://schemas.microsoft.com/office/drawing/2014/main" id="{EC1825A4-30B2-4324-A609-689EE82E0187}"/>
            </a:ext>
          </a:extLst>
        </xdr:cNvPr>
        <xdr:cNvSpPr/>
      </xdr:nvSpPr>
      <xdr:spPr>
        <a:xfrm>
          <a:off x="13652500" y="684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40005</xdr:rowOff>
    </xdr:from>
    <xdr:to>
      <xdr:col>76</xdr:col>
      <xdr:colOff>114300</xdr:colOff>
      <xdr:row>40</xdr:row>
      <xdr:rowOff>68580</xdr:rowOff>
    </xdr:to>
    <xdr:cxnSp macro="">
      <xdr:nvCxnSpPr>
        <xdr:cNvPr id="441" name="直線コネクタ 440">
          <a:extLst>
            <a:ext uri="{FF2B5EF4-FFF2-40B4-BE49-F238E27FC236}">
              <a16:creationId xmlns:a16="http://schemas.microsoft.com/office/drawing/2014/main" id="{7EA557DF-8636-4715-A5CD-B32B3443D5A6}"/>
            </a:ext>
          </a:extLst>
        </xdr:cNvPr>
        <xdr:cNvCxnSpPr/>
      </xdr:nvCxnSpPr>
      <xdr:spPr>
        <a:xfrm>
          <a:off x="13703300" y="68980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133985</xdr:rowOff>
    </xdr:from>
    <xdr:to>
      <xdr:col>67</xdr:col>
      <xdr:colOff>101600</xdr:colOff>
      <xdr:row>40</xdr:row>
      <xdr:rowOff>64135</xdr:rowOff>
    </xdr:to>
    <xdr:sp macro="" textlink="">
      <xdr:nvSpPr>
        <xdr:cNvPr id="442" name="楕円 441">
          <a:extLst>
            <a:ext uri="{FF2B5EF4-FFF2-40B4-BE49-F238E27FC236}">
              <a16:creationId xmlns:a16="http://schemas.microsoft.com/office/drawing/2014/main" id="{457ABC52-DC8A-4B10-8A0F-CFAEA8AC5680}"/>
            </a:ext>
          </a:extLst>
        </xdr:cNvPr>
        <xdr:cNvSpPr/>
      </xdr:nvSpPr>
      <xdr:spPr>
        <a:xfrm>
          <a:off x="12763500" y="68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13335</xdr:rowOff>
    </xdr:from>
    <xdr:to>
      <xdr:col>71</xdr:col>
      <xdr:colOff>177800</xdr:colOff>
      <xdr:row>40</xdr:row>
      <xdr:rowOff>40005</xdr:rowOff>
    </xdr:to>
    <xdr:cxnSp macro="">
      <xdr:nvCxnSpPr>
        <xdr:cNvPr id="443" name="直線コネクタ 442">
          <a:extLst>
            <a:ext uri="{FF2B5EF4-FFF2-40B4-BE49-F238E27FC236}">
              <a16:creationId xmlns:a16="http://schemas.microsoft.com/office/drawing/2014/main" id="{366BE135-15F6-4914-9173-967710A1A5D7}"/>
            </a:ext>
          </a:extLst>
        </xdr:cNvPr>
        <xdr:cNvCxnSpPr/>
      </xdr:nvCxnSpPr>
      <xdr:spPr>
        <a:xfrm>
          <a:off x="12814300" y="687133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19702</xdr:rowOff>
    </xdr:from>
    <xdr:ext cx="405111" cy="259045"/>
    <xdr:sp macro="" textlink="">
      <xdr:nvSpPr>
        <xdr:cNvPr id="444" name="n_1aveValue【一般廃棄物処理施設】&#10;有形固定資産減価償却率">
          <a:extLst>
            <a:ext uri="{FF2B5EF4-FFF2-40B4-BE49-F238E27FC236}">
              <a16:creationId xmlns:a16="http://schemas.microsoft.com/office/drawing/2014/main" id="{45C9F1B9-161F-4B7F-A918-17126094E15B}"/>
            </a:ext>
          </a:extLst>
        </xdr:cNvPr>
        <xdr:cNvSpPr txBox="1"/>
      </xdr:nvSpPr>
      <xdr:spPr>
        <a:xfrm>
          <a:off x="15266044" y="619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149242</xdr:rowOff>
    </xdr:from>
    <xdr:ext cx="405111" cy="259045"/>
    <xdr:sp macro="" textlink="">
      <xdr:nvSpPr>
        <xdr:cNvPr id="445" name="n_2aveValue【一般廃棄物処理施設】&#10;有形固定資産減価償却率">
          <a:extLst>
            <a:ext uri="{FF2B5EF4-FFF2-40B4-BE49-F238E27FC236}">
              <a16:creationId xmlns:a16="http://schemas.microsoft.com/office/drawing/2014/main" id="{58988737-FC5A-49D1-92DE-DAD633A5C70A}"/>
            </a:ext>
          </a:extLst>
        </xdr:cNvPr>
        <xdr:cNvSpPr txBox="1"/>
      </xdr:nvSpPr>
      <xdr:spPr>
        <a:xfrm>
          <a:off x="143897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109237</xdr:rowOff>
    </xdr:from>
    <xdr:ext cx="405111" cy="259045"/>
    <xdr:sp macro="" textlink="">
      <xdr:nvSpPr>
        <xdr:cNvPr id="446" name="n_3aveValue【一般廃棄物処理施設】&#10;有形固定資産減価償却率">
          <a:extLst>
            <a:ext uri="{FF2B5EF4-FFF2-40B4-BE49-F238E27FC236}">
              <a16:creationId xmlns:a16="http://schemas.microsoft.com/office/drawing/2014/main" id="{5825E8F1-116F-4A8A-9825-4B09C8D7E04E}"/>
            </a:ext>
          </a:extLst>
        </xdr:cNvPr>
        <xdr:cNvSpPr txBox="1"/>
      </xdr:nvSpPr>
      <xdr:spPr>
        <a:xfrm>
          <a:off x="13500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65422</xdr:rowOff>
    </xdr:from>
    <xdr:ext cx="405111" cy="259045"/>
    <xdr:sp macro="" textlink="">
      <xdr:nvSpPr>
        <xdr:cNvPr id="447" name="n_4aveValue【一般廃棄物処理施設】&#10;有形固定資産減価償却率">
          <a:extLst>
            <a:ext uri="{FF2B5EF4-FFF2-40B4-BE49-F238E27FC236}">
              <a16:creationId xmlns:a16="http://schemas.microsoft.com/office/drawing/2014/main" id="{D81A86F8-E41D-488F-A017-F76DCF5BDF4B}"/>
            </a:ext>
          </a:extLst>
        </xdr:cNvPr>
        <xdr:cNvSpPr txBox="1"/>
      </xdr:nvSpPr>
      <xdr:spPr>
        <a:xfrm>
          <a:off x="126117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137177</xdr:rowOff>
    </xdr:from>
    <xdr:ext cx="405111" cy="259045"/>
    <xdr:sp macro="" textlink="">
      <xdr:nvSpPr>
        <xdr:cNvPr id="448" name="n_1mainValue【一般廃棄物処理施設】&#10;有形固定資産減価償却率">
          <a:extLst>
            <a:ext uri="{FF2B5EF4-FFF2-40B4-BE49-F238E27FC236}">
              <a16:creationId xmlns:a16="http://schemas.microsoft.com/office/drawing/2014/main" id="{C295F4BF-D276-4D3F-9E32-3B8A6C1F484C}"/>
            </a:ext>
          </a:extLst>
        </xdr:cNvPr>
        <xdr:cNvSpPr txBox="1"/>
      </xdr:nvSpPr>
      <xdr:spPr>
        <a:xfrm>
          <a:off x="15266044"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110507</xdr:rowOff>
    </xdr:from>
    <xdr:ext cx="405111" cy="259045"/>
    <xdr:sp macro="" textlink="">
      <xdr:nvSpPr>
        <xdr:cNvPr id="449" name="n_2mainValue【一般廃棄物処理施設】&#10;有形固定資産減価償却率">
          <a:extLst>
            <a:ext uri="{FF2B5EF4-FFF2-40B4-BE49-F238E27FC236}">
              <a16:creationId xmlns:a16="http://schemas.microsoft.com/office/drawing/2014/main" id="{C98C22EC-C6BE-4248-9C69-385D44FFAA7C}"/>
            </a:ext>
          </a:extLst>
        </xdr:cNvPr>
        <xdr:cNvSpPr txBox="1"/>
      </xdr:nvSpPr>
      <xdr:spPr>
        <a:xfrm>
          <a:off x="14389744" y="696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81932</xdr:rowOff>
    </xdr:from>
    <xdr:ext cx="405111" cy="259045"/>
    <xdr:sp macro="" textlink="">
      <xdr:nvSpPr>
        <xdr:cNvPr id="450" name="n_3mainValue【一般廃棄物処理施設】&#10;有形固定資産減価償却率">
          <a:extLst>
            <a:ext uri="{FF2B5EF4-FFF2-40B4-BE49-F238E27FC236}">
              <a16:creationId xmlns:a16="http://schemas.microsoft.com/office/drawing/2014/main" id="{990B57F3-3C42-4A88-993E-EE8869146AB5}"/>
            </a:ext>
          </a:extLst>
        </xdr:cNvPr>
        <xdr:cNvSpPr txBox="1"/>
      </xdr:nvSpPr>
      <xdr:spPr>
        <a:xfrm>
          <a:off x="13500744" y="693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55262</xdr:rowOff>
    </xdr:from>
    <xdr:ext cx="405111" cy="259045"/>
    <xdr:sp macro="" textlink="">
      <xdr:nvSpPr>
        <xdr:cNvPr id="451" name="n_4mainValue【一般廃棄物処理施設】&#10;有形固定資産減価償却率">
          <a:extLst>
            <a:ext uri="{FF2B5EF4-FFF2-40B4-BE49-F238E27FC236}">
              <a16:creationId xmlns:a16="http://schemas.microsoft.com/office/drawing/2014/main" id="{A53FB421-17C6-417C-87A9-0430D0501800}"/>
            </a:ext>
          </a:extLst>
        </xdr:cNvPr>
        <xdr:cNvSpPr txBox="1"/>
      </xdr:nvSpPr>
      <xdr:spPr>
        <a:xfrm>
          <a:off x="12611744" y="691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CC22A9F9-AEE5-4D8A-B779-83EA7206DD7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92502829-6881-49BA-98FC-BDC83E2A420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7FA45290-6E9F-44D6-8DAC-86868AEDA98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6020DD16-B21D-4D2B-98EF-2E199E3A254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0F256E9D-CF7B-4147-8DBE-D9502D52BA6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F97B95BA-A7EC-488C-8651-FA92C6F6E04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FC73F3EE-960B-4BB8-A3EE-D52491F1F36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8EC029CC-6EEB-41F3-9B86-27F0ABF9713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A1499812-4015-4B21-8E85-FB929106EAB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CB1127DA-2B2D-4A31-9B8B-5FE87446718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C8B0B9EC-959C-42AB-9B78-4408267F8278}"/>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3" name="テキスト ボックス 462">
          <a:extLst>
            <a:ext uri="{FF2B5EF4-FFF2-40B4-BE49-F238E27FC236}">
              <a16:creationId xmlns:a16="http://schemas.microsoft.com/office/drawing/2014/main" id="{5E595293-FCBE-4A16-A685-0DFA40E37BED}"/>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991C793D-C257-4301-AC14-4B0E8BE4DADF}"/>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5" name="テキスト ボックス 464">
          <a:extLst>
            <a:ext uri="{FF2B5EF4-FFF2-40B4-BE49-F238E27FC236}">
              <a16:creationId xmlns:a16="http://schemas.microsoft.com/office/drawing/2014/main" id="{9AD855E1-0B13-4739-BB90-349AA1EC6E85}"/>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0A800123-507E-4284-98F0-8601355CB6BF}"/>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7" name="テキスト ボックス 466">
          <a:extLst>
            <a:ext uri="{FF2B5EF4-FFF2-40B4-BE49-F238E27FC236}">
              <a16:creationId xmlns:a16="http://schemas.microsoft.com/office/drawing/2014/main" id="{56DA578F-B74B-461B-AF3B-80DE35A52A1A}"/>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E9607F9D-CB77-4369-AAA8-DD6C286049C6}"/>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9" name="テキスト ボックス 468">
          <a:extLst>
            <a:ext uri="{FF2B5EF4-FFF2-40B4-BE49-F238E27FC236}">
              <a16:creationId xmlns:a16="http://schemas.microsoft.com/office/drawing/2014/main" id="{F66AA3E2-3B5D-4919-8545-0C1E106A96D9}"/>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3E4B791C-F7B7-4BFA-855F-08EDB15B595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1" name="テキスト ボックス 470">
          <a:extLst>
            <a:ext uri="{FF2B5EF4-FFF2-40B4-BE49-F238E27FC236}">
              <a16:creationId xmlns:a16="http://schemas.microsoft.com/office/drawing/2014/main" id="{8B4197EC-FE4A-4A22-80D7-2CF134C27DDC}"/>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一般廃棄物処理施設】&#10;一人当たり有形固定資産（償却資産）額グラフ枠">
          <a:extLst>
            <a:ext uri="{FF2B5EF4-FFF2-40B4-BE49-F238E27FC236}">
              <a16:creationId xmlns:a16="http://schemas.microsoft.com/office/drawing/2014/main" id="{43FCB68C-1CBD-4BE4-9151-06A0954732E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145553</xdr:rowOff>
    </xdr:from>
    <xdr:to>
      <xdr:col>116</xdr:col>
      <xdr:colOff>62864</xdr:colOff>
      <xdr:row>41</xdr:row>
      <xdr:rowOff>126099</xdr:rowOff>
    </xdr:to>
    <xdr:cxnSp macro="">
      <xdr:nvCxnSpPr>
        <xdr:cNvPr id="473" name="直線コネクタ 472">
          <a:extLst>
            <a:ext uri="{FF2B5EF4-FFF2-40B4-BE49-F238E27FC236}">
              <a16:creationId xmlns:a16="http://schemas.microsoft.com/office/drawing/2014/main" id="{07E9F4EE-990E-44B4-8048-F42FA96F1528}"/>
            </a:ext>
          </a:extLst>
        </xdr:cNvPr>
        <xdr:cNvCxnSpPr/>
      </xdr:nvCxnSpPr>
      <xdr:spPr>
        <a:xfrm flipV="1">
          <a:off x="22160864" y="5974853"/>
          <a:ext cx="0" cy="1180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129926</xdr:rowOff>
    </xdr:from>
    <xdr:ext cx="469744" cy="259045"/>
    <xdr:sp macro="" textlink="">
      <xdr:nvSpPr>
        <xdr:cNvPr id="474" name="【一般廃棄物処理施設】&#10;一人当たり有形固定資産（償却資産）額最小値テキスト">
          <a:extLst>
            <a:ext uri="{FF2B5EF4-FFF2-40B4-BE49-F238E27FC236}">
              <a16:creationId xmlns:a16="http://schemas.microsoft.com/office/drawing/2014/main" id="{9520041F-BDD6-462E-941C-9E51CA521BD4}"/>
            </a:ext>
          </a:extLst>
        </xdr:cNvPr>
        <xdr:cNvSpPr txBox="1"/>
      </xdr:nvSpPr>
      <xdr:spPr>
        <a:xfrm>
          <a:off x="22199600" y="715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126099</xdr:rowOff>
    </xdr:from>
    <xdr:to>
      <xdr:col>116</xdr:col>
      <xdr:colOff>152400</xdr:colOff>
      <xdr:row>41</xdr:row>
      <xdr:rowOff>126099</xdr:rowOff>
    </xdr:to>
    <xdr:cxnSp macro="">
      <xdr:nvCxnSpPr>
        <xdr:cNvPr id="475" name="直線コネクタ 474">
          <a:extLst>
            <a:ext uri="{FF2B5EF4-FFF2-40B4-BE49-F238E27FC236}">
              <a16:creationId xmlns:a16="http://schemas.microsoft.com/office/drawing/2014/main" id="{163FDBED-B9EB-4314-8238-DB84BB209EB6}"/>
            </a:ext>
          </a:extLst>
        </xdr:cNvPr>
        <xdr:cNvCxnSpPr/>
      </xdr:nvCxnSpPr>
      <xdr:spPr>
        <a:xfrm>
          <a:off x="22072600" y="7155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92230</xdr:rowOff>
    </xdr:from>
    <xdr:ext cx="599010" cy="259045"/>
    <xdr:sp macro="" textlink="">
      <xdr:nvSpPr>
        <xdr:cNvPr id="476" name="【一般廃棄物処理施設】&#10;一人当たり有形固定資産（償却資産）額最大値テキスト">
          <a:extLst>
            <a:ext uri="{FF2B5EF4-FFF2-40B4-BE49-F238E27FC236}">
              <a16:creationId xmlns:a16="http://schemas.microsoft.com/office/drawing/2014/main" id="{25374B4F-9C77-4CCF-A82B-C04CDC6ACE9A}"/>
            </a:ext>
          </a:extLst>
        </xdr:cNvPr>
        <xdr:cNvSpPr txBox="1"/>
      </xdr:nvSpPr>
      <xdr:spPr>
        <a:xfrm>
          <a:off x="22199600" y="575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145553</xdr:rowOff>
    </xdr:from>
    <xdr:to>
      <xdr:col>116</xdr:col>
      <xdr:colOff>152400</xdr:colOff>
      <xdr:row>34</xdr:row>
      <xdr:rowOff>145553</xdr:rowOff>
    </xdr:to>
    <xdr:cxnSp macro="">
      <xdr:nvCxnSpPr>
        <xdr:cNvPr id="477" name="直線コネクタ 476">
          <a:extLst>
            <a:ext uri="{FF2B5EF4-FFF2-40B4-BE49-F238E27FC236}">
              <a16:creationId xmlns:a16="http://schemas.microsoft.com/office/drawing/2014/main" id="{D9D7E278-8FF8-4D4B-9DE4-0CE3C02BE6A3}"/>
            </a:ext>
          </a:extLst>
        </xdr:cNvPr>
        <xdr:cNvCxnSpPr/>
      </xdr:nvCxnSpPr>
      <xdr:spPr>
        <a:xfrm>
          <a:off x="22072600" y="5974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152263</xdr:rowOff>
    </xdr:from>
    <xdr:ext cx="599010" cy="259045"/>
    <xdr:sp macro="" textlink="">
      <xdr:nvSpPr>
        <xdr:cNvPr id="478" name="【一般廃棄物処理施設】&#10;一人当たり有形固定資産（償却資産）額平均値テキスト">
          <a:extLst>
            <a:ext uri="{FF2B5EF4-FFF2-40B4-BE49-F238E27FC236}">
              <a16:creationId xmlns:a16="http://schemas.microsoft.com/office/drawing/2014/main" id="{562A830B-4DEF-4E0E-B810-B4C0BBCA5E4E}"/>
            </a:ext>
          </a:extLst>
        </xdr:cNvPr>
        <xdr:cNvSpPr txBox="1"/>
      </xdr:nvSpPr>
      <xdr:spPr>
        <a:xfrm>
          <a:off x="22199600" y="6495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129386</xdr:rowOff>
    </xdr:from>
    <xdr:to>
      <xdr:col>116</xdr:col>
      <xdr:colOff>114300</xdr:colOff>
      <xdr:row>39</xdr:row>
      <xdr:rowOff>59536</xdr:rowOff>
    </xdr:to>
    <xdr:sp macro="" textlink="">
      <xdr:nvSpPr>
        <xdr:cNvPr id="479" name="フローチャート: 判断 478">
          <a:extLst>
            <a:ext uri="{FF2B5EF4-FFF2-40B4-BE49-F238E27FC236}">
              <a16:creationId xmlns:a16="http://schemas.microsoft.com/office/drawing/2014/main" id="{DA407DEA-FCF6-479B-ACCC-799C940E5E42}"/>
            </a:ext>
          </a:extLst>
        </xdr:cNvPr>
        <xdr:cNvSpPr/>
      </xdr:nvSpPr>
      <xdr:spPr>
        <a:xfrm>
          <a:off x="22110700" y="664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156644</xdr:rowOff>
    </xdr:from>
    <xdr:to>
      <xdr:col>112</xdr:col>
      <xdr:colOff>38100</xdr:colOff>
      <xdr:row>39</xdr:row>
      <xdr:rowOff>86794</xdr:rowOff>
    </xdr:to>
    <xdr:sp macro="" textlink="">
      <xdr:nvSpPr>
        <xdr:cNvPr id="480" name="フローチャート: 判断 479">
          <a:extLst>
            <a:ext uri="{FF2B5EF4-FFF2-40B4-BE49-F238E27FC236}">
              <a16:creationId xmlns:a16="http://schemas.microsoft.com/office/drawing/2014/main" id="{685E6E92-DD39-4BD1-B261-8F32678E9084}"/>
            </a:ext>
          </a:extLst>
        </xdr:cNvPr>
        <xdr:cNvSpPr/>
      </xdr:nvSpPr>
      <xdr:spPr>
        <a:xfrm>
          <a:off x="21272500" y="66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169149</xdr:rowOff>
    </xdr:from>
    <xdr:to>
      <xdr:col>107</xdr:col>
      <xdr:colOff>101600</xdr:colOff>
      <xdr:row>39</xdr:row>
      <xdr:rowOff>99299</xdr:rowOff>
    </xdr:to>
    <xdr:sp macro="" textlink="">
      <xdr:nvSpPr>
        <xdr:cNvPr id="481" name="フローチャート: 判断 480">
          <a:extLst>
            <a:ext uri="{FF2B5EF4-FFF2-40B4-BE49-F238E27FC236}">
              <a16:creationId xmlns:a16="http://schemas.microsoft.com/office/drawing/2014/main" id="{FDDB19A5-7960-4816-9808-DAC9F9D91C76}"/>
            </a:ext>
          </a:extLst>
        </xdr:cNvPr>
        <xdr:cNvSpPr/>
      </xdr:nvSpPr>
      <xdr:spPr>
        <a:xfrm>
          <a:off x="20383500" y="668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159241</xdr:rowOff>
    </xdr:from>
    <xdr:to>
      <xdr:col>102</xdr:col>
      <xdr:colOff>165100</xdr:colOff>
      <xdr:row>39</xdr:row>
      <xdr:rowOff>89391</xdr:rowOff>
    </xdr:to>
    <xdr:sp macro="" textlink="">
      <xdr:nvSpPr>
        <xdr:cNvPr id="482" name="フローチャート: 判断 481">
          <a:extLst>
            <a:ext uri="{FF2B5EF4-FFF2-40B4-BE49-F238E27FC236}">
              <a16:creationId xmlns:a16="http://schemas.microsoft.com/office/drawing/2014/main" id="{DAD5C68B-3775-4DE2-AC8D-64199CDB9052}"/>
            </a:ext>
          </a:extLst>
        </xdr:cNvPr>
        <xdr:cNvSpPr/>
      </xdr:nvSpPr>
      <xdr:spPr>
        <a:xfrm>
          <a:off x="19494500" y="667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23315</xdr:rowOff>
    </xdr:from>
    <xdr:to>
      <xdr:col>98</xdr:col>
      <xdr:colOff>38100</xdr:colOff>
      <xdr:row>39</xdr:row>
      <xdr:rowOff>124915</xdr:rowOff>
    </xdr:to>
    <xdr:sp macro="" textlink="">
      <xdr:nvSpPr>
        <xdr:cNvPr id="483" name="フローチャート: 判断 482">
          <a:extLst>
            <a:ext uri="{FF2B5EF4-FFF2-40B4-BE49-F238E27FC236}">
              <a16:creationId xmlns:a16="http://schemas.microsoft.com/office/drawing/2014/main" id="{098BAB4D-1523-4638-B13F-390D43C1FBD3}"/>
            </a:ext>
          </a:extLst>
        </xdr:cNvPr>
        <xdr:cNvSpPr/>
      </xdr:nvSpPr>
      <xdr:spPr>
        <a:xfrm>
          <a:off x="18605500" y="670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6DF8D1FA-FCDE-40D6-9A29-7BA1AB0870A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5C0EC24D-1BA1-4E23-ADAB-167834E27C7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1EA44F7F-69EE-4F81-B063-F90588D4A81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A2CB33A6-9794-4CBC-8424-6D6ADA6D812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E7B9D0E5-0A2D-404D-BFA8-2511B5FAD02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153087</xdr:rowOff>
    </xdr:from>
    <xdr:to>
      <xdr:col>116</xdr:col>
      <xdr:colOff>114300</xdr:colOff>
      <xdr:row>39</xdr:row>
      <xdr:rowOff>83237</xdr:rowOff>
    </xdr:to>
    <xdr:sp macro="" textlink="">
      <xdr:nvSpPr>
        <xdr:cNvPr id="489" name="楕円 488">
          <a:extLst>
            <a:ext uri="{FF2B5EF4-FFF2-40B4-BE49-F238E27FC236}">
              <a16:creationId xmlns:a16="http://schemas.microsoft.com/office/drawing/2014/main" id="{00B05683-7F64-4321-9E95-682BC4F27DEB}"/>
            </a:ext>
          </a:extLst>
        </xdr:cNvPr>
        <xdr:cNvSpPr/>
      </xdr:nvSpPr>
      <xdr:spPr>
        <a:xfrm>
          <a:off x="22110700" y="666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131514</xdr:rowOff>
    </xdr:from>
    <xdr:ext cx="534377" cy="259045"/>
    <xdr:sp macro="" textlink="">
      <xdr:nvSpPr>
        <xdr:cNvPr id="490" name="【一般廃棄物処理施設】&#10;一人当たり有形固定資産（償却資産）額該当値テキスト">
          <a:extLst>
            <a:ext uri="{FF2B5EF4-FFF2-40B4-BE49-F238E27FC236}">
              <a16:creationId xmlns:a16="http://schemas.microsoft.com/office/drawing/2014/main" id="{639A0012-9B16-4E73-8D99-E8CE5E44BD65}"/>
            </a:ext>
          </a:extLst>
        </xdr:cNvPr>
        <xdr:cNvSpPr txBox="1"/>
      </xdr:nvSpPr>
      <xdr:spPr>
        <a:xfrm>
          <a:off x="22199600" y="664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162564</xdr:rowOff>
    </xdr:from>
    <xdr:to>
      <xdr:col>112</xdr:col>
      <xdr:colOff>38100</xdr:colOff>
      <xdr:row>39</xdr:row>
      <xdr:rowOff>92714</xdr:rowOff>
    </xdr:to>
    <xdr:sp macro="" textlink="">
      <xdr:nvSpPr>
        <xdr:cNvPr id="491" name="楕円 490">
          <a:extLst>
            <a:ext uri="{FF2B5EF4-FFF2-40B4-BE49-F238E27FC236}">
              <a16:creationId xmlns:a16="http://schemas.microsoft.com/office/drawing/2014/main" id="{C4F42D85-83EA-4211-87C6-D4B783A01227}"/>
            </a:ext>
          </a:extLst>
        </xdr:cNvPr>
        <xdr:cNvSpPr/>
      </xdr:nvSpPr>
      <xdr:spPr>
        <a:xfrm>
          <a:off x="21272500" y="667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32437</xdr:rowOff>
    </xdr:from>
    <xdr:to>
      <xdr:col>116</xdr:col>
      <xdr:colOff>63500</xdr:colOff>
      <xdr:row>39</xdr:row>
      <xdr:rowOff>41914</xdr:rowOff>
    </xdr:to>
    <xdr:cxnSp macro="">
      <xdr:nvCxnSpPr>
        <xdr:cNvPr id="492" name="直線コネクタ 491">
          <a:extLst>
            <a:ext uri="{FF2B5EF4-FFF2-40B4-BE49-F238E27FC236}">
              <a16:creationId xmlns:a16="http://schemas.microsoft.com/office/drawing/2014/main" id="{46E61B0B-F7FF-419C-A187-055E2A1919CE}"/>
            </a:ext>
          </a:extLst>
        </xdr:cNvPr>
        <xdr:cNvCxnSpPr/>
      </xdr:nvCxnSpPr>
      <xdr:spPr>
        <a:xfrm flipV="1">
          <a:off x="21323300" y="6718987"/>
          <a:ext cx="838200" cy="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171219</xdr:rowOff>
    </xdr:from>
    <xdr:to>
      <xdr:col>107</xdr:col>
      <xdr:colOff>101600</xdr:colOff>
      <xdr:row>39</xdr:row>
      <xdr:rowOff>101369</xdr:rowOff>
    </xdr:to>
    <xdr:sp macro="" textlink="">
      <xdr:nvSpPr>
        <xdr:cNvPr id="493" name="楕円 492">
          <a:extLst>
            <a:ext uri="{FF2B5EF4-FFF2-40B4-BE49-F238E27FC236}">
              <a16:creationId xmlns:a16="http://schemas.microsoft.com/office/drawing/2014/main" id="{01DBBAA1-95F1-4B63-9FF9-4FEFA7870C30}"/>
            </a:ext>
          </a:extLst>
        </xdr:cNvPr>
        <xdr:cNvSpPr/>
      </xdr:nvSpPr>
      <xdr:spPr>
        <a:xfrm>
          <a:off x="20383500" y="668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41914</xdr:rowOff>
    </xdr:from>
    <xdr:to>
      <xdr:col>111</xdr:col>
      <xdr:colOff>177800</xdr:colOff>
      <xdr:row>39</xdr:row>
      <xdr:rowOff>50569</xdr:rowOff>
    </xdr:to>
    <xdr:cxnSp macro="">
      <xdr:nvCxnSpPr>
        <xdr:cNvPr id="494" name="直線コネクタ 493">
          <a:extLst>
            <a:ext uri="{FF2B5EF4-FFF2-40B4-BE49-F238E27FC236}">
              <a16:creationId xmlns:a16="http://schemas.microsoft.com/office/drawing/2014/main" id="{95E6BD28-EFCE-4B85-94AB-B0B3FF7DCDD6}"/>
            </a:ext>
          </a:extLst>
        </xdr:cNvPr>
        <xdr:cNvCxnSpPr/>
      </xdr:nvCxnSpPr>
      <xdr:spPr>
        <a:xfrm flipV="1">
          <a:off x="20434300" y="6728464"/>
          <a:ext cx="889000" cy="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7889</xdr:rowOff>
    </xdr:from>
    <xdr:to>
      <xdr:col>102</xdr:col>
      <xdr:colOff>165100</xdr:colOff>
      <xdr:row>39</xdr:row>
      <xdr:rowOff>109489</xdr:rowOff>
    </xdr:to>
    <xdr:sp macro="" textlink="">
      <xdr:nvSpPr>
        <xdr:cNvPr id="495" name="楕円 494">
          <a:extLst>
            <a:ext uri="{FF2B5EF4-FFF2-40B4-BE49-F238E27FC236}">
              <a16:creationId xmlns:a16="http://schemas.microsoft.com/office/drawing/2014/main" id="{6418F74E-F76D-4E7A-86A0-D7C64C4384FE}"/>
            </a:ext>
          </a:extLst>
        </xdr:cNvPr>
        <xdr:cNvSpPr/>
      </xdr:nvSpPr>
      <xdr:spPr>
        <a:xfrm>
          <a:off x="19494500" y="669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50569</xdr:rowOff>
    </xdr:from>
    <xdr:to>
      <xdr:col>107</xdr:col>
      <xdr:colOff>50800</xdr:colOff>
      <xdr:row>39</xdr:row>
      <xdr:rowOff>58689</xdr:rowOff>
    </xdr:to>
    <xdr:cxnSp macro="">
      <xdr:nvCxnSpPr>
        <xdr:cNvPr id="496" name="直線コネクタ 495">
          <a:extLst>
            <a:ext uri="{FF2B5EF4-FFF2-40B4-BE49-F238E27FC236}">
              <a16:creationId xmlns:a16="http://schemas.microsoft.com/office/drawing/2014/main" id="{FA96CAB3-BA16-4B55-80C2-296F7E6C3736}"/>
            </a:ext>
          </a:extLst>
        </xdr:cNvPr>
        <xdr:cNvCxnSpPr/>
      </xdr:nvCxnSpPr>
      <xdr:spPr>
        <a:xfrm flipV="1">
          <a:off x="19545300" y="6737119"/>
          <a:ext cx="889000" cy="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13746</xdr:rowOff>
    </xdr:from>
    <xdr:to>
      <xdr:col>98</xdr:col>
      <xdr:colOff>38100</xdr:colOff>
      <xdr:row>39</xdr:row>
      <xdr:rowOff>115346</xdr:rowOff>
    </xdr:to>
    <xdr:sp macro="" textlink="">
      <xdr:nvSpPr>
        <xdr:cNvPr id="497" name="楕円 496">
          <a:extLst>
            <a:ext uri="{FF2B5EF4-FFF2-40B4-BE49-F238E27FC236}">
              <a16:creationId xmlns:a16="http://schemas.microsoft.com/office/drawing/2014/main" id="{2AE33CF3-44A4-4CA2-BA67-DA2DB418D984}"/>
            </a:ext>
          </a:extLst>
        </xdr:cNvPr>
        <xdr:cNvSpPr/>
      </xdr:nvSpPr>
      <xdr:spPr>
        <a:xfrm>
          <a:off x="18605500" y="670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58689</xdr:rowOff>
    </xdr:from>
    <xdr:to>
      <xdr:col>102</xdr:col>
      <xdr:colOff>114300</xdr:colOff>
      <xdr:row>39</xdr:row>
      <xdr:rowOff>64546</xdr:rowOff>
    </xdr:to>
    <xdr:cxnSp macro="">
      <xdr:nvCxnSpPr>
        <xdr:cNvPr id="498" name="直線コネクタ 497">
          <a:extLst>
            <a:ext uri="{FF2B5EF4-FFF2-40B4-BE49-F238E27FC236}">
              <a16:creationId xmlns:a16="http://schemas.microsoft.com/office/drawing/2014/main" id="{C45FEED9-8E10-472A-AF5A-CEAE7DDEBF77}"/>
            </a:ext>
          </a:extLst>
        </xdr:cNvPr>
        <xdr:cNvCxnSpPr/>
      </xdr:nvCxnSpPr>
      <xdr:spPr>
        <a:xfrm flipV="1">
          <a:off x="18656300" y="6745239"/>
          <a:ext cx="889000" cy="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103321</xdr:rowOff>
    </xdr:from>
    <xdr:ext cx="534377" cy="259045"/>
    <xdr:sp macro="" textlink="">
      <xdr:nvSpPr>
        <xdr:cNvPr id="499" name="n_1aveValue【一般廃棄物処理施設】&#10;一人当たり有形固定資産（償却資産）額">
          <a:extLst>
            <a:ext uri="{FF2B5EF4-FFF2-40B4-BE49-F238E27FC236}">
              <a16:creationId xmlns:a16="http://schemas.microsoft.com/office/drawing/2014/main" id="{05E0C87C-A662-4CB9-92B0-D66CB5FFC6C4}"/>
            </a:ext>
          </a:extLst>
        </xdr:cNvPr>
        <xdr:cNvSpPr txBox="1"/>
      </xdr:nvSpPr>
      <xdr:spPr>
        <a:xfrm>
          <a:off x="21043411" y="64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115825</xdr:rowOff>
    </xdr:from>
    <xdr:ext cx="534377" cy="259045"/>
    <xdr:sp macro="" textlink="">
      <xdr:nvSpPr>
        <xdr:cNvPr id="500" name="n_2aveValue【一般廃棄物処理施設】&#10;一人当たり有形固定資産（償却資産）額">
          <a:extLst>
            <a:ext uri="{FF2B5EF4-FFF2-40B4-BE49-F238E27FC236}">
              <a16:creationId xmlns:a16="http://schemas.microsoft.com/office/drawing/2014/main" id="{B48B11F2-7125-4A63-AF0C-2E619F154B16}"/>
            </a:ext>
          </a:extLst>
        </xdr:cNvPr>
        <xdr:cNvSpPr txBox="1"/>
      </xdr:nvSpPr>
      <xdr:spPr>
        <a:xfrm>
          <a:off x="20167111" y="645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105918</xdr:rowOff>
    </xdr:from>
    <xdr:ext cx="534377" cy="259045"/>
    <xdr:sp macro="" textlink="">
      <xdr:nvSpPr>
        <xdr:cNvPr id="501" name="n_3aveValue【一般廃棄物処理施設】&#10;一人当たり有形固定資産（償却資産）額">
          <a:extLst>
            <a:ext uri="{FF2B5EF4-FFF2-40B4-BE49-F238E27FC236}">
              <a16:creationId xmlns:a16="http://schemas.microsoft.com/office/drawing/2014/main" id="{D59777F8-8C44-44E2-8946-62EE5FE65816}"/>
            </a:ext>
          </a:extLst>
        </xdr:cNvPr>
        <xdr:cNvSpPr txBox="1"/>
      </xdr:nvSpPr>
      <xdr:spPr>
        <a:xfrm>
          <a:off x="19278111" y="644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116042</xdr:rowOff>
    </xdr:from>
    <xdr:ext cx="534377" cy="259045"/>
    <xdr:sp macro="" textlink="">
      <xdr:nvSpPr>
        <xdr:cNvPr id="502" name="n_4aveValue【一般廃棄物処理施設】&#10;一人当たり有形固定資産（償却資産）額">
          <a:extLst>
            <a:ext uri="{FF2B5EF4-FFF2-40B4-BE49-F238E27FC236}">
              <a16:creationId xmlns:a16="http://schemas.microsoft.com/office/drawing/2014/main" id="{EA186541-F053-472B-8DEE-3466CBC18A77}"/>
            </a:ext>
          </a:extLst>
        </xdr:cNvPr>
        <xdr:cNvSpPr txBox="1"/>
      </xdr:nvSpPr>
      <xdr:spPr>
        <a:xfrm>
          <a:off x="18389111" y="680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83841</xdr:rowOff>
    </xdr:from>
    <xdr:ext cx="534377" cy="259045"/>
    <xdr:sp macro="" textlink="">
      <xdr:nvSpPr>
        <xdr:cNvPr id="503" name="n_1mainValue【一般廃棄物処理施設】&#10;一人当たり有形固定資産（償却資産）額">
          <a:extLst>
            <a:ext uri="{FF2B5EF4-FFF2-40B4-BE49-F238E27FC236}">
              <a16:creationId xmlns:a16="http://schemas.microsoft.com/office/drawing/2014/main" id="{FF215FCC-5F76-4195-9A14-FBA6663D7C95}"/>
            </a:ext>
          </a:extLst>
        </xdr:cNvPr>
        <xdr:cNvSpPr txBox="1"/>
      </xdr:nvSpPr>
      <xdr:spPr>
        <a:xfrm>
          <a:off x="21043411" y="677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92496</xdr:rowOff>
    </xdr:from>
    <xdr:ext cx="534377" cy="259045"/>
    <xdr:sp macro="" textlink="">
      <xdr:nvSpPr>
        <xdr:cNvPr id="504" name="n_2mainValue【一般廃棄物処理施設】&#10;一人当たり有形固定資産（償却資産）額">
          <a:extLst>
            <a:ext uri="{FF2B5EF4-FFF2-40B4-BE49-F238E27FC236}">
              <a16:creationId xmlns:a16="http://schemas.microsoft.com/office/drawing/2014/main" id="{377AE054-B989-4EBC-95AF-488D60CF98C8}"/>
            </a:ext>
          </a:extLst>
        </xdr:cNvPr>
        <xdr:cNvSpPr txBox="1"/>
      </xdr:nvSpPr>
      <xdr:spPr>
        <a:xfrm>
          <a:off x="20167111" y="677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100616</xdr:rowOff>
    </xdr:from>
    <xdr:ext cx="534377" cy="259045"/>
    <xdr:sp macro="" textlink="">
      <xdr:nvSpPr>
        <xdr:cNvPr id="505" name="n_3mainValue【一般廃棄物処理施設】&#10;一人当たり有形固定資産（償却資産）額">
          <a:extLst>
            <a:ext uri="{FF2B5EF4-FFF2-40B4-BE49-F238E27FC236}">
              <a16:creationId xmlns:a16="http://schemas.microsoft.com/office/drawing/2014/main" id="{7EC5F960-1619-4CC9-AF2F-D3C4073FF0FC}"/>
            </a:ext>
          </a:extLst>
        </xdr:cNvPr>
        <xdr:cNvSpPr txBox="1"/>
      </xdr:nvSpPr>
      <xdr:spPr>
        <a:xfrm>
          <a:off x="19278111" y="678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131873</xdr:rowOff>
    </xdr:from>
    <xdr:ext cx="534377" cy="259045"/>
    <xdr:sp macro="" textlink="">
      <xdr:nvSpPr>
        <xdr:cNvPr id="506" name="n_4mainValue【一般廃棄物処理施設】&#10;一人当たり有形固定資産（償却資産）額">
          <a:extLst>
            <a:ext uri="{FF2B5EF4-FFF2-40B4-BE49-F238E27FC236}">
              <a16:creationId xmlns:a16="http://schemas.microsoft.com/office/drawing/2014/main" id="{6EB4FE40-744A-4621-8F92-A01180196342}"/>
            </a:ext>
          </a:extLst>
        </xdr:cNvPr>
        <xdr:cNvSpPr txBox="1"/>
      </xdr:nvSpPr>
      <xdr:spPr>
        <a:xfrm>
          <a:off x="18389111" y="647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F8667F45-01EA-4604-BFC9-FF7BF368698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3EB7C876-6F5B-4563-9A7C-6D5A3C49834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AA4EB9F7-004F-41FC-A464-8D9F53BBDF1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6245C5FE-E802-468F-949C-6046126C3E1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4EBE25D9-74AF-4781-93FE-9F9AB140713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038D26FE-C9D2-4CA8-9D9B-879978380DF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45328405-CCF5-417E-8A60-0E19D2F3608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488B34BF-BBF1-472D-B66C-F4D7DB99D8E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E1002CDD-8A0F-42AF-9ADB-534D4DDEB6B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20325A3C-4FB5-464F-917B-C0F2131DB95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5B12BC40-E9DC-4997-8848-C588B1203B0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8" name="直線コネクタ 517">
          <a:extLst>
            <a:ext uri="{FF2B5EF4-FFF2-40B4-BE49-F238E27FC236}">
              <a16:creationId xmlns:a16="http://schemas.microsoft.com/office/drawing/2014/main" id="{C799B99D-D529-4382-A580-1B98DA7AB655}"/>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19" name="テキスト ボックス 518">
          <a:extLst>
            <a:ext uri="{FF2B5EF4-FFF2-40B4-BE49-F238E27FC236}">
              <a16:creationId xmlns:a16="http://schemas.microsoft.com/office/drawing/2014/main" id="{EDF0B906-5AF4-4B98-B989-8054127AE42E}"/>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0" name="直線コネクタ 519">
          <a:extLst>
            <a:ext uri="{FF2B5EF4-FFF2-40B4-BE49-F238E27FC236}">
              <a16:creationId xmlns:a16="http://schemas.microsoft.com/office/drawing/2014/main" id="{6AE3F69B-C9FC-444E-9876-32A18F531AEB}"/>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1" name="テキスト ボックス 520">
          <a:extLst>
            <a:ext uri="{FF2B5EF4-FFF2-40B4-BE49-F238E27FC236}">
              <a16:creationId xmlns:a16="http://schemas.microsoft.com/office/drawing/2014/main" id="{D71101BB-A36E-42FF-B4BB-F4351BD80435}"/>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2" name="直線コネクタ 521">
          <a:extLst>
            <a:ext uri="{FF2B5EF4-FFF2-40B4-BE49-F238E27FC236}">
              <a16:creationId xmlns:a16="http://schemas.microsoft.com/office/drawing/2014/main" id="{A368EA55-D0B9-4FC7-A4FA-30189858AE09}"/>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3" name="テキスト ボックス 522">
          <a:extLst>
            <a:ext uri="{FF2B5EF4-FFF2-40B4-BE49-F238E27FC236}">
              <a16:creationId xmlns:a16="http://schemas.microsoft.com/office/drawing/2014/main" id="{434712FF-34E3-45AC-9C11-1805B1CFADEE}"/>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4" name="直線コネクタ 523">
          <a:extLst>
            <a:ext uri="{FF2B5EF4-FFF2-40B4-BE49-F238E27FC236}">
              <a16:creationId xmlns:a16="http://schemas.microsoft.com/office/drawing/2014/main" id="{E67AC0B2-C16C-48D6-8CCF-AD6EB05229D7}"/>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5" name="テキスト ボックス 524">
          <a:extLst>
            <a:ext uri="{FF2B5EF4-FFF2-40B4-BE49-F238E27FC236}">
              <a16:creationId xmlns:a16="http://schemas.microsoft.com/office/drawing/2014/main" id="{69FCF613-A209-4B38-84E7-B1E0F124B49A}"/>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a:extLst>
            <a:ext uri="{FF2B5EF4-FFF2-40B4-BE49-F238E27FC236}">
              <a16:creationId xmlns:a16="http://schemas.microsoft.com/office/drawing/2014/main" id="{E8393764-6FDA-42DC-94DF-7052201E016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7" name="テキスト ボックス 526">
          <a:extLst>
            <a:ext uri="{FF2B5EF4-FFF2-40B4-BE49-F238E27FC236}">
              <a16:creationId xmlns:a16="http://schemas.microsoft.com/office/drawing/2014/main" id="{56829803-059B-4A81-A84B-57D9D81EE075}"/>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保健センター・保健所】&#10;有形固定資産減価償却率グラフ枠">
          <a:extLst>
            <a:ext uri="{FF2B5EF4-FFF2-40B4-BE49-F238E27FC236}">
              <a16:creationId xmlns:a16="http://schemas.microsoft.com/office/drawing/2014/main" id="{444781E9-0918-44C0-9348-2A96E048291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125730</xdr:rowOff>
    </xdr:from>
    <xdr:to>
      <xdr:col>85</xdr:col>
      <xdr:colOff>126364</xdr:colOff>
      <xdr:row>64</xdr:row>
      <xdr:rowOff>0</xdr:rowOff>
    </xdr:to>
    <xdr:cxnSp macro="">
      <xdr:nvCxnSpPr>
        <xdr:cNvPr id="529" name="直線コネクタ 528">
          <a:extLst>
            <a:ext uri="{FF2B5EF4-FFF2-40B4-BE49-F238E27FC236}">
              <a16:creationId xmlns:a16="http://schemas.microsoft.com/office/drawing/2014/main" id="{2F8FFE7E-FFF6-483C-9C5C-D4C684F3ADE8}"/>
            </a:ext>
          </a:extLst>
        </xdr:cNvPr>
        <xdr:cNvCxnSpPr/>
      </xdr:nvCxnSpPr>
      <xdr:spPr>
        <a:xfrm flipV="1">
          <a:off x="16318864" y="95554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69744" cy="259045"/>
    <xdr:sp macro="" textlink="">
      <xdr:nvSpPr>
        <xdr:cNvPr id="530" name="【保健センター・保健所】&#10;有形固定資産減価償却率最小値テキスト">
          <a:extLst>
            <a:ext uri="{FF2B5EF4-FFF2-40B4-BE49-F238E27FC236}">
              <a16:creationId xmlns:a16="http://schemas.microsoft.com/office/drawing/2014/main" id="{3305C8F1-2D2F-4C19-B1D5-967431C047F2}"/>
            </a:ext>
          </a:extLst>
        </xdr:cNvPr>
        <xdr:cNvSpPr txBox="1"/>
      </xdr:nvSpPr>
      <xdr:spPr>
        <a:xfrm>
          <a:off x="16357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531" name="直線コネクタ 530">
          <a:extLst>
            <a:ext uri="{FF2B5EF4-FFF2-40B4-BE49-F238E27FC236}">
              <a16:creationId xmlns:a16="http://schemas.microsoft.com/office/drawing/2014/main" id="{34C8F79E-1ED6-4779-AB36-88A553E37F77}"/>
            </a:ext>
          </a:extLst>
        </xdr:cNvPr>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72407</xdr:rowOff>
    </xdr:from>
    <xdr:ext cx="405111" cy="259045"/>
    <xdr:sp macro="" textlink="">
      <xdr:nvSpPr>
        <xdr:cNvPr id="532" name="【保健センター・保健所】&#10;有形固定資産減価償却率最大値テキスト">
          <a:extLst>
            <a:ext uri="{FF2B5EF4-FFF2-40B4-BE49-F238E27FC236}">
              <a16:creationId xmlns:a16="http://schemas.microsoft.com/office/drawing/2014/main" id="{7086DB8D-426E-49BA-83BD-05201C93F453}"/>
            </a:ext>
          </a:extLst>
        </xdr:cNvPr>
        <xdr:cNvSpPr txBox="1"/>
      </xdr:nvSpPr>
      <xdr:spPr>
        <a:xfrm>
          <a:off x="16357600" y="933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125730</xdr:rowOff>
    </xdr:from>
    <xdr:to>
      <xdr:col>86</xdr:col>
      <xdr:colOff>25400</xdr:colOff>
      <xdr:row>55</xdr:row>
      <xdr:rowOff>125730</xdr:rowOff>
    </xdr:to>
    <xdr:cxnSp macro="">
      <xdr:nvCxnSpPr>
        <xdr:cNvPr id="533" name="直線コネクタ 532">
          <a:extLst>
            <a:ext uri="{FF2B5EF4-FFF2-40B4-BE49-F238E27FC236}">
              <a16:creationId xmlns:a16="http://schemas.microsoft.com/office/drawing/2014/main" id="{1EB2573D-63FA-4C75-8E42-E9FEFEFF4F18}"/>
            </a:ext>
          </a:extLst>
        </xdr:cNvPr>
        <xdr:cNvCxnSpPr/>
      </xdr:nvCxnSpPr>
      <xdr:spPr>
        <a:xfrm>
          <a:off x="16230600" y="955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154957</xdr:rowOff>
    </xdr:from>
    <xdr:ext cx="405111" cy="259045"/>
    <xdr:sp macro="" textlink="">
      <xdr:nvSpPr>
        <xdr:cNvPr id="534" name="【保健センター・保健所】&#10;有形固定資産減価償却率平均値テキスト">
          <a:extLst>
            <a:ext uri="{FF2B5EF4-FFF2-40B4-BE49-F238E27FC236}">
              <a16:creationId xmlns:a16="http://schemas.microsoft.com/office/drawing/2014/main" id="{F579DDF7-D59A-4F69-8FA3-282E7D2C05A2}"/>
            </a:ext>
          </a:extLst>
        </xdr:cNvPr>
        <xdr:cNvSpPr txBox="1"/>
      </xdr:nvSpPr>
      <xdr:spPr>
        <a:xfrm>
          <a:off x="16357600" y="9584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132080</xdr:rowOff>
    </xdr:from>
    <xdr:to>
      <xdr:col>85</xdr:col>
      <xdr:colOff>177800</xdr:colOff>
      <xdr:row>57</xdr:row>
      <xdr:rowOff>62230</xdr:rowOff>
    </xdr:to>
    <xdr:sp macro="" textlink="">
      <xdr:nvSpPr>
        <xdr:cNvPr id="535" name="フローチャート: 判断 534">
          <a:extLst>
            <a:ext uri="{FF2B5EF4-FFF2-40B4-BE49-F238E27FC236}">
              <a16:creationId xmlns:a16="http://schemas.microsoft.com/office/drawing/2014/main" id="{BDDB200B-9493-41BD-8305-84FA8384F664}"/>
            </a:ext>
          </a:extLst>
        </xdr:cNvPr>
        <xdr:cNvSpPr/>
      </xdr:nvSpPr>
      <xdr:spPr>
        <a:xfrm>
          <a:off x="16268700" y="973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56</xdr:row>
      <xdr:rowOff>104648</xdr:rowOff>
    </xdr:from>
    <xdr:to>
      <xdr:col>81</xdr:col>
      <xdr:colOff>101600</xdr:colOff>
      <xdr:row>57</xdr:row>
      <xdr:rowOff>34798</xdr:rowOff>
    </xdr:to>
    <xdr:sp macro="" textlink="">
      <xdr:nvSpPr>
        <xdr:cNvPr id="536" name="フローチャート: 判断 535">
          <a:extLst>
            <a:ext uri="{FF2B5EF4-FFF2-40B4-BE49-F238E27FC236}">
              <a16:creationId xmlns:a16="http://schemas.microsoft.com/office/drawing/2014/main" id="{54ABF77C-26B9-4ADD-B2F0-B47CEA7B32B2}"/>
            </a:ext>
          </a:extLst>
        </xdr:cNvPr>
        <xdr:cNvSpPr/>
      </xdr:nvSpPr>
      <xdr:spPr>
        <a:xfrm>
          <a:off x="15430500" y="97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70358</xdr:rowOff>
    </xdr:from>
    <xdr:to>
      <xdr:col>76</xdr:col>
      <xdr:colOff>165100</xdr:colOff>
      <xdr:row>57</xdr:row>
      <xdr:rowOff>508</xdr:rowOff>
    </xdr:to>
    <xdr:sp macro="" textlink="">
      <xdr:nvSpPr>
        <xdr:cNvPr id="537" name="フローチャート: 判断 536">
          <a:extLst>
            <a:ext uri="{FF2B5EF4-FFF2-40B4-BE49-F238E27FC236}">
              <a16:creationId xmlns:a16="http://schemas.microsoft.com/office/drawing/2014/main" id="{2740FFAD-3CE3-47A5-9ED8-B73416688EC5}"/>
            </a:ext>
          </a:extLst>
        </xdr:cNvPr>
        <xdr:cNvSpPr/>
      </xdr:nvSpPr>
      <xdr:spPr>
        <a:xfrm>
          <a:off x="14541500" y="967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29210</xdr:rowOff>
    </xdr:from>
    <xdr:to>
      <xdr:col>72</xdr:col>
      <xdr:colOff>38100</xdr:colOff>
      <xdr:row>56</xdr:row>
      <xdr:rowOff>130810</xdr:rowOff>
    </xdr:to>
    <xdr:sp macro="" textlink="">
      <xdr:nvSpPr>
        <xdr:cNvPr id="538" name="フローチャート: 判断 537">
          <a:extLst>
            <a:ext uri="{FF2B5EF4-FFF2-40B4-BE49-F238E27FC236}">
              <a16:creationId xmlns:a16="http://schemas.microsoft.com/office/drawing/2014/main" id="{241729FF-EE91-4153-B415-CEB494C1CF25}"/>
            </a:ext>
          </a:extLst>
        </xdr:cNvPr>
        <xdr:cNvSpPr/>
      </xdr:nvSpPr>
      <xdr:spPr>
        <a:xfrm>
          <a:off x="13652500" y="96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84074</xdr:rowOff>
    </xdr:from>
    <xdr:to>
      <xdr:col>67</xdr:col>
      <xdr:colOff>101600</xdr:colOff>
      <xdr:row>57</xdr:row>
      <xdr:rowOff>14224</xdr:rowOff>
    </xdr:to>
    <xdr:sp macro="" textlink="">
      <xdr:nvSpPr>
        <xdr:cNvPr id="539" name="フローチャート: 判断 538">
          <a:extLst>
            <a:ext uri="{FF2B5EF4-FFF2-40B4-BE49-F238E27FC236}">
              <a16:creationId xmlns:a16="http://schemas.microsoft.com/office/drawing/2014/main" id="{C810E8B9-9E2A-4AA2-A3C2-E94A2D639451}"/>
            </a:ext>
          </a:extLst>
        </xdr:cNvPr>
        <xdr:cNvSpPr/>
      </xdr:nvSpPr>
      <xdr:spPr>
        <a:xfrm>
          <a:off x="12763500" y="968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09CBA895-0EBA-4B13-9D81-4863E4103C7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B151C3FF-EF9D-4990-97DA-5CD01B96910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CCCAA488-5E8F-4102-A08C-B9453BE3FE8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FB9A56B7-DEB8-4951-84C0-96EF8EFF2C6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CE24AD08-C214-4FA8-9EF2-FE371C4DE22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113792</xdr:rowOff>
    </xdr:from>
    <xdr:to>
      <xdr:col>85</xdr:col>
      <xdr:colOff>177800</xdr:colOff>
      <xdr:row>60</xdr:row>
      <xdr:rowOff>43942</xdr:rowOff>
    </xdr:to>
    <xdr:sp macro="" textlink="">
      <xdr:nvSpPr>
        <xdr:cNvPr id="545" name="楕円 544">
          <a:extLst>
            <a:ext uri="{FF2B5EF4-FFF2-40B4-BE49-F238E27FC236}">
              <a16:creationId xmlns:a16="http://schemas.microsoft.com/office/drawing/2014/main" id="{087DD357-A80A-4ED3-A935-398317F7F716}"/>
            </a:ext>
          </a:extLst>
        </xdr:cNvPr>
        <xdr:cNvSpPr/>
      </xdr:nvSpPr>
      <xdr:spPr>
        <a:xfrm>
          <a:off x="16268700" y="1022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92219</xdr:rowOff>
    </xdr:from>
    <xdr:ext cx="405111" cy="259045"/>
    <xdr:sp macro="" textlink="">
      <xdr:nvSpPr>
        <xdr:cNvPr id="546" name="【保健センター・保健所】&#10;有形固定資産減価償却率該当値テキスト">
          <a:extLst>
            <a:ext uri="{FF2B5EF4-FFF2-40B4-BE49-F238E27FC236}">
              <a16:creationId xmlns:a16="http://schemas.microsoft.com/office/drawing/2014/main" id="{2D3259D7-3FFD-4C5D-8D7C-5441AF23B53C}"/>
            </a:ext>
          </a:extLst>
        </xdr:cNvPr>
        <xdr:cNvSpPr txBox="1"/>
      </xdr:nvSpPr>
      <xdr:spPr>
        <a:xfrm>
          <a:off x="16357600" y="10207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47498</xdr:rowOff>
    </xdr:from>
    <xdr:to>
      <xdr:col>81</xdr:col>
      <xdr:colOff>101600</xdr:colOff>
      <xdr:row>59</xdr:row>
      <xdr:rowOff>149098</xdr:rowOff>
    </xdr:to>
    <xdr:sp macro="" textlink="">
      <xdr:nvSpPr>
        <xdr:cNvPr id="547" name="楕円 546">
          <a:extLst>
            <a:ext uri="{FF2B5EF4-FFF2-40B4-BE49-F238E27FC236}">
              <a16:creationId xmlns:a16="http://schemas.microsoft.com/office/drawing/2014/main" id="{5EF9A9ED-0161-4F06-ACB7-43B944C90494}"/>
            </a:ext>
          </a:extLst>
        </xdr:cNvPr>
        <xdr:cNvSpPr/>
      </xdr:nvSpPr>
      <xdr:spPr>
        <a:xfrm>
          <a:off x="15430500" y="1016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98298</xdr:rowOff>
    </xdr:from>
    <xdr:to>
      <xdr:col>85</xdr:col>
      <xdr:colOff>127000</xdr:colOff>
      <xdr:row>59</xdr:row>
      <xdr:rowOff>164592</xdr:rowOff>
    </xdr:to>
    <xdr:cxnSp macro="">
      <xdr:nvCxnSpPr>
        <xdr:cNvPr id="548" name="直線コネクタ 547">
          <a:extLst>
            <a:ext uri="{FF2B5EF4-FFF2-40B4-BE49-F238E27FC236}">
              <a16:creationId xmlns:a16="http://schemas.microsoft.com/office/drawing/2014/main" id="{04DC2549-9D70-4C4C-8C59-98DDB2503403}"/>
            </a:ext>
          </a:extLst>
        </xdr:cNvPr>
        <xdr:cNvCxnSpPr/>
      </xdr:nvCxnSpPr>
      <xdr:spPr>
        <a:xfrm>
          <a:off x="15481300" y="10213848"/>
          <a:ext cx="8382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45212</xdr:rowOff>
    </xdr:from>
    <xdr:to>
      <xdr:col>76</xdr:col>
      <xdr:colOff>165100</xdr:colOff>
      <xdr:row>60</xdr:row>
      <xdr:rowOff>146812</xdr:rowOff>
    </xdr:to>
    <xdr:sp macro="" textlink="">
      <xdr:nvSpPr>
        <xdr:cNvPr id="549" name="楕円 548">
          <a:extLst>
            <a:ext uri="{FF2B5EF4-FFF2-40B4-BE49-F238E27FC236}">
              <a16:creationId xmlns:a16="http://schemas.microsoft.com/office/drawing/2014/main" id="{126C7CF4-C765-432A-BAEB-B964F4044FF6}"/>
            </a:ext>
          </a:extLst>
        </xdr:cNvPr>
        <xdr:cNvSpPr/>
      </xdr:nvSpPr>
      <xdr:spPr>
        <a:xfrm>
          <a:off x="14541500" y="1033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98298</xdr:rowOff>
    </xdr:from>
    <xdr:to>
      <xdr:col>81</xdr:col>
      <xdr:colOff>50800</xdr:colOff>
      <xdr:row>60</xdr:row>
      <xdr:rowOff>96012</xdr:rowOff>
    </xdr:to>
    <xdr:cxnSp macro="">
      <xdr:nvCxnSpPr>
        <xdr:cNvPr id="550" name="直線コネクタ 549">
          <a:extLst>
            <a:ext uri="{FF2B5EF4-FFF2-40B4-BE49-F238E27FC236}">
              <a16:creationId xmlns:a16="http://schemas.microsoft.com/office/drawing/2014/main" id="{881D0050-282E-44C8-B879-01651E38F40B}"/>
            </a:ext>
          </a:extLst>
        </xdr:cNvPr>
        <xdr:cNvCxnSpPr/>
      </xdr:nvCxnSpPr>
      <xdr:spPr>
        <a:xfrm flipV="1">
          <a:off x="14592300" y="10213848"/>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1778</xdr:rowOff>
    </xdr:from>
    <xdr:to>
      <xdr:col>72</xdr:col>
      <xdr:colOff>38100</xdr:colOff>
      <xdr:row>60</xdr:row>
      <xdr:rowOff>103378</xdr:rowOff>
    </xdr:to>
    <xdr:sp macro="" textlink="">
      <xdr:nvSpPr>
        <xdr:cNvPr id="551" name="楕円 550">
          <a:extLst>
            <a:ext uri="{FF2B5EF4-FFF2-40B4-BE49-F238E27FC236}">
              <a16:creationId xmlns:a16="http://schemas.microsoft.com/office/drawing/2014/main" id="{D2868782-824A-474E-827C-D115A797CC6E}"/>
            </a:ext>
          </a:extLst>
        </xdr:cNvPr>
        <xdr:cNvSpPr/>
      </xdr:nvSpPr>
      <xdr:spPr>
        <a:xfrm>
          <a:off x="13652500" y="1028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52578</xdr:rowOff>
    </xdr:from>
    <xdr:to>
      <xdr:col>76</xdr:col>
      <xdr:colOff>114300</xdr:colOff>
      <xdr:row>60</xdr:row>
      <xdr:rowOff>96012</xdr:rowOff>
    </xdr:to>
    <xdr:cxnSp macro="">
      <xdr:nvCxnSpPr>
        <xdr:cNvPr id="552" name="直線コネクタ 551">
          <a:extLst>
            <a:ext uri="{FF2B5EF4-FFF2-40B4-BE49-F238E27FC236}">
              <a16:creationId xmlns:a16="http://schemas.microsoft.com/office/drawing/2014/main" id="{5FC2EC1C-D83A-4C82-B67D-EB88C97B9E50}"/>
            </a:ext>
          </a:extLst>
        </xdr:cNvPr>
        <xdr:cNvCxnSpPr/>
      </xdr:nvCxnSpPr>
      <xdr:spPr>
        <a:xfrm>
          <a:off x="13703300" y="1033957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4064</xdr:rowOff>
    </xdr:from>
    <xdr:to>
      <xdr:col>67</xdr:col>
      <xdr:colOff>101600</xdr:colOff>
      <xdr:row>59</xdr:row>
      <xdr:rowOff>105664</xdr:rowOff>
    </xdr:to>
    <xdr:sp macro="" textlink="">
      <xdr:nvSpPr>
        <xdr:cNvPr id="553" name="楕円 552">
          <a:extLst>
            <a:ext uri="{FF2B5EF4-FFF2-40B4-BE49-F238E27FC236}">
              <a16:creationId xmlns:a16="http://schemas.microsoft.com/office/drawing/2014/main" id="{7F9A5B4F-703D-4A9C-947F-87A3B4A3B3BA}"/>
            </a:ext>
          </a:extLst>
        </xdr:cNvPr>
        <xdr:cNvSpPr/>
      </xdr:nvSpPr>
      <xdr:spPr>
        <a:xfrm>
          <a:off x="12763500" y="1011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54864</xdr:rowOff>
    </xdr:from>
    <xdr:to>
      <xdr:col>71</xdr:col>
      <xdr:colOff>177800</xdr:colOff>
      <xdr:row>60</xdr:row>
      <xdr:rowOff>52578</xdr:rowOff>
    </xdr:to>
    <xdr:cxnSp macro="">
      <xdr:nvCxnSpPr>
        <xdr:cNvPr id="554" name="直線コネクタ 553">
          <a:extLst>
            <a:ext uri="{FF2B5EF4-FFF2-40B4-BE49-F238E27FC236}">
              <a16:creationId xmlns:a16="http://schemas.microsoft.com/office/drawing/2014/main" id="{F75BF2F1-7623-4468-A2EC-AECE91680310}"/>
            </a:ext>
          </a:extLst>
        </xdr:cNvPr>
        <xdr:cNvCxnSpPr/>
      </xdr:nvCxnSpPr>
      <xdr:spPr>
        <a:xfrm>
          <a:off x="12814300" y="10170414"/>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51325</xdr:rowOff>
    </xdr:from>
    <xdr:ext cx="405111" cy="259045"/>
    <xdr:sp macro="" textlink="">
      <xdr:nvSpPr>
        <xdr:cNvPr id="555" name="n_1aveValue【保健センター・保健所】&#10;有形固定資産減価償却率">
          <a:extLst>
            <a:ext uri="{FF2B5EF4-FFF2-40B4-BE49-F238E27FC236}">
              <a16:creationId xmlns:a16="http://schemas.microsoft.com/office/drawing/2014/main" id="{12BAB03B-5B4A-44FF-913E-955E8931537B}"/>
            </a:ext>
          </a:extLst>
        </xdr:cNvPr>
        <xdr:cNvSpPr txBox="1"/>
      </xdr:nvSpPr>
      <xdr:spPr>
        <a:xfrm>
          <a:off x="15266044" y="948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17035</xdr:rowOff>
    </xdr:from>
    <xdr:ext cx="405111" cy="259045"/>
    <xdr:sp macro="" textlink="">
      <xdr:nvSpPr>
        <xdr:cNvPr id="556" name="n_2aveValue【保健センター・保健所】&#10;有形固定資産減価償却率">
          <a:extLst>
            <a:ext uri="{FF2B5EF4-FFF2-40B4-BE49-F238E27FC236}">
              <a16:creationId xmlns:a16="http://schemas.microsoft.com/office/drawing/2014/main" id="{E3EAE145-CA25-4CF1-BA60-585C7A006E51}"/>
            </a:ext>
          </a:extLst>
        </xdr:cNvPr>
        <xdr:cNvSpPr txBox="1"/>
      </xdr:nvSpPr>
      <xdr:spPr>
        <a:xfrm>
          <a:off x="14389744" y="944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147337</xdr:rowOff>
    </xdr:from>
    <xdr:ext cx="405111" cy="259045"/>
    <xdr:sp macro="" textlink="">
      <xdr:nvSpPr>
        <xdr:cNvPr id="557" name="n_3aveValue【保健センター・保健所】&#10;有形固定資産減価償却率">
          <a:extLst>
            <a:ext uri="{FF2B5EF4-FFF2-40B4-BE49-F238E27FC236}">
              <a16:creationId xmlns:a16="http://schemas.microsoft.com/office/drawing/2014/main" id="{95050923-5507-4C8D-887A-CA8F8B51DA06}"/>
            </a:ext>
          </a:extLst>
        </xdr:cNvPr>
        <xdr:cNvSpPr txBox="1"/>
      </xdr:nvSpPr>
      <xdr:spPr>
        <a:xfrm>
          <a:off x="13500744" y="940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30751</xdr:rowOff>
    </xdr:from>
    <xdr:ext cx="405111" cy="259045"/>
    <xdr:sp macro="" textlink="">
      <xdr:nvSpPr>
        <xdr:cNvPr id="558" name="n_4aveValue【保健センター・保健所】&#10;有形固定資産減価償却率">
          <a:extLst>
            <a:ext uri="{FF2B5EF4-FFF2-40B4-BE49-F238E27FC236}">
              <a16:creationId xmlns:a16="http://schemas.microsoft.com/office/drawing/2014/main" id="{42A552BE-707E-4D14-ABBF-C17F567247D4}"/>
            </a:ext>
          </a:extLst>
        </xdr:cNvPr>
        <xdr:cNvSpPr txBox="1"/>
      </xdr:nvSpPr>
      <xdr:spPr>
        <a:xfrm>
          <a:off x="12611744" y="946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140225</xdr:rowOff>
    </xdr:from>
    <xdr:ext cx="405111" cy="259045"/>
    <xdr:sp macro="" textlink="">
      <xdr:nvSpPr>
        <xdr:cNvPr id="559" name="n_1mainValue【保健センター・保健所】&#10;有形固定資産減価償却率">
          <a:extLst>
            <a:ext uri="{FF2B5EF4-FFF2-40B4-BE49-F238E27FC236}">
              <a16:creationId xmlns:a16="http://schemas.microsoft.com/office/drawing/2014/main" id="{33AF4E74-1276-4779-968A-63CE630A5581}"/>
            </a:ext>
          </a:extLst>
        </xdr:cNvPr>
        <xdr:cNvSpPr txBox="1"/>
      </xdr:nvSpPr>
      <xdr:spPr>
        <a:xfrm>
          <a:off x="15266044" y="1025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137939</xdr:rowOff>
    </xdr:from>
    <xdr:ext cx="405111" cy="259045"/>
    <xdr:sp macro="" textlink="">
      <xdr:nvSpPr>
        <xdr:cNvPr id="560" name="n_2mainValue【保健センター・保健所】&#10;有形固定資産減価償却率">
          <a:extLst>
            <a:ext uri="{FF2B5EF4-FFF2-40B4-BE49-F238E27FC236}">
              <a16:creationId xmlns:a16="http://schemas.microsoft.com/office/drawing/2014/main" id="{FDF7E6DD-D0CE-4A50-9F83-0239B44953F0}"/>
            </a:ext>
          </a:extLst>
        </xdr:cNvPr>
        <xdr:cNvSpPr txBox="1"/>
      </xdr:nvSpPr>
      <xdr:spPr>
        <a:xfrm>
          <a:off x="14389744" y="10424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94505</xdr:rowOff>
    </xdr:from>
    <xdr:ext cx="405111" cy="259045"/>
    <xdr:sp macro="" textlink="">
      <xdr:nvSpPr>
        <xdr:cNvPr id="561" name="n_3mainValue【保健センター・保健所】&#10;有形固定資産減価償却率">
          <a:extLst>
            <a:ext uri="{FF2B5EF4-FFF2-40B4-BE49-F238E27FC236}">
              <a16:creationId xmlns:a16="http://schemas.microsoft.com/office/drawing/2014/main" id="{A2A27F49-8BC2-4751-87A0-5808C107DC67}"/>
            </a:ext>
          </a:extLst>
        </xdr:cNvPr>
        <xdr:cNvSpPr txBox="1"/>
      </xdr:nvSpPr>
      <xdr:spPr>
        <a:xfrm>
          <a:off x="13500744" y="1038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96791</xdr:rowOff>
    </xdr:from>
    <xdr:ext cx="405111" cy="259045"/>
    <xdr:sp macro="" textlink="">
      <xdr:nvSpPr>
        <xdr:cNvPr id="562" name="n_4mainValue【保健センター・保健所】&#10;有形固定資産減価償却率">
          <a:extLst>
            <a:ext uri="{FF2B5EF4-FFF2-40B4-BE49-F238E27FC236}">
              <a16:creationId xmlns:a16="http://schemas.microsoft.com/office/drawing/2014/main" id="{BF058FFE-6E75-4F89-8467-5FD6D9564252}"/>
            </a:ext>
          </a:extLst>
        </xdr:cNvPr>
        <xdr:cNvSpPr txBox="1"/>
      </xdr:nvSpPr>
      <xdr:spPr>
        <a:xfrm>
          <a:off x="12611744" y="1021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a:extLst>
            <a:ext uri="{FF2B5EF4-FFF2-40B4-BE49-F238E27FC236}">
              <a16:creationId xmlns:a16="http://schemas.microsoft.com/office/drawing/2014/main" id="{546ED2B5-82CE-4774-88CF-B8D89090652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a:extLst>
            <a:ext uri="{FF2B5EF4-FFF2-40B4-BE49-F238E27FC236}">
              <a16:creationId xmlns:a16="http://schemas.microsoft.com/office/drawing/2014/main" id="{AA4EFFCE-15BF-4359-BB5C-9CE2E87C14A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a:extLst>
            <a:ext uri="{FF2B5EF4-FFF2-40B4-BE49-F238E27FC236}">
              <a16:creationId xmlns:a16="http://schemas.microsoft.com/office/drawing/2014/main" id="{9295AEB9-3B9C-42F1-9EC6-248F72DEA33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a:extLst>
            <a:ext uri="{FF2B5EF4-FFF2-40B4-BE49-F238E27FC236}">
              <a16:creationId xmlns:a16="http://schemas.microsoft.com/office/drawing/2014/main" id="{4800B621-1814-4997-BA58-E1CBB17276F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a:extLst>
            <a:ext uri="{FF2B5EF4-FFF2-40B4-BE49-F238E27FC236}">
              <a16:creationId xmlns:a16="http://schemas.microsoft.com/office/drawing/2014/main" id="{801DED51-C15D-40CD-B1F9-E0E54E812D7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a:extLst>
            <a:ext uri="{FF2B5EF4-FFF2-40B4-BE49-F238E27FC236}">
              <a16:creationId xmlns:a16="http://schemas.microsoft.com/office/drawing/2014/main" id="{C316EB45-A4CB-4F81-8EED-7EBA0C01F25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a:extLst>
            <a:ext uri="{FF2B5EF4-FFF2-40B4-BE49-F238E27FC236}">
              <a16:creationId xmlns:a16="http://schemas.microsoft.com/office/drawing/2014/main" id="{F26A3CC2-204F-4AB5-977B-7FBBF4D36EE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a:extLst>
            <a:ext uri="{FF2B5EF4-FFF2-40B4-BE49-F238E27FC236}">
              <a16:creationId xmlns:a16="http://schemas.microsoft.com/office/drawing/2014/main" id="{79867DC7-D3D9-434A-B3CC-054B9260C66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a:extLst>
            <a:ext uri="{FF2B5EF4-FFF2-40B4-BE49-F238E27FC236}">
              <a16:creationId xmlns:a16="http://schemas.microsoft.com/office/drawing/2014/main" id="{0BF9DAD8-1755-40BD-AD9E-9C093B37EFA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a:extLst>
            <a:ext uri="{FF2B5EF4-FFF2-40B4-BE49-F238E27FC236}">
              <a16:creationId xmlns:a16="http://schemas.microsoft.com/office/drawing/2014/main" id="{DBC75040-4E6C-4643-9D9E-FA0E460F613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3" name="直線コネクタ 572">
          <a:extLst>
            <a:ext uri="{FF2B5EF4-FFF2-40B4-BE49-F238E27FC236}">
              <a16:creationId xmlns:a16="http://schemas.microsoft.com/office/drawing/2014/main" id="{0C8DD3BD-4D62-49A2-9C84-E2A83887B185}"/>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4" name="テキスト ボックス 573">
          <a:extLst>
            <a:ext uri="{FF2B5EF4-FFF2-40B4-BE49-F238E27FC236}">
              <a16:creationId xmlns:a16="http://schemas.microsoft.com/office/drawing/2014/main" id="{C42EED0D-5BE8-4712-9DA9-47BF653C7FF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5" name="直線コネクタ 574">
          <a:extLst>
            <a:ext uri="{FF2B5EF4-FFF2-40B4-BE49-F238E27FC236}">
              <a16:creationId xmlns:a16="http://schemas.microsoft.com/office/drawing/2014/main" id="{881C33D7-D353-4886-B0ED-AABFB7424E81}"/>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6" name="テキスト ボックス 575">
          <a:extLst>
            <a:ext uri="{FF2B5EF4-FFF2-40B4-BE49-F238E27FC236}">
              <a16:creationId xmlns:a16="http://schemas.microsoft.com/office/drawing/2014/main" id="{FF1942AA-E107-4E52-AB3B-32CA5EBE6D13}"/>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7" name="直線コネクタ 576">
          <a:extLst>
            <a:ext uri="{FF2B5EF4-FFF2-40B4-BE49-F238E27FC236}">
              <a16:creationId xmlns:a16="http://schemas.microsoft.com/office/drawing/2014/main" id="{FE86A210-1619-4403-8622-09A01E8BCD9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8" name="テキスト ボックス 577">
          <a:extLst>
            <a:ext uri="{FF2B5EF4-FFF2-40B4-BE49-F238E27FC236}">
              <a16:creationId xmlns:a16="http://schemas.microsoft.com/office/drawing/2014/main" id="{5F16568C-1B41-42DF-BF83-3B2A87810127}"/>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9" name="直線コネクタ 578">
          <a:extLst>
            <a:ext uri="{FF2B5EF4-FFF2-40B4-BE49-F238E27FC236}">
              <a16:creationId xmlns:a16="http://schemas.microsoft.com/office/drawing/2014/main" id="{BF889C5D-2349-43A1-8F6F-94DBC5518551}"/>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0" name="テキスト ボックス 579">
          <a:extLst>
            <a:ext uri="{FF2B5EF4-FFF2-40B4-BE49-F238E27FC236}">
              <a16:creationId xmlns:a16="http://schemas.microsoft.com/office/drawing/2014/main" id="{34FD0970-032E-4214-BBF3-FBCFA0DD45B6}"/>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a:extLst>
            <a:ext uri="{FF2B5EF4-FFF2-40B4-BE49-F238E27FC236}">
              <a16:creationId xmlns:a16="http://schemas.microsoft.com/office/drawing/2014/main" id="{C1D682B5-D35B-4FFA-953E-89BE3B0F1D7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2" name="テキスト ボックス 581">
          <a:extLst>
            <a:ext uri="{FF2B5EF4-FFF2-40B4-BE49-F238E27FC236}">
              <a16:creationId xmlns:a16="http://schemas.microsoft.com/office/drawing/2014/main" id="{C90C9904-3D90-44DA-BB51-08B4308BE31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保健センター・保健所】&#10;一人当たり面積グラフ枠">
          <a:extLst>
            <a:ext uri="{FF2B5EF4-FFF2-40B4-BE49-F238E27FC236}">
              <a16:creationId xmlns:a16="http://schemas.microsoft.com/office/drawing/2014/main" id="{F8D2261A-758A-46BC-8504-E3B096578FF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63</xdr:row>
      <xdr:rowOff>125730</xdr:rowOff>
    </xdr:to>
    <xdr:cxnSp macro="">
      <xdr:nvCxnSpPr>
        <xdr:cNvPr id="584" name="直線コネクタ 583">
          <a:extLst>
            <a:ext uri="{FF2B5EF4-FFF2-40B4-BE49-F238E27FC236}">
              <a16:creationId xmlns:a16="http://schemas.microsoft.com/office/drawing/2014/main" id="{DFE60A81-C7D5-4709-9332-A81A3A020182}"/>
            </a:ext>
          </a:extLst>
        </xdr:cNvPr>
        <xdr:cNvCxnSpPr/>
      </xdr:nvCxnSpPr>
      <xdr:spPr>
        <a:xfrm flipV="1">
          <a:off x="22160864" y="9596628"/>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85" name="【保健センター・保健所】&#10;一人当たり面積最小値テキスト">
          <a:extLst>
            <a:ext uri="{FF2B5EF4-FFF2-40B4-BE49-F238E27FC236}">
              <a16:creationId xmlns:a16="http://schemas.microsoft.com/office/drawing/2014/main" id="{581D3AE6-ECEB-480B-9DC9-7097F23446F4}"/>
            </a:ext>
          </a:extLst>
        </xdr:cNvPr>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86" name="直線コネクタ 585">
          <a:extLst>
            <a:ext uri="{FF2B5EF4-FFF2-40B4-BE49-F238E27FC236}">
              <a16:creationId xmlns:a16="http://schemas.microsoft.com/office/drawing/2014/main" id="{6C54C76C-ADE0-4885-B4CF-9644FA4A2443}"/>
            </a:ext>
          </a:extLst>
        </xdr:cNvPr>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587" name="【保健センター・保健所】&#10;一人当たり面積最大値テキスト">
          <a:extLst>
            <a:ext uri="{FF2B5EF4-FFF2-40B4-BE49-F238E27FC236}">
              <a16:creationId xmlns:a16="http://schemas.microsoft.com/office/drawing/2014/main" id="{7261A4EE-C32F-4F6F-A2FF-2E4C641EFF78}"/>
            </a:ext>
          </a:extLst>
        </xdr:cNvPr>
        <xdr:cNvSpPr txBox="1"/>
      </xdr:nvSpPr>
      <xdr:spPr>
        <a:xfrm>
          <a:off x="221996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588" name="直線コネクタ 587">
          <a:extLst>
            <a:ext uri="{FF2B5EF4-FFF2-40B4-BE49-F238E27FC236}">
              <a16:creationId xmlns:a16="http://schemas.microsoft.com/office/drawing/2014/main" id="{54A3375D-078B-4702-9911-463433CF7DA6}"/>
            </a:ext>
          </a:extLst>
        </xdr:cNvPr>
        <xdr:cNvCxnSpPr/>
      </xdr:nvCxnSpPr>
      <xdr:spPr>
        <a:xfrm>
          <a:off x="22072600" y="95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143527</xdr:rowOff>
    </xdr:from>
    <xdr:ext cx="469744" cy="259045"/>
    <xdr:sp macro="" textlink="">
      <xdr:nvSpPr>
        <xdr:cNvPr id="589" name="【保健センター・保健所】&#10;一人当たり面積平均値テキスト">
          <a:extLst>
            <a:ext uri="{FF2B5EF4-FFF2-40B4-BE49-F238E27FC236}">
              <a16:creationId xmlns:a16="http://schemas.microsoft.com/office/drawing/2014/main" id="{5A6D2283-27E7-4CA5-BDFD-886CAC18257E}"/>
            </a:ext>
          </a:extLst>
        </xdr:cNvPr>
        <xdr:cNvSpPr txBox="1"/>
      </xdr:nvSpPr>
      <xdr:spPr>
        <a:xfrm>
          <a:off x="22199600" y="1043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90" name="フローチャート: 判断 589">
          <a:extLst>
            <a:ext uri="{FF2B5EF4-FFF2-40B4-BE49-F238E27FC236}">
              <a16:creationId xmlns:a16="http://schemas.microsoft.com/office/drawing/2014/main" id="{13C87372-87D6-4C13-98A0-948720EDDAA7}"/>
            </a:ext>
          </a:extLst>
        </xdr:cNvPr>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125222</xdr:rowOff>
    </xdr:from>
    <xdr:to>
      <xdr:col>112</xdr:col>
      <xdr:colOff>38100</xdr:colOff>
      <xdr:row>62</xdr:row>
      <xdr:rowOff>55372</xdr:rowOff>
    </xdr:to>
    <xdr:sp macro="" textlink="">
      <xdr:nvSpPr>
        <xdr:cNvPr id="591" name="フローチャート: 判断 590">
          <a:extLst>
            <a:ext uri="{FF2B5EF4-FFF2-40B4-BE49-F238E27FC236}">
              <a16:creationId xmlns:a16="http://schemas.microsoft.com/office/drawing/2014/main" id="{BF3C31C9-0D36-4DB1-BAD7-9713492DF2E5}"/>
            </a:ext>
          </a:extLst>
        </xdr:cNvPr>
        <xdr:cNvSpPr/>
      </xdr:nvSpPr>
      <xdr:spPr>
        <a:xfrm>
          <a:off x="21272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138938</xdr:rowOff>
    </xdr:from>
    <xdr:to>
      <xdr:col>107</xdr:col>
      <xdr:colOff>101600</xdr:colOff>
      <xdr:row>62</xdr:row>
      <xdr:rowOff>69088</xdr:rowOff>
    </xdr:to>
    <xdr:sp macro="" textlink="">
      <xdr:nvSpPr>
        <xdr:cNvPr id="592" name="フローチャート: 判断 591">
          <a:extLst>
            <a:ext uri="{FF2B5EF4-FFF2-40B4-BE49-F238E27FC236}">
              <a16:creationId xmlns:a16="http://schemas.microsoft.com/office/drawing/2014/main" id="{647022CE-6270-47F6-A737-E1E8FC8CAD0F}"/>
            </a:ext>
          </a:extLst>
        </xdr:cNvPr>
        <xdr:cNvSpPr/>
      </xdr:nvSpPr>
      <xdr:spPr>
        <a:xfrm>
          <a:off x="20383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152654</xdr:rowOff>
    </xdr:from>
    <xdr:to>
      <xdr:col>102</xdr:col>
      <xdr:colOff>165100</xdr:colOff>
      <xdr:row>62</xdr:row>
      <xdr:rowOff>82804</xdr:rowOff>
    </xdr:to>
    <xdr:sp macro="" textlink="">
      <xdr:nvSpPr>
        <xdr:cNvPr id="593" name="フローチャート: 判断 592">
          <a:extLst>
            <a:ext uri="{FF2B5EF4-FFF2-40B4-BE49-F238E27FC236}">
              <a16:creationId xmlns:a16="http://schemas.microsoft.com/office/drawing/2014/main" id="{D4BCD502-CA9A-48AE-9978-5619259F9356}"/>
            </a:ext>
          </a:extLst>
        </xdr:cNvPr>
        <xdr:cNvSpPr/>
      </xdr:nvSpPr>
      <xdr:spPr>
        <a:xfrm>
          <a:off x="19494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45212</xdr:rowOff>
    </xdr:from>
    <xdr:to>
      <xdr:col>98</xdr:col>
      <xdr:colOff>38100</xdr:colOff>
      <xdr:row>62</xdr:row>
      <xdr:rowOff>146812</xdr:rowOff>
    </xdr:to>
    <xdr:sp macro="" textlink="">
      <xdr:nvSpPr>
        <xdr:cNvPr id="594" name="フローチャート: 判断 593">
          <a:extLst>
            <a:ext uri="{FF2B5EF4-FFF2-40B4-BE49-F238E27FC236}">
              <a16:creationId xmlns:a16="http://schemas.microsoft.com/office/drawing/2014/main" id="{3242EB98-494B-412A-B666-312B51FDB9DF}"/>
            </a:ext>
          </a:extLst>
        </xdr:cNvPr>
        <xdr:cNvSpPr/>
      </xdr:nvSpPr>
      <xdr:spPr>
        <a:xfrm>
          <a:off x="18605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0DFE7C97-31E1-4EEE-B152-4FFAB98AE07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41006078-0219-4249-9D0A-29BE3E1E3CB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813BFBDB-C7C4-43A3-B2E1-AEF00CDA3E8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AFCC27CF-DF5E-4EC0-AF52-DFAA4570ABD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83EC642B-2E83-41AF-B218-74FE24D8809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42926</xdr:rowOff>
    </xdr:from>
    <xdr:to>
      <xdr:col>116</xdr:col>
      <xdr:colOff>114300</xdr:colOff>
      <xdr:row>63</xdr:row>
      <xdr:rowOff>144526</xdr:rowOff>
    </xdr:to>
    <xdr:sp macro="" textlink="">
      <xdr:nvSpPr>
        <xdr:cNvPr id="600" name="楕円 599">
          <a:extLst>
            <a:ext uri="{FF2B5EF4-FFF2-40B4-BE49-F238E27FC236}">
              <a16:creationId xmlns:a16="http://schemas.microsoft.com/office/drawing/2014/main" id="{7027AE64-E5FE-41BB-9409-BB19DABA3992}"/>
            </a:ext>
          </a:extLst>
        </xdr:cNvPr>
        <xdr:cNvSpPr/>
      </xdr:nvSpPr>
      <xdr:spPr>
        <a:xfrm>
          <a:off x="22110700" y="1084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129303</xdr:rowOff>
    </xdr:from>
    <xdr:ext cx="469744" cy="259045"/>
    <xdr:sp macro="" textlink="">
      <xdr:nvSpPr>
        <xdr:cNvPr id="601" name="【保健センター・保健所】&#10;一人当たり面積該当値テキスト">
          <a:extLst>
            <a:ext uri="{FF2B5EF4-FFF2-40B4-BE49-F238E27FC236}">
              <a16:creationId xmlns:a16="http://schemas.microsoft.com/office/drawing/2014/main" id="{2869958E-D3F4-4A6F-84D6-4D24D0701440}"/>
            </a:ext>
          </a:extLst>
        </xdr:cNvPr>
        <xdr:cNvSpPr txBox="1"/>
      </xdr:nvSpPr>
      <xdr:spPr>
        <a:xfrm>
          <a:off x="22199600" y="1075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47498</xdr:rowOff>
    </xdr:from>
    <xdr:to>
      <xdr:col>112</xdr:col>
      <xdr:colOff>38100</xdr:colOff>
      <xdr:row>63</xdr:row>
      <xdr:rowOff>149098</xdr:rowOff>
    </xdr:to>
    <xdr:sp macro="" textlink="">
      <xdr:nvSpPr>
        <xdr:cNvPr id="602" name="楕円 601">
          <a:extLst>
            <a:ext uri="{FF2B5EF4-FFF2-40B4-BE49-F238E27FC236}">
              <a16:creationId xmlns:a16="http://schemas.microsoft.com/office/drawing/2014/main" id="{447AEDBF-2739-4D8C-A719-EFC465EEC6FB}"/>
            </a:ext>
          </a:extLst>
        </xdr:cNvPr>
        <xdr:cNvSpPr/>
      </xdr:nvSpPr>
      <xdr:spPr>
        <a:xfrm>
          <a:off x="21272500" y="1084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93726</xdr:rowOff>
    </xdr:from>
    <xdr:to>
      <xdr:col>116</xdr:col>
      <xdr:colOff>63500</xdr:colOff>
      <xdr:row>63</xdr:row>
      <xdr:rowOff>98298</xdr:rowOff>
    </xdr:to>
    <xdr:cxnSp macro="">
      <xdr:nvCxnSpPr>
        <xdr:cNvPr id="603" name="直線コネクタ 602">
          <a:extLst>
            <a:ext uri="{FF2B5EF4-FFF2-40B4-BE49-F238E27FC236}">
              <a16:creationId xmlns:a16="http://schemas.microsoft.com/office/drawing/2014/main" id="{42DBD9C1-6D21-488E-982C-C4D8B7A54FF3}"/>
            </a:ext>
          </a:extLst>
        </xdr:cNvPr>
        <xdr:cNvCxnSpPr/>
      </xdr:nvCxnSpPr>
      <xdr:spPr>
        <a:xfrm flipV="1">
          <a:off x="21323300" y="108950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47498</xdr:rowOff>
    </xdr:from>
    <xdr:to>
      <xdr:col>107</xdr:col>
      <xdr:colOff>101600</xdr:colOff>
      <xdr:row>63</xdr:row>
      <xdr:rowOff>149098</xdr:rowOff>
    </xdr:to>
    <xdr:sp macro="" textlink="">
      <xdr:nvSpPr>
        <xdr:cNvPr id="604" name="楕円 603">
          <a:extLst>
            <a:ext uri="{FF2B5EF4-FFF2-40B4-BE49-F238E27FC236}">
              <a16:creationId xmlns:a16="http://schemas.microsoft.com/office/drawing/2014/main" id="{49F37682-32B3-4BD5-9E3B-998A78E75886}"/>
            </a:ext>
          </a:extLst>
        </xdr:cNvPr>
        <xdr:cNvSpPr/>
      </xdr:nvSpPr>
      <xdr:spPr>
        <a:xfrm>
          <a:off x="20383500" y="1084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98298</xdr:rowOff>
    </xdr:from>
    <xdr:to>
      <xdr:col>111</xdr:col>
      <xdr:colOff>177800</xdr:colOff>
      <xdr:row>63</xdr:row>
      <xdr:rowOff>98298</xdr:rowOff>
    </xdr:to>
    <xdr:cxnSp macro="">
      <xdr:nvCxnSpPr>
        <xdr:cNvPr id="605" name="直線コネクタ 604">
          <a:extLst>
            <a:ext uri="{FF2B5EF4-FFF2-40B4-BE49-F238E27FC236}">
              <a16:creationId xmlns:a16="http://schemas.microsoft.com/office/drawing/2014/main" id="{06DB133E-A060-42A5-B9B2-6F1A1055FCAF}"/>
            </a:ext>
          </a:extLst>
        </xdr:cNvPr>
        <xdr:cNvCxnSpPr/>
      </xdr:nvCxnSpPr>
      <xdr:spPr>
        <a:xfrm>
          <a:off x="20434300" y="10899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47498</xdr:rowOff>
    </xdr:from>
    <xdr:to>
      <xdr:col>102</xdr:col>
      <xdr:colOff>165100</xdr:colOff>
      <xdr:row>63</xdr:row>
      <xdr:rowOff>149098</xdr:rowOff>
    </xdr:to>
    <xdr:sp macro="" textlink="">
      <xdr:nvSpPr>
        <xdr:cNvPr id="606" name="楕円 605">
          <a:extLst>
            <a:ext uri="{FF2B5EF4-FFF2-40B4-BE49-F238E27FC236}">
              <a16:creationId xmlns:a16="http://schemas.microsoft.com/office/drawing/2014/main" id="{5C4EA6FD-C2E7-4BA2-9931-B03E72A0347B}"/>
            </a:ext>
          </a:extLst>
        </xdr:cNvPr>
        <xdr:cNvSpPr/>
      </xdr:nvSpPr>
      <xdr:spPr>
        <a:xfrm>
          <a:off x="19494500" y="1084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98298</xdr:rowOff>
    </xdr:from>
    <xdr:to>
      <xdr:col>107</xdr:col>
      <xdr:colOff>50800</xdr:colOff>
      <xdr:row>63</xdr:row>
      <xdr:rowOff>98298</xdr:rowOff>
    </xdr:to>
    <xdr:cxnSp macro="">
      <xdr:nvCxnSpPr>
        <xdr:cNvPr id="607" name="直線コネクタ 606">
          <a:extLst>
            <a:ext uri="{FF2B5EF4-FFF2-40B4-BE49-F238E27FC236}">
              <a16:creationId xmlns:a16="http://schemas.microsoft.com/office/drawing/2014/main" id="{52F00BCA-6885-4EE9-8ECF-98F085F11C89}"/>
            </a:ext>
          </a:extLst>
        </xdr:cNvPr>
        <xdr:cNvCxnSpPr/>
      </xdr:nvCxnSpPr>
      <xdr:spPr>
        <a:xfrm>
          <a:off x="19545300" y="10899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47498</xdr:rowOff>
    </xdr:from>
    <xdr:to>
      <xdr:col>98</xdr:col>
      <xdr:colOff>38100</xdr:colOff>
      <xdr:row>63</xdr:row>
      <xdr:rowOff>149098</xdr:rowOff>
    </xdr:to>
    <xdr:sp macro="" textlink="">
      <xdr:nvSpPr>
        <xdr:cNvPr id="608" name="楕円 607">
          <a:extLst>
            <a:ext uri="{FF2B5EF4-FFF2-40B4-BE49-F238E27FC236}">
              <a16:creationId xmlns:a16="http://schemas.microsoft.com/office/drawing/2014/main" id="{61713BDB-EB8D-490C-AA2C-DC15828FB2FF}"/>
            </a:ext>
          </a:extLst>
        </xdr:cNvPr>
        <xdr:cNvSpPr/>
      </xdr:nvSpPr>
      <xdr:spPr>
        <a:xfrm>
          <a:off x="18605500" y="1084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98298</xdr:rowOff>
    </xdr:from>
    <xdr:to>
      <xdr:col>102</xdr:col>
      <xdr:colOff>114300</xdr:colOff>
      <xdr:row>63</xdr:row>
      <xdr:rowOff>98298</xdr:rowOff>
    </xdr:to>
    <xdr:cxnSp macro="">
      <xdr:nvCxnSpPr>
        <xdr:cNvPr id="609" name="直線コネクタ 608">
          <a:extLst>
            <a:ext uri="{FF2B5EF4-FFF2-40B4-BE49-F238E27FC236}">
              <a16:creationId xmlns:a16="http://schemas.microsoft.com/office/drawing/2014/main" id="{0B925AED-4A62-4CD9-8971-A4F5C9385D50}"/>
            </a:ext>
          </a:extLst>
        </xdr:cNvPr>
        <xdr:cNvCxnSpPr/>
      </xdr:nvCxnSpPr>
      <xdr:spPr>
        <a:xfrm>
          <a:off x="18656300" y="10899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71899</xdr:rowOff>
    </xdr:from>
    <xdr:ext cx="469744" cy="259045"/>
    <xdr:sp macro="" textlink="">
      <xdr:nvSpPr>
        <xdr:cNvPr id="610" name="n_1aveValue【保健センター・保健所】&#10;一人当たり面積">
          <a:extLst>
            <a:ext uri="{FF2B5EF4-FFF2-40B4-BE49-F238E27FC236}">
              <a16:creationId xmlns:a16="http://schemas.microsoft.com/office/drawing/2014/main" id="{CB561EDD-ADD7-466F-8DB5-840E07C7E9F4}"/>
            </a:ext>
          </a:extLst>
        </xdr:cNvPr>
        <xdr:cNvSpPr txBox="1"/>
      </xdr:nvSpPr>
      <xdr:spPr>
        <a:xfrm>
          <a:off x="210757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85615</xdr:rowOff>
    </xdr:from>
    <xdr:ext cx="469744" cy="259045"/>
    <xdr:sp macro="" textlink="">
      <xdr:nvSpPr>
        <xdr:cNvPr id="611" name="n_2aveValue【保健センター・保健所】&#10;一人当たり面積">
          <a:extLst>
            <a:ext uri="{FF2B5EF4-FFF2-40B4-BE49-F238E27FC236}">
              <a16:creationId xmlns:a16="http://schemas.microsoft.com/office/drawing/2014/main" id="{AB41DB7F-BD42-446B-9A71-3A255A1CDD46}"/>
            </a:ext>
          </a:extLst>
        </xdr:cNvPr>
        <xdr:cNvSpPr txBox="1"/>
      </xdr:nvSpPr>
      <xdr:spPr>
        <a:xfrm>
          <a:off x="20199427" y="1037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99331</xdr:rowOff>
    </xdr:from>
    <xdr:ext cx="469744" cy="259045"/>
    <xdr:sp macro="" textlink="">
      <xdr:nvSpPr>
        <xdr:cNvPr id="612" name="n_3aveValue【保健センター・保健所】&#10;一人当たり面積">
          <a:extLst>
            <a:ext uri="{FF2B5EF4-FFF2-40B4-BE49-F238E27FC236}">
              <a16:creationId xmlns:a16="http://schemas.microsoft.com/office/drawing/2014/main" id="{5F6BBAEA-1589-4021-ADF6-C28A933FA255}"/>
            </a:ext>
          </a:extLst>
        </xdr:cNvPr>
        <xdr:cNvSpPr txBox="1"/>
      </xdr:nvSpPr>
      <xdr:spPr>
        <a:xfrm>
          <a:off x="193104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163339</xdr:rowOff>
    </xdr:from>
    <xdr:ext cx="469744" cy="259045"/>
    <xdr:sp macro="" textlink="">
      <xdr:nvSpPr>
        <xdr:cNvPr id="613" name="n_4aveValue【保健センター・保健所】&#10;一人当たり面積">
          <a:extLst>
            <a:ext uri="{FF2B5EF4-FFF2-40B4-BE49-F238E27FC236}">
              <a16:creationId xmlns:a16="http://schemas.microsoft.com/office/drawing/2014/main" id="{CF749BC3-7C06-4AAC-BD10-DE076716FB9A}"/>
            </a:ext>
          </a:extLst>
        </xdr:cNvPr>
        <xdr:cNvSpPr txBox="1"/>
      </xdr:nvSpPr>
      <xdr:spPr>
        <a:xfrm>
          <a:off x="18421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140225</xdr:rowOff>
    </xdr:from>
    <xdr:ext cx="469744" cy="259045"/>
    <xdr:sp macro="" textlink="">
      <xdr:nvSpPr>
        <xdr:cNvPr id="614" name="n_1mainValue【保健センター・保健所】&#10;一人当たり面積">
          <a:extLst>
            <a:ext uri="{FF2B5EF4-FFF2-40B4-BE49-F238E27FC236}">
              <a16:creationId xmlns:a16="http://schemas.microsoft.com/office/drawing/2014/main" id="{B05D3A5A-7569-446A-B869-6FBC84557DE4}"/>
            </a:ext>
          </a:extLst>
        </xdr:cNvPr>
        <xdr:cNvSpPr txBox="1"/>
      </xdr:nvSpPr>
      <xdr:spPr>
        <a:xfrm>
          <a:off x="21075727" y="1094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140225</xdr:rowOff>
    </xdr:from>
    <xdr:ext cx="469744" cy="259045"/>
    <xdr:sp macro="" textlink="">
      <xdr:nvSpPr>
        <xdr:cNvPr id="615" name="n_2mainValue【保健センター・保健所】&#10;一人当たり面積">
          <a:extLst>
            <a:ext uri="{FF2B5EF4-FFF2-40B4-BE49-F238E27FC236}">
              <a16:creationId xmlns:a16="http://schemas.microsoft.com/office/drawing/2014/main" id="{9ECB689A-0EF8-4EEE-B27B-EF10F1071F49}"/>
            </a:ext>
          </a:extLst>
        </xdr:cNvPr>
        <xdr:cNvSpPr txBox="1"/>
      </xdr:nvSpPr>
      <xdr:spPr>
        <a:xfrm>
          <a:off x="20199427" y="1094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140225</xdr:rowOff>
    </xdr:from>
    <xdr:ext cx="469744" cy="259045"/>
    <xdr:sp macro="" textlink="">
      <xdr:nvSpPr>
        <xdr:cNvPr id="616" name="n_3mainValue【保健センター・保健所】&#10;一人当たり面積">
          <a:extLst>
            <a:ext uri="{FF2B5EF4-FFF2-40B4-BE49-F238E27FC236}">
              <a16:creationId xmlns:a16="http://schemas.microsoft.com/office/drawing/2014/main" id="{524250F3-C6E9-466D-B14B-6803B5143004}"/>
            </a:ext>
          </a:extLst>
        </xdr:cNvPr>
        <xdr:cNvSpPr txBox="1"/>
      </xdr:nvSpPr>
      <xdr:spPr>
        <a:xfrm>
          <a:off x="19310427" y="1094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140225</xdr:rowOff>
    </xdr:from>
    <xdr:ext cx="469744" cy="259045"/>
    <xdr:sp macro="" textlink="">
      <xdr:nvSpPr>
        <xdr:cNvPr id="617" name="n_4mainValue【保健センター・保健所】&#10;一人当たり面積">
          <a:extLst>
            <a:ext uri="{FF2B5EF4-FFF2-40B4-BE49-F238E27FC236}">
              <a16:creationId xmlns:a16="http://schemas.microsoft.com/office/drawing/2014/main" id="{83D133FB-A559-4780-8D8B-828D29FA9C94}"/>
            </a:ext>
          </a:extLst>
        </xdr:cNvPr>
        <xdr:cNvSpPr txBox="1"/>
      </xdr:nvSpPr>
      <xdr:spPr>
        <a:xfrm>
          <a:off x="18421427" y="1094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a:extLst>
            <a:ext uri="{FF2B5EF4-FFF2-40B4-BE49-F238E27FC236}">
              <a16:creationId xmlns:a16="http://schemas.microsoft.com/office/drawing/2014/main" id="{5BDD0546-5B67-42B2-84FC-7B963E944E7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a:extLst>
            <a:ext uri="{FF2B5EF4-FFF2-40B4-BE49-F238E27FC236}">
              <a16:creationId xmlns:a16="http://schemas.microsoft.com/office/drawing/2014/main" id="{79FB48E5-AEDA-48D0-B692-E080B7068D7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a:extLst>
            <a:ext uri="{FF2B5EF4-FFF2-40B4-BE49-F238E27FC236}">
              <a16:creationId xmlns:a16="http://schemas.microsoft.com/office/drawing/2014/main" id="{E76F931B-A9C4-4885-8B0B-81C31229F4F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a:extLst>
            <a:ext uri="{FF2B5EF4-FFF2-40B4-BE49-F238E27FC236}">
              <a16:creationId xmlns:a16="http://schemas.microsoft.com/office/drawing/2014/main" id="{72C8757A-0326-4C7A-9A3A-7E564725EA7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a:extLst>
            <a:ext uri="{FF2B5EF4-FFF2-40B4-BE49-F238E27FC236}">
              <a16:creationId xmlns:a16="http://schemas.microsoft.com/office/drawing/2014/main" id="{00B3150D-A217-41FF-B284-7C1D3F412AB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a:extLst>
            <a:ext uri="{FF2B5EF4-FFF2-40B4-BE49-F238E27FC236}">
              <a16:creationId xmlns:a16="http://schemas.microsoft.com/office/drawing/2014/main" id="{D453B358-48D1-46DF-A84E-387277D165F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a:extLst>
            <a:ext uri="{FF2B5EF4-FFF2-40B4-BE49-F238E27FC236}">
              <a16:creationId xmlns:a16="http://schemas.microsoft.com/office/drawing/2014/main" id="{D3C0C395-172F-4E39-9A07-52CF9A40061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a:extLst>
            <a:ext uri="{FF2B5EF4-FFF2-40B4-BE49-F238E27FC236}">
              <a16:creationId xmlns:a16="http://schemas.microsoft.com/office/drawing/2014/main" id="{5F9F65A6-2F6D-48F6-822C-ED4CCBECE8B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a:extLst>
            <a:ext uri="{FF2B5EF4-FFF2-40B4-BE49-F238E27FC236}">
              <a16:creationId xmlns:a16="http://schemas.microsoft.com/office/drawing/2014/main" id="{282AD9E4-D010-433A-AF1B-DDDE7A56BD9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a:extLst>
            <a:ext uri="{FF2B5EF4-FFF2-40B4-BE49-F238E27FC236}">
              <a16:creationId xmlns:a16="http://schemas.microsoft.com/office/drawing/2014/main" id="{486CBF01-25D2-4151-BBB5-7B8E5B852A9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8" name="テキスト ボックス 627">
          <a:extLst>
            <a:ext uri="{FF2B5EF4-FFF2-40B4-BE49-F238E27FC236}">
              <a16:creationId xmlns:a16="http://schemas.microsoft.com/office/drawing/2014/main" id="{0E480E08-83A3-44FD-A859-0B0923934F2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9" name="直線コネクタ 628">
          <a:extLst>
            <a:ext uri="{FF2B5EF4-FFF2-40B4-BE49-F238E27FC236}">
              <a16:creationId xmlns:a16="http://schemas.microsoft.com/office/drawing/2014/main" id="{DA47C477-12E3-4A3A-B814-2474A3A3105B}"/>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0" name="テキスト ボックス 629">
          <a:extLst>
            <a:ext uri="{FF2B5EF4-FFF2-40B4-BE49-F238E27FC236}">
              <a16:creationId xmlns:a16="http://schemas.microsoft.com/office/drawing/2014/main" id="{3437365C-D6B7-41F1-B8F9-E7DF533343B6}"/>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1" name="直線コネクタ 630">
          <a:extLst>
            <a:ext uri="{FF2B5EF4-FFF2-40B4-BE49-F238E27FC236}">
              <a16:creationId xmlns:a16="http://schemas.microsoft.com/office/drawing/2014/main" id="{DE97C356-E760-4AF8-8B96-5862C9271E05}"/>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2" name="テキスト ボックス 631">
          <a:extLst>
            <a:ext uri="{FF2B5EF4-FFF2-40B4-BE49-F238E27FC236}">
              <a16:creationId xmlns:a16="http://schemas.microsoft.com/office/drawing/2014/main" id="{74C1BACB-0E25-4BB4-8597-5F703417D343}"/>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3" name="直線コネクタ 632">
          <a:extLst>
            <a:ext uri="{FF2B5EF4-FFF2-40B4-BE49-F238E27FC236}">
              <a16:creationId xmlns:a16="http://schemas.microsoft.com/office/drawing/2014/main" id="{6018D30B-E2D9-40FC-851F-6316803CC8FF}"/>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4" name="テキスト ボックス 633">
          <a:extLst>
            <a:ext uri="{FF2B5EF4-FFF2-40B4-BE49-F238E27FC236}">
              <a16:creationId xmlns:a16="http://schemas.microsoft.com/office/drawing/2014/main" id="{0F5E12D3-19FC-4DDF-BB16-DB729471A7C3}"/>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5" name="直線コネクタ 634">
          <a:extLst>
            <a:ext uri="{FF2B5EF4-FFF2-40B4-BE49-F238E27FC236}">
              <a16:creationId xmlns:a16="http://schemas.microsoft.com/office/drawing/2014/main" id="{737E227F-8459-4B79-9D51-C1243C51BC2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6" name="テキスト ボックス 635">
          <a:extLst>
            <a:ext uri="{FF2B5EF4-FFF2-40B4-BE49-F238E27FC236}">
              <a16:creationId xmlns:a16="http://schemas.microsoft.com/office/drawing/2014/main" id="{88344641-608F-4869-B4C9-36DB70BFD1CB}"/>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7" name="直線コネクタ 636">
          <a:extLst>
            <a:ext uri="{FF2B5EF4-FFF2-40B4-BE49-F238E27FC236}">
              <a16:creationId xmlns:a16="http://schemas.microsoft.com/office/drawing/2014/main" id="{FA8C5666-29C6-4D0B-B8B8-E04B3749225C}"/>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8" name="テキスト ボックス 637">
          <a:extLst>
            <a:ext uri="{FF2B5EF4-FFF2-40B4-BE49-F238E27FC236}">
              <a16:creationId xmlns:a16="http://schemas.microsoft.com/office/drawing/2014/main" id="{1E29A309-87A0-49B0-AE7D-1A03CAE16B2D}"/>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9" name="直線コネクタ 638">
          <a:extLst>
            <a:ext uri="{FF2B5EF4-FFF2-40B4-BE49-F238E27FC236}">
              <a16:creationId xmlns:a16="http://schemas.microsoft.com/office/drawing/2014/main" id="{CB24F3CB-A53B-43DF-92F8-D0590954D382}"/>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0" name="テキスト ボックス 639">
          <a:extLst>
            <a:ext uri="{FF2B5EF4-FFF2-40B4-BE49-F238E27FC236}">
              <a16:creationId xmlns:a16="http://schemas.microsoft.com/office/drawing/2014/main" id="{9313313A-3DB7-44FA-88D9-2A466F8BD0A9}"/>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a:extLst>
            <a:ext uri="{FF2B5EF4-FFF2-40B4-BE49-F238E27FC236}">
              <a16:creationId xmlns:a16="http://schemas.microsoft.com/office/drawing/2014/main" id="{EF6D95D4-7AC5-41D6-BB39-978BB9A8E4A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消防施設】&#10;有形固定資産減価償却率グラフ枠">
          <a:extLst>
            <a:ext uri="{FF2B5EF4-FFF2-40B4-BE49-F238E27FC236}">
              <a16:creationId xmlns:a16="http://schemas.microsoft.com/office/drawing/2014/main" id="{B56854F1-7E78-4205-AD87-B360E64896E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47898</xdr:rowOff>
    </xdr:from>
    <xdr:to>
      <xdr:col>85</xdr:col>
      <xdr:colOff>126364</xdr:colOff>
      <xdr:row>86</xdr:row>
      <xdr:rowOff>168729</xdr:rowOff>
    </xdr:to>
    <xdr:cxnSp macro="">
      <xdr:nvCxnSpPr>
        <xdr:cNvPr id="643" name="直線コネクタ 642">
          <a:extLst>
            <a:ext uri="{FF2B5EF4-FFF2-40B4-BE49-F238E27FC236}">
              <a16:creationId xmlns:a16="http://schemas.microsoft.com/office/drawing/2014/main" id="{A5CEB431-ABA7-4F96-AEE6-6970FC8A6593}"/>
            </a:ext>
          </a:extLst>
        </xdr:cNvPr>
        <xdr:cNvCxnSpPr/>
      </xdr:nvCxnSpPr>
      <xdr:spPr>
        <a:xfrm flipV="1">
          <a:off x="16318864" y="13420998"/>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4" name="【消防施設】&#10;有形固定資産減価償却率最小値テキスト">
          <a:extLst>
            <a:ext uri="{FF2B5EF4-FFF2-40B4-BE49-F238E27FC236}">
              <a16:creationId xmlns:a16="http://schemas.microsoft.com/office/drawing/2014/main" id="{DDEFA4CC-94CF-4770-B9CE-4D03A13AA019}"/>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5" name="直線コネクタ 644">
          <a:extLst>
            <a:ext uri="{FF2B5EF4-FFF2-40B4-BE49-F238E27FC236}">
              <a16:creationId xmlns:a16="http://schemas.microsoft.com/office/drawing/2014/main" id="{B10A8E5B-77C2-43EA-948F-B7A65EA9BC5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166025</xdr:rowOff>
    </xdr:from>
    <xdr:ext cx="340478" cy="259045"/>
    <xdr:sp macro="" textlink="">
      <xdr:nvSpPr>
        <xdr:cNvPr id="646" name="【消防施設】&#10;有形固定資産減価償却率最大値テキスト">
          <a:extLst>
            <a:ext uri="{FF2B5EF4-FFF2-40B4-BE49-F238E27FC236}">
              <a16:creationId xmlns:a16="http://schemas.microsoft.com/office/drawing/2014/main" id="{4EC3AD57-A906-469A-B515-60D7007A8734}"/>
            </a:ext>
          </a:extLst>
        </xdr:cNvPr>
        <xdr:cNvSpPr txBox="1"/>
      </xdr:nvSpPr>
      <xdr:spPr>
        <a:xfrm>
          <a:off x="16357600" y="1319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47898</xdr:rowOff>
    </xdr:from>
    <xdr:to>
      <xdr:col>86</xdr:col>
      <xdr:colOff>25400</xdr:colOff>
      <xdr:row>78</xdr:row>
      <xdr:rowOff>47898</xdr:rowOff>
    </xdr:to>
    <xdr:cxnSp macro="">
      <xdr:nvCxnSpPr>
        <xdr:cNvPr id="647" name="直線コネクタ 646">
          <a:extLst>
            <a:ext uri="{FF2B5EF4-FFF2-40B4-BE49-F238E27FC236}">
              <a16:creationId xmlns:a16="http://schemas.microsoft.com/office/drawing/2014/main" id="{F88CD9C7-EC99-47DC-9489-33C9E0ECB222}"/>
            </a:ext>
          </a:extLst>
        </xdr:cNvPr>
        <xdr:cNvCxnSpPr/>
      </xdr:nvCxnSpPr>
      <xdr:spPr>
        <a:xfrm>
          <a:off x="16230600" y="1342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109419</xdr:rowOff>
    </xdr:from>
    <xdr:ext cx="405111" cy="259045"/>
    <xdr:sp macro="" textlink="">
      <xdr:nvSpPr>
        <xdr:cNvPr id="648" name="【消防施設】&#10;有形固定資産減価償却率平均値テキスト">
          <a:extLst>
            <a:ext uri="{FF2B5EF4-FFF2-40B4-BE49-F238E27FC236}">
              <a16:creationId xmlns:a16="http://schemas.microsoft.com/office/drawing/2014/main" id="{826E2083-FD54-42EE-86D0-8A9EBA856901}"/>
            </a:ext>
          </a:extLst>
        </xdr:cNvPr>
        <xdr:cNvSpPr txBox="1"/>
      </xdr:nvSpPr>
      <xdr:spPr>
        <a:xfrm>
          <a:off x="16357600" y="14168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130992</xdr:rowOff>
    </xdr:from>
    <xdr:to>
      <xdr:col>85</xdr:col>
      <xdr:colOff>177800</xdr:colOff>
      <xdr:row>83</xdr:row>
      <xdr:rowOff>61142</xdr:rowOff>
    </xdr:to>
    <xdr:sp macro="" textlink="">
      <xdr:nvSpPr>
        <xdr:cNvPr id="649" name="フローチャート: 判断 648">
          <a:extLst>
            <a:ext uri="{FF2B5EF4-FFF2-40B4-BE49-F238E27FC236}">
              <a16:creationId xmlns:a16="http://schemas.microsoft.com/office/drawing/2014/main" id="{A177EBCE-8779-4D21-B6F3-88F9514C948C}"/>
            </a:ext>
          </a:extLst>
        </xdr:cNvPr>
        <xdr:cNvSpPr/>
      </xdr:nvSpPr>
      <xdr:spPr>
        <a:xfrm>
          <a:off x="162687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650" name="フローチャート: 判断 649">
          <a:extLst>
            <a:ext uri="{FF2B5EF4-FFF2-40B4-BE49-F238E27FC236}">
              <a16:creationId xmlns:a16="http://schemas.microsoft.com/office/drawing/2014/main" id="{C67F74AD-4B23-4927-876E-3E92003EC709}"/>
            </a:ext>
          </a:extLst>
        </xdr:cNvPr>
        <xdr:cNvSpPr/>
      </xdr:nvSpPr>
      <xdr:spPr>
        <a:xfrm>
          <a:off x="15430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33020</xdr:rowOff>
    </xdr:from>
    <xdr:to>
      <xdr:col>76</xdr:col>
      <xdr:colOff>165100</xdr:colOff>
      <xdr:row>83</xdr:row>
      <xdr:rowOff>134620</xdr:rowOff>
    </xdr:to>
    <xdr:sp macro="" textlink="">
      <xdr:nvSpPr>
        <xdr:cNvPr id="651" name="フローチャート: 判断 650">
          <a:extLst>
            <a:ext uri="{FF2B5EF4-FFF2-40B4-BE49-F238E27FC236}">
              <a16:creationId xmlns:a16="http://schemas.microsoft.com/office/drawing/2014/main" id="{FB1ED631-3921-4125-A3A0-D57BD35EBAB7}"/>
            </a:ext>
          </a:extLst>
        </xdr:cNvPr>
        <xdr:cNvSpPr/>
      </xdr:nvSpPr>
      <xdr:spPr>
        <a:xfrm>
          <a:off x="14541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90170</xdr:rowOff>
    </xdr:from>
    <xdr:to>
      <xdr:col>72</xdr:col>
      <xdr:colOff>38100</xdr:colOff>
      <xdr:row>83</xdr:row>
      <xdr:rowOff>20320</xdr:rowOff>
    </xdr:to>
    <xdr:sp macro="" textlink="">
      <xdr:nvSpPr>
        <xdr:cNvPr id="652" name="フローチャート: 判断 651">
          <a:extLst>
            <a:ext uri="{FF2B5EF4-FFF2-40B4-BE49-F238E27FC236}">
              <a16:creationId xmlns:a16="http://schemas.microsoft.com/office/drawing/2014/main" id="{35EC4234-A66F-4994-B31E-35C96D84D4DF}"/>
            </a:ext>
          </a:extLst>
        </xdr:cNvPr>
        <xdr:cNvSpPr/>
      </xdr:nvSpPr>
      <xdr:spPr>
        <a:xfrm>
          <a:off x="13652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148952</xdr:rowOff>
    </xdr:from>
    <xdr:to>
      <xdr:col>67</xdr:col>
      <xdr:colOff>101600</xdr:colOff>
      <xdr:row>83</xdr:row>
      <xdr:rowOff>79102</xdr:rowOff>
    </xdr:to>
    <xdr:sp macro="" textlink="">
      <xdr:nvSpPr>
        <xdr:cNvPr id="653" name="フローチャート: 判断 652">
          <a:extLst>
            <a:ext uri="{FF2B5EF4-FFF2-40B4-BE49-F238E27FC236}">
              <a16:creationId xmlns:a16="http://schemas.microsoft.com/office/drawing/2014/main" id="{55D13C2D-CA14-41E5-B7A0-9933908DC533}"/>
            </a:ext>
          </a:extLst>
        </xdr:cNvPr>
        <xdr:cNvSpPr/>
      </xdr:nvSpPr>
      <xdr:spPr>
        <a:xfrm>
          <a:off x="12763500" y="1420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D35EDFFC-94D6-4FB0-A87F-591E9F17D42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B2D2AAE6-C73D-4567-B782-0FE2FF68739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96B0280D-FE19-4810-BC3A-CDD3B257146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C684A5F8-DF70-4204-9A45-E7C7820A7C7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98A5C835-B103-4ABD-97FB-61ABB9AA053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29755</xdr:rowOff>
    </xdr:from>
    <xdr:to>
      <xdr:col>85</xdr:col>
      <xdr:colOff>177800</xdr:colOff>
      <xdr:row>80</xdr:row>
      <xdr:rowOff>131355</xdr:rowOff>
    </xdr:to>
    <xdr:sp macro="" textlink="">
      <xdr:nvSpPr>
        <xdr:cNvPr id="659" name="楕円 658">
          <a:extLst>
            <a:ext uri="{FF2B5EF4-FFF2-40B4-BE49-F238E27FC236}">
              <a16:creationId xmlns:a16="http://schemas.microsoft.com/office/drawing/2014/main" id="{5B25644E-4732-431C-A891-B2425F9E8B7A}"/>
            </a:ext>
          </a:extLst>
        </xdr:cNvPr>
        <xdr:cNvSpPr/>
      </xdr:nvSpPr>
      <xdr:spPr>
        <a:xfrm>
          <a:off x="16268700" y="1374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52632</xdr:rowOff>
    </xdr:from>
    <xdr:ext cx="405111" cy="259045"/>
    <xdr:sp macro="" textlink="">
      <xdr:nvSpPr>
        <xdr:cNvPr id="660" name="【消防施設】&#10;有形固定資産減価償却率該当値テキスト">
          <a:extLst>
            <a:ext uri="{FF2B5EF4-FFF2-40B4-BE49-F238E27FC236}">
              <a16:creationId xmlns:a16="http://schemas.microsoft.com/office/drawing/2014/main" id="{3B342F9A-D866-4266-B906-52C401AE95A6}"/>
            </a:ext>
          </a:extLst>
        </xdr:cNvPr>
        <xdr:cNvSpPr txBox="1"/>
      </xdr:nvSpPr>
      <xdr:spPr>
        <a:xfrm>
          <a:off x="16357600" y="1359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160382</xdr:rowOff>
    </xdr:from>
    <xdr:to>
      <xdr:col>81</xdr:col>
      <xdr:colOff>101600</xdr:colOff>
      <xdr:row>80</xdr:row>
      <xdr:rowOff>90532</xdr:rowOff>
    </xdr:to>
    <xdr:sp macro="" textlink="">
      <xdr:nvSpPr>
        <xdr:cNvPr id="661" name="楕円 660">
          <a:extLst>
            <a:ext uri="{FF2B5EF4-FFF2-40B4-BE49-F238E27FC236}">
              <a16:creationId xmlns:a16="http://schemas.microsoft.com/office/drawing/2014/main" id="{650508E0-68ED-404F-A4EA-2B5D4BBE1168}"/>
            </a:ext>
          </a:extLst>
        </xdr:cNvPr>
        <xdr:cNvSpPr/>
      </xdr:nvSpPr>
      <xdr:spPr>
        <a:xfrm>
          <a:off x="15430500" y="1370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39732</xdr:rowOff>
    </xdr:from>
    <xdr:to>
      <xdr:col>85</xdr:col>
      <xdr:colOff>127000</xdr:colOff>
      <xdr:row>80</xdr:row>
      <xdr:rowOff>80555</xdr:rowOff>
    </xdr:to>
    <xdr:cxnSp macro="">
      <xdr:nvCxnSpPr>
        <xdr:cNvPr id="662" name="直線コネクタ 661">
          <a:extLst>
            <a:ext uri="{FF2B5EF4-FFF2-40B4-BE49-F238E27FC236}">
              <a16:creationId xmlns:a16="http://schemas.microsoft.com/office/drawing/2014/main" id="{1561DE56-786F-412C-A402-61380A0A1C3E}"/>
            </a:ext>
          </a:extLst>
        </xdr:cNvPr>
        <xdr:cNvCxnSpPr/>
      </xdr:nvCxnSpPr>
      <xdr:spPr>
        <a:xfrm>
          <a:off x="15481300" y="13755732"/>
          <a:ext cx="838200" cy="4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148952</xdr:rowOff>
    </xdr:from>
    <xdr:to>
      <xdr:col>76</xdr:col>
      <xdr:colOff>165100</xdr:colOff>
      <xdr:row>80</xdr:row>
      <xdr:rowOff>79102</xdr:rowOff>
    </xdr:to>
    <xdr:sp macro="" textlink="">
      <xdr:nvSpPr>
        <xdr:cNvPr id="663" name="楕円 662">
          <a:extLst>
            <a:ext uri="{FF2B5EF4-FFF2-40B4-BE49-F238E27FC236}">
              <a16:creationId xmlns:a16="http://schemas.microsoft.com/office/drawing/2014/main" id="{95A1F7FE-B8BE-478E-85A9-3C2B9D9ABDA9}"/>
            </a:ext>
          </a:extLst>
        </xdr:cNvPr>
        <xdr:cNvSpPr/>
      </xdr:nvSpPr>
      <xdr:spPr>
        <a:xfrm>
          <a:off x="14541500" y="1369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28302</xdr:rowOff>
    </xdr:from>
    <xdr:to>
      <xdr:col>81</xdr:col>
      <xdr:colOff>50800</xdr:colOff>
      <xdr:row>80</xdr:row>
      <xdr:rowOff>39732</xdr:rowOff>
    </xdr:to>
    <xdr:cxnSp macro="">
      <xdr:nvCxnSpPr>
        <xdr:cNvPr id="664" name="直線コネクタ 663">
          <a:extLst>
            <a:ext uri="{FF2B5EF4-FFF2-40B4-BE49-F238E27FC236}">
              <a16:creationId xmlns:a16="http://schemas.microsoft.com/office/drawing/2014/main" id="{2DA36C7D-B4D5-47A5-A7FC-D8EE23E6FB1D}"/>
            </a:ext>
          </a:extLst>
        </xdr:cNvPr>
        <xdr:cNvCxnSpPr/>
      </xdr:nvCxnSpPr>
      <xdr:spPr>
        <a:xfrm>
          <a:off x="14592300" y="1374430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168548</xdr:rowOff>
    </xdr:from>
    <xdr:to>
      <xdr:col>72</xdr:col>
      <xdr:colOff>38100</xdr:colOff>
      <xdr:row>80</xdr:row>
      <xdr:rowOff>98698</xdr:rowOff>
    </xdr:to>
    <xdr:sp macro="" textlink="">
      <xdr:nvSpPr>
        <xdr:cNvPr id="665" name="楕円 664">
          <a:extLst>
            <a:ext uri="{FF2B5EF4-FFF2-40B4-BE49-F238E27FC236}">
              <a16:creationId xmlns:a16="http://schemas.microsoft.com/office/drawing/2014/main" id="{E28303BB-3EB6-422C-8E5C-7F01F621E883}"/>
            </a:ext>
          </a:extLst>
        </xdr:cNvPr>
        <xdr:cNvSpPr/>
      </xdr:nvSpPr>
      <xdr:spPr>
        <a:xfrm>
          <a:off x="13652500" y="1371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28302</xdr:rowOff>
    </xdr:from>
    <xdr:to>
      <xdr:col>76</xdr:col>
      <xdr:colOff>114300</xdr:colOff>
      <xdr:row>80</xdr:row>
      <xdr:rowOff>47898</xdr:rowOff>
    </xdr:to>
    <xdr:cxnSp macro="">
      <xdr:nvCxnSpPr>
        <xdr:cNvPr id="666" name="直線コネクタ 665">
          <a:extLst>
            <a:ext uri="{FF2B5EF4-FFF2-40B4-BE49-F238E27FC236}">
              <a16:creationId xmlns:a16="http://schemas.microsoft.com/office/drawing/2014/main" id="{F8C0C939-8B54-45A3-83DD-1C29FD8904F8}"/>
            </a:ext>
          </a:extLst>
        </xdr:cNvPr>
        <xdr:cNvCxnSpPr/>
      </xdr:nvCxnSpPr>
      <xdr:spPr>
        <a:xfrm flipV="1">
          <a:off x="13703300" y="13744302"/>
          <a:ext cx="889000" cy="1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106499</xdr:rowOff>
    </xdr:from>
    <xdr:to>
      <xdr:col>67</xdr:col>
      <xdr:colOff>101600</xdr:colOff>
      <xdr:row>81</xdr:row>
      <xdr:rowOff>36649</xdr:rowOff>
    </xdr:to>
    <xdr:sp macro="" textlink="">
      <xdr:nvSpPr>
        <xdr:cNvPr id="667" name="楕円 666">
          <a:extLst>
            <a:ext uri="{FF2B5EF4-FFF2-40B4-BE49-F238E27FC236}">
              <a16:creationId xmlns:a16="http://schemas.microsoft.com/office/drawing/2014/main" id="{A55CAEA4-0234-4684-B98C-582728DE9DAA}"/>
            </a:ext>
          </a:extLst>
        </xdr:cNvPr>
        <xdr:cNvSpPr/>
      </xdr:nvSpPr>
      <xdr:spPr>
        <a:xfrm>
          <a:off x="12763500" y="1382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47898</xdr:rowOff>
    </xdr:from>
    <xdr:to>
      <xdr:col>71</xdr:col>
      <xdr:colOff>177800</xdr:colOff>
      <xdr:row>80</xdr:row>
      <xdr:rowOff>157299</xdr:rowOff>
    </xdr:to>
    <xdr:cxnSp macro="">
      <xdr:nvCxnSpPr>
        <xdr:cNvPr id="668" name="直線コネクタ 667">
          <a:extLst>
            <a:ext uri="{FF2B5EF4-FFF2-40B4-BE49-F238E27FC236}">
              <a16:creationId xmlns:a16="http://schemas.microsoft.com/office/drawing/2014/main" id="{0366595F-AF3F-4A2B-B6EE-095C3C73DC9F}"/>
            </a:ext>
          </a:extLst>
        </xdr:cNvPr>
        <xdr:cNvCxnSpPr/>
      </xdr:nvCxnSpPr>
      <xdr:spPr>
        <a:xfrm flipV="1">
          <a:off x="12814300" y="13763898"/>
          <a:ext cx="8890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94722</xdr:rowOff>
    </xdr:from>
    <xdr:ext cx="405111" cy="259045"/>
    <xdr:sp macro="" textlink="">
      <xdr:nvSpPr>
        <xdr:cNvPr id="669" name="n_1aveValue【消防施設】&#10;有形固定資産減価償却率">
          <a:extLst>
            <a:ext uri="{FF2B5EF4-FFF2-40B4-BE49-F238E27FC236}">
              <a16:creationId xmlns:a16="http://schemas.microsoft.com/office/drawing/2014/main" id="{25497AA1-D09B-472E-B78B-58163A8DEA6E}"/>
            </a:ext>
          </a:extLst>
        </xdr:cNvPr>
        <xdr:cNvSpPr txBox="1"/>
      </xdr:nvSpPr>
      <xdr:spPr>
        <a:xfrm>
          <a:off x="152660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125747</xdr:rowOff>
    </xdr:from>
    <xdr:ext cx="405111" cy="259045"/>
    <xdr:sp macro="" textlink="">
      <xdr:nvSpPr>
        <xdr:cNvPr id="670" name="n_2aveValue【消防施設】&#10;有形固定資産減価償却率">
          <a:extLst>
            <a:ext uri="{FF2B5EF4-FFF2-40B4-BE49-F238E27FC236}">
              <a16:creationId xmlns:a16="http://schemas.microsoft.com/office/drawing/2014/main" id="{3B3A60E2-DE9F-4AD9-9B57-8A592449E885}"/>
            </a:ext>
          </a:extLst>
        </xdr:cNvPr>
        <xdr:cNvSpPr txBox="1"/>
      </xdr:nvSpPr>
      <xdr:spPr>
        <a:xfrm>
          <a:off x="143897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11447</xdr:rowOff>
    </xdr:from>
    <xdr:ext cx="405111" cy="259045"/>
    <xdr:sp macro="" textlink="">
      <xdr:nvSpPr>
        <xdr:cNvPr id="671" name="n_3aveValue【消防施設】&#10;有形固定資産減価償却率">
          <a:extLst>
            <a:ext uri="{FF2B5EF4-FFF2-40B4-BE49-F238E27FC236}">
              <a16:creationId xmlns:a16="http://schemas.microsoft.com/office/drawing/2014/main" id="{18623372-5150-409A-9E6F-887177DCCA8A}"/>
            </a:ext>
          </a:extLst>
        </xdr:cNvPr>
        <xdr:cNvSpPr txBox="1"/>
      </xdr:nvSpPr>
      <xdr:spPr>
        <a:xfrm>
          <a:off x="13500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70229</xdr:rowOff>
    </xdr:from>
    <xdr:ext cx="405111" cy="259045"/>
    <xdr:sp macro="" textlink="">
      <xdr:nvSpPr>
        <xdr:cNvPr id="672" name="n_4aveValue【消防施設】&#10;有形固定資産減価償却率">
          <a:extLst>
            <a:ext uri="{FF2B5EF4-FFF2-40B4-BE49-F238E27FC236}">
              <a16:creationId xmlns:a16="http://schemas.microsoft.com/office/drawing/2014/main" id="{13AE2854-96A7-491F-B7AB-06C2A9366C9B}"/>
            </a:ext>
          </a:extLst>
        </xdr:cNvPr>
        <xdr:cNvSpPr txBox="1"/>
      </xdr:nvSpPr>
      <xdr:spPr>
        <a:xfrm>
          <a:off x="12611744" y="1430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107059</xdr:rowOff>
    </xdr:from>
    <xdr:ext cx="405111" cy="259045"/>
    <xdr:sp macro="" textlink="">
      <xdr:nvSpPr>
        <xdr:cNvPr id="673" name="n_1mainValue【消防施設】&#10;有形固定資産減価償却率">
          <a:extLst>
            <a:ext uri="{FF2B5EF4-FFF2-40B4-BE49-F238E27FC236}">
              <a16:creationId xmlns:a16="http://schemas.microsoft.com/office/drawing/2014/main" id="{5DF09928-7300-46ED-AB0B-0A0E0345C619}"/>
            </a:ext>
          </a:extLst>
        </xdr:cNvPr>
        <xdr:cNvSpPr txBox="1"/>
      </xdr:nvSpPr>
      <xdr:spPr>
        <a:xfrm>
          <a:off x="15266044" y="13480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95629</xdr:rowOff>
    </xdr:from>
    <xdr:ext cx="405111" cy="259045"/>
    <xdr:sp macro="" textlink="">
      <xdr:nvSpPr>
        <xdr:cNvPr id="674" name="n_2mainValue【消防施設】&#10;有形固定資産減価償却率">
          <a:extLst>
            <a:ext uri="{FF2B5EF4-FFF2-40B4-BE49-F238E27FC236}">
              <a16:creationId xmlns:a16="http://schemas.microsoft.com/office/drawing/2014/main" id="{48103355-03A7-4190-8D4D-D67B088C9627}"/>
            </a:ext>
          </a:extLst>
        </xdr:cNvPr>
        <xdr:cNvSpPr txBox="1"/>
      </xdr:nvSpPr>
      <xdr:spPr>
        <a:xfrm>
          <a:off x="14389744" y="13468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115225</xdr:rowOff>
    </xdr:from>
    <xdr:ext cx="405111" cy="259045"/>
    <xdr:sp macro="" textlink="">
      <xdr:nvSpPr>
        <xdr:cNvPr id="675" name="n_3mainValue【消防施設】&#10;有形固定資産減価償却率">
          <a:extLst>
            <a:ext uri="{FF2B5EF4-FFF2-40B4-BE49-F238E27FC236}">
              <a16:creationId xmlns:a16="http://schemas.microsoft.com/office/drawing/2014/main" id="{49840DB0-9F36-479D-BF0F-5F125E1FE0E0}"/>
            </a:ext>
          </a:extLst>
        </xdr:cNvPr>
        <xdr:cNvSpPr txBox="1"/>
      </xdr:nvSpPr>
      <xdr:spPr>
        <a:xfrm>
          <a:off x="13500744" y="13488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53176</xdr:rowOff>
    </xdr:from>
    <xdr:ext cx="405111" cy="259045"/>
    <xdr:sp macro="" textlink="">
      <xdr:nvSpPr>
        <xdr:cNvPr id="676" name="n_4mainValue【消防施設】&#10;有形固定資産減価償却率">
          <a:extLst>
            <a:ext uri="{FF2B5EF4-FFF2-40B4-BE49-F238E27FC236}">
              <a16:creationId xmlns:a16="http://schemas.microsoft.com/office/drawing/2014/main" id="{30A79385-7E91-4486-B33F-0B93A5AF9C07}"/>
            </a:ext>
          </a:extLst>
        </xdr:cNvPr>
        <xdr:cNvSpPr txBox="1"/>
      </xdr:nvSpPr>
      <xdr:spPr>
        <a:xfrm>
          <a:off x="12611744" y="1359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a:extLst>
            <a:ext uri="{FF2B5EF4-FFF2-40B4-BE49-F238E27FC236}">
              <a16:creationId xmlns:a16="http://schemas.microsoft.com/office/drawing/2014/main" id="{E6B84385-E5BB-4C13-B8B9-D81F7A6DD65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a:extLst>
            <a:ext uri="{FF2B5EF4-FFF2-40B4-BE49-F238E27FC236}">
              <a16:creationId xmlns:a16="http://schemas.microsoft.com/office/drawing/2014/main" id="{A7CFBC10-D1ED-4308-B49D-A27A5B1EDC4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a:extLst>
            <a:ext uri="{FF2B5EF4-FFF2-40B4-BE49-F238E27FC236}">
              <a16:creationId xmlns:a16="http://schemas.microsoft.com/office/drawing/2014/main" id="{B91F11DF-DC12-4EA7-85D6-2F10D57BA3E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a:extLst>
            <a:ext uri="{FF2B5EF4-FFF2-40B4-BE49-F238E27FC236}">
              <a16:creationId xmlns:a16="http://schemas.microsoft.com/office/drawing/2014/main" id="{7BA9BB13-47D6-46E4-BA8B-72CF2123A7C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a:extLst>
            <a:ext uri="{FF2B5EF4-FFF2-40B4-BE49-F238E27FC236}">
              <a16:creationId xmlns:a16="http://schemas.microsoft.com/office/drawing/2014/main" id="{E7F1EEB1-A619-493A-9D90-B77A0E58367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a:extLst>
            <a:ext uri="{FF2B5EF4-FFF2-40B4-BE49-F238E27FC236}">
              <a16:creationId xmlns:a16="http://schemas.microsoft.com/office/drawing/2014/main" id="{D6A70182-C05B-4A4F-BC67-EBC84C2DE54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a:extLst>
            <a:ext uri="{FF2B5EF4-FFF2-40B4-BE49-F238E27FC236}">
              <a16:creationId xmlns:a16="http://schemas.microsoft.com/office/drawing/2014/main" id="{B8376F34-6975-4591-BF07-367606CF0F9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a:extLst>
            <a:ext uri="{FF2B5EF4-FFF2-40B4-BE49-F238E27FC236}">
              <a16:creationId xmlns:a16="http://schemas.microsoft.com/office/drawing/2014/main" id="{E96372C4-4C2E-45A3-BCF3-949953461F6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a:extLst>
            <a:ext uri="{FF2B5EF4-FFF2-40B4-BE49-F238E27FC236}">
              <a16:creationId xmlns:a16="http://schemas.microsoft.com/office/drawing/2014/main" id="{49F7D791-29E5-4AA0-8B3E-0A87D23F929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a:extLst>
            <a:ext uri="{FF2B5EF4-FFF2-40B4-BE49-F238E27FC236}">
              <a16:creationId xmlns:a16="http://schemas.microsoft.com/office/drawing/2014/main" id="{281956CC-63D4-429C-93A8-CBC7C09509B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7" name="直線コネクタ 686">
          <a:extLst>
            <a:ext uri="{FF2B5EF4-FFF2-40B4-BE49-F238E27FC236}">
              <a16:creationId xmlns:a16="http://schemas.microsoft.com/office/drawing/2014/main" id="{73C9241C-9D9A-4635-A82E-2AE0B09BA2DE}"/>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8" name="テキスト ボックス 687">
          <a:extLst>
            <a:ext uri="{FF2B5EF4-FFF2-40B4-BE49-F238E27FC236}">
              <a16:creationId xmlns:a16="http://schemas.microsoft.com/office/drawing/2014/main" id="{1F4623FF-311A-4FDF-9B37-B30D8C123291}"/>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9" name="直線コネクタ 688">
          <a:extLst>
            <a:ext uri="{FF2B5EF4-FFF2-40B4-BE49-F238E27FC236}">
              <a16:creationId xmlns:a16="http://schemas.microsoft.com/office/drawing/2014/main" id="{9EC10918-F8C2-4C6F-92ED-9E49152E4DB6}"/>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0" name="テキスト ボックス 689">
          <a:extLst>
            <a:ext uri="{FF2B5EF4-FFF2-40B4-BE49-F238E27FC236}">
              <a16:creationId xmlns:a16="http://schemas.microsoft.com/office/drawing/2014/main" id="{DB159F58-3EAC-40A2-B1AB-5B615734B9CD}"/>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1" name="直線コネクタ 690">
          <a:extLst>
            <a:ext uri="{FF2B5EF4-FFF2-40B4-BE49-F238E27FC236}">
              <a16:creationId xmlns:a16="http://schemas.microsoft.com/office/drawing/2014/main" id="{AC41F1DB-22F3-4B6F-8AFD-A3E8DF05AAB9}"/>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2" name="テキスト ボックス 691">
          <a:extLst>
            <a:ext uri="{FF2B5EF4-FFF2-40B4-BE49-F238E27FC236}">
              <a16:creationId xmlns:a16="http://schemas.microsoft.com/office/drawing/2014/main" id="{C9A14872-A80B-473C-AFF0-11A8A944C6D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3" name="直線コネクタ 692">
          <a:extLst>
            <a:ext uri="{FF2B5EF4-FFF2-40B4-BE49-F238E27FC236}">
              <a16:creationId xmlns:a16="http://schemas.microsoft.com/office/drawing/2014/main" id="{DF5FFD00-A45D-4A08-B6D3-0293C7B57059}"/>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4" name="テキスト ボックス 693">
          <a:extLst>
            <a:ext uri="{FF2B5EF4-FFF2-40B4-BE49-F238E27FC236}">
              <a16:creationId xmlns:a16="http://schemas.microsoft.com/office/drawing/2014/main" id="{971EDB9D-7CBC-4AE1-A874-503FA391D37D}"/>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5" name="直線コネクタ 694">
          <a:extLst>
            <a:ext uri="{FF2B5EF4-FFF2-40B4-BE49-F238E27FC236}">
              <a16:creationId xmlns:a16="http://schemas.microsoft.com/office/drawing/2014/main" id="{D2DB10DF-0FCE-4AA6-B66C-6A948BBEF391}"/>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6" name="テキスト ボックス 695">
          <a:extLst>
            <a:ext uri="{FF2B5EF4-FFF2-40B4-BE49-F238E27FC236}">
              <a16:creationId xmlns:a16="http://schemas.microsoft.com/office/drawing/2014/main" id="{0FAB073B-FE1C-4176-AD13-C6BBC264F9AF}"/>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a:extLst>
            <a:ext uri="{FF2B5EF4-FFF2-40B4-BE49-F238E27FC236}">
              <a16:creationId xmlns:a16="http://schemas.microsoft.com/office/drawing/2014/main" id="{DB17C2CE-DBEF-412B-B642-575FC03E525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a:extLst>
            <a:ext uri="{FF2B5EF4-FFF2-40B4-BE49-F238E27FC236}">
              <a16:creationId xmlns:a16="http://schemas.microsoft.com/office/drawing/2014/main" id="{DF18B1B0-7F2B-41D5-BBC0-0306D2B7D27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消防施設】&#10;一人当たり面積グラフ枠">
          <a:extLst>
            <a:ext uri="{FF2B5EF4-FFF2-40B4-BE49-F238E27FC236}">
              <a16:creationId xmlns:a16="http://schemas.microsoft.com/office/drawing/2014/main" id="{B08025AD-C162-48BD-9782-21E61422F84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160782</xdr:rowOff>
    </xdr:from>
    <xdr:to>
      <xdr:col>116</xdr:col>
      <xdr:colOff>62864</xdr:colOff>
      <xdr:row>86</xdr:row>
      <xdr:rowOff>110489</xdr:rowOff>
    </xdr:to>
    <xdr:cxnSp macro="">
      <xdr:nvCxnSpPr>
        <xdr:cNvPr id="700" name="直線コネクタ 699">
          <a:extLst>
            <a:ext uri="{FF2B5EF4-FFF2-40B4-BE49-F238E27FC236}">
              <a16:creationId xmlns:a16="http://schemas.microsoft.com/office/drawing/2014/main" id="{D4B80688-5809-4D3D-92D4-7878951C4185}"/>
            </a:ext>
          </a:extLst>
        </xdr:cNvPr>
        <xdr:cNvCxnSpPr/>
      </xdr:nvCxnSpPr>
      <xdr:spPr>
        <a:xfrm flipV="1">
          <a:off x="22160864" y="13533882"/>
          <a:ext cx="0" cy="1321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114316</xdr:rowOff>
    </xdr:from>
    <xdr:ext cx="469744" cy="259045"/>
    <xdr:sp macro="" textlink="">
      <xdr:nvSpPr>
        <xdr:cNvPr id="701" name="【消防施設】&#10;一人当たり面積最小値テキスト">
          <a:extLst>
            <a:ext uri="{FF2B5EF4-FFF2-40B4-BE49-F238E27FC236}">
              <a16:creationId xmlns:a16="http://schemas.microsoft.com/office/drawing/2014/main" id="{AD3DF5F7-BFB9-4575-AA04-44E2FA6F5095}"/>
            </a:ext>
          </a:extLst>
        </xdr:cNvPr>
        <xdr:cNvSpPr txBox="1"/>
      </xdr:nvSpPr>
      <xdr:spPr>
        <a:xfrm>
          <a:off x="22199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110489</xdr:rowOff>
    </xdr:from>
    <xdr:to>
      <xdr:col>116</xdr:col>
      <xdr:colOff>152400</xdr:colOff>
      <xdr:row>86</xdr:row>
      <xdr:rowOff>110489</xdr:rowOff>
    </xdr:to>
    <xdr:cxnSp macro="">
      <xdr:nvCxnSpPr>
        <xdr:cNvPr id="702" name="直線コネクタ 701">
          <a:extLst>
            <a:ext uri="{FF2B5EF4-FFF2-40B4-BE49-F238E27FC236}">
              <a16:creationId xmlns:a16="http://schemas.microsoft.com/office/drawing/2014/main" id="{36BF4BFC-7E2A-45BB-BA97-BDA9A207702C}"/>
            </a:ext>
          </a:extLst>
        </xdr:cNvPr>
        <xdr:cNvCxnSpPr/>
      </xdr:nvCxnSpPr>
      <xdr:spPr>
        <a:xfrm>
          <a:off x="22072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107459</xdr:rowOff>
    </xdr:from>
    <xdr:ext cx="469744" cy="259045"/>
    <xdr:sp macro="" textlink="">
      <xdr:nvSpPr>
        <xdr:cNvPr id="703" name="【消防施設】&#10;一人当たり面積最大値テキスト">
          <a:extLst>
            <a:ext uri="{FF2B5EF4-FFF2-40B4-BE49-F238E27FC236}">
              <a16:creationId xmlns:a16="http://schemas.microsoft.com/office/drawing/2014/main" id="{50F46FF9-4399-4C66-82C9-8217CF13A9BE}"/>
            </a:ext>
          </a:extLst>
        </xdr:cNvPr>
        <xdr:cNvSpPr txBox="1"/>
      </xdr:nvSpPr>
      <xdr:spPr>
        <a:xfrm>
          <a:off x="22199600" y="1330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160782</xdr:rowOff>
    </xdr:from>
    <xdr:to>
      <xdr:col>116</xdr:col>
      <xdr:colOff>152400</xdr:colOff>
      <xdr:row>78</xdr:row>
      <xdr:rowOff>160782</xdr:rowOff>
    </xdr:to>
    <xdr:cxnSp macro="">
      <xdr:nvCxnSpPr>
        <xdr:cNvPr id="704" name="直線コネクタ 703">
          <a:extLst>
            <a:ext uri="{FF2B5EF4-FFF2-40B4-BE49-F238E27FC236}">
              <a16:creationId xmlns:a16="http://schemas.microsoft.com/office/drawing/2014/main" id="{61D1195B-58E5-4BD5-8C6A-E6FE3F7F753F}"/>
            </a:ext>
          </a:extLst>
        </xdr:cNvPr>
        <xdr:cNvCxnSpPr/>
      </xdr:nvCxnSpPr>
      <xdr:spPr>
        <a:xfrm>
          <a:off x="22072600" y="13533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150385</xdr:rowOff>
    </xdr:from>
    <xdr:ext cx="469744" cy="259045"/>
    <xdr:sp macro="" textlink="">
      <xdr:nvSpPr>
        <xdr:cNvPr id="705" name="【消防施設】&#10;一人当たり面積平均値テキスト">
          <a:extLst>
            <a:ext uri="{FF2B5EF4-FFF2-40B4-BE49-F238E27FC236}">
              <a16:creationId xmlns:a16="http://schemas.microsoft.com/office/drawing/2014/main" id="{F2A7E3C3-ABBD-42B0-A568-DCD7B4246BF4}"/>
            </a:ext>
          </a:extLst>
        </xdr:cNvPr>
        <xdr:cNvSpPr txBox="1"/>
      </xdr:nvSpPr>
      <xdr:spPr>
        <a:xfrm>
          <a:off x="22199600" y="14552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127508</xdr:rowOff>
    </xdr:from>
    <xdr:to>
      <xdr:col>116</xdr:col>
      <xdr:colOff>114300</xdr:colOff>
      <xdr:row>86</xdr:row>
      <xdr:rowOff>57658</xdr:rowOff>
    </xdr:to>
    <xdr:sp macro="" textlink="">
      <xdr:nvSpPr>
        <xdr:cNvPr id="706" name="フローチャート: 判断 705">
          <a:extLst>
            <a:ext uri="{FF2B5EF4-FFF2-40B4-BE49-F238E27FC236}">
              <a16:creationId xmlns:a16="http://schemas.microsoft.com/office/drawing/2014/main" id="{3AE284C0-D5D7-425A-B8FE-11311DB887AF}"/>
            </a:ext>
          </a:extLst>
        </xdr:cNvPr>
        <xdr:cNvSpPr/>
      </xdr:nvSpPr>
      <xdr:spPr>
        <a:xfrm>
          <a:off x="22110700" y="1470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130556</xdr:rowOff>
    </xdr:from>
    <xdr:to>
      <xdr:col>112</xdr:col>
      <xdr:colOff>38100</xdr:colOff>
      <xdr:row>86</xdr:row>
      <xdr:rowOff>60706</xdr:rowOff>
    </xdr:to>
    <xdr:sp macro="" textlink="">
      <xdr:nvSpPr>
        <xdr:cNvPr id="707" name="フローチャート: 判断 706">
          <a:extLst>
            <a:ext uri="{FF2B5EF4-FFF2-40B4-BE49-F238E27FC236}">
              <a16:creationId xmlns:a16="http://schemas.microsoft.com/office/drawing/2014/main" id="{81AEDA95-321B-409C-BC8A-6BDFE666F43B}"/>
            </a:ext>
          </a:extLst>
        </xdr:cNvPr>
        <xdr:cNvSpPr/>
      </xdr:nvSpPr>
      <xdr:spPr>
        <a:xfrm>
          <a:off x="21272500" y="1470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129794</xdr:rowOff>
    </xdr:from>
    <xdr:to>
      <xdr:col>107</xdr:col>
      <xdr:colOff>101600</xdr:colOff>
      <xdr:row>86</xdr:row>
      <xdr:rowOff>59944</xdr:rowOff>
    </xdr:to>
    <xdr:sp macro="" textlink="">
      <xdr:nvSpPr>
        <xdr:cNvPr id="708" name="フローチャート: 判断 707">
          <a:extLst>
            <a:ext uri="{FF2B5EF4-FFF2-40B4-BE49-F238E27FC236}">
              <a16:creationId xmlns:a16="http://schemas.microsoft.com/office/drawing/2014/main" id="{27AD10F6-86F9-42EB-B77F-AE3EE9375D23}"/>
            </a:ext>
          </a:extLst>
        </xdr:cNvPr>
        <xdr:cNvSpPr/>
      </xdr:nvSpPr>
      <xdr:spPr>
        <a:xfrm>
          <a:off x="20383500" y="14703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166370</xdr:rowOff>
    </xdr:from>
    <xdr:to>
      <xdr:col>102</xdr:col>
      <xdr:colOff>165100</xdr:colOff>
      <xdr:row>86</xdr:row>
      <xdr:rowOff>96520</xdr:rowOff>
    </xdr:to>
    <xdr:sp macro="" textlink="">
      <xdr:nvSpPr>
        <xdr:cNvPr id="709" name="フローチャート: 判断 708">
          <a:extLst>
            <a:ext uri="{FF2B5EF4-FFF2-40B4-BE49-F238E27FC236}">
              <a16:creationId xmlns:a16="http://schemas.microsoft.com/office/drawing/2014/main" id="{768F243F-004F-4675-A56A-E05C6CA92A60}"/>
            </a:ext>
          </a:extLst>
        </xdr:cNvPr>
        <xdr:cNvSpPr/>
      </xdr:nvSpPr>
      <xdr:spPr>
        <a:xfrm>
          <a:off x="19494500" y="1473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170942</xdr:rowOff>
    </xdr:from>
    <xdr:to>
      <xdr:col>98</xdr:col>
      <xdr:colOff>38100</xdr:colOff>
      <xdr:row>86</xdr:row>
      <xdr:rowOff>101092</xdr:rowOff>
    </xdr:to>
    <xdr:sp macro="" textlink="">
      <xdr:nvSpPr>
        <xdr:cNvPr id="710" name="フローチャート: 判断 709">
          <a:extLst>
            <a:ext uri="{FF2B5EF4-FFF2-40B4-BE49-F238E27FC236}">
              <a16:creationId xmlns:a16="http://schemas.microsoft.com/office/drawing/2014/main" id="{0211CA03-BED1-40F0-9519-81F67C7CF977}"/>
            </a:ext>
          </a:extLst>
        </xdr:cNvPr>
        <xdr:cNvSpPr/>
      </xdr:nvSpPr>
      <xdr:spPr>
        <a:xfrm>
          <a:off x="18605500" y="1474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FFCC7FFF-BB75-4573-81B3-D2AF525139D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7B94D0B6-DBFE-4A9E-B267-1BDD87E5277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64433299-5F7C-4E01-BFB7-616CBCDEF9D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6CFEFB2B-CEED-4633-AB34-7383EB23939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5093AFBF-94C6-43C2-92FE-686A51B8B26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1015</xdr:rowOff>
    </xdr:from>
    <xdr:to>
      <xdr:col>116</xdr:col>
      <xdr:colOff>114300</xdr:colOff>
      <xdr:row>86</xdr:row>
      <xdr:rowOff>102615</xdr:rowOff>
    </xdr:to>
    <xdr:sp macro="" textlink="">
      <xdr:nvSpPr>
        <xdr:cNvPr id="716" name="楕円 715">
          <a:extLst>
            <a:ext uri="{FF2B5EF4-FFF2-40B4-BE49-F238E27FC236}">
              <a16:creationId xmlns:a16="http://schemas.microsoft.com/office/drawing/2014/main" id="{BFB2EE1F-C11D-438E-89F7-D096B219DCA3}"/>
            </a:ext>
          </a:extLst>
        </xdr:cNvPr>
        <xdr:cNvSpPr/>
      </xdr:nvSpPr>
      <xdr:spPr>
        <a:xfrm>
          <a:off x="22110700" y="1474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105934</xdr:rowOff>
    </xdr:from>
    <xdr:ext cx="469744" cy="259045"/>
    <xdr:sp macro="" textlink="">
      <xdr:nvSpPr>
        <xdr:cNvPr id="717" name="【消防施設】&#10;一人当たり面積該当値テキスト">
          <a:extLst>
            <a:ext uri="{FF2B5EF4-FFF2-40B4-BE49-F238E27FC236}">
              <a16:creationId xmlns:a16="http://schemas.microsoft.com/office/drawing/2014/main" id="{D3602526-D8BB-4F69-BB66-CB13F673D97D}"/>
            </a:ext>
          </a:extLst>
        </xdr:cNvPr>
        <xdr:cNvSpPr txBox="1"/>
      </xdr:nvSpPr>
      <xdr:spPr>
        <a:xfrm>
          <a:off x="22199600" y="1467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1015</xdr:rowOff>
    </xdr:from>
    <xdr:to>
      <xdr:col>112</xdr:col>
      <xdr:colOff>38100</xdr:colOff>
      <xdr:row>86</xdr:row>
      <xdr:rowOff>102615</xdr:rowOff>
    </xdr:to>
    <xdr:sp macro="" textlink="">
      <xdr:nvSpPr>
        <xdr:cNvPr id="718" name="楕円 717">
          <a:extLst>
            <a:ext uri="{FF2B5EF4-FFF2-40B4-BE49-F238E27FC236}">
              <a16:creationId xmlns:a16="http://schemas.microsoft.com/office/drawing/2014/main" id="{76989501-DFED-4F10-AE0A-CF5FC3A21FB5}"/>
            </a:ext>
          </a:extLst>
        </xdr:cNvPr>
        <xdr:cNvSpPr/>
      </xdr:nvSpPr>
      <xdr:spPr>
        <a:xfrm>
          <a:off x="21272500" y="1474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51815</xdr:rowOff>
    </xdr:from>
    <xdr:to>
      <xdr:col>116</xdr:col>
      <xdr:colOff>63500</xdr:colOff>
      <xdr:row>86</xdr:row>
      <xdr:rowOff>51815</xdr:rowOff>
    </xdr:to>
    <xdr:cxnSp macro="">
      <xdr:nvCxnSpPr>
        <xdr:cNvPr id="719" name="直線コネクタ 718">
          <a:extLst>
            <a:ext uri="{FF2B5EF4-FFF2-40B4-BE49-F238E27FC236}">
              <a16:creationId xmlns:a16="http://schemas.microsoft.com/office/drawing/2014/main" id="{E7FD4FB4-C970-4DD1-976C-F0DAE59D34C3}"/>
            </a:ext>
          </a:extLst>
        </xdr:cNvPr>
        <xdr:cNvCxnSpPr/>
      </xdr:nvCxnSpPr>
      <xdr:spPr>
        <a:xfrm>
          <a:off x="21323300" y="147965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1778</xdr:rowOff>
    </xdr:from>
    <xdr:to>
      <xdr:col>107</xdr:col>
      <xdr:colOff>101600</xdr:colOff>
      <xdr:row>86</xdr:row>
      <xdr:rowOff>103378</xdr:rowOff>
    </xdr:to>
    <xdr:sp macro="" textlink="">
      <xdr:nvSpPr>
        <xdr:cNvPr id="720" name="楕円 719">
          <a:extLst>
            <a:ext uri="{FF2B5EF4-FFF2-40B4-BE49-F238E27FC236}">
              <a16:creationId xmlns:a16="http://schemas.microsoft.com/office/drawing/2014/main" id="{9D33CFA4-009F-488D-A36B-C7AABD514D30}"/>
            </a:ext>
          </a:extLst>
        </xdr:cNvPr>
        <xdr:cNvSpPr/>
      </xdr:nvSpPr>
      <xdr:spPr>
        <a:xfrm>
          <a:off x="20383500" y="1474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51815</xdr:rowOff>
    </xdr:from>
    <xdr:to>
      <xdr:col>111</xdr:col>
      <xdr:colOff>177800</xdr:colOff>
      <xdr:row>86</xdr:row>
      <xdr:rowOff>52578</xdr:rowOff>
    </xdr:to>
    <xdr:cxnSp macro="">
      <xdr:nvCxnSpPr>
        <xdr:cNvPr id="721" name="直線コネクタ 720">
          <a:extLst>
            <a:ext uri="{FF2B5EF4-FFF2-40B4-BE49-F238E27FC236}">
              <a16:creationId xmlns:a16="http://schemas.microsoft.com/office/drawing/2014/main" id="{C741DAC6-C514-4860-8234-0E396E3F4187}"/>
            </a:ext>
          </a:extLst>
        </xdr:cNvPr>
        <xdr:cNvCxnSpPr/>
      </xdr:nvCxnSpPr>
      <xdr:spPr>
        <a:xfrm flipV="1">
          <a:off x="20434300" y="14796515"/>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1015</xdr:rowOff>
    </xdr:from>
    <xdr:to>
      <xdr:col>102</xdr:col>
      <xdr:colOff>165100</xdr:colOff>
      <xdr:row>86</xdr:row>
      <xdr:rowOff>102615</xdr:rowOff>
    </xdr:to>
    <xdr:sp macro="" textlink="">
      <xdr:nvSpPr>
        <xdr:cNvPr id="722" name="楕円 721">
          <a:extLst>
            <a:ext uri="{FF2B5EF4-FFF2-40B4-BE49-F238E27FC236}">
              <a16:creationId xmlns:a16="http://schemas.microsoft.com/office/drawing/2014/main" id="{04C0A1E7-48B4-4197-B721-5E7681528F1E}"/>
            </a:ext>
          </a:extLst>
        </xdr:cNvPr>
        <xdr:cNvSpPr/>
      </xdr:nvSpPr>
      <xdr:spPr>
        <a:xfrm>
          <a:off x="19494500" y="1474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51815</xdr:rowOff>
    </xdr:from>
    <xdr:to>
      <xdr:col>107</xdr:col>
      <xdr:colOff>50800</xdr:colOff>
      <xdr:row>86</xdr:row>
      <xdr:rowOff>52578</xdr:rowOff>
    </xdr:to>
    <xdr:cxnSp macro="">
      <xdr:nvCxnSpPr>
        <xdr:cNvPr id="723" name="直線コネクタ 722">
          <a:extLst>
            <a:ext uri="{FF2B5EF4-FFF2-40B4-BE49-F238E27FC236}">
              <a16:creationId xmlns:a16="http://schemas.microsoft.com/office/drawing/2014/main" id="{5B58F193-0266-4F8A-BB13-593D1681CB91}"/>
            </a:ext>
          </a:extLst>
        </xdr:cNvPr>
        <xdr:cNvCxnSpPr/>
      </xdr:nvCxnSpPr>
      <xdr:spPr>
        <a:xfrm>
          <a:off x="19545300" y="14796515"/>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13970</xdr:rowOff>
    </xdr:from>
    <xdr:to>
      <xdr:col>98</xdr:col>
      <xdr:colOff>38100</xdr:colOff>
      <xdr:row>86</xdr:row>
      <xdr:rowOff>115570</xdr:rowOff>
    </xdr:to>
    <xdr:sp macro="" textlink="">
      <xdr:nvSpPr>
        <xdr:cNvPr id="724" name="楕円 723">
          <a:extLst>
            <a:ext uri="{FF2B5EF4-FFF2-40B4-BE49-F238E27FC236}">
              <a16:creationId xmlns:a16="http://schemas.microsoft.com/office/drawing/2014/main" id="{0D8379E1-27CD-4AF6-82BC-4851DB8F6B70}"/>
            </a:ext>
          </a:extLst>
        </xdr:cNvPr>
        <xdr:cNvSpPr/>
      </xdr:nvSpPr>
      <xdr:spPr>
        <a:xfrm>
          <a:off x="18605500" y="147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51815</xdr:rowOff>
    </xdr:from>
    <xdr:to>
      <xdr:col>102</xdr:col>
      <xdr:colOff>114300</xdr:colOff>
      <xdr:row>86</xdr:row>
      <xdr:rowOff>64770</xdr:rowOff>
    </xdr:to>
    <xdr:cxnSp macro="">
      <xdr:nvCxnSpPr>
        <xdr:cNvPr id="725" name="直線コネクタ 724">
          <a:extLst>
            <a:ext uri="{FF2B5EF4-FFF2-40B4-BE49-F238E27FC236}">
              <a16:creationId xmlns:a16="http://schemas.microsoft.com/office/drawing/2014/main" id="{F50E6150-1CB1-43E4-93B5-E1D996E8C037}"/>
            </a:ext>
          </a:extLst>
        </xdr:cNvPr>
        <xdr:cNvCxnSpPr/>
      </xdr:nvCxnSpPr>
      <xdr:spPr>
        <a:xfrm flipV="1">
          <a:off x="18656300" y="14796515"/>
          <a:ext cx="889000" cy="1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77233</xdr:rowOff>
    </xdr:from>
    <xdr:ext cx="469744" cy="259045"/>
    <xdr:sp macro="" textlink="">
      <xdr:nvSpPr>
        <xdr:cNvPr id="726" name="n_1aveValue【消防施設】&#10;一人当たり面積">
          <a:extLst>
            <a:ext uri="{FF2B5EF4-FFF2-40B4-BE49-F238E27FC236}">
              <a16:creationId xmlns:a16="http://schemas.microsoft.com/office/drawing/2014/main" id="{90C93937-C0BD-42D8-BD52-FD64944586A2}"/>
            </a:ext>
          </a:extLst>
        </xdr:cNvPr>
        <xdr:cNvSpPr txBox="1"/>
      </xdr:nvSpPr>
      <xdr:spPr>
        <a:xfrm>
          <a:off x="21075727" y="1447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76471</xdr:rowOff>
    </xdr:from>
    <xdr:ext cx="469744" cy="259045"/>
    <xdr:sp macro="" textlink="">
      <xdr:nvSpPr>
        <xdr:cNvPr id="727" name="n_2aveValue【消防施設】&#10;一人当たり面積">
          <a:extLst>
            <a:ext uri="{FF2B5EF4-FFF2-40B4-BE49-F238E27FC236}">
              <a16:creationId xmlns:a16="http://schemas.microsoft.com/office/drawing/2014/main" id="{9DB2AAA6-006A-4B6E-8A87-C9B22C297D39}"/>
            </a:ext>
          </a:extLst>
        </xdr:cNvPr>
        <xdr:cNvSpPr txBox="1"/>
      </xdr:nvSpPr>
      <xdr:spPr>
        <a:xfrm>
          <a:off x="20199427" y="1447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113047</xdr:rowOff>
    </xdr:from>
    <xdr:ext cx="469744" cy="259045"/>
    <xdr:sp macro="" textlink="">
      <xdr:nvSpPr>
        <xdr:cNvPr id="728" name="n_3aveValue【消防施設】&#10;一人当たり面積">
          <a:extLst>
            <a:ext uri="{FF2B5EF4-FFF2-40B4-BE49-F238E27FC236}">
              <a16:creationId xmlns:a16="http://schemas.microsoft.com/office/drawing/2014/main" id="{1B1B8B98-F9EC-403B-90F3-3AF2C3CBE326}"/>
            </a:ext>
          </a:extLst>
        </xdr:cNvPr>
        <xdr:cNvSpPr txBox="1"/>
      </xdr:nvSpPr>
      <xdr:spPr>
        <a:xfrm>
          <a:off x="19310427" y="1451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117619</xdr:rowOff>
    </xdr:from>
    <xdr:ext cx="469744" cy="259045"/>
    <xdr:sp macro="" textlink="">
      <xdr:nvSpPr>
        <xdr:cNvPr id="729" name="n_4aveValue【消防施設】&#10;一人当たり面積">
          <a:extLst>
            <a:ext uri="{FF2B5EF4-FFF2-40B4-BE49-F238E27FC236}">
              <a16:creationId xmlns:a16="http://schemas.microsoft.com/office/drawing/2014/main" id="{1409BB60-C7E7-4B7C-AD3C-67E44D26FAD9}"/>
            </a:ext>
          </a:extLst>
        </xdr:cNvPr>
        <xdr:cNvSpPr txBox="1"/>
      </xdr:nvSpPr>
      <xdr:spPr>
        <a:xfrm>
          <a:off x="18421427" y="1451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93742</xdr:rowOff>
    </xdr:from>
    <xdr:ext cx="469744" cy="259045"/>
    <xdr:sp macro="" textlink="">
      <xdr:nvSpPr>
        <xdr:cNvPr id="730" name="n_1mainValue【消防施設】&#10;一人当たり面積">
          <a:extLst>
            <a:ext uri="{FF2B5EF4-FFF2-40B4-BE49-F238E27FC236}">
              <a16:creationId xmlns:a16="http://schemas.microsoft.com/office/drawing/2014/main" id="{A2221870-63D4-437F-ABBB-5967548E1F40}"/>
            </a:ext>
          </a:extLst>
        </xdr:cNvPr>
        <xdr:cNvSpPr txBox="1"/>
      </xdr:nvSpPr>
      <xdr:spPr>
        <a:xfrm>
          <a:off x="21075727" y="1483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94505</xdr:rowOff>
    </xdr:from>
    <xdr:ext cx="469744" cy="259045"/>
    <xdr:sp macro="" textlink="">
      <xdr:nvSpPr>
        <xdr:cNvPr id="731" name="n_2mainValue【消防施設】&#10;一人当たり面積">
          <a:extLst>
            <a:ext uri="{FF2B5EF4-FFF2-40B4-BE49-F238E27FC236}">
              <a16:creationId xmlns:a16="http://schemas.microsoft.com/office/drawing/2014/main" id="{031C4C51-03E8-4652-80BF-3C1AACC47CC2}"/>
            </a:ext>
          </a:extLst>
        </xdr:cNvPr>
        <xdr:cNvSpPr txBox="1"/>
      </xdr:nvSpPr>
      <xdr:spPr>
        <a:xfrm>
          <a:off x="20199427" y="1483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93742</xdr:rowOff>
    </xdr:from>
    <xdr:ext cx="469744" cy="259045"/>
    <xdr:sp macro="" textlink="">
      <xdr:nvSpPr>
        <xdr:cNvPr id="732" name="n_3mainValue【消防施設】&#10;一人当たり面積">
          <a:extLst>
            <a:ext uri="{FF2B5EF4-FFF2-40B4-BE49-F238E27FC236}">
              <a16:creationId xmlns:a16="http://schemas.microsoft.com/office/drawing/2014/main" id="{8991B378-C434-4110-9366-AEE131AB9736}"/>
            </a:ext>
          </a:extLst>
        </xdr:cNvPr>
        <xdr:cNvSpPr txBox="1"/>
      </xdr:nvSpPr>
      <xdr:spPr>
        <a:xfrm>
          <a:off x="19310427" y="1483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106697</xdr:rowOff>
    </xdr:from>
    <xdr:ext cx="469744" cy="259045"/>
    <xdr:sp macro="" textlink="">
      <xdr:nvSpPr>
        <xdr:cNvPr id="733" name="n_4mainValue【消防施設】&#10;一人当たり面積">
          <a:extLst>
            <a:ext uri="{FF2B5EF4-FFF2-40B4-BE49-F238E27FC236}">
              <a16:creationId xmlns:a16="http://schemas.microsoft.com/office/drawing/2014/main" id="{1B1A7552-7926-4F31-B457-2EAE599A48AD}"/>
            </a:ext>
          </a:extLst>
        </xdr:cNvPr>
        <xdr:cNvSpPr txBox="1"/>
      </xdr:nvSpPr>
      <xdr:spPr>
        <a:xfrm>
          <a:off x="18421427"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a:extLst>
            <a:ext uri="{FF2B5EF4-FFF2-40B4-BE49-F238E27FC236}">
              <a16:creationId xmlns:a16="http://schemas.microsoft.com/office/drawing/2014/main" id="{0FBB503B-CB68-4FB1-B9FF-0D13204CFA2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a:extLst>
            <a:ext uri="{FF2B5EF4-FFF2-40B4-BE49-F238E27FC236}">
              <a16:creationId xmlns:a16="http://schemas.microsoft.com/office/drawing/2014/main" id="{A7A60AA0-AC01-4122-A1A7-527D19425BB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a:extLst>
            <a:ext uri="{FF2B5EF4-FFF2-40B4-BE49-F238E27FC236}">
              <a16:creationId xmlns:a16="http://schemas.microsoft.com/office/drawing/2014/main" id="{CD4705A3-97CE-4390-AB4D-AEDA021DD11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a:extLst>
            <a:ext uri="{FF2B5EF4-FFF2-40B4-BE49-F238E27FC236}">
              <a16:creationId xmlns:a16="http://schemas.microsoft.com/office/drawing/2014/main" id="{6573C736-04E2-4E75-8A45-37483519C21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a:extLst>
            <a:ext uri="{FF2B5EF4-FFF2-40B4-BE49-F238E27FC236}">
              <a16:creationId xmlns:a16="http://schemas.microsoft.com/office/drawing/2014/main" id="{24F2C3BE-841C-410E-945E-35A6D4E4AC3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a:extLst>
            <a:ext uri="{FF2B5EF4-FFF2-40B4-BE49-F238E27FC236}">
              <a16:creationId xmlns:a16="http://schemas.microsoft.com/office/drawing/2014/main" id="{EC3DB8F9-7CA4-4F2A-8283-54368934BD2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a:extLst>
            <a:ext uri="{FF2B5EF4-FFF2-40B4-BE49-F238E27FC236}">
              <a16:creationId xmlns:a16="http://schemas.microsoft.com/office/drawing/2014/main" id="{9E8E44E0-37FE-4928-A06D-9D731248BF6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a:extLst>
            <a:ext uri="{FF2B5EF4-FFF2-40B4-BE49-F238E27FC236}">
              <a16:creationId xmlns:a16="http://schemas.microsoft.com/office/drawing/2014/main" id="{27B89814-970C-4C0A-832D-5116462B8F6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a:extLst>
            <a:ext uri="{FF2B5EF4-FFF2-40B4-BE49-F238E27FC236}">
              <a16:creationId xmlns:a16="http://schemas.microsoft.com/office/drawing/2014/main" id="{41AF499E-9814-41C2-BDCB-54B38AD489A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a:extLst>
            <a:ext uri="{FF2B5EF4-FFF2-40B4-BE49-F238E27FC236}">
              <a16:creationId xmlns:a16="http://schemas.microsoft.com/office/drawing/2014/main" id="{B82EA48D-CC89-4436-91C0-FF39CF61A20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a:extLst>
            <a:ext uri="{FF2B5EF4-FFF2-40B4-BE49-F238E27FC236}">
              <a16:creationId xmlns:a16="http://schemas.microsoft.com/office/drawing/2014/main" id="{D5609407-BA03-4319-B3AE-DF9F96D42F3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5" name="直線コネクタ 744">
          <a:extLst>
            <a:ext uri="{FF2B5EF4-FFF2-40B4-BE49-F238E27FC236}">
              <a16:creationId xmlns:a16="http://schemas.microsoft.com/office/drawing/2014/main" id="{8CBBD99E-3595-433B-8E86-3D3F81665AA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6" name="テキスト ボックス 745">
          <a:extLst>
            <a:ext uri="{FF2B5EF4-FFF2-40B4-BE49-F238E27FC236}">
              <a16:creationId xmlns:a16="http://schemas.microsoft.com/office/drawing/2014/main" id="{CA8EBAB7-2634-4A5A-81A8-F229D1E107FC}"/>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7" name="直線コネクタ 746">
          <a:extLst>
            <a:ext uri="{FF2B5EF4-FFF2-40B4-BE49-F238E27FC236}">
              <a16:creationId xmlns:a16="http://schemas.microsoft.com/office/drawing/2014/main" id="{094B5279-24D6-4EC7-A9C6-DB7AEC73E25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8" name="テキスト ボックス 747">
          <a:extLst>
            <a:ext uri="{FF2B5EF4-FFF2-40B4-BE49-F238E27FC236}">
              <a16:creationId xmlns:a16="http://schemas.microsoft.com/office/drawing/2014/main" id="{629E27CD-52FC-4B03-B5BF-3335BF96C20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9" name="直線コネクタ 748">
          <a:extLst>
            <a:ext uri="{FF2B5EF4-FFF2-40B4-BE49-F238E27FC236}">
              <a16:creationId xmlns:a16="http://schemas.microsoft.com/office/drawing/2014/main" id="{B514EA78-455C-43E7-A118-1C4BC433942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0" name="テキスト ボックス 749">
          <a:extLst>
            <a:ext uri="{FF2B5EF4-FFF2-40B4-BE49-F238E27FC236}">
              <a16:creationId xmlns:a16="http://schemas.microsoft.com/office/drawing/2014/main" id="{D87FBD17-CFBB-4F86-A62F-62C75A522C3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1" name="直線コネクタ 750">
          <a:extLst>
            <a:ext uri="{FF2B5EF4-FFF2-40B4-BE49-F238E27FC236}">
              <a16:creationId xmlns:a16="http://schemas.microsoft.com/office/drawing/2014/main" id="{FD65E81A-ACC3-4F59-8702-5595EA4B69E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2" name="テキスト ボックス 751">
          <a:extLst>
            <a:ext uri="{FF2B5EF4-FFF2-40B4-BE49-F238E27FC236}">
              <a16:creationId xmlns:a16="http://schemas.microsoft.com/office/drawing/2014/main" id="{BB337596-0BE4-4BE2-A319-C2AE5EC1A84D}"/>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3" name="直線コネクタ 752">
          <a:extLst>
            <a:ext uri="{FF2B5EF4-FFF2-40B4-BE49-F238E27FC236}">
              <a16:creationId xmlns:a16="http://schemas.microsoft.com/office/drawing/2014/main" id="{6FC98353-78FF-47C6-9B09-F7B0F7B4ABA9}"/>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4" name="テキスト ボックス 753">
          <a:extLst>
            <a:ext uri="{FF2B5EF4-FFF2-40B4-BE49-F238E27FC236}">
              <a16:creationId xmlns:a16="http://schemas.microsoft.com/office/drawing/2014/main" id="{100A5AED-A003-4A7A-B3FB-34A25AE148E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5" name="直線コネクタ 754">
          <a:extLst>
            <a:ext uri="{FF2B5EF4-FFF2-40B4-BE49-F238E27FC236}">
              <a16:creationId xmlns:a16="http://schemas.microsoft.com/office/drawing/2014/main" id="{C169F951-7EDD-49E5-A1A9-8516F83A560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6" name="テキスト ボックス 755">
          <a:extLst>
            <a:ext uri="{FF2B5EF4-FFF2-40B4-BE49-F238E27FC236}">
              <a16:creationId xmlns:a16="http://schemas.microsoft.com/office/drawing/2014/main" id="{679EB45A-F1C4-48FB-9E90-98BDC386EE82}"/>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5637E96A-2382-4D72-B832-31047E0DB03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庁舎】&#10;有形固定資産減価償却率グラフ枠">
          <a:extLst>
            <a:ext uri="{FF2B5EF4-FFF2-40B4-BE49-F238E27FC236}">
              <a16:creationId xmlns:a16="http://schemas.microsoft.com/office/drawing/2014/main" id="{97712A9A-B1CF-477F-A0C2-5B667795002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48442</xdr:rowOff>
    </xdr:from>
    <xdr:to>
      <xdr:col>85</xdr:col>
      <xdr:colOff>126364</xdr:colOff>
      <xdr:row>109</xdr:row>
      <xdr:rowOff>4355</xdr:rowOff>
    </xdr:to>
    <xdr:cxnSp macro="">
      <xdr:nvCxnSpPr>
        <xdr:cNvPr id="759" name="直線コネクタ 758">
          <a:extLst>
            <a:ext uri="{FF2B5EF4-FFF2-40B4-BE49-F238E27FC236}">
              <a16:creationId xmlns:a16="http://schemas.microsoft.com/office/drawing/2014/main" id="{4350F453-55CC-420E-BF9A-F04D4C2C66DA}"/>
            </a:ext>
          </a:extLst>
        </xdr:cNvPr>
        <xdr:cNvCxnSpPr/>
      </xdr:nvCxnSpPr>
      <xdr:spPr>
        <a:xfrm flipV="1">
          <a:off x="16318864" y="17193442"/>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760" name="【庁舎】&#10;有形固定資産減価償却率最小値テキスト">
          <a:extLst>
            <a:ext uri="{FF2B5EF4-FFF2-40B4-BE49-F238E27FC236}">
              <a16:creationId xmlns:a16="http://schemas.microsoft.com/office/drawing/2014/main" id="{1CB72644-2899-4C4C-BD97-F54626E806BD}"/>
            </a:ext>
          </a:extLst>
        </xdr:cNvPr>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761" name="直線コネクタ 760">
          <a:extLst>
            <a:ext uri="{FF2B5EF4-FFF2-40B4-BE49-F238E27FC236}">
              <a16:creationId xmlns:a16="http://schemas.microsoft.com/office/drawing/2014/main" id="{976AAB54-33CF-4AEB-881A-EA478822E596}"/>
            </a:ext>
          </a:extLst>
        </xdr:cNvPr>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166569</xdr:rowOff>
    </xdr:from>
    <xdr:ext cx="340478" cy="259045"/>
    <xdr:sp macro="" textlink="">
      <xdr:nvSpPr>
        <xdr:cNvPr id="762" name="【庁舎】&#10;有形固定資産減価償却率最大値テキスト">
          <a:extLst>
            <a:ext uri="{FF2B5EF4-FFF2-40B4-BE49-F238E27FC236}">
              <a16:creationId xmlns:a16="http://schemas.microsoft.com/office/drawing/2014/main" id="{3D773D51-2D0E-4BDA-BE05-910B86DCDDF1}"/>
            </a:ext>
          </a:extLst>
        </xdr:cNvPr>
        <xdr:cNvSpPr txBox="1"/>
      </xdr:nvSpPr>
      <xdr:spPr>
        <a:xfrm>
          <a:off x="16357600" y="169686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48442</xdr:rowOff>
    </xdr:from>
    <xdr:to>
      <xdr:col>86</xdr:col>
      <xdr:colOff>25400</xdr:colOff>
      <xdr:row>100</xdr:row>
      <xdr:rowOff>48442</xdr:rowOff>
    </xdr:to>
    <xdr:cxnSp macro="">
      <xdr:nvCxnSpPr>
        <xdr:cNvPr id="763" name="直線コネクタ 762">
          <a:extLst>
            <a:ext uri="{FF2B5EF4-FFF2-40B4-BE49-F238E27FC236}">
              <a16:creationId xmlns:a16="http://schemas.microsoft.com/office/drawing/2014/main" id="{9B244548-0AA7-4083-8B40-665351A8D09E}"/>
            </a:ext>
          </a:extLst>
        </xdr:cNvPr>
        <xdr:cNvCxnSpPr/>
      </xdr:nvCxnSpPr>
      <xdr:spPr>
        <a:xfrm>
          <a:off x="16230600" y="1719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36847</xdr:rowOff>
    </xdr:from>
    <xdr:ext cx="405111" cy="259045"/>
    <xdr:sp macro="" textlink="">
      <xdr:nvSpPr>
        <xdr:cNvPr id="764" name="【庁舎】&#10;有形固定資産減価償却率平均値テキスト">
          <a:extLst>
            <a:ext uri="{FF2B5EF4-FFF2-40B4-BE49-F238E27FC236}">
              <a16:creationId xmlns:a16="http://schemas.microsoft.com/office/drawing/2014/main" id="{5750E1DF-DB80-46F0-ACF4-B9304E92EBC9}"/>
            </a:ext>
          </a:extLst>
        </xdr:cNvPr>
        <xdr:cNvSpPr txBox="1"/>
      </xdr:nvSpPr>
      <xdr:spPr>
        <a:xfrm>
          <a:off x="16357600" y="1769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765" name="フローチャート: 判断 764">
          <a:extLst>
            <a:ext uri="{FF2B5EF4-FFF2-40B4-BE49-F238E27FC236}">
              <a16:creationId xmlns:a16="http://schemas.microsoft.com/office/drawing/2014/main" id="{9CA8F435-D6AF-4FED-9BC4-A8DD24BA5592}"/>
            </a:ext>
          </a:extLst>
        </xdr:cNvPr>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111942</xdr:rowOff>
    </xdr:from>
    <xdr:to>
      <xdr:col>81</xdr:col>
      <xdr:colOff>101600</xdr:colOff>
      <xdr:row>105</xdr:row>
      <xdr:rowOff>42092</xdr:rowOff>
    </xdr:to>
    <xdr:sp macro="" textlink="">
      <xdr:nvSpPr>
        <xdr:cNvPr id="766" name="フローチャート: 判断 765">
          <a:extLst>
            <a:ext uri="{FF2B5EF4-FFF2-40B4-BE49-F238E27FC236}">
              <a16:creationId xmlns:a16="http://schemas.microsoft.com/office/drawing/2014/main" id="{472D4665-0F54-4E02-9CF3-5D70921A850E}"/>
            </a:ext>
          </a:extLst>
        </xdr:cNvPr>
        <xdr:cNvSpPr/>
      </xdr:nvSpPr>
      <xdr:spPr>
        <a:xfrm>
          <a:off x="15430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164193</xdr:rowOff>
    </xdr:from>
    <xdr:to>
      <xdr:col>76</xdr:col>
      <xdr:colOff>165100</xdr:colOff>
      <xdr:row>105</xdr:row>
      <xdr:rowOff>94343</xdr:rowOff>
    </xdr:to>
    <xdr:sp macro="" textlink="">
      <xdr:nvSpPr>
        <xdr:cNvPr id="767" name="フローチャート: 判断 766">
          <a:extLst>
            <a:ext uri="{FF2B5EF4-FFF2-40B4-BE49-F238E27FC236}">
              <a16:creationId xmlns:a16="http://schemas.microsoft.com/office/drawing/2014/main" id="{C3E244DD-4D6C-4A44-AFAE-5ABE1DE2FDA2}"/>
            </a:ext>
          </a:extLst>
        </xdr:cNvPr>
        <xdr:cNvSpPr/>
      </xdr:nvSpPr>
      <xdr:spPr>
        <a:xfrm>
          <a:off x="14541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768" name="フローチャート: 判断 767">
          <a:extLst>
            <a:ext uri="{FF2B5EF4-FFF2-40B4-BE49-F238E27FC236}">
              <a16:creationId xmlns:a16="http://schemas.microsoft.com/office/drawing/2014/main" id="{626358B2-8A83-42FF-95D9-47026CC76BFD}"/>
            </a:ext>
          </a:extLst>
        </xdr:cNvPr>
        <xdr:cNvSpPr/>
      </xdr:nvSpPr>
      <xdr:spPr>
        <a:xfrm>
          <a:off x="13652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40095</xdr:rowOff>
    </xdr:from>
    <xdr:to>
      <xdr:col>67</xdr:col>
      <xdr:colOff>101600</xdr:colOff>
      <xdr:row>105</xdr:row>
      <xdr:rowOff>141695</xdr:rowOff>
    </xdr:to>
    <xdr:sp macro="" textlink="">
      <xdr:nvSpPr>
        <xdr:cNvPr id="769" name="フローチャート: 判断 768">
          <a:extLst>
            <a:ext uri="{FF2B5EF4-FFF2-40B4-BE49-F238E27FC236}">
              <a16:creationId xmlns:a16="http://schemas.microsoft.com/office/drawing/2014/main" id="{07877F0B-ED29-445B-8A2D-342F341669BC}"/>
            </a:ext>
          </a:extLst>
        </xdr:cNvPr>
        <xdr:cNvSpPr/>
      </xdr:nvSpPr>
      <xdr:spPr>
        <a:xfrm>
          <a:off x="12763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B333317E-E2B4-464D-86AA-C8F24AE4197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7645F48C-D670-4A28-B69A-D01EBB90092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7CA6D2F5-493C-448C-BC71-445C28A4564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73979FDC-F49B-4B89-B576-975DA06B64E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2DE1A4CA-A753-4EEA-9F8D-7FB8A0A91D1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165826</xdr:rowOff>
    </xdr:from>
    <xdr:to>
      <xdr:col>85</xdr:col>
      <xdr:colOff>177800</xdr:colOff>
      <xdr:row>105</xdr:row>
      <xdr:rowOff>95976</xdr:rowOff>
    </xdr:to>
    <xdr:sp macro="" textlink="">
      <xdr:nvSpPr>
        <xdr:cNvPr id="775" name="楕円 774">
          <a:extLst>
            <a:ext uri="{FF2B5EF4-FFF2-40B4-BE49-F238E27FC236}">
              <a16:creationId xmlns:a16="http://schemas.microsoft.com/office/drawing/2014/main" id="{54F756C7-A2F0-4DA7-B512-EF5B4EF16E82}"/>
            </a:ext>
          </a:extLst>
        </xdr:cNvPr>
        <xdr:cNvSpPr/>
      </xdr:nvSpPr>
      <xdr:spPr>
        <a:xfrm>
          <a:off x="16268700" y="179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144253</xdr:rowOff>
    </xdr:from>
    <xdr:ext cx="405111" cy="259045"/>
    <xdr:sp macro="" textlink="">
      <xdr:nvSpPr>
        <xdr:cNvPr id="776" name="【庁舎】&#10;有形固定資産減価償却率該当値テキスト">
          <a:extLst>
            <a:ext uri="{FF2B5EF4-FFF2-40B4-BE49-F238E27FC236}">
              <a16:creationId xmlns:a16="http://schemas.microsoft.com/office/drawing/2014/main" id="{019D68B0-9EDE-42C6-AEAE-0309E3E9B7C5}"/>
            </a:ext>
          </a:extLst>
        </xdr:cNvPr>
        <xdr:cNvSpPr txBox="1"/>
      </xdr:nvSpPr>
      <xdr:spPr>
        <a:xfrm>
          <a:off x="16357600" y="1797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118473</xdr:rowOff>
    </xdr:from>
    <xdr:to>
      <xdr:col>81</xdr:col>
      <xdr:colOff>101600</xdr:colOff>
      <xdr:row>105</xdr:row>
      <xdr:rowOff>48623</xdr:rowOff>
    </xdr:to>
    <xdr:sp macro="" textlink="">
      <xdr:nvSpPr>
        <xdr:cNvPr id="777" name="楕円 776">
          <a:extLst>
            <a:ext uri="{FF2B5EF4-FFF2-40B4-BE49-F238E27FC236}">
              <a16:creationId xmlns:a16="http://schemas.microsoft.com/office/drawing/2014/main" id="{A464AEF6-A043-4543-8134-B3421E85EFB4}"/>
            </a:ext>
          </a:extLst>
        </xdr:cNvPr>
        <xdr:cNvSpPr/>
      </xdr:nvSpPr>
      <xdr:spPr>
        <a:xfrm>
          <a:off x="15430500" y="1794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169273</xdr:rowOff>
    </xdr:from>
    <xdr:to>
      <xdr:col>85</xdr:col>
      <xdr:colOff>127000</xdr:colOff>
      <xdr:row>105</xdr:row>
      <xdr:rowOff>45176</xdr:rowOff>
    </xdr:to>
    <xdr:cxnSp macro="">
      <xdr:nvCxnSpPr>
        <xdr:cNvPr id="778" name="直線コネクタ 777">
          <a:extLst>
            <a:ext uri="{FF2B5EF4-FFF2-40B4-BE49-F238E27FC236}">
              <a16:creationId xmlns:a16="http://schemas.microsoft.com/office/drawing/2014/main" id="{2326DE0D-8886-4549-B28C-33294AC91B56}"/>
            </a:ext>
          </a:extLst>
        </xdr:cNvPr>
        <xdr:cNvCxnSpPr/>
      </xdr:nvCxnSpPr>
      <xdr:spPr>
        <a:xfrm>
          <a:off x="15481300" y="18000073"/>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107043</xdr:rowOff>
    </xdr:from>
    <xdr:to>
      <xdr:col>76</xdr:col>
      <xdr:colOff>165100</xdr:colOff>
      <xdr:row>105</xdr:row>
      <xdr:rowOff>37193</xdr:rowOff>
    </xdr:to>
    <xdr:sp macro="" textlink="">
      <xdr:nvSpPr>
        <xdr:cNvPr id="779" name="楕円 778">
          <a:extLst>
            <a:ext uri="{FF2B5EF4-FFF2-40B4-BE49-F238E27FC236}">
              <a16:creationId xmlns:a16="http://schemas.microsoft.com/office/drawing/2014/main" id="{A957178D-B11F-4090-B8F2-6CF565078A9E}"/>
            </a:ext>
          </a:extLst>
        </xdr:cNvPr>
        <xdr:cNvSpPr/>
      </xdr:nvSpPr>
      <xdr:spPr>
        <a:xfrm>
          <a:off x="14541500" y="179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157843</xdr:rowOff>
    </xdr:from>
    <xdr:to>
      <xdr:col>81</xdr:col>
      <xdr:colOff>50800</xdr:colOff>
      <xdr:row>104</xdr:row>
      <xdr:rowOff>169273</xdr:rowOff>
    </xdr:to>
    <xdr:cxnSp macro="">
      <xdr:nvCxnSpPr>
        <xdr:cNvPr id="780" name="直線コネクタ 779">
          <a:extLst>
            <a:ext uri="{FF2B5EF4-FFF2-40B4-BE49-F238E27FC236}">
              <a16:creationId xmlns:a16="http://schemas.microsoft.com/office/drawing/2014/main" id="{5B406A54-1C36-4A8C-BADD-A1F181B25A20}"/>
            </a:ext>
          </a:extLst>
        </xdr:cNvPr>
        <xdr:cNvCxnSpPr/>
      </xdr:nvCxnSpPr>
      <xdr:spPr>
        <a:xfrm>
          <a:off x="14592300" y="1798864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67855</xdr:rowOff>
    </xdr:from>
    <xdr:to>
      <xdr:col>72</xdr:col>
      <xdr:colOff>38100</xdr:colOff>
      <xdr:row>104</xdr:row>
      <xdr:rowOff>169455</xdr:rowOff>
    </xdr:to>
    <xdr:sp macro="" textlink="">
      <xdr:nvSpPr>
        <xdr:cNvPr id="781" name="楕円 780">
          <a:extLst>
            <a:ext uri="{FF2B5EF4-FFF2-40B4-BE49-F238E27FC236}">
              <a16:creationId xmlns:a16="http://schemas.microsoft.com/office/drawing/2014/main" id="{084D3211-C5DB-487B-917D-4E00AD8C57D3}"/>
            </a:ext>
          </a:extLst>
        </xdr:cNvPr>
        <xdr:cNvSpPr/>
      </xdr:nvSpPr>
      <xdr:spPr>
        <a:xfrm>
          <a:off x="13652500" y="1789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118655</xdr:rowOff>
    </xdr:from>
    <xdr:to>
      <xdr:col>76</xdr:col>
      <xdr:colOff>114300</xdr:colOff>
      <xdr:row>104</xdr:row>
      <xdr:rowOff>157843</xdr:rowOff>
    </xdr:to>
    <xdr:cxnSp macro="">
      <xdr:nvCxnSpPr>
        <xdr:cNvPr id="782" name="直線コネクタ 781">
          <a:extLst>
            <a:ext uri="{FF2B5EF4-FFF2-40B4-BE49-F238E27FC236}">
              <a16:creationId xmlns:a16="http://schemas.microsoft.com/office/drawing/2014/main" id="{806A7A39-0162-4CC7-917E-74BCC5ECB738}"/>
            </a:ext>
          </a:extLst>
        </xdr:cNvPr>
        <xdr:cNvCxnSpPr/>
      </xdr:nvCxnSpPr>
      <xdr:spPr>
        <a:xfrm>
          <a:off x="13703300" y="17949455"/>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22134</xdr:rowOff>
    </xdr:from>
    <xdr:to>
      <xdr:col>67</xdr:col>
      <xdr:colOff>101600</xdr:colOff>
      <xdr:row>105</xdr:row>
      <xdr:rowOff>123734</xdr:rowOff>
    </xdr:to>
    <xdr:sp macro="" textlink="">
      <xdr:nvSpPr>
        <xdr:cNvPr id="783" name="楕円 782">
          <a:extLst>
            <a:ext uri="{FF2B5EF4-FFF2-40B4-BE49-F238E27FC236}">
              <a16:creationId xmlns:a16="http://schemas.microsoft.com/office/drawing/2014/main" id="{B72B65AF-2BB8-412E-B467-20B6AD0310B3}"/>
            </a:ext>
          </a:extLst>
        </xdr:cNvPr>
        <xdr:cNvSpPr/>
      </xdr:nvSpPr>
      <xdr:spPr>
        <a:xfrm>
          <a:off x="12763500" y="1802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118655</xdr:rowOff>
    </xdr:from>
    <xdr:to>
      <xdr:col>71</xdr:col>
      <xdr:colOff>177800</xdr:colOff>
      <xdr:row>105</xdr:row>
      <xdr:rowOff>72934</xdr:rowOff>
    </xdr:to>
    <xdr:cxnSp macro="">
      <xdr:nvCxnSpPr>
        <xdr:cNvPr id="784" name="直線コネクタ 783">
          <a:extLst>
            <a:ext uri="{FF2B5EF4-FFF2-40B4-BE49-F238E27FC236}">
              <a16:creationId xmlns:a16="http://schemas.microsoft.com/office/drawing/2014/main" id="{EBBD164C-94F8-4840-AC68-5053CE7AE6E0}"/>
            </a:ext>
          </a:extLst>
        </xdr:cNvPr>
        <xdr:cNvCxnSpPr/>
      </xdr:nvCxnSpPr>
      <xdr:spPr>
        <a:xfrm flipV="1">
          <a:off x="12814300" y="17949455"/>
          <a:ext cx="889000" cy="12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58619</xdr:rowOff>
    </xdr:from>
    <xdr:ext cx="405111" cy="259045"/>
    <xdr:sp macro="" textlink="">
      <xdr:nvSpPr>
        <xdr:cNvPr id="785" name="n_1aveValue【庁舎】&#10;有形固定資産減価償却率">
          <a:extLst>
            <a:ext uri="{FF2B5EF4-FFF2-40B4-BE49-F238E27FC236}">
              <a16:creationId xmlns:a16="http://schemas.microsoft.com/office/drawing/2014/main" id="{6759762A-19AF-4EEA-83F5-365453CBC4E2}"/>
            </a:ext>
          </a:extLst>
        </xdr:cNvPr>
        <xdr:cNvSpPr txBox="1"/>
      </xdr:nvSpPr>
      <xdr:spPr>
        <a:xfrm>
          <a:off x="152660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85470</xdr:rowOff>
    </xdr:from>
    <xdr:ext cx="405111" cy="259045"/>
    <xdr:sp macro="" textlink="">
      <xdr:nvSpPr>
        <xdr:cNvPr id="786" name="n_2aveValue【庁舎】&#10;有形固定資産減価償却率">
          <a:extLst>
            <a:ext uri="{FF2B5EF4-FFF2-40B4-BE49-F238E27FC236}">
              <a16:creationId xmlns:a16="http://schemas.microsoft.com/office/drawing/2014/main" id="{2786B7C0-B615-4B3C-920F-5D29F53FB37D}"/>
            </a:ext>
          </a:extLst>
        </xdr:cNvPr>
        <xdr:cNvSpPr txBox="1"/>
      </xdr:nvSpPr>
      <xdr:spPr>
        <a:xfrm>
          <a:off x="14389744" y="1808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90369</xdr:rowOff>
    </xdr:from>
    <xdr:ext cx="405111" cy="259045"/>
    <xdr:sp macro="" textlink="">
      <xdr:nvSpPr>
        <xdr:cNvPr id="787" name="n_3aveValue【庁舎】&#10;有形固定資産減価償却率">
          <a:extLst>
            <a:ext uri="{FF2B5EF4-FFF2-40B4-BE49-F238E27FC236}">
              <a16:creationId xmlns:a16="http://schemas.microsoft.com/office/drawing/2014/main" id="{96A28245-68D2-48E5-AA06-8E2BFCA3AC8E}"/>
            </a:ext>
          </a:extLst>
        </xdr:cNvPr>
        <xdr:cNvSpPr txBox="1"/>
      </xdr:nvSpPr>
      <xdr:spPr>
        <a:xfrm>
          <a:off x="135007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132822</xdr:rowOff>
    </xdr:from>
    <xdr:ext cx="405111" cy="259045"/>
    <xdr:sp macro="" textlink="">
      <xdr:nvSpPr>
        <xdr:cNvPr id="788" name="n_4aveValue【庁舎】&#10;有形固定資産減価償却率">
          <a:extLst>
            <a:ext uri="{FF2B5EF4-FFF2-40B4-BE49-F238E27FC236}">
              <a16:creationId xmlns:a16="http://schemas.microsoft.com/office/drawing/2014/main" id="{C2B2D129-FF57-42E4-8B0A-F397298D00C5}"/>
            </a:ext>
          </a:extLst>
        </xdr:cNvPr>
        <xdr:cNvSpPr txBox="1"/>
      </xdr:nvSpPr>
      <xdr:spPr>
        <a:xfrm>
          <a:off x="126117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39750</xdr:rowOff>
    </xdr:from>
    <xdr:ext cx="405111" cy="259045"/>
    <xdr:sp macro="" textlink="">
      <xdr:nvSpPr>
        <xdr:cNvPr id="789" name="n_1mainValue【庁舎】&#10;有形固定資産減価償却率">
          <a:extLst>
            <a:ext uri="{FF2B5EF4-FFF2-40B4-BE49-F238E27FC236}">
              <a16:creationId xmlns:a16="http://schemas.microsoft.com/office/drawing/2014/main" id="{643B594F-1AAF-4BB3-A26A-E2ED36A1C3DA}"/>
            </a:ext>
          </a:extLst>
        </xdr:cNvPr>
        <xdr:cNvSpPr txBox="1"/>
      </xdr:nvSpPr>
      <xdr:spPr>
        <a:xfrm>
          <a:off x="15266044" y="1804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53720</xdr:rowOff>
    </xdr:from>
    <xdr:ext cx="405111" cy="259045"/>
    <xdr:sp macro="" textlink="">
      <xdr:nvSpPr>
        <xdr:cNvPr id="790" name="n_2mainValue【庁舎】&#10;有形固定資産減価償却率">
          <a:extLst>
            <a:ext uri="{FF2B5EF4-FFF2-40B4-BE49-F238E27FC236}">
              <a16:creationId xmlns:a16="http://schemas.microsoft.com/office/drawing/2014/main" id="{B17E7A1B-6C0B-4612-83B8-353069B6C006}"/>
            </a:ext>
          </a:extLst>
        </xdr:cNvPr>
        <xdr:cNvSpPr txBox="1"/>
      </xdr:nvSpPr>
      <xdr:spPr>
        <a:xfrm>
          <a:off x="14389744" y="1771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14532</xdr:rowOff>
    </xdr:from>
    <xdr:ext cx="405111" cy="259045"/>
    <xdr:sp macro="" textlink="">
      <xdr:nvSpPr>
        <xdr:cNvPr id="791" name="n_3mainValue【庁舎】&#10;有形固定資産減価償却率">
          <a:extLst>
            <a:ext uri="{FF2B5EF4-FFF2-40B4-BE49-F238E27FC236}">
              <a16:creationId xmlns:a16="http://schemas.microsoft.com/office/drawing/2014/main" id="{24E1C217-C955-48EC-B92D-B39D857BD6A9}"/>
            </a:ext>
          </a:extLst>
        </xdr:cNvPr>
        <xdr:cNvSpPr txBox="1"/>
      </xdr:nvSpPr>
      <xdr:spPr>
        <a:xfrm>
          <a:off x="13500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140261</xdr:rowOff>
    </xdr:from>
    <xdr:ext cx="405111" cy="259045"/>
    <xdr:sp macro="" textlink="">
      <xdr:nvSpPr>
        <xdr:cNvPr id="792" name="n_4mainValue【庁舎】&#10;有形固定資産減価償却率">
          <a:extLst>
            <a:ext uri="{FF2B5EF4-FFF2-40B4-BE49-F238E27FC236}">
              <a16:creationId xmlns:a16="http://schemas.microsoft.com/office/drawing/2014/main" id="{7045E2F0-2BD2-4277-9D01-93B0E71B71D6}"/>
            </a:ext>
          </a:extLst>
        </xdr:cNvPr>
        <xdr:cNvSpPr txBox="1"/>
      </xdr:nvSpPr>
      <xdr:spPr>
        <a:xfrm>
          <a:off x="12611744" y="1779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a:extLst>
            <a:ext uri="{FF2B5EF4-FFF2-40B4-BE49-F238E27FC236}">
              <a16:creationId xmlns:a16="http://schemas.microsoft.com/office/drawing/2014/main" id="{B3FB09EE-A39D-45E1-BB88-37CFD9C2129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a:extLst>
            <a:ext uri="{FF2B5EF4-FFF2-40B4-BE49-F238E27FC236}">
              <a16:creationId xmlns:a16="http://schemas.microsoft.com/office/drawing/2014/main" id="{A822830A-844C-42C6-8537-30203CB6B2F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a:extLst>
            <a:ext uri="{FF2B5EF4-FFF2-40B4-BE49-F238E27FC236}">
              <a16:creationId xmlns:a16="http://schemas.microsoft.com/office/drawing/2014/main" id="{276422BD-2A9B-43B0-AF0F-C665D028065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a:extLst>
            <a:ext uri="{FF2B5EF4-FFF2-40B4-BE49-F238E27FC236}">
              <a16:creationId xmlns:a16="http://schemas.microsoft.com/office/drawing/2014/main" id="{27AD2022-27B1-441B-89CF-ED3F7077FAE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a:extLst>
            <a:ext uri="{FF2B5EF4-FFF2-40B4-BE49-F238E27FC236}">
              <a16:creationId xmlns:a16="http://schemas.microsoft.com/office/drawing/2014/main" id="{86C36036-0A1E-4D6A-B883-C07D4693028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a:extLst>
            <a:ext uri="{FF2B5EF4-FFF2-40B4-BE49-F238E27FC236}">
              <a16:creationId xmlns:a16="http://schemas.microsoft.com/office/drawing/2014/main" id="{F47F16F5-66F3-4E12-8B93-3260BD22CCB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a:extLst>
            <a:ext uri="{FF2B5EF4-FFF2-40B4-BE49-F238E27FC236}">
              <a16:creationId xmlns:a16="http://schemas.microsoft.com/office/drawing/2014/main" id="{789B7152-EED4-4AC8-82F4-05F02351F7B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a:extLst>
            <a:ext uri="{FF2B5EF4-FFF2-40B4-BE49-F238E27FC236}">
              <a16:creationId xmlns:a16="http://schemas.microsoft.com/office/drawing/2014/main" id="{1DC29F4E-E61E-4CCA-81DE-2B15861B626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a:extLst>
            <a:ext uri="{FF2B5EF4-FFF2-40B4-BE49-F238E27FC236}">
              <a16:creationId xmlns:a16="http://schemas.microsoft.com/office/drawing/2014/main" id="{45AF0208-5BDA-47C4-8D1D-F6CE62A24CB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a:extLst>
            <a:ext uri="{FF2B5EF4-FFF2-40B4-BE49-F238E27FC236}">
              <a16:creationId xmlns:a16="http://schemas.microsoft.com/office/drawing/2014/main" id="{4B3F66C1-CC41-436A-B0E4-067F9E5A05A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3" name="直線コネクタ 802">
          <a:extLst>
            <a:ext uri="{FF2B5EF4-FFF2-40B4-BE49-F238E27FC236}">
              <a16:creationId xmlns:a16="http://schemas.microsoft.com/office/drawing/2014/main" id="{690C2EE2-6E81-41AE-82A5-16A8DB816E5C}"/>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4" name="テキスト ボックス 803">
          <a:extLst>
            <a:ext uri="{FF2B5EF4-FFF2-40B4-BE49-F238E27FC236}">
              <a16:creationId xmlns:a16="http://schemas.microsoft.com/office/drawing/2014/main" id="{48BE5898-B2F0-4114-AC3F-1AC37D1E17A9}"/>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5" name="直線コネクタ 804">
          <a:extLst>
            <a:ext uri="{FF2B5EF4-FFF2-40B4-BE49-F238E27FC236}">
              <a16:creationId xmlns:a16="http://schemas.microsoft.com/office/drawing/2014/main" id="{2B7FA3CE-1C94-438F-B7E7-136E354D294C}"/>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6" name="テキスト ボックス 805">
          <a:extLst>
            <a:ext uri="{FF2B5EF4-FFF2-40B4-BE49-F238E27FC236}">
              <a16:creationId xmlns:a16="http://schemas.microsoft.com/office/drawing/2014/main" id="{DD4F7E37-DB28-4C7D-B761-45C191991CB4}"/>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7" name="直線コネクタ 806">
          <a:extLst>
            <a:ext uri="{FF2B5EF4-FFF2-40B4-BE49-F238E27FC236}">
              <a16:creationId xmlns:a16="http://schemas.microsoft.com/office/drawing/2014/main" id="{93215D80-F41E-453B-A3DE-B427D9D3B315}"/>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8" name="テキスト ボックス 807">
          <a:extLst>
            <a:ext uri="{FF2B5EF4-FFF2-40B4-BE49-F238E27FC236}">
              <a16:creationId xmlns:a16="http://schemas.microsoft.com/office/drawing/2014/main" id="{A8BE00BA-031B-402D-90B0-4581B4260AD9}"/>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9" name="直線コネクタ 808">
          <a:extLst>
            <a:ext uri="{FF2B5EF4-FFF2-40B4-BE49-F238E27FC236}">
              <a16:creationId xmlns:a16="http://schemas.microsoft.com/office/drawing/2014/main" id="{0668FCDB-34C6-487E-8ADE-E6A062E91E3D}"/>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0" name="テキスト ボックス 809">
          <a:extLst>
            <a:ext uri="{FF2B5EF4-FFF2-40B4-BE49-F238E27FC236}">
              <a16:creationId xmlns:a16="http://schemas.microsoft.com/office/drawing/2014/main" id="{CDFF9D2C-383C-48C7-9E80-5E4635CFDCB6}"/>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1" name="直線コネクタ 810">
          <a:extLst>
            <a:ext uri="{FF2B5EF4-FFF2-40B4-BE49-F238E27FC236}">
              <a16:creationId xmlns:a16="http://schemas.microsoft.com/office/drawing/2014/main" id="{4865DF34-49FD-4B11-A1B5-254AE0BFFED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2" name="テキスト ボックス 811">
          <a:extLst>
            <a:ext uri="{FF2B5EF4-FFF2-40B4-BE49-F238E27FC236}">
              <a16:creationId xmlns:a16="http://schemas.microsoft.com/office/drawing/2014/main" id="{A8509058-A0AB-4C83-8CE0-AE52505568EE}"/>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3" name="直線コネクタ 812">
          <a:extLst>
            <a:ext uri="{FF2B5EF4-FFF2-40B4-BE49-F238E27FC236}">
              <a16:creationId xmlns:a16="http://schemas.microsoft.com/office/drawing/2014/main" id="{3851507D-F0CA-4C35-8C40-6E1B541011A1}"/>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4" name="テキスト ボックス 813">
          <a:extLst>
            <a:ext uri="{FF2B5EF4-FFF2-40B4-BE49-F238E27FC236}">
              <a16:creationId xmlns:a16="http://schemas.microsoft.com/office/drawing/2014/main" id="{ADD1A03E-A514-48D0-9E8A-3685BC4B4F4A}"/>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a:extLst>
            <a:ext uri="{FF2B5EF4-FFF2-40B4-BE49-F238E27FC236}">
              <a16:creationId xmlns:a16="http://schemas.microsoft.com/office/drawing/2014/main" id="{063D2BD8-9147-4B56-BDAC-3CC7AEF0771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a:extLst>
            <a:ext uri="{FF2B5EF4-FFF2-40B4-BE49-F238E27FC236}">
              <a16:creationId xmlns:a16="http://schemas.microsoft.com/office/drawing/2014/main" id="{C53D9995-0D54-470A-9FF3-8F282DCFA24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庁舎】&#10;一人当たり面積グラフ枠">
          <a:extLst>
            <a:ext uri="{FF2B5EF4-FFF2-40B4-BE49-F238E27FC236}">
              <a16:creationId xmlns:a16="http://schemas.microsoft.com/office/drawing/2014/main" id="{A25F37ED-32A7-4D55-A67F-1EA97F1E85A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95794</xdr:rowOff>
    </xdr:from>
    <xdr:to>
      <xdr:col>116</xdr:col>
      <xdr:colOff>62864</xdr:colOff>
      <xdr:row>108</xdr:row>
      <xdr:rowOff>79466</xdr:rowOff>
    </xdr:to>
    <xdr:cxnSp macro="">
      <xdr:nvCxnSpPr>
        <xdr:cNvPr id="818" name="直線コネクタ 817">
          <a:extLst>
            <a:ext uri="{FF2B5EF4-FFF2-40B4-BE49-F238E27FC236}">
              <a16:creationId xmlns:a16="http://schemas.microsoft.com/office/drawing/2014/main" id="{F4EEDC05-3D6E-4BAD-B270-8BFE98C228D6}"/>
            </a:ext>
          </a:extLst>
        </xdr:cNvPr>
        <xdr:cNvCxnSpPr/>
      </xdr:nvCxnSpPr>
      <xdr:spPr>
        <a:xfrm flipV="1">
          <a:off x="22160864" y="17240794"/>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83293</xdr:rowOff>
    </xdr:from>
    <xdr:ext cx="469744" cy="259045"/>
    <xdr:sp macro="" textlink="">
      <xdr:nvSpPr>
        <xdr:cNvPr id="819" name="【庁舎】&#10;一人当たり面積最小値テキスト">
          <a:extLst>
            <a:ext uri="{FF2B5EF4-FFF2-40B4-BE49-F238E27FC236}">
              <a16:creationId xmlns:a16="http://schemas.microsoft.com/office/drawing/2014/main" id="{A9B0CD9C-92E4-4808-9315-9ACD6391E9A6}"/>
            </a:ext>
          </a:extLst>
        </xdr:cNvPr>
        <xdr:cNvSpPr txBox="1"/>
      </xdr:nvSpPr>
      <xdr:spPr>
        <a:xfrm>
          <a:off x="22199600" y="1859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79466</xdr:rowOff>
    </xdr:from>
    <xdr:to>
      <xdr:col>116</xdr:col>
      <xdr:colOff>152400</xdr:colOff>
      <xdr:row>108</xdr:row>
      <xdr:rowOff>79466</xdr:rowOff>
    </xdr:to>
    <xdr:cxnSp macro="">
      <xdr:nvCxnSpPr>
        <xdr:cNvPr id="820" name="直線コネクタ 819">
          <a:extLst>
            <a:ext uri="{FF2B5EF4-FFF2-40B4-BE49-F238E27FC236}">
              <a16:creationId xmlns:a16="http://schemas.microsoft.com/office/drawing/2014/main" id="{95E0A4E0-7424-43B5-B030-2017040F8FDD}"/>
            </a:ext>
          </a:extLst>
        </xdr:cNvPr>
        <xdr:cNvCxnSpPr/>
      </xdr:nvCxnSpPr>
      <xdr:spPr>
        <a:xfrm>
          <a:off x="22072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42471</xdr:rowOff>
    </xdr:from>
    <xdr:ext cx="469744" cy="259045"/>
    <xdr:sp macro="" textlink="">
      <xdr:nvSpPr>
        <xdr:cNvPr id="821" name="【庁舎】&#10;一人当たり面積最大値テキスト">
          <a:extLst>
            <a:ext uri="{FF2B5EF4-FFF2-40B4-BE49-F238E27FC236}">
              <a16:creationId xmlns:a16="http://schemas.microsoft.com/office/drawing/2014/main" id="{BC066BA6-1A20-4B32-B82C-D4CD14E1B2BB}"/>
            </a:ext>
          </a:extLst>
        </xdr:cNvPr>
        <xdr:cNvSpPr txBox="1"/>
      </xdr:nvSpPr>
      <xdr:spPr>
        <a:xfrm>
          <a:off x="22199600" y="1701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95794</xdr:rowOff>
    </xdr:from>
    <xdr:to>
      <xdr:col>116</xdr:col>
      <xdr:colOff>152400</xdr:colOff>
      <xdr:row>100</xdr:row>
      <xdr:rowOff>95794</xdr:rowOff>
    </xdr:to>
    <xdr:cxnSp macro="">
      <xdr:nvCxnSpPr>
        <xdr:cNvPr id="822" name="直線コネクタ 821">
          <a:extLst>
            <a:ext uri="{FF2B5EF4-FFF2-40B4-BE49-F238E27FC236}">
              <a16:creationId xmlns:a16="http://schemas.microsoft.com/office/drawing/2014/main" id="{4701E99C-982E-48E0-97C8-885866B769F9}"/>
            </a:ext>
          </a:extLst>
        </xdr:cNvPr>
        <xdr:cNvCxnSpPr/>
      </xdr:nvCxnSpPr>
      <xdr:spPr>
        <a:xfrm>
          <a:off x="22072600" y="1724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77669</xdr:rowOff>
    </xdr:from>
    <xdr:ext cx="469744" cy="259045"/>
    <xdr:sp macro="" textlink="">
      <xdr:nvSpPr>
        <xdr:cNvPr id="823" name="【庁舎】&#10;一人当たり面積平均値テキスト">
          <a:extLst>
            <a:ext uri="{FF2B5EF4-FFF2-40B4-BE49-F238E27FC236}">
              <a16:creationId xmlns:a16="http://schemas.microsoft.com/office/drawing/2014/main" id="{6D19C2D7-93D5-46E5-836F-9DD08F21EFE2}"/>
            </a:ext>
          </a:extLst>
        </xdr:cNvPr>
        <xdr:cNvSpPr txBox="1"/>
      </xdr:nvSpPr>
      <xdr:spPr>
        <a:xfrm>
          <a:off x="22199600" y="18079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824" name="フローチャート: 判断 823">
          <a:extLst>
            <a:ext uri="{FF2B5EF4-FFF2-40B4-BE49-F238E27FC236}">
              <a16:creationId xmlns:a16="http://schemas.microsoft.com/office/drawing/2014/main" id="{6E9011C8-05EF-4503-B88F-291597391AA8}"/>
            </a:ext>
          </a:extLst>
        </xdr:cNvPr>
        <xdr:cNvSpPr/>
      </xdr:nvSpPr>
      <xdr:spPr>
        <a:xfrm>
          <a:off x="22110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48261</xdr:rowOff>
    </xdr:from>
    <xdr:to>
      <xdr:col>112</xdr:col>
      <xdr:colOff>38100</xdr:colOff>
      <xdr:row>106</xdr:row>
      <xdr:rowOff>149861</xdr:rowOff>
    </xdr:to>
    <xdr:sp macro="" textlink="">
      <xdr:nvSpPr>
        <xdr:cNvPr id="825" name="フローチャート: 判断 824">
          <a:extLst>
            <a:ext uri="{FF2B5EF4-FFF2-40B4-BE49-F238E27FC236}">
              <a16:creationId xmlns:a16="http://schemas.microsoft.com/office/drawing/2014/main" id="{CE103C03-330B-43E8-AACC-8744E2837196}"/>
            </a:ext>
          </a:extLst>
        </xdr:cNvPr>
        <xdr:cNvSpPr/>
      </xdr:nvSpPr>
      <xdr:spPr>
        <a:xfrm>
          <a:off x="21272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62956</xdr:rowOff>
    </xdr:from>
    <xdr:to>
      <xdr:col>107</xdr:col>
      <xdr:colOff>101600</xdr:colOff>
      <xdr:row>106</xdr:row>
      <xdr:rowOff>164556</xdr:rowOff>
    </xdr:to>
    <xdr:sp macro="" textlink="">
      <xdr:nvSpPr>
        <xdr:cNvPr id="826" name="フローチャート: 判断 825">
          <a:extLst>
            <a:ext uri="{FF2B5EF4-FFF2-40B4-BE49-F238E27FC236}">
              <a16:creationId xmlns:a16="http://schemas.microsoft.com/office/drawing/2014/main" id="{3794F866-3267-429B-B8F1-02EDDE1EFB9C}"/>
            </a:ext>
          </a:extLst>
        </xdr:cNvPr>
        <xdr:cNvSpPr/>
      </xdr:nvSpPr>
      <xdr:spPr>
        <a:xfrm>
          <a:off x="20383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67855</xdr:rowOff>
    </xdr:from>
    <xdr:to>
      <xdr:col>102</xdr:col>
      <xdr:colOff>165100</xdr:colOff>
      <xdr:row>106</xdr:row>
      <xdr:rowOff>169455</xdr:rowOff>
    </xdr:to>
    <xdr:sp macro="" textlink="">
      <xdr:nvSpPr>
        <xdr:cNvPr id="827" name="フローチャート: 判断 826">
          <a:extLst>
            <a:ext uri="{FF2B5EF4-FFF2-40B4-BE49-F238E27FC236}">
              <a16:creationId xmlns:a16="http://schemas.microsoft.com/office/drawing/2014/main" id="{2AFCAA95-899D-4022-9048-46D3F995F849}"/>
            </a:ext>
          </a:extLst>
        </xdr:cNvPr>
        <xdr:cNvSpPr/>
      </xdr:nvSpPr>
      <xdr:spPr>
        <a:xfrm>
          <a:off x="19494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76019</xdr:rowOff>
    </xdr:from>
    <xdr:to>
      <xdr:col>98</xdr:col>
      <xdr:colOff>38100</xdr:colOff>
      <xdr:row>107</xdr:row>
      <xdr:rowOff>6169</xdr:rowOff>
    </xdr:to>
    <xdr:sp macro="" textlink="">
      <xdr:nvSpPr>
        <xdr:cNvPr id="828" name="フローチャート: 判断 827">
          <a:extLst>
            <a:ext uri="{FF2B5EF4-FFF2-40B4-BE49-F238E27FC236}">
              <a16:creationId xmlns:a16="http://schemas.microsoft.com/office/drawing/2014/main" id="{063E70CE-36FE-4A9A-A812-387941042D9B}"/>
            </a:ext>
          </a:extLst>
        </xdr:cNvPr>
        <xdr:cNvSpPr/>
      </xdr:nvSpPr>
      <xdr:spPr>
        <a:xfrm>
          <a:off x="18605500" y="1824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EB6FAA09-36C4-4772-BEA7-9703F86DBDC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A1285CF9-42C5-41DE-9127-3446E5BB383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100B1067-B05F-40DF-9117-CBBDCBF57BA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941CEBBE-4ED8-41B3-9A5F-19F336A153D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A08BFA55-EDFB-447C-A3C1-5FF5A238FA3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113574</xdr:rowOff>
    </xdr:from>
    <xdr:to>
      <xdr:col>116</xdr:col>
      <xdr:colOff>114300</xdr:colOff>
      <xdr:row>108</xdr:row>
      <xdr:rowOff>43724</xdr:rowOff>
    </xdr:to>
    <xdr:sp macro="" textlink="">
      <xdr:nvSpPr>
        <xdr:cNvPr id="834" name="楕円 833">
          <a:extLst>
            <a:ext uri="{FF2B5EF4-FFF2-40B4-BE49-F238E27FC236}">
              <a16:creationId xmlns:a16="http://schemas.microsoft.com/office/drawing/2014/main" id="{ED426159-80AB-43D7-8742-9D3B5067108B}"/>
            </a:ext>
          </a:extLst>
        </xdr:cNvPr>
        <xdr:cNvSpPr/>
      </xdr:nvSpPr>
      <xdr:spPr>
        <a:xfrm>
          <a:off x="22110700" y="1845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28501</xdr:rowOff>
    </xdr:from>
    <xdr:ext cx="469744" cy="259045"/>
    <xdr:sp macro="" textlink="">
      <xdr:nvSpPr>
        <xdr:cNvPr id="835" name="【庁舎】&#10;一人当たり面積該当値テキスト">
          <a:extLst>
            <a:ext uri="{FF2B5EF4-FFF2-40B4-BE49-F238E27FC236}">
              <a16:creationId xmlns:a16="http://schemas.microsoft.com/office/drawing/2014/main" id="{1733977A-CA4A-4765-A2BF-3B10B3C4919D}"/>
            </a:ext>
          </a:extLst>
        </xdr:cNvPr>
        <xdr:cNvSpPr txBox="1"/>
      </xdr:nvSpPr>
      <xdr:spPr>
        <a:xfrm>
          <a:off x="22199600" y="1837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116839</xdr:rowOff>
    </xdr:from>
    <xdr:to>
      <xdr:col>112</xdr:col>
      <xdr:colOff>38100</xdr:colOff>
      <xdr:row>108</xdr:row>
      <xdr:rowOff>46989</xdr:rowOff>
    </xdr:to>
    <xdr:sp macro="" textlink="">
      <xdr:nvSpPr>
        <xdr:cNvPr id="836" name="楕円 835">
          <a:extLst>
            <a:ext uri="{FF2B5EF4-FFF2-40B4-BE49-F238E27FC236}">
              <a16:creationId xmlns:a16="http://schemas.microsoft.com/office/drawing/2014/main" id="{E4F85B21-F012-4FD6-B031-C62E1BD0CA02}"/>
            </a:ext>
          </a:extLst>
        </xdr:cNvPr>
        <xdr:cNvSpPr/>
      </xdr:nvSpPr>
      <xdr:spPr>
        <a:xfrm>
          <a:off x="212725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164374</xdr:rowOff>
    </xdr:from>
    <xdr:to>
      <xdr:col>116</xdr:col>
      <xdr:colOff>63500</xdr:colOff>
      <xdr:row>107</xdr:row>
      <xdr:rowOff>167639</xdr:rowOff>
    </xdr:to>
    <xdr:cxnSp macro="">
      <xdr:nvCxnSpPr>
        <xdr:cNvPr id="837" name="直線コネクタ 836">
          <a:extLst>
            <a:ext uri="{FF2B5EF4-FFF2-40B4-BE49-F238E27FC236}">
              <a16:creationId xmlns:a16="http://schemas.microsoft.com/office/drawing/2014/main" id="{1218C280-6D6A-4BEF-ABAC-4759031C7EA0}"/>
            </a:ext>
          </a:extLst>
        </xdr:cNvPr>
        <xdr:cNvCxnSpPr/>
      </xdr:nvCxnSpPr>
      <xdr:spPr>
        <a:xfrm flipV="1">
          <a:off x="21323300" y="18509524"/>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118473</xdr:rowOff>
    </xdr:from>
    <xdr:to>
      <xdr:col>107</xdr:col>
      <xdr:colOff>101600</xdr:colOff>
      <xdr:row>108</xdr:row>
      <xdr:rowOff>48623</xdr:rowOff>
    </xdr:to>
    <xdr:sp macro="" textlink="">
      <xdr:nvSpPr>
        <xdr:cNvPr id="838" name="楕円 837">
          <a:extLst>
            <a:ext uri="{FF2B5EF4-FFF2-40B4-BE49-F238E27FC236}">
              <a16:creationId xmlns:a16="http://schemas.microsoft.com/office/drawing/2014/main" id="{D143B7BF-9DCA-42CE-B9C7-5ACD84FD91CD}"/>
            </a:ext>
          </a:extLst>
        </xdr:cNvPr>
        <xdr:cNvSpPr/>
      </xdr:nvSpPr>
      <xdr:spPr>
        <a:xfrm>
          <a:off x="20383500" y="184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167639</xdr:rowOff>
    </xdr:from>
    <xdr:to>
      <xdr:col>111</xdr:col>
      <xdr:colOff>177800</xdr:colOff>
      <xdr:row>107</xdr:row>
      <xdr:rowOff>169273</xdr:rowOff>
    </xdr:to>
    <xdr:cxnSp macro="">
      <xdr:nvCxnSpPr>
        <xdr:cNvPr id="839" name="直線コネクタ 838">
          <a:extLst>
            <a:ext uri="{FF2B5EF4-FFF2-40B4-BE49-F238E27FC236}">
              <a16:creationId xmlns:a16="http://schemas.microsoft.com/office/drawing/2014/main" id="{5179D35B-F966-4D51-B178-B83E3DBB5018}"/>
            </a:ext>
          </a:extLst>
        </xdr:cNvPr>
        <xdr:cNvCxnSpPr/>
      </xdr:nvCxnSpPr>
      <xdr:spPr>
        <a:xfrm flipV="1">
          <a:off x="20434300" y="18512789"/>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118473</xdr:rowOff>
    </xdr:from>
    <xdr:to>
      <xdr:col>102</xdr:col>
      <xdr:colOff>165100</xdr:colOff>
      <xdr:row>108</xdr:row>
      <xdr:rowOff>48623</xdr:rowOff>
    </xdr:to>
    <xdr:sp macro="" textlink="">
      <xdr:nvSpPr>
        <xdr:cNvPr id="840" name="楕円 839">
          <a:extLst>
            <a:ext uri="{FF2B5EF4-FFF2-40B4-BE49-F238E27FC236}">
              <a16:creationId xmlns:a16="http://schemas.microsoft.com/office/drawing/2014/main" id="{5B537F51-1A07-419C-93D1-A486227F62F2}"/>
            </a:ext>
          </a:extLst>
        </xdr:cNvPr>
        <xdr:cNvSpPr/>
      </xdr:nvSpPr>
      <xdr:spPr>
        <a:xfrm>
          <a:off x="19494500" y="184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169273</xdr:rowOff>
    </xdr:from>
    <xdr:to>
      <xdr:col>107</xdr:col>
      <xdr:colOff>50800</xdr:colOff>
      <xdr:row>107</xdr:row>
      <xdr:rowOff>169273</xdr:rowOff>
    </xdr:to>
    <xdr:cxnSp macro="">
      <xdr:nvCxnSpPr>
        <xdr:cNvPr id="841" name="直線コネクタ 840">
          <a:extLst>
            <a:ext uri="{FF2B5EF4-FFF2-40B4-BE49-F238E27FC236}">
              <a16:creationId xmlns:a16="http://schemas.microsoft.com/office/drawing/2014/main" id="{941EF460-D1F9-4F4B-ADE0-FF2425AC497C}"/>
            </a:ext>
          </a:extLst>
        </xdr:cNvPr>
        <xdr:cNvCxnSpPr/>
      </xdr:nvCxnSpPr>
      <xdr:spPr>
        <a:xfrm>
          <a:off x="19545300" y="185144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123371</xdr:rowOff>
    </xdr:from>
    <xdr:to>
      <xdr:col>98</xdr:col>
      <xdr:colOff>38100</xdr:colOff>
      <xdr:row>108</xdr:row>
      <xdr:rowOff>53521</xdr:rowOff>
    </xdr:to>
    <xdr:sp macro="" textlink="">
      <xdr:nvSpPr>
        <xdr:cNvPr id="842" name="楕円 841">
          <a:extLst>
            <a:ext uri="{FF2B5EF4-FFF2-40B4-BE49-F238E27FC236}">
              <a16:creationId xmlns:a16="http://schemas.microsoft.com/office/drawing/2014/main" id="{6C7CB6BA-6F84-4E62-9631-872F95EED749}"/>
            </a:ext>
          </a:extLst>
        </xdr:cNvPr>
        <xdr:cNvSpPr/>
      </xdr:nvSpPr>
      <xdr:spPr>
        <a:xfrm>
          <a:off x="18605500" y="1846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169273</xdr:rowOff>
    </xdr:from>
    <xdr:to>
      <xdr:col>102</xdr:col>
      <xdr:colOff>114300</xdr:colOff>
      <xdr:row>108</xdr:row>
      <xdr:rowOff>2721</xdr:rowOff>
    </xdr:to>
    <xdr:cxnSp macro="">
      <xdr:nvCxnSpPr>
        <xdr:cNvPr id="843" name="直線コネクタ 842">
          <a:extLst>
            <a:ext uri="{FF2B5EF4-FFF2-40B4-BE49-F238E27FC236}">
              <a16:creationId xmlns:a16="http://schemas.microsoft.com/office/drawing/2014/main" id="{62285D8D-0E5B-4A1E-A65B-B067ED37961B}"/>
            </a:ext>
          </a:extLst>
        </xdr:cNvPr>
        <xdr:cNvCxnSpPr/>
      </xdr:nvCxnSpPr>
      <xdr:spPr>
        <a:xfrm flipV="1">
          <a:off x="18656300" y="18514423"/>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166388</xdr:rowOff>
    </xdr:from>
    <xdr:ext cx="469744" cy="259045"/>
    <xdr:sp macro="" textlink="">
      <xdr:nvSpPr>
        <xdr:cNvPr id="844" name="n_1aveValue【庁舎】&#10;一人当たり面積">
          <a:extLst>
            <a:ext uri="{FF2B5EF4-FFF2-40B4-BE49-F238E27FC236}">
              <a16:creationId xmlns:a16="http://schemas.microsoft.com/office/drawing/2014/main" id="{D0ED5AAC-0B9D-49AC-AF71-CAFA1FFE30AF}"/>
            </a:ext>
          </a:extLst>
        </xdr:cNvPr>
        <xdr:cNvSpPr txBox="1"/>
      </xdr:nvSpPr>
      <xdr:spPr>
        <a:xfrm>
          <a:off x="210757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9633</xdr:rowOff>
    </xdr:from>
    <xdr:ext cx="469744" cy="259045"/>
    <xdr:sp macro="" textlink="">
      <xdr:nvSpPr>
        <xdr:cNvPr id="845" name="n_2aveValue【庁舎】&#10;一人当たり面積">
          <a:extLst>
            <a:ext uri="{FF2B5EF4-FFF2-40B4-BE49-F238E27FC236}">
              <a16:creationId xmlns:a16="http://schemas.microsoft.com/office/drawing/2014/main" id="{460FB4D2-8A91-4C75-92B1-001E23A62F58}"/>
            </a:ext>
          </a:extLst>
        </xdr:cNvPr>
        <xdr:cNvSpPr txBox="1"/>
      </xdr:nvSpPr>
      <xdr:spPr>
        <a:xfrm>
          <a:off x="20199427" y="1801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14532</xdr:rowOff>
    </xdr:from>
    <xdr:ext cx="469744" cy="259045"/>
    <xdr:sp macro="" textlink="">
      <xdr:nvSpPr>
        <xdr:cNvPr id="846" name="n_3aveValue【庁舎】&#10;一人当たり面積">
          <a:extLst>
            <a:ext uri="{FF2B5EF4-FFF2-40B4-BE49-F238E27FC236}">
              <a16:creationId xmlns:a16="http://schemas.microsoft.com/office/drawing/2014/main" id="{150F3BFB-6172-4E67-A73E-90C91891681E}"/>
            </a:ext>
          </a:extLst>
        </xdr:cNvPr>
        <xdr:cNvSpPr txBox="1"/>
      </xdr:nvSpPr>
      <xdr:spPr>
        <a:xfrm>
          <a:off x="193104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22696</xdr:rowOff>
    </xdr:from>
    <xdr:ext cx="469744" cy="259045"/>
    <xdr:sp macro="" textlink="">
      <xdr:nvSpPr>
        <xdr:cNvPr id="847" name="n_4aveValue【庁舎】&#10;一人当たり面積">
          <a:extLst>
            <a:ext uri="{FF2B5EF4-FFF2-40B4-BE49-F238E27FC236}">
              <a16:creationId xmlns:a16="http://schemas.microsoft.com/office/drawing/2014/main" id="{FFF100DD-C22E-4A0F-9099-A0003F709711}"/>
            </a:ext>
          </a:extLst>
        </xdr:cNvPr>
        <xdr:cNvSpPr txBox="1"/>
      </xdr:nvSpPr>
      <xdr:spPr>
        <a:xfrm>
          <a:off x="18421427" y="1802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38116</xdr:rowOff>
    </xdr:from>
    <xdr:ext cx="469744" cy="259045"/>
    <xdr:sp macro="" textlink="">
      <xdr:nvSpPr>
        <xdr:cNvPr id="848" name="n_1mainValue【庁舎】&#10;一人当たり面積">
          <a:extLst>
            <a:ext uri="{FF2B5EF4-FFF2-40B4-BE49-F238E27FC236}">
              <a16:creationId xmlns:a16="http://schemas.microsoft.com/office/drawing/2014/main" id="{77CE14C1-E7DE-4976-8D4B-5F39FBB4763F}"/>
            </a:ext>
          </a:extLst>
        </xdr:cNvPr>
        <xdr:cNvSpPr txBox="1"/>
      </xdr:nvSpPr>
      <xdr:spPr>
        <a:xfrm>
          <a:off x="21075727" y="185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39750</xdr:rowOff>
    </xdr:from>
    <xdr:ext cx="469744" cy="259045"/>
    <xdr:sp macro="" textlink="">
      <xdr:nvSpPr>
        <xdr:cNvPr id="849" name="n_2mainValue【庁舎】&#10;一人当たり面積">
          <a:extLst>
            <a:ext uri="{FF2B5EF4-FFF2-40B4-BE49-F238E27FC236}">
              <a16:creationId xmlns:a16="http://schemas.microsoft.com/office/drawing/2014/main" id="{713648F0-9F56-42C7-BED1-34945A1229AC}"/>
            </a:ext>
          </a:extLst>
        </xdr:cNvPr>
        <xdr:cNvSpPr txBox="1"/>
      </xdr:nvSpPr>
      <xdr:spPr>
        <a:xfrm>
          <a:off x="20199427" y="1855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39750</xdr:rowOff>
    </xdr:from>
    <xdr:ext cx="469744" cy="259045"/>
    <xdr:sp macro="" textlink="">
      <xdr:nvSpPr>
        <xdr:cNvPr id="850" name="n_3mainValue【庁舎】&#10;一人当たり面積">
          <a:extLst>
            <a:ext uri="{FF2B5EF4-FFF2-40B4-BE49-F238E27FC236}">
              <a16:creationId xmlns:a16="http://schemas.microsoft.com/office/drawing/2014/main" id="{03E5923C-854D-4F91-9D06-C63D779F87FA}"/>
            </a:ext>
          </a:extLst>
        </xdr:cNvPr>
        <xdr:cNvSpPr txBox="1"/>
      </xdr:nvSpPr>
      <xdr:spPr>
        <a:xfrm>
          <a:off x="19310427" y="1855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44648</xdr:rowOff>
    </xdr:from>
    <xdr:ext cx="469744" cy="259045"/>
    <xdr:sp macro="" textlink="">
      <xdr:nvSpPr>
        <xdr:cNvPr id="851" name="n_4mainValue【庁舎】&#10;一人当たり面積">
          <a:extLst>
            <a:ext uri="{FF2B5EF4-FFF2-40B4-BE49-F238E27FC236}">
              <a16:creationId xmlns:a16="http://schemas.microsoft.com/office/drawing/2014/main" id="{23EFF6BC-9A87-4574-8B58-55F96D41CDF5}"/>
            </a:ext>
          </a:extLst>
        </xdr:cNvPr>
        <xdr:cNvSpPr txBox="1"/>
      </xdr:nvSpPr>
      <xdr:spPr>
        <a:xfrm>
          <a:off x="18421427" y="1856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a:extLst>
            <a:ext uri="{FF2B5EF4-FFF2-40B4-BE49-F238E27FC236}">
              <a16:creationId xmlns:a16="http://schemas.microsoft.com/office/drawing/2014/main" id="{7DECC40C-BE1A-4FA5-9A99-EE9D90D0424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a:extLst>
            <a:ext uri="{FF2B5EF4-FFF2-40B4-BE49-F238E27FC236}">
              <a16:creationId xmlns:a16="http://schemas.microsoft.com/office/drawing/2014/main" id="{A1525BA9-687F-42C8-A2D3-A41A552D291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a:extLst>
            <a:ext uri="{FF2B5EF4-FFF2-40B4-BE49-F238E27FC236}">
              <a16:creationId xmlns:a16="http://schemas.microsoft.com/office/drawing/2014/main" id="{6A0C057B-34B8-4B99-BBB2-6655B932FE4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図書館、体育館・プール、福祉施設、一般廃棄物処理施設及び保健センターであり、低くなっている施設は、消防施設、学校施設及び橋りょう・トンネルである。減価償却率の高い施設のうち、プール・福祉施設については平成３１年度から指定管理者制度を導入したところであり、一般廃棄物処理施設については個別施設計画を策定し、計画に基づき施設の大規模改修（長寿命化）を実施する予定である。一方、減価償却率の低い施設のうち学校施設や幼稚園などにおいて、県平均及び類似団体平均より低い値となっているものの人口一人当たりの面積は大きい値となっている。引続き公共施設等総合管理計画及び個別施設計画に基づき、施設の統廃合や老朽化対策に取り組み、人口に合わせた適正規模での維持管理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千葉県館山市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46,161
45,777
110.05
24,086,831
21,419,742
1,154,098
10,844,941
16,846,073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27.3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財政力指数は近年横ばいであり，類似団体</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平均より高い値となっている</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今後，人口減少や全国平均を大きく上回る高齢化率（</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39.6</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令和２</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年４月１日現在）により，市税収入の減少が見込まれるところである。</a:t>
          </a:r>
          <a:endParaRPr lang="ja-JP" altLang="ja-JP" sz="105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引続き税収事務を強化し，歳入の確保に努める。</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160565</xdr:rowOff>
    </xdr:from>
    <xdr:to>
      <xdr:col>23</xdr:col>
      <xdr:colOff>133350</xdr:colOff>
      <xdr:row>39</xdr:row>
      <xdr:rowOff>160565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68471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31949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061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59872</xdr:rowOff>
    </xdr:from>
    <xdr:to>
      <xdr:col>23</xdr:col>
      <xdr:colOff>184150</xdr:colOff>
      <xdr:row>41</xdr:row>
      <xdr:rowOff>161472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160565</xdr:rowOff>
    </xdr:from>
    <xdr:to>
      <xdr:col>19</xdr:col>
      <xdr:colOff>133350</xdr:colOff>
      <xdr:row>39</xdr:row>
      <xdr:rowOff>160565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6847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160565</xdr:rowOff>
    </xdr:from>
    <xdr:to>
      <xdr:col>15</xdr:col>
      <xdr:colOff>82550</xdr:colOff>
      <xdr:row>39</xdr:row>
      <xdr:rowOff>160565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6847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129012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160565</xdr:rowOff>
    </xdr:from>
    <xdr:to>
      <xdr:col>11</xdr:col>
      <xdr:colOff>31750</xdr:colOff>
      <xdr:row>39</xdr:row>
      <xdr:rowOff>160565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6847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59872</xdr:rowOff>
    </xdr:from>
    <xdr:to>
      <xdr:col>11</xdr:col>
      <xdr:colOff>82550</xdr:colOff>
      <xdr:row>41</xdr:row>
      <xdr:rowOff>161472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146249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109765</xdr:rowOff>
    </xdr:from>
    <xdr:to>
      <xdr:col>23</xdr:col>
      <xdr:colOff>184150</xdr:colOff>
      <xdr:row>40</xdr:row>
      <xdr:rowOff>39915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126292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64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109765</xdr:rowOff>
    </xdr:from>
    <xdr:to>
      <xdr:col>19</xdr:col>
      <xdr:colOff>184150</xdr:colOff>
      <xdr:row>40</xdr:row>
      <xdr:rowOff>39915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50092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56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109765</xdr:rowOff>
    </xdr:from>
    <xdr:to>
      <xdr:col>15</xdr:col>
      <xdr:colOff>133350</xdr:colOff>
      <xdr:row>40</xdr:row>
      <xdr:rowOff>39915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50092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109765</xdr:rowOff>
    </xdr:from>
    <xdr:to>
      <xdr:col>11</xdr:col>
      <xdr:colOff>82550</xdr:colOff>
      <xdr:row>40</xdr:row>
      <xdr:rowOff>39915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50092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109765</xdr:rowOff>
    </xdr:from>
    <xdr:to>
      <xdr:col>7</xdr:col>
      <xdr:colOff>31750</xdr:colOff>
      <xdr:row>40</xdr:row>
      <xdr:rowOff>39915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50092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経常収支比率は平成３０</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年度</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から</a:t>
          </a:r>
          <a:r>
            <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2.2</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ポイント悪化し，</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引続き</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類似団体</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平均</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全国平均及び千葉</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県平均</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より高い値</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が続いている。</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歳入面においては，</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人口減少</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や</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少子高齢化によ</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る</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市税など経常的な収入</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減少</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に加え，令和元年度房総半島台風等に伴う市税の減免による影響が考えられる。</a:t>
          </a:r>
          <a:endPar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　歳出面においては，</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扶助費などの社会保障関連経費の増加や，平成２９年４月</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から</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平成３０年１１月に実施した給与削減の終了に伴う人件費の増加</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が主な要因である</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引続き</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適切な財源確保</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や</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事務事業の見直しによる歳入・歳出の精査，公共施設の統廃合や民間委託を推進など，経常経費の抑制に努める。</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また，特別会計，公営企業に対する繰出金・補助金については，各会計の</a:t>
          </a:r>
          <a:r>
            <a:rPr kumimoji="1" lang="ja-JP" altLang="ja-JP" sz="1050" baseline="0">
              <a:solidFill>
                <a:sysClr val="windowText" lastClr="000000"/>
              </a:solidFill>
              <a:effectLst/>
              <a:latin typeface="ＭＳ ゴシック" panose="020B0609070205080204" pitchFamily="49" charset="-128"/>
              <a:ea typeface="ＭＳ ゴシック" panose="020B0609070205080204" pitchFamily="49" charset="-128"/>
              <a:cs typeface="+mn-cs"/>
            </a:rPr>
            <a:t>独立採算性を高める取組みを推進し，一部事務組合については関係市と連携して行財政改革</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を促すなど，経常経費の削減に努める。</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105410</xdr:rowOff>
    </xdr:from>
    <xdr:to>
      <xdr:col>23</xdr:col>
      <xdr:colOff>133350</xdr:colOff>
      <xdr:row>66</xdr:row>
      <xdr:rowOff>18204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87806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161731</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18204</xdr:rowOff>
    </xdr:from>
    <xdr:to>
      <xdr:col>24</xdr:col>
      <xdr:colOff>12700</xdr:colOff>
      <xdr:row>66</xdr:row>
      <xdr:rowOff>18204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3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20337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105410</xdr:rowOff>
    </xdr:from>
    <xdr:to>
      <xdr:col>24</xdr:col>
      <xdr:colOff>12700</xdr:colOff>
      <xdr:row>57</xdr:row>
      <xdr:rowOff>105410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87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114300</xdr:rowOff>
    </xdr:from>
    <xdr:to>
      <xdr:col>23</xdr:col>
      <xdr:colOff>133350</xdr:colOff>
      <xdr:row>64</xdr:row>
      <xdr:rowOff>119804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915650"/>
          <a:ext cx="8382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106697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57996</xdr:rowOff>
    </xdr:from>
    <xdr:to>
      <xdr:col>19</xdr:col>
      <xdr:colOff>133350</xdr:colOff>
      <xdr:row>63</xdr:row>
      <xdr:rowOff>114300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85934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49954</xdr:rowOff>
    </xdr:from>
    <xdr:to>
      <xdr:col>19</xdr:col>
      <xdr:colOff>184150</xdr:colOff>
      <xdr:row>62</xdr:row>
      <xdr:rowOff>151554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161731</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44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57996</xdr:rowOff>
    </xdr:from>
    <xdr:to>
      <xdr:col>15</xdr:col>
      <xdr:colOff>82550</xdr:colOff>
      <xdr:row>64</xdr:row>
      <xdr:rowOff>79587</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859346"/>
          <a:ext cx="8890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149013</xdr:rowOff>
    </xdr:from>
    <xdr:to>
      <xdr:col>15</xdr:col>
      <xdr:colOff>133350</xdr:colOff>
      <xdr:row>62</xdr:row>
      <xdr:rowOff>79163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89340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149013</xdr:rowOff>
    </xdr:from>
    <xdr:to>
      <xdr:col>11</xdr:col>
      <xdr:colOff>31750</xdr:colOff>
      <xdr:row>64</xdr:row>
      <xdr:rowOff>79587</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778913"/>
          <a:ext cx="889000" cy="27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84667</xdr:rowOff>
    </xdr:from>
    <xdr:to>
      <xdr:col>11</xdr:col>
      <xdr:colOff>82550</xdr:colOff>
      <xdr:row>62</xdr:row>
      <xdr:rowOff>14817</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24994</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87206</xdr:rowOff>
    </xdr:from>
    <xdr:to>
      <xdr:col>7</xdr:col>
      <xdr:colOff>31750</xdr:colOff>
      <xdr:row>61</xdr:row>
      <xdr:rowOff>17356</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37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27533</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69004</xdr:rowOff>
    </xdr:from>
    <xdr:to>
      <xdr:col>23</xdr:col>
      <xdr:colOff>184150</xdr:colOff>
      <xdr:row>64</xdr:row>
      <xdr:rowOff>170604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41081</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101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63500</xdr:rowOff>
    </xdr:from>
    <xdr:to>
      <xdr:col>19</xdr:col>
      <xdr:colOff>184150</xdr:colOff>
      <xdr:row>63</xdr:row>
      <xdr:rowOff>165100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7196</xdr:rowOff>
    </xdr:from>
    <xdr:to>
      <xdr:col>15</xdr:col>
      <xdr:colOff>133350</xdr:colOff>
      <xdr:row>63</xdr:row>
      <xdr:rowOff>108796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93573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28787</xdr:rowOff>
    </xdr:from>
    <xdr:to>
      <xdr:col>11</xdr:col>
      <xdr:colOff>82550</xdr:colOff>
      <xdr:row>64</xdr:row>
      <xdr:rowOff>130387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115164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08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98213</xdr:rowOff>
    </xdr:from>
    <xdr:to>
      <xdr:col>7</xdr:col>
      <xdr:colOff>31750</xdr:colOff>
      <xdr:row>63</xdr:row>
      <xdr:rowOff>28363</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13140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[135,231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人口１人当たりの人件費・物件費等の決算額は</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類似団体平均</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より低い値</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で推移している。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今後も，民間委託や事務の効率化を推進し，効率的な財政運営を継続するとともに，人件費・物件費をトータルで抑制できるよう努める。</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128048</xdr:rowOff>
    </xdr:from>
    <xdr:to>
      <xdr:col>23</xdr:col>
      <xdr:colOff>133350</xdr:colOff>
      <xdr:row>88</xdr:row>
      <xdr:rowOff>126578</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44048"/>
          <a:ext cx="0" cy="13701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98655</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1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126578</xdr:rowOff>
    </xdr:from>
    <xdr:to>
      <xdr:col>24</xdr:col>
      <xdr:colOff>12700</xdr:colOff>
      <xdr:row>88</xdr:row>
      <xdr:rowOff>126578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214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42975</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587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128048</xdr:rowOff>
    </xdr:from>
    <xdr:to>
      <xdr:col>24</xdr:col>
      <xdr:colOff>12700</xdr:colOff>
      <xdr:row>80</xdr:row>
      <xdr:rowOff>128048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44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146673</xdr:rowOff>
    </xdr:from>
    <xdr:to>
      <xdr:col>23</xdr:col>
      <xdr:colOff>133350</xdr:colOff>
      <xdr:row>81</xdr:row>
      <xdr:rowOff>54904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3862673"/>
          <a:ext cx="838200" cy="79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77692</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39651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105615</xdr:rowOff>
    </xdr:from>
    <xdr:to>
      <xdr:col>23</xdr:col>
      <xdr:colOff>184150</xdr:colOff>
      <xdr:row>82</xdr:row>
      <xdr:rowOff>35765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399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137483</xdr:rowOff>
    </xdr:from>
    <xdr:to>
      <xdr:col>19</xdr:col>
      <xdr:colOff>133350</xdr:colOff>
      <xdr:row>80</xdr:row>
      <xdr:rowOff>146673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3853483"/>
          <a:ext cx="889000" cy="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90872</xdr:rowOff>
    </xdr:from>
    <xdr:to>
      <xdr:col>19</xdr:col>
      <xdr:colOff>184150</xdr:colOff>
      <xdr:row>82</xdr:row>
      <xdr:rowOff>21022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397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5799</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064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130035</xdr:rowOff>
    </xdr:from>
    <xdr:to>
      <xdr:col>15</xdr:col>
      <xdr:colOff>82550</xdr:colOff>
      <xdr:row>80</xdr:row>
      <xdr:rowOff>137483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3846035"/>
          <a:ext cx="889000" cy="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82502</xdr:rowOff>
    </xdr:from>
    <xdr:to>
      <xdr:col>15</xdr:col>
      <xdr:colOff>133350</xdr:colOff>
      <xdr:row>82</xdr:row>
      <xdr:rowOff>12652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168879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05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130035</xdr:rowOff>
    </xdr:from>
    <xdr:to>
      <xdr:col>11</xdr:col>
      <xdr:colOff>31750</xdr:colOff>
      <xdr:row>80</xdr:row>
      <xdr:rowOff>140531</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flipV="1">
          <a:off x="1447800" y="13846035"/>
          <a:ext cx="889000" cy="1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67928</xdr:rowOff>
    </xdr:from>
    <xdr:to>
      <xdr:col>11</xdr:col>
      <xdr:colOff>82550</xdr:colOff>
      <xdr:row>81</xdr:row>
      <xdr:rowOff>169528</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154305</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041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28045</xdr:rowOff>
    </xdr:from>
    <xdr:to>
      <xdr:col>7</xdr:col>
      <xdr:colOff>31750</xdr:colOff>
      <xdr:row>81</xdr:row>
      <xdr:rowOff>129645</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1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114422</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001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4104</xdr:rowOff>
    </xdr:from>
    <xdr:to>
      <xdr:col>23</xdr:col>
      <xdr:colOff>184150</xdr:colOff>
      <xdr:row>81</xdr:row>
      <xdr:rowOff>105704</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389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96831</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812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95873</xdr:rowOff>
    </xdr:from>
    <xdr:to>
      <xdr:col>19</xdr:col>
      <xdr:colOff>184150</xdr:colOff>
      <xdr:row>81</xdr:row>
      <xdr:rowOff>26023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381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36200</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580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86683</xdr:rowOff>
    </xdr:from>
    <xdr:to>
      <xdr:col>15</xdr:col>
      <xdr:colOff>133350</xdr:colOff>
      <xdr:row>81</xdr:row>
      <xdr:rowOff>16833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380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27010</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57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79235</xdr:rowOff>
    </xdr:from>
    <xdr:to>
      <xdr:col>11</xdr:col>
      <xdr:colOff>82550</xdr:colOff>
      <xdr:row>81</xdr:row>
      <xdr:rowOff>9385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79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19562</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564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89731</xdr:rowOff>
    </xdr:from>
    <xdr:to>
      <xdr:col>7</xdr:col>
      <xdr:colOff>31750</xdr:colOff>
      <xdr:row>81</xdr:row>
      <xdr:rowOff>19881</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80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30058</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57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　ラスパイレス指数は類似団体平均を上回っているものの，ほぼ適正な水準にあると考えている。</a:t>
          </a:r>
          <a:endPar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今後とも適正な昇給・昇格制度の運用等により，給与</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水準</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の適性化に努める。</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平成２９年４月１日</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から</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平成３０年１１月３０日まで職員給与の削減</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を実施）</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88</xdr:row>
      <xdr:rowOff>120650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706828"/>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4939</xdr:rowOff>
    </xdr:from>
    <xdr:to>
      <xdr:col>81</xdr:col>
      <xdr:colOff>44450</xdr:colOff>
      <xdr:row>85</xdr:row>
      <xdr:rowOff>58561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578189"/>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125888</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184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109361</xdr:rowOff>
    </xdr:from>
    <xdr:to>
      <xdr:col>81</xdr:col>
      <xdr:colOff>95250</xdr:colOff>
      <xdr:row>84</xdr:row>
      <xdr:rowOff>39511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33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141111</xdr:rowOff>
    </xdr:from>
    <xdr:to>
      <xdr:col>77</xdr:col>
      <xdr:colOff>44450</xdr:colOff>
      <xdr:row>85</xdr:row>
      <xdr:rowOff>4939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028561"/>
          <a:ext cx="889000" cy="54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63093</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141111</xdr:rowOff>
    </xdr:from>
    <xdr:to>
      <xdr:col>72</xdr:col>
      <xdr:colOff>203200</xdr:colOff>
      <xdr:row>82</xdr:row>
      <xdr:rowOff>23284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028561"/>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109361</xdr:rowOff>
    </xdr:from>
    <xdr:to>
      <xdr:col>73</xdr:col>
      <xdr:colOff>44450</xdr:colOff>
      <xdr:row>84</xdr:row>
      <xdr:rowOff>39511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33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24288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42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23284</xdr:rowOff>
    </xdr:from>
    <xdr:to>
      <xdr:col>68</xdr:col>
      <xdr:colOff>152400</xdr:colOff>
      <xdr:row>85</xdr:row>
      <xdr:rowOff>98778</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082184"/>
          <a:ext cx="889000" cy="58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82550</xdr:rowOff>
    </xdr:from>
    <xdr:to>
      <xdr:col>68</xdr:col>
      <xdr:colOff>203200</xdr:colOff>
      <xdr:row>84</xdr:row>
      <xdr:rowOff>12700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168927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76499</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151288</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55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125589</xdr:rowOff>
    </xdr:from>
    <xdr:to>
      <xdr:col>77</xdr:col>
      <xdr:colOff>95250</xdr:colOff>
      <xdr:row>85</xdr:row>
      <xdr:rowOff>55739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40516</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613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90311</xdr:rowOff>
    </xdr:from>
    <xdr:to>
      <xdr:col>73</xdr:col>
      <xdr:colOff>44450</xdr:colOff>
      <xdr:row>82</xdr:row>
      <xdr:rowOff>20461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397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30638</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374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143934</xdr:rowOff>
    </xdr:from>
    <xdr:to>
      <xdr:col>68</xdr:col>
      <xdr:colOff>203200</xdr:colOff>
      <xdr:row>82</xdr:row>
      <xdr:rowOff>74084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84261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380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134355</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人口</a:t>
          </a:r>
          <a:r>
            <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1,000</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人当たりの職員数はほぼ横ばいの状況であり，類似団体</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平均</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を下回る状況が続いている。</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平成３０年度に</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人的資源の有効活用を図ることにより，効率的な組織・人員体制の構築を進めることを目的とした調査を実施し，組織の課題や適正な人員規模について検討を行った。</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当該調査の結果等を受け新たに策定した「第６期定員適正化計画」に基づき，</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引続き</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定員管理を進めるとともに，職員の資質向上，事務効率化や民間委託の推進により，より効率的な行政運営に努める。</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123656</xdr:rowOff>
    </xdr:from>
    <xdr:to>
      <xdr:col>81</xdr:col>
      <xdr:colOff>44450</xdr:colOff>
      <xdr:row>66</xdr:row>
      <xdr:rowOff>24236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239206"/>
          <a:ext cx="0" cy="11007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167763</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312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24236</xdr:rowOff>
    </xdr:from>
    <xdr:to>
      <xdr:col>81</xdr:col>
      <xdr:colOff>133350</xdr:colOff>
      <xdr:row>66</xdr:row>
      <xdr:rowOff>24236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339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38583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8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123656</xdr:rowOff>
    </xdr:from>
    <xdr:to>
      <xdr:col>81</xdr:col>
      <xdr:colOff>133350</xdr:colOff>
      <xdr:row>59</xdr:row>
      <xdr:rowOff>123656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2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35454</xdr:rowOff>
    </xdr:from>
    <xdr:to>
      <xdr:col>81</xdr:col>
      <xdr:colOff>44450</xdr:colOff>
      <xdr:row>60</xdr:row>
      <xdr:rowOff>39074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322454"/>
          <a:ext cx="8382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23850</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108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29294</xdr:rowOff>
    </xdr:from>
    <xdr:to>
      <xdr:col>81</xdr:col>
      <xdr:colOff>95250</xdr:colOff>
      <xdr:row>60</xdr:row>
      <xdr:rowOff>130894</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20574</xdr:rowOff>
    </xdr:from>
    <xdr:to>
      <xdr:col>77</xdr:col>
      <xdr:colOff>44450</xdr:colOff>
      <xdr:row>60</xdr:row>
      <xdr:rowOff>35454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307574"/>
          <a:ext cx="889000" cy="14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26077</xdr:rowOff>
    </xdr:from>
    <xdr:to>
      <xdr:col>77</xdr:col>
      <xdr:colOff>95250</xdr:colOff>
      <xdr:row>60</xdr:row>
      <xdr:rowOff>127677</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112454</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99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16150</xdr:rowOff>
    </xdr:from>
    <xdr:to>
      <xdr:col>72</xdr:col>
      <xdr:colOff>203200</xdr:colOff>
      <xdr:row>60</xdr:row>
      <xdr:rowOff>20574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303150"/>
          <a:ext cx="889000" cy="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28893</xdr:rowOff>
    </xdr:from>
    <xdr:to>
      <xdr:col>73</xdr:col>
      <xdr:colOff>44450</xdr:colOff>
      <xdr:row>60</xdr:row>
      <xdr:rowOff>130493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1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115270</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4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16150</xdr:rowOff>
    </xdr:from>
    <xdr:to>
      <xdr:col>68</xdr:col>
      <xdr:colOff>152400</xdr:colOff>
      <xdr:row>60</xdr:row>
      <xdr:rowOff>16150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303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22056</xdr:rowOff>
    </xdr:from>
    <xdr:to>
      <xdr:col>68</xdr:col>
      <xdr:colOff>203200</xdr:colOff>
      <xdr:row>60</xdr:row>
      <xdr:rowOff>123656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3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108433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9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6371</xdr:rowOff>
    </xdr:from>
    <xdr:to>
      <xdr:col>64</xdr:col>
      <xdr:colOff>152400</xdr:colOff>
      <xdr:row>60</xdr:row>
      <xdr:rowOff>107971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293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92748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379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159724</xdr:rowOff>
    </xdr:from>
    <xdr:to>
      <xdr:col>81</xdr:col>
      <xdr:colOff>95250</xdr:colOff>
      <xdr:row>60</xdr:row>
      <xdr:rowOff>89874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27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81001</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196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156104</xdr:rowOff>
    </xdr:from>
    <xdr:to>
      <xdr:col>77</xdr:col>
      <xdr:colOff>95250</xdr:colOff>
      <xdr:row>60</xdr:row>
      <xdr:rowOff>86254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27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96431</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04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141224</xdr:rowOff>
    </xdr:from>
    <xdr:to>
      <xdr:col>73</xdr:col>
      <xdr:colOff>44450</xdr:colOff>
      <xdr:row>60</xdr:row>
      <xdr:rowOff>71374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2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81551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02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136800</xdr:rowOff>
    </xdr:from>
    <xdr:to>
      <xdr:col>68</xdr:col>
      <xdr:colOff>203200</xdr:colOff>
      <xdr:row>60</xdr:row>
      <xdr:rowOff>66950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25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77127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02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136800</xdr:rowOff>
    </xdr:from>
    <xdr:to>
      <xdr:col>64</xdr:col>
      <xdr:colOff>152400</xdr:colOff>
      <xdr:row>60</xdr:row>
      <xdr:rowOff>66950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25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77127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02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実質公債費率は</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概ね</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前後で推移しており，類似団体</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平均</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低い</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値</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となっている</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今後，近年集中的に実施してきた教育施設耐震化事業に係る起債の償還が始まること，大規模事業</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の事業着手</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（給食センター建設事業，中学校耐震化事業，ごみ処理施設長寿命化事業）</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，数値は悪化することが見込まれる。引続き「館山市公共施設総合管理計画」に基づき計画的に施設を更新することにより，普通建設事業の量をコントロールし，新発債の平準化に努める。</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2032</xdr:rowOff>
    </xdr:from>
    <xdr:to>
      <xdr:col>81</xdr:col>
      <xdr:colOff>44450</xdr:colOff>
      <xdr:row>44</xdr:row>
      <xdr:rowOff>116840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74232"/>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88409</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91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2032</xdr:rowOff>
    </xdr:from>
    <xdr:to>
      <xdr:col>81</xdr:col>
      <xdr:colOff>133350</xdr:colOff>
      <xdr:row>36</xdr:row>
      <xdr:rowOff>2032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7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144018</xdr:rowOff>
    </xdr:from>
    <xdr:to>
      <xdr:col>81</xdr:col>
      <xdr:colOff>44450</xdr:colOff>
      <xdr:row>39</xdr:row>
      <xdr:rowOff>153670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683056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2303</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31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30226</xdr:rowOff>
    </xdr:from>
    <xdr:to>
      <xdr:col>81</xdr:col>
      <xdr:colOff>95250</xdr:colOff>
      <xdr:row>41</xdr:row>
      <xdr:rowOff>131826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134366</xdr:rowOff>
    </xdr:from>
    <xdr:to>
      <xdr:col>77</xdr:col>
      <xdr:colOff>44450</xdr:colOff>
      <xdr:row>39</xdr:row>
      <xdr:rowOff>153670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682091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20574</xdr:rowOff>
    </xdr:from>
    <xdr:to>
      <xdr:col>77</xdr:col>
      <xdr:colOff>95250</xdr:colOff>
      <xdr:row>41</xdr:row>
      <xdr:rowOff>122174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106951</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13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95758</xdr:rowOff>
    </xdr:from>
    <xdr:to>
      <xdr:col>72</xdr:col>
      <xdr:colOff>203200</xdr:colOff>
      <xdr:row>39</xdr:row>
      <xdr:rowOff>134366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678230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95758</xdr:rowOff>
    </xdr:from>
    <xdr:to>
      <xdr:col>68</xdr:col>
      <xdr:colOff>152400</xdr:colOff>
      <xdr:row>39</xdr:row>
      <xdr:rowOff>95758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67823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68834</xdr:rowOff>
    </xdr:from>
    <xdr:to>
      <xdr:col>68</xdr:col>
      <xdr:colOff>203200</xdr:colOff>
      <xdr:row>41</xdr:row>
      <xdr:rowOff>170434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155211</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22369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93218</xdr:rowOff>
    </xdr:from>
    <xdr:to>
      <xdr:col>81</xdr:col>
      <xdr:colOff>95250</xdr:colOff>
      <xdr:row>40</xdr:row>
      <xdr:rowOff>23368</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109745</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62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102870</xdr:rowOff>
    </xdr:from>
    <xdr:to>
      <xdr:col>77</xdr:col>
      <xdr:colOff>95250</xdr:colOff>
      <xdr:row>40</xdr:row>
      <xdr:rowOff>33020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43197</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83566</xdr:rowOff>
    </xdr:from>
    <xdr:to>
      <xdr:col>73</xdr:col>
      <xdr:colOff>44450</xdr:colOff>
      <xdr:row>40</xdr:row>
      <xdr:rowOff>13716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23893</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53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44958</xdr:rowOff>
    </xdr:from>
    <xdr:to>
      <xdr:col>68</xdr:col>
      <xdr:colOff>203200</xdr:colOff>
      <xdr:row>39</xdr:row>
      <xdr:rowOff>146558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73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156735</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50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44958</xdr:rowOff>
    </xdr:from>
    <xdr:to>
      <xdr:col>64</xdr:col>
      <xdr:colOff>152400</xdr:colOff>
      <xdr:row>39</xdr:row>
      <xdr:rowOff>146558</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73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156735</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50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将来負担比率は</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近年，ほぼ横ばいで推移し</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てい</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たところだが，平成</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３０</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から改善傾向に転じ，令和元年度では平成３０年度から</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18.0</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改善となった</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。これは</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地方債現在高の減少や将来負担額に対する充当可能基金の増加により</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将来負担額が</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したためである。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なお，地方債残高は平成</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３０</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年度と比べ</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ポイントの減少となっており，一定の割合でコントロールできている状況である</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引続き「館山市公共施設総合管理計画」に基づく計画的な施設の更新や交付税算入率の高い起債メニューの活用により，新発債の平準化と抑制に努める。</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124460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697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96537</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403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124460</xdr:rowOff>
    </xdr:from>
    <xdr:to>
      <xdr:col>81</xdr:col>
      <xdr:colOff>133350</xdr:colOff>
      <xdr:row>23</xdr:row>
      <xdr:rowOff>124460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406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164888</xdr:rowOff>
    </xdr:from>
    <xdr:to>
      <xdr:col>81</xdr:col>
      <xdr:colOff>44450</xdr:colOff>
      <xdr:row>17</xdr:row>
      <xdr:rowOff>63288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2736638"/>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67539</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8107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95462</xdr:rowOff>
    </xdr:from>
    <xdr:to>
      <xdr:col>81</xdr:col>
      <xdr:colOff>95250</xdr:colOff>
      <xdr:row>17</xdr:row>
      <xdr:rowOff>25612</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83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63288</xdr:rowOff>
    </xdr:from>
    <xdr:to>
      <xdr:col>77</xdr:col>
      <xdr:colOff>44450</xdr:colOff>
      <xdr:row>18</xdr:row>
      <xdr:rowOff>169333</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2977938"/>
          <a:ext cx="889000" cy="27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84737</xdr:rowOff>
    </xdr:from>
    <xdr:to>
      <xdr:col>77</xdr:col>
      <xdr:colOff>95250</xdr:colOff>
      <xdr:row>17</xdr:row>
      <xdr:rowOff>14887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82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25064</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596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165312</xdr:rowOff>
    </xdr:from>
    <xdr:to>
      <xdr:col>72</xdr:col>
      <xdr:colOff>203200</xdr:colOff>
      <xdr:row>18</xdr:row>
      <xdr:rowOff>169333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4401800" y="3251412"/>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82056</xdr:rowOff>
    </xdr:from>
    <xdr:to>
      <xdr:col>73</xdr:col>
      <xdr:colOff>44450</xdr:colOff>
      <xdr:row>17</xdr:row>
      <xdr:rowOff>12206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82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22383</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59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150566</xdr:rowOff>
    </xdr:from>
    <xdr:to>
      <xdr:col>68</xdr:col>
      <xdr:colOff>152400</xdr:colOff>
      <xdr:row>18</xdr:row>
      <xdr:rowOff>165312</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3512800" y="3236666"/>
          <a:ext cx="889000" cy="1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67310</xdr:rowOff>
    </xdr:from>
    <xdr:to>
      <xdr:col>68</xdr:col>
      <xdr:colOff>203200</xdr:colOff>
      <xdr:row>16</xdr:row>
      <xdr:rowOff>168910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7637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132997</xdr:rowOff>
    </xdr:from>
    <xdr:to>
      <xdr:col>64</xdr:col>
      <xdr:colOff>152400</xdr:colOff>
      <xdr:row>17</xdr:row>
      <xdr:rowOff>63147</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87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73324</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64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114088</xdr:rowOff>
    </xdr:from>
    <xdr:to>
      <xdr:col>81</xdr:col>
      <xdr:colOff>95250</xdr:colOff>
      <xdr:row>16</xdr:row>
      <xdr:rowOff>44238</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268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130615</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53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12488</xdr:rowOff>
    </xdr:from>
    <xdr:to>
      <xdr:col>77</xdr:col>
      <xdr:colOff>95250</xdr:colOff>
      <xdr:row>17</xdr:row>
      <xdr:rowOff>114088</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92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98865</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3013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118533</xdr:rowOff>
    </xdr:from>
    <xdr:to>
      <xdr:col>73</xdr:col>
      <xdr:colOff>44450</xdr:colOff>
      <xdr:row>19</xdr:row>
      <xdr:rowOff>48683</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320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33460</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329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114512</xdr:rowOff>
    </xdr:from>
    <xdr:to>
      <xdr:col>68</xdr:col>
      <xdr:colOff>203200</xdr:colOff>
      <xdr:row>19</xdr:row>
      <xdr:rowOff>44662</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320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29439</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328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99766</xdr:rowOff>
    </xdr:from>
    <xdr:to>
      <xdr:col>64</xdr:col>
      <xdr:colOff>152400</xdr:colOff>
      <xdr:row>19</xdr:row>
      <xdr:rowOff>29916</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318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14693</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327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千葉県館山市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46,161
45,777
110.05
24,086,831
21,419,742
1,154,098
10,844,941
16,846,073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27.3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経常収支比率に係る人件費の割合は，平成２９年４月１日</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から</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平成３０年１１月３０日まで実施した職員給与の削減（</a:t>
          </a:r>
          <a:r>
            <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％）の終了に伴い</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，令和元</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年度</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では</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類似団体</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平均より</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高い</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値となった</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今後は「</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館山市第三次行財政改革方針</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に基づき民間委託の推進を進める</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と共に</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，事務事業の効率化を図ることにより経常的な支出に係る人件費の抑制を図る。</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149860</xdr:rowOff>
    </xdr:from>
    <xdr:to>
      <xdr:col>24</xdr:col>
      <xdr:colOff>25400</xdr:colOff>
      <xdr:row>41</xdr:row>
      <xdr:rowOff>62230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362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34307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6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62230</xdr:rowOff>
    </xdr:from>
    <xdr:to>
      <xdr:col>24</xdr:col>
      <xdr:colOff>114300</xdr:colOff>
      <xdr:row>41</xdr:row>
      <xdr:rowOff>62230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9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64787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149860</xdr:rowOff>
    </xdr:from>
    <xdr:to>
      <xdr:col>24</xdr:col>
      <xdr:colOff>114300</xdr:colOff>
      <xdr:row>32</xdr:row>
      <xdr:rowOff>149860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69850</xdr:rowOff>
    </xdr:from>
    <xdr:to>
      <xdr:col>24</xdr:col>
      <xdr:colOff>25400</xdr:colOff>
      <xdr:row>36</xdr:row>
      <xdr:rowOff>12700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706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123207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78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106680</xdr:rowOff>
    </xdr:from>
    <xdr:to>
      <xdr:col>24</xdr:col>
      <xdr:colOff>76200</xdr:colOff>
      <xdr:row>35</xdr:row>
      <xdr:rowOff>36830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59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16510</xdr:rowOff>
    </xdr:from>
    <xdr:to>
      <xdr:col>19</xdr:col>
      <xdr:colOff>187325</xdr:colOff>
      <xdr:row>35</xdr:row>
      <xdr:rowOff>69850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0172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121920</xdr:rowOff>
    </xdr:from>
    <xdr:to>
      <xdr:col>20</xdr:col>
      <xdr:colOff>38100</xdr:colOff>
      <xdr:row>35</xdr:row>
      <xdr:rowOff>52070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62247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16510</xdr:rowOff>
    </xdr:from>
    <xdr:to>
      <xdr:col>15</xdr:col>
      <xdr:colOff>98425</xdr:colOff>
      <xdr:row>35</xdr:row>
      <xdr:rowOff>85090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0172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99060</xdr:rowOff>
    </xdr:from>
    <xdr:to>
      <xdr:col>15</xdr:col>
      <xdr:colOff>149225</xdr:colOff>
      <xdr:row>35</xdr:row>
      <xdr:rowOff>29210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39387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62230</xdr:rowOff>
    </xdr:from>
    <xdr:to>
      <xdr:col>11</xdr:col>
      <xdr:colOff>9525</xdr:colOff>
      <xdr:row>35</xdr:row>
      <xdr:rowOff>85090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62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91440</xdr:rowOff>
    </xdr:from>
    <xdr:to>
      <xdr:col>11</xdr:col>
      <xdr:colOff>60325</xdr:colOff>
      <xdr:row>35</xdr:row>
      <xdr:rowOff>21590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31767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30480</xdr:rowOff>
    </xdr:from>
    <xdr:to>
      <xdr:col>6</xdr:col>
      <xdr:colOff>171450</xdr:colOff>
      <xdr:row>34</xdr:row>
      <xdr:rowOff>132080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142257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133350</xdr:rowOff>
    </xdr:from>
    <xdr:to>
      <xdr:col>24</xdr:col>
      <xdr:colOff>76200</xdr:colOff>
      <xdr:row>36</xdr:row>
      <xdr:rowOff>63500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105427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19050</xdr:rowOff>
    </xdr:from>
    <xdr:to>
      <xdr:col>20</xdr:col>
      <xdr:colOff>38100</xdr:colOff>
      <xdr:row>35</xdr:row>
      <xdr:rowOff>120650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105427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10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137160</xdr:rowOff>
    </xdr:from>
    <xdr:to>
      <xdr:col>15</xdr:col>
      <xdr:colOff>149225</xdr:colOff>
      <xdr:row>35</xdr:row>
      <xdr:rowOff>67310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52087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34290</xdr:rowOff>
    </xdr:from>
    <xdr:to>
      <xdr:col>11</xdr:col>
      <xdr:colOff>60325</xdr:colOff>
      <xdr:row>35</xdr:row>
      <xdr:rowOff>135890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120667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12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11430</xdr:rowOff>
    </xdr:from>
    <xdr:to>
      <xdr:col>6</xdr:col>
      <xdr:colOff>171450</xdr:colOff>
      <xdr:row>35</xdr:row>
      <xdr:rowOff>113030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97807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09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経常収支比率</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に係る</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物件費の割合</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概ね</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13.5%</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前後で推移しており</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類似団体平均と同等で推移している。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引続き</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事務事業の取捨選択を行うとともに，窓口業務の集約化など，民間委託の推進による事務事業の効率化を図る。</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66040</xdr:rowOff>
    </xdr:from>
    <xdr:to>
      <xdr:col>82</xdr:col>
      <xdr:colOff>107950</xdr:colOff>
      <xdr:row>20</xdr:row>
      <xdr:rowOff>157480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234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129557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5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157480</xdr:rowOff>
    </xdr:from>
    <xdr:to>
      <xdr:col>82</xdr:col>
      <xdr:colOff>196850</xdr:colOff>
      <xdr:row>20</xdr:row>
      <xdr:rowOff>157480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8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152417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86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66040</xdr:rowOff>
    </xdr:from>
    <xdr:to>
      <xdr:col>82</xdr:col>
      <xdr:colOff>196850</xdr:colOff>
      <xdr:row>12</xdr:row>
      <xdr:rowOff>66040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2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104140</xdr:rowOff>
    </xdr:from>
    <xdr:to>
      <xdr:col>82</xdr:col>
      <xdr:colOff>107950</xdr:colOff>
      <xdr:row>16</xdr:row>
      <xdr:rowOff>104140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8473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62247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33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104140</xdr:rowOff>
    </xdr:from>
    <xdr:to>
      <xdr:col>78</xdr:col>
      <xdr:colOff>69850</xdr:colOff>
      <xdr:row>16</xdr:row>
      <xdr:rowOff>127000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847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60960</xdr:rowOff>
    </xdr:from>
    <xdr:to>
      <xdr:col>78</xdr:col>
      <xdr:colOff>120650</xdr:colOff>
      <xdr:row>16</xdr:row>
      <xdr:rowOff>162560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147337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9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119380</xdr:rowOff>
    </xdr:from>
    <xdr:to>
      <xdr:col>73</xdr:col>
      <xdr:colOff>180975</xdr:colOff>
      <xdr:row>16</xdr:row>
      <xdr:rowOff>127000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862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30480</xdr:rowOff>
    </xdr:from>
    <xdr:to>
      <xdr:col>74</xdr:col>
      <xdr:colOff>31750</xdr:colOff>
      <xdr:row>16</xdr:row>
      <xdr:rowOff>132080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142257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119380</xdr:rowOff>
    </xdr:from>
    <xdr:to>
      <xdr:col>69</xdr:col>
      <xdr:colOff>92075</xdr:colOff>
      <xdr:row>16</xdr:row>
      <xdr:rowOff>134620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862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15240</xdr:rowOff>
    </xdr:from>
    <xdr:to>
      <xdr:col>69</xdr:col>
      <xdr:colOff>142875</xdr:colOff>
      <xdr:row>16</xdr:row>
      <xdr:rowOff>116840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127017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142257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53340</xdr:rowOff>
    </xdr:from>
    <xdr:to>
      <xdr:col>82</xdr:col>
      <xdr:colOff>158750</xdr:colOff>
      <xdr:row>16</xdr:row>
      <xdr:rowOff>154940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25417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53340</xdr:rowOff>
    </xdr:from>
    <xdr:to>
      <xdr:col>78</xdr:col>
      <xdr:colOff>120650</xdr:colOff>
      <xdr:row>16</xdr:row>
      <xdr:rowOff>154940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165117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76200</xdr:rowOff>
    </xdr:from>
    <xdr:to>
      <xdr:col>74</xdr:col>
      <xdr:colOff>31750</xdr:colOff>
      <xdr:row>17</xdr:row>
      <xdr:rowOff>6350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68580</xdr:rowOff>
    </xdr:from>
    <xdr:to>
      <xdr:col>69</xdr:col>
      <xdr:colOff>142875</xdr:colOff>
      <xdr:row>16</xdr:row>
      <xdr:rowOff>170180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154957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83820</xdr:rowOff>
    </xdr:from>
    <xdr:to>
      <xdr:col>65</xdr:col>
      <xdr:colOff>53975</xdr:colOff>
      <xdr:row>17</xdr:row>
      <xdr:rowOff>13970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170197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経常収支比率に係る扶助費の割合は，</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概ね</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前後で推移しており，令和元年度では</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類似団体平均</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よりやや低い</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値となった。</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費用の性質から大幅な削減は困難と考えるが，市単独事業の見直し，医療費抑制の啓発や各福祉制度のより適切な運用によ</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って</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，扶助費の抑制に努める。</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115570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9327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58420</xdr:rowOff>
    </xdr:from>
    <xdr:to>
      <xdr:col>24</xdr:col>
      <xdr:colOff>25400</xdr:colOff>
      <xdr:row>56</xdr:row>
      <xdr:rowOff>58420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659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43705</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44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71628</xdr:rowOff>
    </xdr:from>
    <xdr:to>
      <xdr:col>24</xdr:col>
      <xdr:colOff>76200</xdr:colOff>
      <xdr:row>57</xdr:row>
      <xdr:rowOff>1778</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147574</xdr:rowOff>
    </xdr:from>
    <xdr:to>
      <xdr:col>19</xdr:col>
      <xdr:colOff>187325</xdr:colOff>
      <xdr:row>56</xdr:row>
      <xdr:rowOff>58420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57732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110253</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36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147574</xdr:rowOff>
    </xdr:from>
    <xdr:to>
      <xdr:col>15</xdr:col>
      <xdr:colOff>98425</xdr:colOff>
      <xdr:row>56</xdr:row>
      <xdr:rowOff>104140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57732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160782</xdr:rowOff>
    </xdr:from>
    <xdr:to>
      <xdr:col>15</xdr:col>
      <xdr:colOff>149225</xdr:colOff>
      <xdr:row>56</xdr:row>
      <xdr:rowOff>90932</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9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75709</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76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21844</xdr:rowOff>
    </xdr:from>
    <xdr:to>
      <xdr:col>11</xdr:col>
      <xdr:colOff>9525</xdr:colOff>
      <xdr:row>56</xdr:row>
      <xdr:rowOff>104140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62304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151638</xdr:rowOff>
    </xdr:from>
    <xdr:to>
      <xdr:col>11</xdr:col>
      <xdr:colOff>60325</xdr:colOff>
      <xdr:row>56</xdr:row>
      <xdr:rowOff>81788</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91965</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169926</xdr:rowOff>
    </xdr:from>
    <xdr:to>
      <xdr:col>6</xdr:col>
      <xdr:colOff>171450</xdr:colOff>
      <xdr:row>56</xdr:row>
      <xdr:rowOff>100076</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84853</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24147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xdr:rowOff>
    </xdr:from>
    <xdr:to>
      <xdr:col>20</xdr:col>
      <xdr:colOff>38100</xdr:colOff>
      <xdr:row>56</xdr:row>
      <xdr:rowOff>109220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93997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96774</xdr:rowOff>
    </xdr:from>
    <xdr:to>
      <xdr:col>15</xdr:col>
      <xdr:colOff>149225</xdr:colOff>
      <xdr:row>56</xdr:row>
      <xdr:rowOff>26924</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37101</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29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53340</xdr:rowOff>
    </xdr:from>
    <xdr:to>
      <xdr:col>11</xdr:col>
      <xdr:colOff>60325</xdr:colOff>
      <xdr:row>56</xdr:row>
      <xdr:rowOff>154940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139717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142494</xdr:rowOff>
    </xdr:from>
    <xdr:to>
      <xdr:col>6</xdr:col>
      <xdr:colOff>171450</xdr:colOff>
      <xdr:row>56</xdr:row>
      <xdr:rowOff>72644</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82821</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経常収支比率に係る</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その他（主に特別会計への繰出金）</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の割合は，類似団体</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平均</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，全国平均</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及び千葉</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県平均と比較して</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高い値であり</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，当市固有の経常収支比率悪化の原因と考えられる。</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高齢化に伴う医療費，介護費の増により，国保・後期高齢・介護保険特別会計への多額の繰出金が生じている。また，下水道事業においても収支不均衡により一般会計からの繰出金が生じている。</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今後は，各会計での独立採算性を高める取り組み（医療費・介護給付費の抑制にかかる施策や経営戦略に基づく計画的な下水道経営）を推進し，少しでも繰出金を減少させるよう努める。</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61</xdr:row>
      <xdr:rowOff>85090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33958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57167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85090</xdr:rowOff>
    </xdr:from>
    <xdr:to>
      <xdr:col>82</xdr:col>
      <xdr:colOff>196850</xdr:colOff>
      <xdr:row>61</xdr:row>
      <xdr:rowOff>85090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165100</xdr:rowOff>
    </xdr:from>
    <xdr:to>
      <xdr:col>82</xdr:col>
      <xdr:colOff>107950</xdr:colOff>
      <xdr:row>59</xdr:row>
      <xdr:rowOff>24130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101092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73677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57150</xdr:rowOff>
    </xdr:from>
    <xdr:to>
      <xdr:col>82</xdr:col>
      <xdr:colOff>158750</xdr:colOff>
      <xdr:row>57</xdr:row>
      <xdr:rowOff>158750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165100</xdr:rowOff>
    </xdr:from>
    <xdr:to>
      <xdr:col>78</xdr:col>
      <xdr:colOff>69850</xdr:colOff>
      <xdr:row>59</xdr:row>
      <xdr:rowOff>54610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101092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95250</xdr:rowOff>
    </xdr:from>
    <xdr:to>
      <xdr:col>78</xdr:col>
      <xdr:colOff>120650</xdr:colOff>
      <xdr:row>58</xdr:row>
      <xdr:rowOff>25400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35577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8890</xdr:rowOff>
    </xdr:from>
    <xdr:to>
      <xdr:col>73</xdr:col>
      <xdr:colOff>180975</xdr:colOff>
      <xdr:row>59</xdr:row>
      <xdr:rowOff>54610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101244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102870</xdr:rowOff>
    </xdr:from>
    <xdr:to>
      <xdr:col>74</xdr:col>
      <xdr:colOff>31750</xdr:colOff>
      <xdr:row>58</xdr:row>
      <xdr:rowOff>33020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43197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88900</xdr:rowOff>
    </xdr:from>
    <xdr:to>
      <xdr:col>69</xdr:col>
      <xdr:colOff>92075</xdr:colOff>
      <xdr:row>59</xdr:row>
      <xdr:rowOff>8890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100330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80010</xdr:rowOff>
    </xdr:from>
    <xdr:to>
      <xdr:col>69</xdr:col>
      <xdr:colOff>142875</xdr:colOff>
      <xdr:row>58</xdr:row>
      <xdr:rowOff>10160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20337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144780</xdr:rowOff>
    </xdr:from>
    <xdr:to>
      <xdr:col>82</xdr:col>
      <xdr:colOff>158750</xdr:colOff>
      <xdr:row>59</xdr:row>
      <xdr:rowOff>74930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116857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114300</xdr:rowOff>
    </xdr:from>
    <xdr:to>
      <xdr:col>78</xdr:col>
      <xdr:colOff>120650</xdr:colOff>
      <xdr:row>59</xdr:row>
      <xdr:rowOff>44450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29227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3810</xdr:rowOff>
    </xdr:from>
    <xdr:to>
      <xdr:col>74</xdr:col>
      <xdr:colOff>31750</xdr:colOff>
      <xdr:row>59</xdr:row>
      <xdr:rowOff>105410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1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90187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20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129540</xdr:rowOff>
    </xdr:from>
    <xdr:to>
      <xdr:col>69</xdr:col>
      <xdr:colOff>142875</xdr:colOff>
      <xdr:row>59</xdr:row>
      <xdr:rowOff>59690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44467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経常収支比率に係る補助費等の割合は，概ね</a:t>
          </a:r>
          <a:r>
            <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13.5</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％前後で推移しており</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類似団体より</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やや高い</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値</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となっている</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一部事務組合の負担金，公営企業（上水道事業）にかかる繰出金</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が主な要因となっている</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今後は関係市と連携して公営企業や一部事務組合に経営改善を促すこと，水道事業の経営統合を進めることなどにより，経費の縮減に努める。</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88138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55716"/>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60215</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88138</xdr:rowOff>
    </xdr:from>
    <xdr:to>
      <xdr:col>82</xdr:col>
      <xdr:colOff>196850</xdr:colOff>
      <xdr:row>39</xdr:row>
      <xdr:rowOff>88138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163576</xdr:rowOff>
    </xdr:from>
    <xdr:to>
      <xdr:col>82</xdr:col>
      <xdr:colOff>107950</xdr:colOff>
      <xdr:row>37</xdr:row>
      <xdr:rowOff>10414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33577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92727</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149860</xdr:rowOff>
    </xdr:from>
    <xdr:to>
      <xdr:col>78</xdr:col>
      <xdr:colOff>69850</xdr:colOff>
      <xdr:row>36</xdr:row>
      <xdr:rowOff>163576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3220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30480</xdr:rowOff>
    </xdr:from>
    <xdr:to>
      <xdr:col>78</xdr:col>
      <xdr:colOff>120650</xdr:colOff>
      <xdr:row>36</xdr:row>
      <xdr:rowOff>132080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142257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149860</xdr:rowOff>
    </xdr:from>
    <xdr:to>
      <xdr:col>73</xdr:col>
      <xdr:colOff>180975</xdr:colOff>
      <xdr:row>36</xdr:row>
      <xdr:rowOff>168148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3220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159004</xdr:rowOff>
    </xdr:from>
    <xdr:to>
      <xdr:col>69</xdr:col>
      <xdr:colOff>92075</xdr:colOff>
      <xdr:row>36</xdr:row>
      <xdr:rowOff>168148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3312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103141</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112776</xdr:rowOff>
    </xdr:from>
    <xdr:to>
      <xdr:col>78</xdr:col>
      <xdr:colOff>120650</xdr:colOff>
      <xdr:row>37</xdr:row>
      <xdr:rowOff>42926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99060</xdr:rowOff>
    </xdr:from>
    <xdr:to>
      <xdr:col>74</xdr:col>
      <xdr:colOff>31750</xdr:colOff>
      <xdr:row>37</xdr:row>
      <xdr:rowOff>29210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13987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117348</xdr:rowOff>
    </xdr:from>
    <xdr:to>
      <xdr:col>69</xdr:col>
      <xdr:colOff>142875</xdr:colOff>
      <xdr:row>37</xdr:row>
      <xdr:rowOff>47498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108204</xdr:rowOff>
    </xdr:from>
    <xdr:to>
      <xdr:col>65</xdr:col>
      <xdr:colOff>53975</xdr:colOff>
      <xdr:row>37</xdr:row>
      <xdr:rowOff>38354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23131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経常収支比率に係る</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公債</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費の割合は，</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近年</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，義務教育施設等の耐震改修事業や小中一貫校，幼稚園の老朽対策など大規模事業を実施してきたものの，その他の普通建設を抑制してきたことにより，類似団体</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平均より低い値</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で推移している。　</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　今後，</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大規模事業の事業着手（給食センター建設事業，中学校耐震化事業，ごみ処理施設長寿命化事業）により，数値は悪化することが見込まれる</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ため，</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計画的</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な</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普通建設事業</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実施</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に努める</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58420</xdr:rowOff>
    </xdr:from>
    <xdr:to>
      <xdr:col>24</xdr:col>
      <xdr:colOff>25400</xdr:colOff>
      <xdr:row>80</xdr:row>
      <xdr:rowOff>88900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4028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60977</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88900</xdr:rowOff>
    </xdr:from>
    <xdr:to>
      <xdr:col>24</xdr:col>
      <xdr:colOff>114300</xdr:colOff>
      <xdr:row>80</xdr:row>
      <xdr:rowOff>88900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144797</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14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58420</xdr:rowOff>
    </xdr:from>
    <xdr:to>
      <xdr:col>24</xdr:col>
      <xdr:colOff>114300</xdr:colOff>
      <xdr:row>72</xdr:row>
      <xdr:rowOff>58420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4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62230</xdr:rowOff>
    </xdr:from>
    <xdr:to>
      <xdr:col>24</xdr:col>
      <xdr:colOff>25400</xdr:colOff>
      <xdr:row>75</xdr:row>
      <xdr:rowOff>69850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29209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10177</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04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38100</xdr:rowOff>
    </xdr:from>
    <xdr:to>
      <xdr:col>24</xdr:col>
      <xdr:colOff>76200</xdr:colOff>
      <xdr:row>76</xdr:row>
      <xdr:rowOff>139700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69850</xdr:rowOff>
    </xdr:from>
    <xdr:to>
      <xdr:col>19</xdr:col>
      <xdr:colOff>187325</xdr:colOff>
      <xdr:row>75</xdr:row>
      <xdr:rowOff>77470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2928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77470</xdr:rowOff>
    </xdr:from>
    <xdr:to>
      <xdr:col>15</xdr:col>
      <xdr:colOff>98425</xdr:colOff>
      <xdr:row>75</xdr:row>
      <xdr:rowOff>107950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2936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154957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31750</xdr:rowOff>
    </xdr:from>
    <xdr:to>
      <xdr:col>11</xdr:col>
      <xdr:colOff>9525</xdr:colOff>
      <xdr:row>75</xdr:row>
      <xdr:rowOff>107950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2890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60961</xdr:rowOff>
    </xdr:from>
    <xdr:to>
      <xdr:col>11</xdr:col>
      <xdr:colOff>60325</xdr:colOff>
      <xdr:row>76</xdr:row>
      <xdr:rowOff>162561</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147338</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48277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11430</xdr:rowOff>
    </xdr:from>
    <xdr:to>
      <xdr:col>24</xdr:col>
      <xdr:colOff>76200</xdr:colOff>
      <xdr:row>75</xdr:row>
      <xdr:rowOff>113030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27957</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19050</xdr:rowOff>
    </xdr:from>
    <xdr:to>
      <xdr:col>20</xdr:col>
      <xdr:colOff>38100</xdr:colOff>
      <xdr:row>75</xdr:row>
      <xdr:rowOff>120650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130827</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26670</xdr:rowOff>
    </xdr:from>
    <xdr:to>
      <xdr:col>15</xdr:col>
      <xdr:colOff>149225</xdr:colOff>
      <xdr:row>75</xdr:row>
      <xdr:rowOff>128270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138447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57150</xdr:rowOff>
    </xdr:from>
    <xdr:to>
      <xdr:col>11</xdr:col>
      <xdr:colOff>60325</xdr:colOff>
      <xdr:row>75</xdr:row>
      <xdr:rowOff>158750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168927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152400</xdr:rowOff>
    </xdr:from>
    <xdr:to>
      <xdr:col>6</xdr:col>
      <xdr:colOff>171450</xdr:colOff>
      <xdr:row>75</xdr:row>
      <xdr:rowOff>82550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92727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経常収支比率に係る公債費</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以外</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の割合は，類似団体</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平均</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，全国平均</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及び</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千葉県平均</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と比較して高い値</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で推移している</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。類似団体</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平均</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と比較すると</a:t>
          </a:r>
          <a:r>
            <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6.6</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ポイントの差があり，</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人件費及び特別会計への繰出金の影響が大きいと考えられる。</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今後は，各会計での独立採算性を高める取り組み（医療費・介護給付費の抑制にかかる施策や経営戦略に基づく計画的な下水道経営）を推進し，少しでも繰出金を減少させるよう努める。</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170434</xdr:rowOff>
    </xdr:from>
    <xdr:to>
      <xdr:col>82</xdr:col>
      <xdr:colOff>107950</xdr:colOff>
      <xdr:row>80</xdr:row>
      <xdr:rowOff>85852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68628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85361</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170434</xdr:rowOff>
    </xdr:from>
    <xdr:to>
      <xdr:col>82</xdr:col>
      <xdr:colOff>196850</xdr:colOff>
      <xdr:row>73</xdr:row>
      <xdr:rowOff>170434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1270</xdr:rowOff>
    </xdr:from>
    <xdr:to>
      <xdr:col>82</xdr:col>
      <xdr:colOff>107950</xdr:colOff>
      <xdr:row>79</xdr:row>
      <xdr:rowOff>106426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545820"/>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113301</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143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136144</xdr:rowOff>
    </xdr:from>
    <xdr:to>
      <xdr:col>78</xdr:col>
      <xdr:colOff>69850</xdr:colOff>
      <xdr:row>79</xdr:row>
      <xdr:rowOff>1270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35092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55626</xdr:rowOff>
    </xdr:from>
    <xdr:to>
      <xdr:col>78</xdr:col>
      <xdr:colOff>120650</xdr:colOff>
      <xdr:row>77</xdr:row>
      <xdr:rowOff>157226</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167403</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136144</xdr:rowOff>
    </xdr:from>
    <xdr:to>
      <xdr:col>73</xdr:col>
      <xdr:colOff>180975</xdr:colOff>
      <xdr:row>79</xdr:row>
      <xdr:rowOff>56135</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509244"/>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14478</xdr:rowOff>
    </xdr:from>
    <xdr:to>
      <xdr:col>74</xdr:col>
      <xdr:colOff>31750</xdr:colOff>
      <xdr:row>77</xdr:row>
      <xdr:rowOff>116078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126255</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117856</xdr:rowOff>
    </xdr:from>
    <xdr:to>
      <xdr:col>69</xdr:col>
      <xdr:colOff>92075</xdr:colOff>
      <xdr:row>79</xdr:row>
      <xdr:rowOff>56135</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490956"/>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94251</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55626</xdr:rowOff>
    </xdr:from>
    <xdr:to>
      <xdr:col>82</xdr:col>
      <xdr:colOff>158750</xdr:colOff>
      <xdr:row>79</xdr:row>
      <xdr:rowOff>157226</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27703</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121920</xdr:rowOff>
    </xdr:from>
    <xdr:to>
      <xdr:col>78</xdr:col>
      <xdr:colOff>120650</xdr:colOff>
      <xdr:row>79</xdr:row>
      <xdr:rowOff>52070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36847</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85344</xdr:rowOff>
    </xdr:from>
    <xdr:to>
      <xdr:col>74</xdr:col>
      <xdr:colOff>31750</xdr:colOff>
      <xdr:row>79</xdr:row>
      <xdr:rowOff>15494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271</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5335</xdr:rowOff>
    </xdr:from>
    <xdr:to>
      <xdr:col>69</xdr:col>
      <xdr:colOff>142875</xdr:colOff>
      <xdr:row>79</xdr:row>
      <xdr:rowOff>106935</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91712</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67056</xdr:rowOff>
    </xdr:from>
    <xdr:to>
      <xdr:col>65</xdr:col>
      <xdr:colOff>53975</xdr:colOff>
      <xdr:row>78</xdr:row>
      <xdr:rowOff>168656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153433</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千葉県館山市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124667</xdr:rowOff>
    </xdr:from>
    <xdr:to>
      <xdr:col>29</xdr:col>
      <xdr:colOff>127000</xdr:colOff>
      <xdr:row>18</xdr:row>
      <xdr:rowOff>24435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058242"/>
          <a:ext cx="0" cy="10999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167962</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3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24435</xdr:rowOff>
    </xdr:from>
    <xdr:to>
      <xdr:col>30</xdr:col>
      <xdr:colOff>25400</xdr:colOff>
      <xdr:row>18</xdr:row>
      <xdr:rowOff>24435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581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39594</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80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124667</xdr:rowOff>
    </xdr:from>
    <xdr:to>
      <xdr:col>30</xdr:col>
      <xdr:colOff>25400</xdr:colOff>
      <xdr:row>11</xdr:row>
      <xdr:rowOff>124667</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0582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89147</xdr:rowOff>
    </xdr:from>
    <xdr:to>
      <xdr:col>29</xdr:col>
      <xdr:colOff>127000</xdr:colOff>
      <xdr:row>17</xdr:row>
      <xdr:rowOff>121288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3051422"/>
          <a:ext cx="647700" cy="32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12839</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803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167762</xdr:rowOff>
    </xdr:from>
    <xdr:to>
      <xdr:col>29</xdr:col>
      <xdr:colOff>177800</xdr:colOff>
      <xdr:row>17</xdr:row>
      <xdr:rowOff>97912</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5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121288</xdr:rowOff>
    </xdr:from>
    <xdr:to>
      <xdr:col>26</xdr:col>
      <xdr:colOff>50800</xdr:colOff>
      <xdr:row>17</xdr:row>
      <xdr:rowOff>140966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3083563"/>
          <a:ext cx="698500" cy="19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5383</xdr:rowOff>
    </xdr:from>
    <xdr:to>
      <xdr:col>26</xdr:col>
      <xdr:colOff>101600</xdr:colOff>
      <xdr:row>17</xdr:row>
      <xdr:rowOff>106983</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117160</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736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125531</xdr:rowOff>
    </xdr:from>
    <xdr:to>
      <xdr:col>22</xdr:col>
      <xdr:colOff>114300</xdr:colOff>
      <xdr:row>17</xdr:row>
      <xdr:rowOff>140966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3606800" y="3087806"/>
          <a:ext cx="698500" cy="15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9868</xdr:rowOff>
    </xdr:from>
    <xdr:to>
      <xdr:col>22</xdr:col>
      <xdr:colOff>165100</xdr:colOff>
      <xdr:row>17</xdr:row>
      <xdr:rowOff>111468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121645</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741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125531</xdr:rowOff>
    </xdr:from>
    <xdr:to>
      <xdr:col>18</xdr:col>
      <xdr:colOff>177800</xdr:colOff>
      <xdr:row>17</xdr:row>
      <xdr:rowOff>125535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3087806"/>
          <a:ext cx="698500" cy="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22061</xdr:rowOff>
    </xdr:from>
    <xdr:to>
      <xdr:col>19</xdr:col>
      <xdr:colOff>38100</xdr:colOff>
      <xdr:row>17</xdr:row>
      <xdr:rowOff>123661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133838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75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44926</xdr:rowOff>
    </xdr:from>
    <xdr:to>
      <xdr:col>15</xdr:col>
      <xdr:colOff>101600</xdr:colOff>
      <xdr:row>17</xdr:row>
      <xdr:rowOff>146526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156703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776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38347</xdr:rowOff>
    </xdr:from>
    <xdr:to>
      <xdr:col>29</xdr:col>
      <xdr:colOff>177800</xdr:colOff>
      <xdr:row>17</xdr:row>
      <xdr:rowOff>139947</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3000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127139</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91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70488</xdr:rowOff>
    </xdr:from>
    <xdr:to>
      <xdr:col>26</xdr:col>
      <xdr:colOff>101600</xdr:colOff>
      <xdr:row>18</xdr:row>
      <xdr:rowOff>638</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3032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156865</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119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90166</xdr:rowOff>
    </xdr:from>
    <xdr:to>
      <xdr:col>22</xdr:col>
      <xdr:colOff>165100</xdr:colOff>
      <xdr:row>18</xdr:row>
      <xdr:rowOff>20316</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3052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5093</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138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74731</xdr:rowOff>
    </xdr:from>
    <xdr:to>
      <xdr:col>19</xdr:col>
      <xdr:colOff>38100</xdr:colOff>
      <xdr:row>18</xdr:row>
      <xdr:rowOff>4881</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3037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161108</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12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74735</xdr:rowOff>
    </xdr:from>
    <xdr:to>
      <xdr:col>15</xdr:col>
      <xdr:colOff>101600</xdr:colOff>
      <xdr:row>18</xdr:row>
      <xdr:rowOff>4885</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3037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161112</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12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259866</xdr:rowOff>
    </xdr:from>
    <xdr:to>
      <xdr:col>29</xdr:col>
      <xdr:colOff>127000</xdr:colOff>
      <xdr:row>37</xdr:row>
      <xdr:rowOff>249203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84416"/>
          <a:ext cx="0" cy="11894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221280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45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249203</xdr:rowOff>
    </xdr:from>
    <xdr:to>
      <xdr:col>30</xdr:col>
      <xdr:colOff>25400</xdr:colOff>
      <xdr:row>37</xdr:row>
      <xdr:rowOff>249203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3739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3343</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927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259866</xdr:rowOff>
    </xdr:from>
    <xdr:to>
      <xdr:col>30</xdr:col>
      <xdr:colOff>25400</xdr:colOff>
      <xdr:row>33</xdr:row>
      <xdr:rowOff>259866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84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131899</xdr:rowOff>
    </xdr:from>
    <xdr:to>
      <xdr:col>29</xdr:col>
      <xdr:colOff>127000</xdr:colOff>
      <xdr:row>36</xdr:row>
      <xdr:rowOff>135279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7085149"/>
          <a:ext cx="647700" cy="33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106084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16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261007</xdr:rowOff>
    </xdr:from>
    <xdr:to>
      <xdr:col>29</xdr:col>
      <xdr:colOff>177800</xdr:colOff>
      <xdr:row>36</xdr:row>
      <xdr:rowOff>19707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71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131899</xdr:rowOff>
    </xdr:from>
    <xdr:to>
      <xdr:col>26</xdr:col>
      <xdr:colOff>50800</xdr:colOff>
      <xdr:row>36</xdr:row>
      <xdr:rowOff>133531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7085149"/>
          <a:ext cx="698500" cy="16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267946</xdr:rowOff>
    </xdr:from>
    <xdr:to>
      <xdr:col>26</xdr:col>
      <xdr:colOff>101600</xdr:colOff>
      <xdr:row>36</xdr:row>
      <xdr:rowOff>26646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878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36823</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647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125057</xdr:rowOff>
    </xdr:from>
    <xdr:to>
      <xdr:col>22</xdr:col>
      <xdr:colOff>114300</xdr:colOff>
      <xdr:row>36</xdr:row>
      <xdr:rowOff>133531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7078307"/>
          <a:ext cx="698500" cy="8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256957</xdr:rowOff>
    </xdr:from>
    <xdr:to>
      <xdr:col>22</xdr:col>
      <xdr:colOff>165100</xdr:colOff>
      <xdr:row>36</xdr:row>
      <xdr:rowOff>15657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867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25834</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63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125057</xdr:rowOff>
    </xdr:from>
    <xdr:to>
      <xdr:col>18</xdr:col>
      <xdr:colOff>177800</xdr:colOff>
      <xdr:row>36</xdr:row>
      <xdr:rowOff>159445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7078307"/>
          <a:ext cx="698500" cy="34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252483</xdr:rowOff>
    </xdr:from>
    <xdr:to>
      <xdr:col>19</xdr:col>
      <xdr:colOff>38100</xdr:colOff>
      <xdr:row>36</xdr:row>
      <xdr:rowOff>11183</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8628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21360</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631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262803</xdr:rowOff>
    </xdr:from>
    <xdr:to>
      <xdr:col>15</xdr:col>
      <xdr:colOff>101600</xdr:colOff>
      <xdr:row>36</xdr:row>
      <xdr:rowOff>21503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73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31680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642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84479</xdr:rowOff>
    </xdr:from>
    <xdr:to>
      <xdr:col>29</xdr:col>
      <xdr:colOff>177800</xdr:colOff>
      <xdr:row>37</xdr:row>
      <xdr:rowOff>14629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037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56556</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00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81099</xdr:rowOff>
    </xdr:from>
    <xdr:to>
      <xdr:col>26</xdr:col>
      <xdr:colOff>101600</xdr:colOff>
      <xdr:row>37</xdr:row>
      <xdr:rowOff>11249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034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167476</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120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82731</xdr:rowOff>
    </xdr:from>
    <xdr:to>
      <xdr:col>22</xdr:col>
      <xdr:colOff>165100</xdr:colOff>
      <xdr:row>37</xdr:row>
      <xdr:rowOff>12881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035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169108</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122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74257</xdr:rowOff>
    </xdr:from>
    <xdr:to>
      <xdr:col>19</xdr:col>
      <xdr:colOff>38100</xdr:colOff>
      <xdr:row>37</xdr:row>
      <xdr:rowOff>4407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027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160634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113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108645</xdr:rowOff>
    </xdr:from>
    <xdr:to>
      <xdr:col>15</xdr:col>
      <xdr:colOff>101600</xdr:colOff>
      <xdr:row>37</xdr:row>
      <xdr:rowOff>38795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061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23572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14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千葉県館山市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46,161
45,777
110.05
24,086,831
21,419,742
1,154,098
10,844,941
16,846,073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27.3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154015</xdr:rowOff>
    </xdr:from>
    <xdr:to>
      <xdr:col>24</xdr:col>
      <xdr:colOff>62865</xdr:colOff>
      <xdr:row>37</xdr:row>
      <xdr:rowOff>45915</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297515"/>
          <a:ext cx="1270" cy="109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49742</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45915</xdr:rowOff>
    </xdr:from>
    <xdr:to>
      <xdr:col>24</xdr:col>
      <xdr:colOff>152400</xdr:colOff>
      <xdr:row>37</xdr:row>
      <xdr:rowOff>45915</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8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100692</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072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154015</xdr:rowOff>
    </xdr:from>
    <xdr:to>
      <xdr:col>24</xdr:col>
      <xdr:colOff>152400</xdr:colOff>
      <xdr:row>30</xdr:row>
      <xdr:rowOff>154015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297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150709</xdr:rowOff>
    </xdr:from>
    <xdr:to>
      <xdr:col>24</xdr:col>
      <xdr:colOff>63500</xdr:colOff>
      <xdr:row>37</xdr:row>
      <xdr:rowOff>8936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322909"/>
          <a:ext cx="838200" cy="2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65248</xdr:rowOff>
    </xdr:from>
    <xdr:ext cx="534377"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65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42371</xdr:rowOff>
    </xdr:from>
    <xdr:to>
      <xdr:col>24</xdr:col>
      <xdr:colOff>114300</xdr:colOff>
      <xdr:row>36</xdr:row>
      <xdr:rowOff>143971</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2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8936</xdr:rowOff>
    </xdr:from>
    <xdr:to>
      <xdr:col>19</xdr:col>
      <xdr:colOff>177800</xdr:colOff>
      <xdr:row>37</xdr:row>
      <xdr:rowOff>14628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352586"/>
          <a:ext cx="889000" cy="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44648</xdr:rowOff>
    </xdr:from>
    <xdr:to>
      <xdr:col>20</xdr:col>
      <xdr:colOff>38100</xdr:colOff>
      <xdr:row>36</xdr:row>
      <xdr:rowOff>146248</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2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162775</xdr:rowOff>
    </xdr:from>
    <xdr:ext cx="534377"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530111" y="599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13522</xdr:rowOff>
    </xdr:from>
    <xdr:to>
      <xdr:col>15</xdr:col>
      <xdr:colOff>50800</xdr:colOff>
      <xdr:row>37</xdr:row>
      <xdr:rowOff>14628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019300" y="6357172"/>
          <a:ext cx="889000" cy="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45196</xdr:rowOff>
    </xdr:from>
    <xdr:to>
      <xdr:col>15</xdr:col>
      <xdr:colOff>101600</xdr:colOff>
      <xdr:row>36</xdr:row>
      <xdr:rowOff>146796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163323</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599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10294</xdr:rowOff>
    </xdr:from>
    <xdr:to>
      <xdr:col>10</xdr:col>
      <xdr:colOff>114300</xdr:colOff>
      <xdr:row>37</xdr:row>
      <xdr:rowOff>13522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1130300" y="6353944"/>
          <a:ext cx="889000" cy="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53307</xdr:rowOff>
    </xdr:from>
    <xdr:to>
      <xdr:col>10</xdr:col>
      <xdr:colOff>165100</xdr:colOff>
      <xdr:row>36</xdr:row>
      <xdr:rowOff>154907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171434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600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74402</xdr:rowOff>
    </xdr:from>
    <xdr:to>
      <xdr:col>6</xdr:col>
      <xdr:colOff>38100</xdr:colOff>
      <xdr:row>37</xdr:row>
      <xdr:rowOff>4552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21079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602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99909</xdr:rowOff>
    </xdr:from>
    <xdr:to>
      <xdr:col>24</xdr:col>
      <xdr:colOff>114300</xdr:colOff>
      <xdr:row>37</xdr:row>
      <xdr:rowOff>30059</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27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20797</xdr:rowOff>
    </xdr:from>
    <xdr:ext cx="534377"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19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129586</xdr:rowOff>
    </xdr:from>
    <xdr:to>
      <xdr:col>20</xdr:col>
      <xdr:colOff>38100</xdr:colOff>
      <xdr:row>37</xdr:row>
      <xdr:rowOff>59736</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30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50863</xdr:rowOff>
    </xdr:from>
    <xdr:ext cx="534377"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530111" y="639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135278</xdr:rowOff>
    </xdr:from>
    <xdr:to>
      <xdr:col>15</xdr:col>
      <xdr:colOff>101600</xdr:colOff>
      <xdr:row>37</xdr:row>
      <xdr:rowOff>65428</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30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56555</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1111" y="640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134172</xdr:rowOff>
    </xdr:from>
    <xdr:to>
      <xdr:col>10</xdr:col>
      <xdr:colOff>165100</xdr:colOff>
      <xdr:row>37</xdr:row>
      <xdr:rowOff>64322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30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55449</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639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130944</xdr:rowOff>
    </xdr:from>
    <xdr:to>
      <xdr:col>6</xdr:col>
      <xdr:colOff>38100</xdr:colOff>
      <xdr:row>37</xdr:row>
      <xdr:rowOff>61094</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30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52221</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639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160982</xdr:rowOff>
    </xdr:from>
    <xdr:to>
      <xdr:col>24</xdr:col>
      <xdr:colOff>62865</xdr:colOff>
      <xdr:row>58</xdr:row>
      <xdr:rowOff>120998</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33482"/>
          <a:ext cx="1270" cy="133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124825</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6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120998</xdr:rowOff>
    </xdr:from>
    <xdr:to>
      <xdr:col>24</xdr:col>
      <xdr:colOff>152400</xdr:colOff>
      <xdr:row>58</xdr:row>
      <xdr:rowOff>120998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6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107659</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08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160982</xdr:rowOff>
    </xdr:from>
    <xdr:to>
      <xdr:col>24</xdr:col>
      <xdr:colOff>152400</xdr:colOff>
      <xdr:row>50</xdr:row>
      <xdr:rowOff>160982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3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22320</xdr:rowOff>
    </xdr:from>
    <xdr:to>
      <xdr:col>24</xdr:col>
      <xdr:colOff>63500</xdr:colOff>
      <xdr:row>57</xdr:row>
      <xdr:rowOff>164138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794970"/>
          <a:ext cx="838200" cy="14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102644</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532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79767</xdr:rowOff>
    </xdr:from>
    <xdr:to>
      <xdr:col>24</xdr:col>
      <xdr:colOff>114300</xdr:colOff>
      <xdr:row>57</xdr:row>
      <xdr:rowOff>9917</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80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164138</xdr:rowOff>
    </xdr:from>
    <xdr:to>
      <xdr:col>19</xdr:col>
      <xdr:colOff>177800</xdr:colOff>
      <xdr:row>58</xdr:row>
      <xdr:rowOff>2888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936788"/>
          <a:ext cx="889000" cy="1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112642</xdr:rowOff>
    </xdr:from>
    <xdr:to>
      <xdr:col>20</xdr:col>
      <xdr:colOff>38100</xdr:colOff>
      <xdr:row>57</xdr:row>
      <xdr:rowOff>42792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71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59319</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48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2888</xdr:rowOff>
    </xdr:from>
    <xdr:to>
      <xdr:col>15</xdr:col>
      <xdr:colOff>50800</xdr:colOff>
      <xdr:row>58</xdr:row>
      <xdr:rowOff>37537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946988"/>
          <a:ext cx="889000" cy="3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139976</xdr:rowOff>
    </xdr:from>
    <xdr:to>
      <xdr:col>15</xdr:col>
      <xdr:colOff>101600</xdr:colOff>
      <xdr:row>57</xdr:row>
      <xdr:rowOff>70126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74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86653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51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18879</xdr:rowOff>
    </xdr:from>
    <xdr:to>
      <xdr:col>10</xdr:col>
      <xdr:colOff>114300</xdr:colOff>
      <xdr:row>58</xdr:row>
      <xdr:rowOff>37537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9962979"/>
          <a:ext cx="889000" cy="1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146910</xdr:rowOff>
    </xdr:from>
    <xdr:to>
      <xdr:col>10</xdr:col>
      <xdr:colOff>165100</xdr:colOff>
      <xdr:row>57</xdr:row>
      <xdr:rowOff>77060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74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93587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52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30531</xdr:rowOff>
    </xdr:from>
    <xdr:to>
      <xdr:col>6</xdr:col>
      <xdr:colOff>38100</xdr:colOff>
      <xdr:row>57</xdr:row>
      <xdr:rowOff>132131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0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148658</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57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142970</xdr:rowOff>
    </xdr:from>
    <xdr:to>
      <xdr:col>24</xdr:col>
      <xdr:colOff>114300</xdr:colOff>
      <xdr:row>57</xdr:row>
      <xdr:rowOff>73120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74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121397</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72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113338</xdr:rowOff>
    </xdr:from>
    <xdr:to>
      <xdr:col>20</xdr:col>
      <xdr:colOff>38100</xdr:colOff>
      <xdr:row>58</xdr:row>
      <xdr:rowOff>43488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8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34615</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9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123538</xdr:rowOff>
    </xdr:from>
    <xdr:to>
      <xdr:col>15</xdr:col>
      <xdr:colOff>101600</xdr:colOff>
      <xdr:row>58</xdr:row>
      <xdr:rowOff>53688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89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44815</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98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158187</xdr:rowOff>
    </xdr:from>
    <xdr:to>
      <xdr:col>10</xdr:col>
      <xdr:colOff>165100</xdr:colOff>
      <xdr:row>58</xdr:row>
      <xdr:rowOff>88337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3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79464</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02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139529</xdr:rowOff>
    </xdr:from>
    <xdr:to>
      <xdr:col>6</xdr:col>
      <xdr:colOff>38100</xdr:colOff>
      <xdr:row>58</xdr:row>
      <xdr:rowOff>69679</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1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60806</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00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154407</xdr:rowOff>
    </xdr:from>
    <xdr:to>
      <xdr:col>24</xdr:col>
      <xdr:colOff>62865</xdr:colOff>
      <xdr:row>79</xdr:row>
      <xdr:rowOff>2006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327357"/>
          <a:ext cx="1270" cy="1219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5833</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5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2006</xdr:rowOff>
    </xdr:from>
    <xdr:to>
      <xdr:col>24</xdr:col>
      <xdr:colOff>152400</xdr:colOff>
      <xdr:row>79</xdr:row>
      <xdr:rowOff>2006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4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101084</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10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154407</xdr:rowOff>
    </xdr:from>
    <xdr:to>
      <xdr:col>24</xdr:col>
      <xdr:colOff>152400</xdr:colOff>
      <xdr:row>71</xdr:row>
      <xdr:rowOff>154407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32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163970</xdr:rowOff>
    </xdr:from>
    <xdr:to>
      <xdr:col>24</xdr:col>
      <xdr:colOff>63500</xdr:colOff>
      <xdr:row>79</xdr:row>
      <xdr:rowOff>2006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537070"/>
          <a:ext cx="838200" cy="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127283</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57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104406</xdr:rowOff>
    </xdr:from>
    <xdr:to>
      <xdr:col>24</xdr:col>
      <xdr:colOff>114300</xdr:colOff>
      <xdr:row>78</xdr:row>
      <xdr:rowOff>34556</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0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163970</xdr:rowOff>
    </xdr:from>
    <xdr:to>
      <xdr:col>19</xdr:col>
      <xdr:colOff>177800</xdr:colOff>
      <xdr:row>78</xdr:row>
      <xdr:rowOff>164007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537070"/>
          <a:ext cx="8890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90957</xdr:rowOff>
    </xdr:from>
    <xdr:to>
      <xdr:col>20</xdr:col>
      <xdr:colOff>38100</xdr:colOff>
      <xdr:row>78</xdr:row>
      <xdr:rowOff>21107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29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37634</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06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164007</xdr:rowOff>
    </xdr:from>
    <xdr:to>
      <xdr:col>15</xdr:col>
      <xdr:colOff>50800</xdr:colOff>
      <xdr:row>78</xdr:row>
      <xdr:rowOff>165951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537107"/>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65697</xdr:rowOff>
    </xdr:from>
    <xdr:to>
      <xdr:col>15</xdr:col>
      <xdr:colOff>101600</xdr:colOff>
      <xdr:row>77</xdr:row>
      <xdr:rowOff>167297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26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12374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04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147168</xdr:rowOff>
    </xdr:from>
    <xdr:to>
      <xdr:col>10</xdr:col>
      <xdr:colOff>114300</xdr:colOff>
      <xdr:row>78</xdr:row>
      <xdr:rowOff>165951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520268"/>
          <a:ext cx="889000" cy="1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98730</xdr:rowOff>
    </xdr:from>
    <xdr:to>
      <xdr:col>10</xdr:col>
      <xdr:colOff>165100</xdr:colOff>
      <xdr:row>78</xdr:row>
      <xdr:rowOff>28880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0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45407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07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115684</xdr:rowOff>
    </xdr:from>
    <xdr:to>
      <xdr:col>6</xdr:col>
      <xdr:colOff>38100</xdr:colOff>
      <xdr:row>78</xdr:row>
      <xdr:rowOff>45834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1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62361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092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122656</xdr:rowOff>
    </xdr:from>
    <xdr:to>
      <xdr:col>24</xdr:col>
      <xdr:colOff>114300</xdr:colOff>
      <xdr:row>79</xdr:row>
      <xdr:rowOff>52806</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9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37583</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410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113170</xdr:rowOff>
    </xdr:from>
    <xdr:to>
      <xdr:col>20</xdr:col>
      <xdr:colOff>38100</xdr:colOff>
      <xdr:row>79</xdr:row>
      <xdr:rowOff>43320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34447</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7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113207</xdr:rowOff>
    </xdr:from>
    <xdr:to>
      <xdr:col>15</xdr:col>
      <xdr:colOff>101600</xdr:colOff>
      <xdr:row>79</xdr:row>
      <xdr:rowOff>43357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8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34484</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79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115151</xdr:rowOff>
    </xdr:from>
    <xdr:to>
      <xdr:col>10</xdr:col>
      <xdr:colOff>165100</xdr:colOff>
      <xdr:row>79</xdr:row>
      <xdr:rowOff>45301</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8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36428</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80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96368</xdr:rowOff>
    </xdr:from>
    <xdr:to>
      <xdr:col>6</xdr:col>
      <xdr:colOff>38100</xdr:colOff>
      <xdr:row>79</xdr:row>
      <xdr:rowOff>26518</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6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17645</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62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61511</xdr:rowOff>
    </xdr:from>
    <xdr:to>
      <xdr:col>24</xdr:col>
      <xdr:colOff>62865</xdr:colOff>
      <xdr:row>99</xdr:row>
      <xdr:rowOff>13635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63461"/>
          <a:ext cx="1270" cy="132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17462</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9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13635</xdr:rowOff>
    </xdr:from>
    <xdr:to>
      <xdr:col>24</xdr:col>
      <xdr:colOff>152400</xdr:colOff>
      <xdr:row>99</xdr:row>
      <xdr:rowOff>13635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87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8188</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3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61511</xdr:rowOff>
    </xdr:from>
    <xdr:to>
      <xdr:col>24</xdr:col>
      <xdr:colOff>152400</xdr:colOff>
      <xdr:row>91</xdr:row>
      <xdr:rowOff>61511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6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145369</xdr:rowOff>
    </xdr:from>
    <xdr:to>
      <xdr:col>24</xdr:col>
      <xdr:colOff>63500</xdr:colOff>
      <xdr:row>97</xdr:row>
      <xdr:rowOff>167956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776019"/>
          <a:ext cx="838200" cy="2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5204</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929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153777</xdr:rowOff>
    </xdr:from>
    <xdr:to>
      <xdr:col>24</xdr:col>
      <xdr:colOff>114300</xdr:colOff>
      <xdr:row>96</xdr:row>
      <xdr:rowOff>83927</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163261</xdr:rowOff>
    </xdr:from>
    <xdr:to>
      <xdr:col>19</xdr:col>
      <xdr:colOff>177800</xdr:colOff>
      <xdr:row>97</xdr:row>
      <xdr:rowOff>167956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793911"/>
          <a:ext cx="889000" cy="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15931</xdr:rowOff>
    </xdr:from>
    <xdr:to>
      <xdr:col>20</xdr:col>
      <xdr:colOff>38100</xdr:colOff>
      <xdr:row>96</xdr:row>
      <xdr:rowOff>117531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134058</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795" y="1625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118188</xdr:rowOff>
    </xdr:from>
    <xdr:to>
      <xdr:col>15</xdr:col>
      <xdr:colOff>50800</xdr:colOff>
      <xdr:row>97</xdr:row>
      <xdr:rowOff>163261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748838"/>
          <a:ext cx="889000" cy="4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20479</xdr:rowOff>
    </xdr:from>
    <xdr:to>
      <xdr:col>15</xdr:col>
      <xdr:colOff>101600</xdr:colOff>
      <xdr:row>96</xdr:row>
      <xdr:rowOff>122079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138606</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795" y="16254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118188</xdr:rowOff>
    </xdr:from>
    <xdr:to>
      <xdr:col>10</xdr:col>
      <xdr:colOff>114300</xdr:colOff>
      <xdr:row>98</xdr:row>
      <xdr:rowOff>15418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748838"/>
          <a:ext cx="889000" cy="6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24541</xdr:rowOff>
    </xdr:from>
    <xdr:to>
      <xdr:col>10</xdr:col>
      <xdr:colOff>165100</xdr:colOff>
      <xdr:row>96</xdr:row>
      <xdr:rowOff>126141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142668</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19795" y="1625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87933</xdr:rowOff>
    </xdr:from>
    <xdr:to>
      <xdr:col>6</xdr:col>
      <xdr:colOff>38100</xdr:colOff>
      <xdr:row>97</xdr:row>
      <xdr:rowOff>18083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47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34610</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30795" y="1632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94569</xdr:rowOff>
    </xdr:from>
    <xdr:to>
      <xdr:col>24</xdr:col>
      <xdr:colOff>114300</xdr:colOff>
      <xdr:row>98</xdr:row>
      <xdr:rowOff>24719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72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72996</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70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117156</xdr:rowOff>
    </xdr:from>
    <xdr:to>
      <xdr:col>20</xdr:col>
      <xdr:colOff>38100</xdr:colOff>
      <xdr:row>98</xdr:row>
      <xdr:rowOff>47306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74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38433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84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112461</xdr:rowOff>
    </xdr:from>
    <xdr:to>
      <xdr:col>15</xdr:col>
      <xdr:colOff>101600</xdr:colOff>
      <xdr:row>98</xdr:row>
      <xdr:rowOff>42611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74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33738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83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67388</xdr:rowOff>
    </xdr:from>
    <xdr:to>
      <xdr:col>10</xdr:col>
      <xdr:colOff>165100</xdr:colOff>
      <xdr:row>97</xdr:row>
      <xdr:rowOff>168988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69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160115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79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136068</xdr:rowOff>
    </xdr:from>
    <xdr:to>
      <xdr:col>6</xdr:col>
      <xdr:colOff>38100</xdr:colOff>
      <xdr:row>98</xdr:row>
      <xdr:rowOff>66218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76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57345</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85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63645</xdr:rowOff>
    </xdr:from>
    <xdr:to>
      <xdr:col>54</xdr:col>
      <xdr:colOff>189865</xdr:colOff>
      <xdr:row>37</xdr:row>
      <xdr:rowOff>133825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07145"/>
          <a:ext cx="1270" cy="12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137652</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48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133825</xdr:rowOff>
    </xdr:from>
    <xdr:to>
      <xdr:col>55</xdr:col>
      <xdr:colOff>88900</xdr:colOff>
      <xdr:row>37</xdr:row>
      <xdr:rowOff>133825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477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10322</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82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63645</xdr:rowOff>
    </xdr:from>
    <xdr:to>
      <xdr:col>55</xdr:col>
      <xdr:colOff>88900</xdr:colOff>
      <xdr:row>30</xdr:row>
      <xdr:rowOff>63645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0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38141</xdr:rowOff>
    </xdr:from>
    <xdr:to>
      <xdr:col>55</xdr:col>
      <xdr:colOff>0</xdr:colOff>
      <xdr:row>37</xdr:row>
      <xdr:rowOff>53213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381791"/>
          <a:ext cx="838200" cy="1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16977</xdr:rowOff>
    </xdr:from>
    <xdr:ext cx="534377"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17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165550</xdr:rowOff>
    </xdr:from>
    <xdr:to>
      <xdr:col>55</xdr:col>
      <xdr:colOff>50800</xdr:colOff>
      <xdr:row>36</xdr:row>
      <xdr:rowOff>95700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53213</xdr:rowOff>
    </xdr:from>
    <xdr:to>
      <xdr:col>50</xdr:col>
      <xdr:colOff>114300</xdr:colOff>
      <xdr:row>37</xdr:row>
      <xdr:rowOff>84325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396863"/>
          <a:ext cx="889000" cy="3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49482</xdr:rowOff>
    </xdr:from>
    <xdr:to>
      <xdr:col>50</xdr:col>
      <xdr:colOff>165100</xdr:colOff>
      <xdr:row>36</xdr:row>
      <xdr:rowOff>151082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22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167609</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599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68628</xdr:rowOff>
    </xdr:from>
    <xdr:to>
      <xdr:col>45</xdr:col>
      <xdr:colOff>177800</xdr:colOff>
      <xdr:row>37</xdr:row>
      <xdr:rowOff>84325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412278"/>
          <a:ext cx="889000" cy="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75374</xdr:rowOff>
    </xdr:from>
    <xdr:to>
      <xdr:col>46</xdr:col>
      <xdr:colOff>38100</xdr:colOff>
      <xdr:row>37</xdr:row>
      <xdr:rowOff>5524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24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22051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02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68628</xdr:rowOff>
    </xdr:from>
    <xdr:to>
      <xdr:col>41</xdr:col>
      <xdr:colOff>50800</xdr:colOff>
      <xdr:row>37</xdr:row>
      <xdr:rowOff>72888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412278"/>
          <a:ext cx="889000" cy="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85684</xdr:rowOff>
    </xdr:from>
    <xdr:to>
      <xdr:col>41</xdr:col>
      <xdr:colOff>101600</xdr:colOff>
      <xdr:row>37</xdr:row>
      <xdr:rowOff>15834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25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32361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03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63122</xdr:rowOff>
    </xdr:from>
    <xdr:to>
      <xdr:col>36</xdr:col>
      <xdr:colOff>165100</xdr:colOff>
      <xdr:row>36</xdr:row>
      <xdr:rowOff>164722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23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9799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01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158791</xdr:rowOff>
    </xdr:from>
    <xdr:to>
      <xdr:col>55</xdr:col>
      <xdr:colOff>50800</xdr:colOff>
      <xdr:row>37</xdr:row>
      <xdr:rowOff>88941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3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73718</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4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2413</xdr:rowOff>
    </xdr:from>
    <xdr:to>
      <xdr:col>50</xdr:col>
      <xdr:colOff>165100</xdr:colOff>
      <xdr:row>37</xdr:row>
      <xdr:rowOff>104013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34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95140</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43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33525</xdr:rowOff>
    </xdr:from>
    <xdr:to>
      <xdr:col>46</xdr:col>
      <xdr:colOff>38100</xdr:colOff>
      <xdr:row>37</xdr:row>
      <xdr:rowOff>135125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7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126252</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46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17828</xdr:rowOff>
    </xdr:from>
    <xdr:to>
      <xdr:col>41</xdr:col>
      <xdr:colOff>101600</xdr:colOff>
      <xdr:row>37</xdr:row>
      <xdr:rowOff>119428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6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110555</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45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22088</xdr:rowOff>
    </xdr:from>
    <xdr:to>
      <xdr:col>36</xdr:col>
      <xdr:colOff>165100</xdr:colOff>
      <xdr:row>37</xdr:row>
      <xdr:rowOff>123688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6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114815</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45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67801</xdr:rowOff>
    </xdr:from>
    <xdr:to>
      <xdr:col>54</xdr:col>
      <xdr:colOff>189865</xdr:colOff>
      <xdr:row>57</xdr:row>
      <xdr:rowOff>165038</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983201"/>
          <a:ext cx="1270" cy="9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168865</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994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165038</xdr:rowOff>
    </xdr:from>
    <xdr:to>
      <xdr:col>55</xdr:col>
      <xdr:colOff>88900</xdr:colOff>
      <xdr:row>57</xdr:row>
      <xdr:rowOff>165038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993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14478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758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67801</xdr:rowOff>
    </xdr:from>
    <xdr:to>
      <xdr:col>55</xdr:col>
      <xdr:colOff>88900</xdr:colOff>
      <xdr:row>52</xdr:row>
      <xdr:rowOff>67801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983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151230</xdr:rowOff>
    </xdr:from>
    <xdr:to>
      <xdr:col>55</xdr:col>
      <xdr:colOff>0</xdr:colOff>
      <xdr:row>58</xdr:row>
      <xdr:rowOff>28066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923880"/>
          <a:ext cx="838200" cy="4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92172</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521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69295</xdr:rowOff>
    </xdr:from>
    <xdr:to>
      <xdr:col>55</xdr:col>
      <xdr:colOff>50800</xdr:colOff>
      <xdr:row>56</xdr:row>
      <xdr:rowOff>170895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28066</xdr:rowOff>
    </xdr:from>
    <xdr:to>
      <xdr:col>50</xdr:col>
      <xdr:colOff>114300</xdr:colOff>
      <xdr:row>58</xdr:row>
      <xdr:rowOff>46267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972166"/>
          <a:ext cx="889000" cy="18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134255</xdr:rowOff>
    </xdr:from>
    <xdr:to>
      <xdr:col>50</xdr:col>
      <xdr:colOff>165100</xdr:colOff>
      <xdr:row>57</xdr:row>
      <xdr:rowOff>64405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80932</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51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70736</xdr:rowOff>
    </xdr:from>
    <xdr:to>
      <xdr:col>45</xdr:col>
      <xdr:colOff>177800</xdr:colOff>
      <xdr:row>58</xdr:row>
      <xdr:rowOff>46267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843386"/>
          <a:ext cx="889000" cy="14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99616</xdr:rowOff>
    </xdr:from>
    <xdr:to>
      <xdr:col>46</xdr:col>
      <xdr:colOff>38100</xdr:colOff>
      <xdr:row>57</xdr:row>
      <xdr:rowOff>29766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46293</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47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70736</xdr:rowOff>
    </xdr:from>
    <xdr:to>
      <xdr:col>41</xdr:col>
      <xdr:colOff>50800</xdr:colOff>
      <xdr:row>57</xdr:row>
      <xdr:rowOff>92225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843386"/>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125686</xdr:rowOff>
    </xdr:from>
    <xdr:to>
      <xdr:col>41</xdr:col>
      <xdr:colOff>101600</xdr:colOff>
      <xdr:row>57</xdr:row>
      <xdr:rowOff>55836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72363</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50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140440</xdr:rowOff>
    </xdr:from>
    <xdr:to>
      <xdr:col>36</xdr:col>
      <xdr:colOff>165100</xdr:colOff>
      <xdr:row>57</xdr:row>
      <xdr:rowOff>70590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74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87117</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51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100430</xdr:rowOff>
    </xdr:from>
    <xdr:to>
      <xdr:col>55</xdr:col>
      <xdr:colOff>50800</xdr:colOff>
      <xdr:row>58</xdr:row>
      <xdr:rowOff>30580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87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15357</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8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148716</xdr:rowOff>
    </xdr:from>
    <xdr:to>
      <xdr:col>50</xdr:col>
      <xdr:colOff>165100</xdr:colOff>
      <xdr:row>58</xdr:row>
      <xdr:rowOff>78866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2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69993</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01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166917</xdr:rowOff>
    </xdr:from>
    <xdr:to>
      <xdr:col>46</xdr:col>
      <xdr:colOff>38100</xdr:colOff>
      <xdr:row>58</xdr:row>
      <xdr:rowOff>97067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3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88194</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03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19936</xdr:rowOff>
    </xdr:from>
    <xdr:to>
      <xdr:col>41</xdr:col>
      <xdr:colOff>101600</xdr:colOff>
      <xdr:row>57</xdr:row>
      <xdr:rowOff>121536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79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112663</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988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41425</xdr:rowOff>
    </xdr:from>
    <xdr:to>
      <xdr:col>36</xdr:col>
      <xdr:colOff>165100</xdr:colOff>
      <xdr:row>57</xdr:row>
      <xdr:rowOff>143025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81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134152</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990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158090</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1988140"/>
          <a:ext cx="1270" cy="1600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104767</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763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158090</xdr:rowOff>
    </xdr:from>
    <xdr:to>
      <xdr:col>55</xdr:col>
      <xdr:colOff>88900</xdr:colOff>
      <xdr:row>69</xdr:row>
      <xdr:rowOff>158090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198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45314</xdr:rowOff>
    </xdr:from>
    <xdr:to>
      <xdr:col>55</xdr:col>
      <xdr:colOff>0</xdr:colOff>
      <xdr:row>78</xdr:row>
      <xdr:rowOff>167627</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418414"/>
          <a:ext cx="838200" cy="12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109402</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139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86525</xdr:rowOff>
    </xdr:from>
    <xdr:to>
      <xdr:col>55</xdr:col>
      <xdr:colOff>50800</xdr:colOff>
      <xdr:row>78</xdr:row>
      <xdr:rowOff>16675</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28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162776</xdr:rowOff>
    </xdr:from>
    <xdr:to>
      <xdr:col>50</xdr:col>
      <xdr:colOff>114300</xdr:colOff>
      <xdr:row>78</xdr:row>
      <xdr:rowOff>167627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535876"/>
          <a:ext cx="889000" cy="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157620</xdr:rowOff>
    </xdr:from>
    <xdr:to>
      <xdr:col>50</xdr:col>
      <xdr:colOff>165100</xdr:colOff>
      <xdr:row>78</xdr:row>
      <xdr:rowOff>87770</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5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104297</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13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162776</xdr:rowOff>
    </xdr:from>
    <xdr:to>
      <xdr:col>45</xdr:col>
      <xdr:colOff>177800</xdr:colOff>
      <xdr:row>79</xdr:row>
      <xdr:rowOff>36945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535876"/>
          <a:ext cx="889000" cy="45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123140</xdr:rowOff>
    </xdr:from>
    <xdr:to>
      <xdr:col>46</xdr:col>
      <xdr:colOff>38100</xdr:colOff>
      <xdr:row>78</xdr:row>
      <xdr:rowOff>53290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2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69817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10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151664</xdr:rowOff>
    </xdr:from>
    <xdr:to>
      <xdr:col>41</xdr:col>
      <xdr:colOff>50800</xdr:colOff>
      <xdr:row>79</xdr:row>
      <xdr:rowOff>36945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353314"/>
          <a:ext cx="889000" cy="22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160871</xdr:rowOff>
    </xdr:from>
    <xdr:to>
      <xdr:col>41</xdr:col>
      <xdr:colOff>101600</xdr:colOff>
      <xdr:row>78</xdr:row>
      <xdr:rowOff>91021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6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107548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3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147320</xdr:rowOff>
    </xdr:from>
    <xdr:to>
      <xdr:col>36</xdr:col>
      <xdr:colOff>165100</xdr:colOff>
      <xdr:row>77</xdr:row>
      <xdr:rowOff>77470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17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93997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295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165964</xdr:rowOff>
    </xdr:from>
    <xdr:to>
      <xdr:col>55</xdr:col>
      <xdr:colOff>50800</xdr:colOff>
      <xdr:row>78</xdr:row>
      <xdr:rowOff>96114</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36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144391</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34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116827</xdr:rowOff>
    </xdr:from>
    <xdr:to>
      <xdr:col>50</xdr:col>
      <xdr:colOff>165100</xdr:colOff>
      <xdr:row>79</xdr:row>
      <xdr:rowOff>46977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8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38104</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04428" y="13582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111976</xdr:rowOff>
    </xdr:from>
    <xdr:to>
      <xdr:col>46</xdr:col>
      <xdr:colOff>38100</xdr:colOff>
      <xdr:row>79</xdr:row>
      <xdr:rowOff>42126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8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33253</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15428" y="13577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157595</xdr:rowOff>
    </xdr:from>
    <xdr:to>
      <xdr:col>41</xdr:col>
      <xdr:colOff>101600</xdr:colOff>
      <xdr:row>79</xdr:row>
      <xdr:rowOff>87745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53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78872</xdr:rowOff>
    </xdr:from>
    <xdr:ext cx="378565"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2017" y="13623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100864</xdr:rowOff>
    </xdr:from>
    <xdr:to>
      <xdr:col>36</xdr:col>
      <xdr:colOff>165100</xdr:colOff>
      <xdr:row>78</xdr:row>
      <xdr:rowOff>31014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30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22141</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39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155384</xdr:rowOff>
    </xdr:from>
    <xdr:to>
      <xdr:col>54</xdr:col>
      <xdr:colOff>189865</xdr:colOff>
      <xdr:row>98</xdr:row>
      <xdr:rowOff>64897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414434"/>
          <a:ext cx="1270" cy="145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68724</xdr:rowOff>
    </xdr:from>
    <xdr:ext cx="534377"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7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64897</xdr:rowOff>
    </xdr:from>
    <xdr:to>
      <xdr:col>55</xdr:col>
      <xdr:colOff>88900</xdr:colOff>
      <xdr:row>98</xdr:row>
      <xdr:rowOff>64897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6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102061</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189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155384</xdr:rowOff>
    </xdr:from>
    <xdr:to>
      <xdr:col>55</xdr:col>
      <xdr:colOff>88900</xdr:colOff>
      <xdr:row>89</xdr:row>
      <xdr:rowOff>155384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414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146025</xdr:rowOff>
    </xdr:from>
    <xdr:to>
      <xdr:col>55</xdr:col>
      <xdr:colOff>0</xdr:colOff>
      <xdr:row>97</xdr:row>
      <xdr:rowOff>160528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776675"/>
          <a:ext cx="838200" cy="1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72838</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189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49961</xdr:rowOff>
    </xdr:from>
    <xdr:to>
      <xdr:col>55</xdr:col>
      <xdr:colOff>50800</xdr:colOff>
      <xdr:row>95</xdr:row>
      <xdr:rowOff>151561</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33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160528</xdr:rowOff>
    </xdr:from>
    <xdr:to>
      <xdr:col>50</xdr:col>
      <xdr:colOff>114300</xdr:colOff>
      <xdr:row>98</xdr:row>
      <xdr:rowOff>41263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791178"/>
          <a:ext cx="889000" cy="5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140145</xdr:rowOff>
    </xdr:from>
    <xdr:to>
      <xdr:col>50</xdr:col>
      <xdr:colOff>165100</xdr:colOff>
      <xdr:row>96</xdr:row>
      <xdr:rowOff>70295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42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86822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20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116509</xdr:rowOff>
    </xdr:from>
    <xdr:to>
      <xdr:col>45</xdr:col>
      <xdr:colOff>177800</xdr:colOff>
      <xdr:row>98</xdr:row>
      <xdr:rowOff>41263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404259"/>
          <a:ext cx="889000" cy="43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99467</xdr:rowOff>
    </xdr:from>
    <xdr:to>
      <xdr:col>46</xdr:col>
      <xdr:colOff>38100</xdr:colOff>
      <xdr:row>96</xdr:row>
      <xdr:rowOff>29617</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38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46144</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16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116509</xdr:rowOff>
    </xdr:from>
    <xdr:to>
      <xdr:col>41</xdr:col>
      <xdr:colOff>50800</xdr:colOff>
      <xdr:row>97</xdr:row>
      <xdr:rowOff>83274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404259"/>
          <a:ext cx="889000" cy="30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107962</xdr:rowOff>
    </xdr:from>
    <xdr:to>
      <xdr:col>41</xdr:col>
      <xdr:colOff>101600</xdr:colOff>
      <xdr:row>96</xdr:row>
      <xdr:rowOff>38112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39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29239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48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152400</xdr:rowOff>
    </xdr:from>
    <xdr:to>
      <xdr:col>36</xdr:col>
      <xdr:colOff>165100</xdr:colOff>
      <xdr:row>97</xdr:row>
      <xdr:rowOff>82550</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61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99077</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38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95225</xdr:rowOff>
    </xdr:from>
    <xdr:to>
      <xdr:col>55</xdr:col>
      <xdr:colOff>50800</xdr:colOff>
      <xdr:row>98</xdr:row>
      <xdr:rowOff>25375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2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10152</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4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109728</xdr:rowOff>
    </xdr:from>
    <xdr:to>
      <xdr:col>50</xdr:col>
      <xdr:colOff>165100</xdr:colOff>
      <xdr:row>98</xdr:row>
      <xdr:rowOff>39878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74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31005</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83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161913</xdr:rowOff>
    </xdr:from>
    <xdr:to>
      <xdr:col>46</xdr:col>
      <xdr:colOff>38100</xdr:colOff>
      <xdr:row>98</xdr:row>
      <xdr:rowOff>92063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9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83190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88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65709</xdr:rowOff>
    </xdr:from>
    <xdr:to>
      <xdr:col>41</xdr:col>
      <xdr:colOff>101600</xdr:colOff>
      <xdr:row>95</xdr:row>
      <xdr:rowOff>167309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35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12386</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12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32474</xdr:rowOff>
    </xdr:from>
    <xdr:to>
      <xdr:col>36</xdr:col>
      <xdr:colOff>165100</xdr:colOff>
      <xdr:row>97</xdr:row>
      <xdr:rowOff>134074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66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125201</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75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48100</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363050"/>
          <a:ext cx="1269" cy="129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166227</xdr:rowOff>
    </xdr:from>
    <xdr:ext cx="534377"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13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48100</xdr:rowOff>
    </xdr:from>
    <xdr:to>
      <xdr:col>86</xdr:col>
      <xdr:colOff>25400</xdr:colOff>
      <xdr:row>31</xdr:row>
      <xdr:rowOff>48100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36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141072</xdr:rowOff>
    </xdr:from>
    <xdr:to>
      <xdr:col>85</xdr:col>
      <xdr:colOff>127000</xdr:colOff>
      <xdr:row>38</xdr:row>
      <xdr:rowOff>116383</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484722"/>
          <a:ext cx="838200" cy="14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101124</xdr:rowOff>
    </xdr:from>
    <xdr:ext cx="469744"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2733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78247</xdr:rowOff>
    </xdr:from>
    <xdr:to>
      <xdr:col>85</xdr:col>
      <xdr:colOff>177800</xdr:colOff>
      <xdr:row>38</xdr:row>
      <xdr:rowOff>8397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109936</xdr:rowOff>
    </xdr:from>
    <xdr:to>
      <xdr:col>81</xdr:col>
      <xdr:colOff>50800</xdr:colOff>
      <xdr:row>38</xdr:row>
      <xdr:rowOff>116383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625036"/>
          <a:ext cx="889000" cy="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120035</xdr:rowOff>
    </xdr:from>
    <xdr:to>
      <xdr:col>81</xdr:col>
      <xdr:colOff>101600</xdr:colOff>
      <xdr:row>38</xdr:row>
      <xdr:rowOff>50185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46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66712</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46428" y="623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109936</xdr:rowOff>
    </xdr:from>
    <xdr:to>
      <xdr:col>76</xdr:col>
      <xdr:colOff>114300</xdr:colOff>
      <xdr:row>38</xdr:row>
      <xdr:rowOff>132293</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625036"/>
          <a:ext cx="889000" cy="2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28001</xdr:rowOff>
    </xdr:from>
    <xdr:to>
      <xdr:col>76</xdr:col>
      <xdr:colOff>165100</xdr:colOff>
      <xdr:row>38</xdr:row>
      <xdr:rowOff>129601</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4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146128</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57428" y="631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132293</xdr:rowOff>
    </xdr:from>
    <xdr:to>
      <xdr:col>71</xdr:col>
      <xdr:colOff>177800</xdr:colOff>
      <xdr:row>38</xdr:row>
      <xdr:rowOff>134831</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647393"/>
          <a:ext cx="889000" cy="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159903</xdr:rowOff>
    </xdr:from>
    <xdr:to>
      <xdr:col>72</xdr:col>
      <xdr:colOff>38100</xdr:colOff>
      <xdr:row>38</xdr:row>
      <xdr:rowOff>90053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0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106580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27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10696</xdr:rowOff>
    </xdr:from>
    <xdr:to>
      <xdr:col>67</xdr:col>
      <xdr:colOff>101600</xdr:colOff>
      <xdr:row>38</xdr:row>
      <xdr:rowOff>112296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2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128823</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30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90272</xdr:rowOff>
    </xdr:from>
    <xdr:to>
      <xdr:col>85</xdr:col>
      <xdr:colOff>177800</xdr:colOff>
      <xdr:row>38</xdr:row>
      <xdr:rowOff>20422</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43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68699</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412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65583</xdr:rowOff>
    </xdr:from>
    <xdr:to>
      <xdr:col>81</xdr:col>
      <xdr:colOff>101600</xdr:colOff>
      <xdr:row>38</xdr:row>
      <xdr:rowOff>167183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5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158310</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673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59136</xdr:rowOff>
    </xdr:from>
    <xdr:to>
      <xdr:col>76</xdr:col>
      <xdr:colOff>165100</xdr:colOff>
      <xdr:row>38</xdr:row>
      <xdr:rowOff>160736</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57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151863</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66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81493</xdr:rowOff>
    </xdr:from>
    <xdr:to>
      <xdr:col>72</xdr:col>
      <xdr:colOff>38100</xdr:colOff>
      <xdr:row>39</xdr:row>
      <xdr:rowOff>11643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59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2770</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4017" y="6689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84031</xdr:rowOff>
    </xdr:from>
    <xdr:to>
      <xdr:col>67</xdr:col>
      <xdr:colOff>101600</xdr:colOff>
      <xdr:row>39</xdr:row>
      <xdr:rowOff>14181</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59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5308</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5017" y="6691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21970</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121557</xdr:rowOff>
    </xdr:from>
    <xdr:to>
      <xdr:col>67</xdr:col>
      <xdr:colOff>101600</xdr:colOff>
      <xdr:row>51</xdr:row>
      <xdr:rowOff>51707</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68234</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143367</xdr:rowOff>
    </xdr:from>
    <xdr:to>
      <xdr:col>85</xdr:col>
      <xdr:colOff>126364</xdr:colOff>
      <xdr:row>78</xdr:row>
      <xdr:rowOff>113534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2144867"/>
          <a:ext cx="1269" cy="1341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117361</xdr:rowOff>
    </xdr:from>
    <xdr:ext cx="534377"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49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113534</xdr:rowOff>
    </xdr:from>
    <xdr:to>
      <xdr:col>86</xdr:col>
      <xdr:colOff>25400</xdr:colOff>
      <xdr:row>78</xdr:row>
      <xdr:rowOff>113534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486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90044</xdr:rowOff>
    </xdr:from>
    <xdr:ext cx="599010"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192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143367</xdr:rowOff>
    </xdr:from>
    <xdr:to>
      <xdr:col>86</xdr:col>
      <xdr:colOff>25400</xdr:colOff>
      <xdr:row>70</xdr:row>
      <xdr:rowOff>143367</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2144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115449</xdr:rowOff>
    </xdr:from>
    <xdr:to>
      <xdr:col>85</xdr:col>
      <xdr:colOff>127000</xdr:colOff>
      <xdr:row>77</xdr:row>
      <xdr:rowOff>117859</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5481300" y="13317099"/>
          <a:ext cx="838200" cy="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45645</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2904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22768</xdr:rowOff>
    </xdr:from>
    <xdr:to>
      <xdr:col>85</xdr:col>
      <xdr:colOff>177800</xdr:colOff>
      <xdr:row>76</xdr:row>
      <xdr:rowOff>124368</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3052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117859</xdr:rowOff>
    </xdr:from>
    <xdr:to>
      <xdr:col>81</xdr:col>
      <xdr:colOff>50800</xdr:colOff>
      <xdr:row>77</xdr:row>
      <xdr:rowOff>118630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4592300" y="13319509"/>
          <a:ext cx="889000" cy="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19396</xdr:rowOff>
    </xdr:from>
    <xdr:to>
      <xdr:col>81</xdr:col>
      <xdr:colOff>101600</xdr:colOff>
      <xdr:row>76</xdr:row>
      <xdr:rowOff>120996</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30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137523</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82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118002</xdr:rowOff>
    </xdr:from>
    <xdr:to>
      <xdr:col>76</xdr:col>
      <xdr:colOff>114300</xdr:colOff>
      <xdr:row>77</xdr:row>
      <xdr:rowOff>118630</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3703300" y="13319652"/>
          <a:ext cx="889000" cy="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24767</xdr:rowOff>
    </xdr:from>
    <xdr:to>
      <xdr:col>76</xdr:col>
      <xdr:colOff>165100</xdr:colOff>
      <xdr:row>76</xdr:row>
      <xdr:rowOff>126367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305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142895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83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118002</xdr:rowOff>
    </xdr:from>
    <xdr:to>
      <xdr:col>71</xdr:col>
      <xdr:colOff>177800</xdr:colOff>
      <xdr:row>77</xdr:row>
      <xdr:rowOff>130947</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2814300" y="13319652"/>
          <a:ext cx="889000" cy="1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30331</xdr:rowOff>
    </xdr:from>
    <xdr:to>
      <xdr:col>72</xdr:col>
      <xdr:colOff>38100</xdr:colOff>
      <xdr:row>76</xdr:row>
      <xdr:rowOff>131931</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306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148458</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83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83595</xdr:rowOff>
    </xdr:from>
    <xdr:to>
      <xdr:col>67</xdr:col>
      <xdr:colOff>101600</xdr:colOff>
      <xdr:row>77</xdr:row>
      <xdr:rowOff>13745</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311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30272</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88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64649</xdr:rowOff>
    </xdr:from>
    <xdr:to>
      <xdr:col>85</xdr:col>
      <xdr:colOff>177800</xdr:colOff>
      <xdr:row>77</xdr:row>
      <xdr:rowOff>166249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326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43076</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324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67059</xdr:rowOff>
    </xdr:from>
    <xdr:to>
      <xdr:col>81</xdr:col>
      <xdr:colOff>101600</xdr:colOff>
      <xdr:row>77</xdr:row>
      <xdr:rowOff>168659</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326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159786</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336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67830</xdr:rowOff>
    </xdr:from>
    <xdr:to>
      <xdr:col>76</xdr:col>
      <xdr:colOff>165100</xdr:colOff>
      <xdr:row>77</xdr:row>
      <xdr:rowOff>169430</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326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160557</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336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67202</xdr:rowOff>
    </xdr:from>
    <xdr:to>
      <xdr:col>72</xdr:col>
      <xdr:colOff>38100</xdr:colOff>
      <xdr:row>77</xdr:row>
      <xdr:rowOff>168802</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326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159929</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336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80147</xdr:rowOff>
    </xdr:from>
    <xdr:to>
      <xdr:col>67</xdr:col>
      <xdr:colOff>101600</xdr:colOff>
      <xdr:row>78</xdr:row>
      <xdr:rowOff>10297</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328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1424</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337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153485</xdr:rowOff>
    </xdr:from>
    <xdr:to>
      <xdr:col>85</xdr:col>
      <xdr:colOff>126364</xdr:colOff>
      <xdr:row>99</xdr:row>
      <xdr:rowOff>38422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583985"/>
          <a:ext cx="1269" cy="1427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42249</xdr:rowOff>
    </xdr:from>
    <xdr:ext cx="378565"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7015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38422</xdr:rowOff>
    </xdr:from>
    <xdr:to>
      <xdr:col>86</xdr:col>
      <xdr:colOff>25400</xdr:colOff>
      <xdr:row>99</xdr:row>
      <xdr:rowOff>38422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70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100162</xdr:rowOff>
    </xdr:from>
    <xdr:ext cx="599010"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359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153485</xdr:rowOff>
    </xdr:from>
    <xdr:to>
      <xdr:col>86</xdr:col>
      <xdr:colOff>25400</xdr:colOff>
      <xdr:row>90</xdr:row>
      <xdr:rowOff>153485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58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161089</xdr:rowOff>
    </xdr:from>
    <xdr:to>
      <xdr:col>85</xdr:col>
      <xdr:colOff>127000</xdr:colOff>
      <xdr:row>98</xdr:row>
      <xdr:rowOff>162987</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5481300" y="16620289"/>
          <a:ext cx="838200" cy="34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152396</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783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2519</xdr:rowOff>
    </xdr:from>
    <xdr:to>
      <xdr:col>85</xdr:col>
      <xdr:colOff>177800</xdr:colOff>
      <xdr:row>98</xdr:row>
      <xdr:rowOff>104119</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80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107048</xdr:rowOff>
    </xdr:from>
    <xdr:to>
      <xdr:col>81</xdr:col>
      <xdr:colOff>50800</xdr:colOff>
      <xdr:row>98</xdr:row>
      <xdr:rowOff>162987</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4592300" y="16909148"/>
          <a:ext cx="889000" cy="5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23955</xdr:rowOff>
    </xdr:from>
    <xdr:to>
      <xdr:col>81</xdr:col>
      <xdr:colOff>101600</xdr:colOff>
      <xdr:row>98</xdr:row>
      <xdr:rowOff>125555</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82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142082</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60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107048</xdr:rowOff>
    </xdr:from>
    <xdr:to>
      <xdr:col>76</xdr:col>
      <xdr:colOff>114300</xdr:colOff>
      <xdr:row>99</xdr:row>
      <xdr:rowOff>24211</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3703300" y="16909148"/>
          <a:ext cx="889000" cy="8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50183</xdr:rowOff>
    </xdr:from>
    <xdr:to>
      <xdr:col>76</xdr:col>
      <xdr:colOff>165100</xdr:colOff>
      <xdr:row>98</xdr:row>
      <xdr:rowOff>151783</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8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168310</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62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24211</xdr:rowOff>
    </xdr:from>
    <xdr:to>
      <xdr:col>71</xdr:col>
      <xdr:colOff>177800</xdr:colOff>
      <xdr:row>99</xdr:row>
      <xdr:rowOff>24775</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2814300" y="16997761"/>
          <a:ext cx="889000" cy="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34996</xdr:rowOff>
    </xdr:from>
    <xdr:to>
      <xdr:col>72</xdr:col>
      <xdr:colOff>38100</xdr:colOff>
      <xdr:row>98</xdr:row>
      <xdr:rowOff>136596</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8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153123</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61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61506</xdr:rowOff>
    </xdr:from>
    <xdr:to>
      <xdr:col>67</xdr:col>
      <xdr:colOff>101600</xdr:colOff>
      <xdr:row>98</xdr:row>
      <xdr:rowOff>163106</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86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8183</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63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110289</xdr:rowOff>
    </xdr:from>
    <xdr:to>
      <xdr:col>85</xdr:col>
      <xdr:colOff>177800</xdr:colOff>
      <xdr:row>97</xdr:row>
      <xdr:rowOff>40439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56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133166</xdr:rowOff>
    </xdr:from>
    <xdr:ext cx="534377"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42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112187</xdr:rowOff>
    </xdr:from>
    <xdr:to>
      <xdr:col>81</xdr:col>
      <xdr:colOff>101600</xdr:colOff>
      <xdr:row>99</xdr:row>
      <xdr:rowOff>42337</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91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33464</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46428" y="17007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56248</xdr:rowOff>
    </xdr:from>
    <xdr:to>
      <xdr:col>76</xdr:col>
      <xdr:colOff>165100</xdr:colOff>
      <xdr:row>98</xdr:row>
      <xdr:rowOff>157848</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85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148975</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25111" y="1695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144861</xdr:rowOff>
    </xdr:from>
    <xdr:to>
      <xdr:col>72</xdr:col>
      <xdr:colOff>38100</xdr:colOff>
      <xdr:row>99</xdr:row>
      <xdr:rowOff>75011</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94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66138</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68428" y="1703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145425</xdr:rowOff>
    </xdr:from>
    <xdr:to>
      <xdr:col>67</xdr:col>
      <xdr:colOff>101600</xdr:colOff>
      <xdr:row>99</xdr:row>
      <xdr:rowOff>75575</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94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66702</xdr:rowOff>
    </xdr:from>
    <xdr:ext cx="469744"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79428" y="17040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a:extLst>
            <a:ext uri="{FF2B5EF4-FFF2-40B4-BE49-F238E27FC236}">
              <a16:creationId xmlns:a16="http://schemas.microsoft.com/office/drawing/2014/main" id="{00000000-0008-0000-06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13437</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2159595" y="5328387"/>
          <a:ext cx="1269" cy="140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a:extLst>
            <a:ext uri="{FF2B5EF4-FFF2-40B4-BE49-F238E27FC236}">
              <a16:creationId xmlns:a16="http://schemas.microsoft.com/office/drawing/2014/main" id="{00000000-0008-0000-0600-0000E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131564</xdr:rowOff>
    </xdr:from>
    <xdr:ext cx="534377" cy="259045"/>
    <xdr:sp macro="" textlink="">
      <xdr:nvSpPr>
        <xdr:cNvPr id="746" name="投資及び出資金最大値テキスト">
          <a:extLst>
            <a:ext uri="{FF2B5EF4-FFF2-40B4-BE49-F238E27FC236}">
              <a16:creationId xmlns:a16="http://schemas.microsoft.com/office/drawing/2014/main" id="{00000000-0008-0000-0600-0000EA020000}"/>
            </a:ext>
          </a:extLst>
        </xdr:cNvPr>
        <xdr:cNvSpPr txBox="1"/>
      </xdr:nvSpPr>
      <xdr:spPr>
        <a:xfrm>
          <a:off x="22212300" y="510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13437</xdr:rowOff>
    </xdr:from>
    <xdr:to>
      <xdr:col>116</xdr:col>
      <xdr:colOff>152400</xdr:colOff>
      <xdr:row>31</xdr:row>
      <xdr:rowOff>13437</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5328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158369</xdr:rowOff>
    </xdr:from>
    <xdr:to>
      <xdr:col>116</xdr:col>
      <xdr:colOff>63500</xdr:colOff>
      <xdr:row>39</xdr:row>
      <xdr:rowOff>32830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1323300" y="6673469"/>
          <a:ext cx="838200" cy="4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62437</xdr:rowOff>
    </xdr:from>
    <xdr:ext cx="469744" cy="259045"/>
    <xdr:sp macro="" textlink="">
      <xdr:nvSpPr>
        <xdr:cNvPr id="749" name="投資及び出資金平均値テキスト">
          <a:extLst>
            <a:ext uri="{FF2B5EF4-FFF2-40B4-BE49-F238E27FC236}">
              <a16:creationId xmlns:a16="http://schemas.microsoft.com/office/drawing/2014/main" id="{00000000-0008-0000-0600-0000ED020000}"/>
            </a:ext>
          </a:extLst>
        </xdr:cNvPr>
        <xdr:cNvSpPr txBox="1"/>
      </xdr:nvSpPr>
      <xdr:spPr>
        <a:xfrm>
          <a:off x="22212300" y="6406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39560</xdr:rowOff>
    </xdr:from>
    <xdr:to>
      <xdr:col>116</xdr:col>
      <xdr:colOff>114300</xdr:colOff>
      <xdr:row>38</xdr:row>
      <xdr:rowOff>141160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2110700" y="65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81979</xdr:rowOff>
    </xdr:from>
    <xdr:to>
      <xdr:col>111</xdr:col>
      <xdr:colOff>177800</xdr:colOff>
      <xdr:row>39</xdr:row>
      <xdr:rowOff>32830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0434300" y="6597079"/>
          <a:ext cx="889000" cy="12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54039</xdr:rowOff>
    </xdr:from>
    <xdr:to>
      <xdr:col>112</xdr:col>
      <xdr:colOff>38100</xdr:colOff>
      <xdr:row>38</xdr:row>
      <xdr:rowOff>155639</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12725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716</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88428" y="634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81979</xdr:rowOff>
    </xdr:from>
    <xdr:to>
      <xdr:col>107</xdr:col>
      <xdr:colOff>50800</xdr:colOff>
      <xdr:row>38</xdr:row>
      <xdr:rowOff>123698</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19545300" y="6597079"/>
          <a:ext cx="889000" cy="4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28169</xdr:rowOff>
    </xdr:from>
    <xdr:to>
      <xdr:col>107</xdr:col>
      <xdr:colOff>101600</xdr:colOff>
      <xdr:row>38</xdr:row>
      <xdr:rowOff>129769</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03835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146295</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31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123698</xdr:rowOff>
    </xdr:from>
    <xdr:to>
      <xdr:col>102</xdr:col>
      <xdr:colOff>114300</xdr:colOff>
      <xdr:row>38</xdr:row>
      <xdr:rowOff>128765</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flipV="1">
          <a:off x="18656300" y="6638798"/>
          <a:ext cx="8890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45466</xdr:rowOff>
    </xdr:from>
    <xdr:to>
      <xdr:col>102</xdr:col>
      <xdr:colOff>165100</xdr:colOff>
      <xdr:row>38</xdr:row>
      <xdr:rowOff>147066</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94945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163593</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335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59410</xdr:rowOff>
    </xdr:from>
    <xdr:to>
      <xdr:col>98</xdr:col>
      <xdr:colOff>38100</xdr:colOff>
      <xdr:row>38</xdr:row>
      <xdr:rowOff>161010</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8605500" y="65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6088</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63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107569</xdr:rowOff>
    </xdr:from>
    <xdr:to>
      <xdr:col>116</xdr:col>
      <xdr:colOff>114300</xdr:colOff>
      <xdr:row>39</xdr:row>
      <xdr:rowOff>37719</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2110700" y="662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22496</xdr:rowOff>
    </xdr:from>
    <xdr:ext cx="469744" cy="259045"/>
    <xdr:sp macro="" textlink="">
      <xdr:nvSpPr>
        <xdr:cNvPr id="768" name="投資及び出資金該当値テキスト">
          <a:extLst>
            <a:ext uri="{FF2B5EF4-FFF2-40B4-BE49-F238E27FC236}">
              <a16:creationId xmlns:a16="http://schemas.microsoft.com/office/drawing/2014/main" id="{00000000-0008-0000-0600-000000030000}"/>
            </a:ext>
          </a:extLst>
        </xdr:cNvPr>
        <xdr:cNvSpPr txBox="1"/>
      </xdr:nvSpPr>
      <xdr:spPr>
        <a:xfrm>
          <a:off x="22212300" y="65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153480</xdr:rowOff>
    </xdr:from>
    <xdr:to>
      <xdr:col>112</xdr:col>
      <xdr:colOff>38100</xdr:colOff>
      <xdr:row>39</xdr:row>
      <xdr:rowOff>83630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1272500" y="666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74757</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134017" y="6761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31179</xdr:rowOff>
    </xdr:from>
    <xdr:to>
      <xdr:col>107</xdr:col>
      <xdr:colOff>101600</xdr:colOff>
      <xdr:row>38</xdr:row>
      <xdr:rowOff>132779</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0383500" y="654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123906</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199428" y="6639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72898</xdr:rowOff>
    </xdr:from>
    <xdr:to>
      <xdr:col>102</xdr:col>
      <xdr:colOff>165100</xdr:colOff>
      <xdr:row>39</xdr:row>
      <xdr:rowOff>3048</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9494500" y="65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165625</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9310428" y="6680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77965</xdr:rowOff>
    </xdr:from>
    <xdr:to>
      <xdr:col>98</xdr:col>
      <xdr:colOff>38100</xdr:colOff>
      <xdr:row>39</xdr:row>
      <xdr:rowOff>8115</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8605500" y="659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170692</xdr:rowOff>
    </xdr:from>
    <xdr:ext cx="469744"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421428" y="6685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貸付金グラフ枠">
          <a:extLst>
            <a:ext uri="{FF2B5EF4-FFF2-40B4-BE49-F238E27FC236}">
              <a16:creationId xmlns:a16="http://schemas.microsoft.com/office/drawing/2014/main" id="{00000000-0008-0000-06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137904</xdr:rowOff>
    </xdr:from>
    <xdr:to>
      <xdr:col>116</xdr:col>
      <xdr:colOff>62864</xdr:colOff>
      <xdr:row>59</xdr:row>
      <xdr:rowOff>98878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2159595" y="8710404"/>
          <a:ext cx="1269" cy="1504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803" name="貸付金最小値テキスト">
          <a:extLst>
            <a:ext uri="{FF2B5EF4-FFF2-40B4-BE49-F238E27FC236}">
              <a16:creationId xmlns:a16="http://schemas.microsoft.com/office/drawing/2014/main" id="{00000000-0008-0000-0600-000023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84581</xdr:rowOff>
    </xdr:from>
    <xdr:ext cx="534377" cy="259045"/>
    <xdr:sp macro="" textlink="">
      <xdr:nvSpPr>
        <xdr:cNvPr id="805" name="貸付金最大値テキスト">
          <a:extLst>
            <a:ext uri="{FF2B5EF4-FFF2-40B4-BE49-F238E27FC236}">
              <a16:creationId xmlns:a16="http://schemas.microsoft.com/office/drawing/2014/main" id="{00000000-0008-0000-0600-000025030000}"/>
            </a:ext>
          </a:extLst>
        </xdr:cNvPr>
        <xdr:cNvSpPr txBox="1"/>
      </xdr:nvSpPr>
      <xdr:spPr>
        <a:xfrm>
          <a:off x="22212300" y="848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137904</xdr:rowOff>
    </xdr:from>
    <xdr:to>
      <xdr:col>116</xdr:col>
      <xdr:colOff>152400</xdr:colOff>
      <xdr:row>50</xdr:row>
      <xdr:rowOff>137904</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2072600" y="871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52114</xdr:rowOff>
    </xdr:from>
    <xdr:to>
      <xdr:col>116</xdr:col>
      <xdr:colOff>63500</xdr:colOff>
      <xdr:row>59</xdr:row>
      <xdr:rowOff>63511</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1323300" y="10167664"/>
          <a:ext cx="838200" cy="1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84345</xdr:rowOff>
    </xdr:from>
    <xdr:ext cx="469744" cy="259045"/>
    <xdr:sp macro="" textlink="">
      <xdr:nvSpPr>
        <xdr:cNvPr id="808" name="貸付金平均値テキスト">
          <a:extLst>
            <a:ext uri="{FF2B5EF4-FFF2-40B4-BE49-F238E27FC236}">
              <a16:creationId xmlns:a16="http://schemas.microsoft.com/office/drawing/2014/main" id="{00000000-0008-0000-0600-000028030000}"/>
            </a:ext>
          </a:extLst>
        </xdr:cNvPr>
        <xdr:cNvSpPr txBox="1"/>
      </xdr:nvSpPr>
      <xdr:spPr>
        <a:xfrm>
          <a:off x="22212300" y="98569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61468</xdr:rowOff>
    </xdr:from>
    <xdr:to>
      <xdr:col>116</xdr:col>
      <xdr:colOff>114300</xdr:colOff>
      <xdr:row>58</xdr:row>
      <xdr:rowOff>163068</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2110700" y="1000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40520</xdr:rowOff>
    </xdr:from>
    <xdr:to>
      <xdr:col>111</xdr:col>
      <xdr:colOff>177800</xdr:colOff>
      <xdr:row>59</xdr:row>
      <xdr:rowOff>52114</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0434300" y="10156070"/>
          <a:ext cx="889000" cy="1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61533</xdr:rowOff>
    </xdr:from>
    <xdr:to>
      <xdr:col>112</xdr:col>
      <xdr:colOff>38100</xdr:colOff>
      <xdr:row>58</xdr:row>
      <xdr:rowOff>163133</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1272500" y="1000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8210</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9780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35099</xdr:rowOff>
    </xdr:from>
    <xdr:to>
      <xdr:col>107</xdr:col>
      <xdr:colOff>50800</xdr:colOff>
      <xdr:row>59</xdr:row>
      <xdr:rowOff>40520</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9545300" y="10150649"/>
          <a:ext cx="889000" cy="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36388</xdr:rowOff>
    </xdr:from>
    <xdr:to>
      <xdr:col>107</xdr:col>
      <xdr:colOff>101600</xdr:colOff>
      <xdr:row>58</xdr:row>
      <xdr:rowOff>137988</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20383500" y="998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154515</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99428" y="9755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119485</xdr:rowOff>
    </xdr:from>
    <xdr:to>
      <xdr:col>102</xdr:col>
      <xdr:colOff>114300</xdr:colOff>
      <xdr:row>59</xdr:row>
      <xdr:rowOff>35099</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656300" y="10063585"/>
          <a:ext cx="889000" cy="8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36583</xdr:rowOff>
    </xdr:from>
    <xdr:to>
      <xdr:col>102</xdr:col>
      <xdr:colOff>165100</xdr:colOff>
      <xdr:row>58</xdr:row>
      <xdr:rowOff>138183</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194945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154710</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10428" y="975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10261</xdr:rowOff>
    </xdr:from>
    <xdr:to>
      <xdr:col>98</xdr:col>
      <xdr:colOff>38100</xdr:colOff>
      <xdr:row>58</xdr:row>
      <xdr:rowOff>111861</xdr:rowOff>
    </xdr:to>
    <xdr:sp macro="" textlink="">
      <xdr:nvSpPr>
        <xdr:cNvPr id="819" name="フローチャート: 判断 818">
          <a:extLst>
            <a:ext uri="{FF2B5EF4-FFF2-40B4-BE49-F238E27FC236}">
              <a16:creationId xmlns:a16="http://schemas.microsoft.com/office/drawing/2014/main" id="{00000000-0008-0000-0600-000033030000}"/>
            </a:ext>
          </a:extLst>
        </xdr:cNvPr>
        <xdr:cNvSpPr/>
      </xdr:nvSpPr>
      <xdr:spPr>
        <a:xfrm>
          <a:off x="186055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128388</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972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12711</xdr:rowOff>
    </xdr:from>
    <xdr:to>
      <xdr:col>116</xdr:col>
      <xdr:colOff>114300</xdr:colOff>
      <xdr:row>59</xdr:row>
      <xdr:rowOff>114311</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2110700" y="1012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99088</xdr:rowOff>
    </xdr:from>
    <xdr:ext cx="469744" cy="259045"/>
    <xdr:sp macro="" textlink="">
      <xdr:nvSpPr>
        <xdr:cNvPr id="827" name="貸付金該当値テキスト">
          <a:extLst>
            <a:ext uri="{FF2B5EF4-FFF2-40B4-BE49-F238E27FC236}">
              <a16:creationId xmlns:a16="http://schemas.microsoft.com/office/drawing/2014/main" id="{00000000-0008-0000-0600-00003B030000}"/>
            </a:ext>
          </a:extLst>
        </xdr:cNvPr>
        <xdr:cNvSpPr txBox="1"/>
      </xdr:nvSpPr>
      <xdr:spPr>
        <a:xfrm>
          <a:off x="22212300" y="1004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1314</xdr:rowOff>
    </xdr:from>
    <xdr:to>
      <xdr:col>112</xdr:col>
      <xdr:colOff>38100</xdr:colOff>
      <xdr:row>59</xdr:row>
      <xdr:rowOff>102914</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1272500" y="1011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94041</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1088428" y="1020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161170</xdr:rowOff>
    </xdr:from>
    <xdr:to>
      <xdr:col>107</xdr:col>
      <xdr:colOff>101600</xdr:colOff>
      <xdr:row>59</xdr:row>
      <xdr:rowOff>91320</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0383500" y="101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82447</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20199428" y="1019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155749</xdr:rowOff>
    </xdr:from>
    <xdr:to>
      <xdr:col>102</xdr:col>
      <xdr:colOff>165100</xdr:colOff>
      <xdr:row>59</xdr:row>
      <xdr:rowOff>85899</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19494500" y="1009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77026</xdr:rowOff>
    </xdr:from>
    <xdr:ext cx="469744"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9310428" y="1019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68685</xdr:rowOff>
    </xdr:from>
    <xdr:to>
      <xdr:col>98</xdr:col>
      <xdr:colOff>38100</xdr:colOff>
      <xdr:row>58</xdr:row>
      <xdr:rowOff>170285</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18605500" y="1001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161412</xdr:rowOff>
    </xdr:from>
    <xdr:ext cx="469744"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421428" y="1010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1" name="繰出金グラフ枠">
          <a:extLst>
            <a:ext uri="{FF2B5EF4-FFF2-40B4-BE49-F238E27FC236}">
              <a16:creationId xmlns:a16="http://schemas.microsoft.com/office/drawing/2014/main" id="{00000000-0008-0000-0600-00005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155724</xdr:rowOff>
    </xdr:from>
    <xdr:to>
      <xdr:col>116</xdr:col>
      <xdr:colOff>62864</xdr:colOff>
      <xdr:row>79</xdr:row>
      <xdr:rowOff>98509</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2159595" y="12157224"/>
          <a:ext cx="1269" cy="1485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102336</xdr:rowOff>
    </xdr:from>
    <xdr:ext cx="534377" cy="259045"/>
    <xdr:sp macro="" textlink="">
      <xdr:nvSpPr>
        <xdr:cNvPr id="863" name="繰出金最小値テキスト">
          <a:extLst>
            <a:ext uri="{FF2B5EF4-FFF2-40B4-BE49-F238E27FC236}">
              <a16:creationId xmlns:a16="http://schemas.microsoft.com/office/drawing/2014/main" id="{00000000-0008-0000-0600-00005F030000}"/>
            </a:ext>
          </a:extLst>
        </xdr:cNvPr>
        <xdr:cNvSpPr txBox="1"/>
      </xdr:nvSpPr>
      <xdr:spPr>
        <a:xfrm>
          <a:off x="22212300" y="1364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98509</xdr:rowOff>
    </xdr:from>
    <xdr:to>
      <xdr:col>116</xdr:col>
      <xdr:colOff>152400</xdr:colOff>
      <xdr:row>79</xdr:row>
      <xdr:rowOff>98509</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2072600" y="13643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102401</xdr:rowOff>
    </xdr:from>
    <xdr:ext cx="599010" cy="259045"/>
    <xdr:sp macro="" textlink="">
      <xdr:nvSpPr>
        <xdr:cNvPr id="865" name="繰出金最大値テキスト">
          <a:extLst>
            <a:ext uri="{FF2B5EF4-FFF2-40B4-BE49-F238E27FC236}">
              <a16:creationId xmlns:a16="http://schemas.microsoft.com/office/drawing/2014/main" id="{00000000-0008-0000-0600-000061030000}"/>
            </a:ext>
          </a:extLst>
        </xdr:cNvPr>
        <xdr:cNvSpPr txBox="1"/>
      </xdr:nvSpPr>
      <xdr:spPr>
        <a:xfrm>
          <a:off x="22212300" y="1193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155724</xdr:rowOff>
    </xdr:from>
    <xdr:to>
      <xdr:col>116</xdr:col>
      <xdr:colOff>152400</xdr:colOff>
      <xdr:row>70</xdr:row>
      <xdr:rowOff>155724</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22072600" y="1215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132102</xdr:rowOff>
    </xdr:from>
    <xdr:to>
      <xdr:col>116</xdr:col>
      <xdr:colOff>63500</xdr:colOff>
      <xdr:row>77</xdr:row>
      <xdr:rowOff>162320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21323300" y="13333752"/>
          <a:ext cx="838200" cy="3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60872</xdr:rowOff>
    </xdr:from>
    <xdr:ext cx="534377" cy="259045"/>
    <xdr:sp macro="" textlink="">
      <xdr:nvSpPr>
        <xdr:cNvPr id="868" name="繰出金平均値テキスト">
          <a:extLst>
            <a:ext uri="{FF2B5EF4-FFF2-40B4-BE49-F238E27FC236}">
              <a16:creationId xmlns:a16="http://schemas.microsoft.com/office/drawing/2014/main" id="{00000000-0008-0000-0600-000064030000}"/>
            </a:ext>
          </a:extLst>
        </xdr:cNvPr>
        <xdr:cNvSpPr txBox="1"/>
      </xdr:nvSpPr>
      <xdr:spPr>
        <a:xfrm>
          <a:off x="22212300" y="132625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82445</xdr:rowOff>
    </xdr:from>
    <xdr:to>
      <xdr:col>116</xdr:col>
      <xdr:colOff>114300</xdr:colOff>
      <xdr:row>78</xdr:row>
      <xdr:rowOff>12595</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2110700" y="1328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162320</xdr:rowOff>
    </xdr:from>
    <xdr:to>
      <xdr:col>111</xdr:col>
      <xdr:colOff>177800</xdr:colOff>
      <xdr:row>77</xdr:row>
      <xdr:rowOff>165598</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20434300" y="13363970"/>
          <a:ext cx="889000" cy="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73834</xdr:rowOff>
    </xdr:from>
    <xdr:to>
      <xdr:col>112</xdr:col>
      <xdr:colOff>38100</xdr:colOff>
      <xdr:row>78</xdr:row>
      <xdr:rowOff>3984</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21272500" y="1327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20511</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305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165598</xdr:rowOff>
    </xdr:from>
    <xdr:to>
      <xdr:col>107</xdr:col>
      <xdr:colOff>50800</xdr:colOff>
      <xdr:row>78</xdr:row>
      <xdr:rowOff>8244</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flipV="1">
          <a:off x="19545300" y="13367248"/>
          <a:ext cx="889000" cy="1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63057</xdr:rowOff>
    </xdr:from>
    <xdr:to>
      <xdr:col>107</xdr:col>
      <xdr:colOff>101600</xdr:colOff>
      <xdr:row>77</xdr:row>
      <xdr:rowOff>164657</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20383500" y="1326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9734</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03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8244</xdr:rowOff>
    </xdr:from>
    <xdr:to>
      <xdr:col>102</xdr:col>
      <xdr:colOff>114300</xdr:colOff>
      <xdr:row>78</xdr:row>
      <xdr:rowOff>10475</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flipV="1">
          <a:off x="18656300" y="13381344"/>
          <a:ext cx="889000" cy="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65996</xdr:rowOff>
    </xdr:from>
    <xdr:to>
      <xdr:col>102</xdr:col>
      <xdr:colOff>165100</xdr:colOff>
      <xdr:row>77</xdr:row>
      <xdr:rowOff>167596</xdr:rowOff>
    </xdr:to>
    <xdr:sp macro="" textlink="">
      <xdr:nvSpPr>
        <xdr:cNvPr id="877" name="フローチャート: 判断 876">
          <a:extLst>
            <a:ext uri="{FF2B5EF4-FFF2-40B4-BE49-F238E27FC236}">
              <a16:creationId xmlns:a16="http://schemas.microsoft.com/office/drawing/2014/main" id="{00000000-0008-0000-0600-00006D030000}"/>
            </a:ext>
          </a:extLst>
        </xdr:cNvPr>
        <xdr:cNvSpPr/>
      </xdr:nvSpPr>
      <xdr:spPr>
        <a:xfrm>
          <a:off x="19494500" y="13267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12673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04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91360</xdr:rowOff>
    </xdr:from>
    <xdr:to>
      <xdr:col>98</xdr:col>
      <xdr:colOff>38100</xdr:colOff>
      <xdr:row>78</xdr:row>
      <xdr:rowOff>21510</xdr:rowOff>
    </xdr:to>
    <xdr:sp macro="" textlink="">
      <xdr:nvSpPr>
        <xdr:cNvPr id="879" name="フローチャート: 判断 878">
          <a:extLst>
            <a:ext uri="{FF2B5EF4-FFF2-40B4-BE49-F238E27FC236}">
              <a16:creationId xmlns:a16="http://schemas.microsoft.com/office/drawing/2014/main" id="{00000000-0008-0000-0600-00006F030000}"/>
            </a:ext>
          </a:extLst>
        </xdr:cNvPr>
        <xdr:cNvSpPr/>
      </xdr:nvSpPr>
      <xdr:spPr>
        <a:xfrm>
          <a:off x="18605500" y="1329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38037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06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81302</xdr:rowOff>
    </xdr:from>
    <xdr:to>
      <xdr:col>116</xdr:col>
      <xdr:colOff>114300</xdr:colOff>
      <xdr:row>78</xdr:row>
      <xdr:rowOff>11452</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2110700" y="1328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104179</xdr:rowOff>
    </xdr:from>
    <xdr:ext cx="534377" cy="259045"/>
    <xdr:sp macro="" textlink="">
      <xdr:nvSpPr>
        <xdr:cNvPr id="887" name="繰出金該当値テキスト">
          <a:extLst>
            <a:ext uri="{FF2B5EF4-FFF2-40B4-BE49-F238E27FC236}">
              <a16:creationId xmlns:a16="http://schemas.microsoft.com/office/drawing/2014/main" id="{00000000-0008-0000-0600-000077030000}"/>
            </a:ext>
          </a:extLst>
        </xdr:cNvPr>
        <xdr:cNvSpPr txBox="1"/>
      </xdr:nvSpPr>
      <xdr:spPr>
        <a:xfrm>
          <a:off x="22212300" y="1313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111520</xdr:rowOff>
    </xdr:from>
    <xdr:to>
      <xdr:col>112</xdr:col>
      <xdr:colOff>38100</xdr:colOff>
      <xdr:row>78</xdr:row>
      <xdr:rowOff>41670</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21272500" y="1331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32797</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21056111" y="1340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114798</xdr:rowOff>
    </xdr:from>
    <xdr:to>
      <xdr:col>107</xdr:col>
      <xdr:colOff>101600</xdr:colOff>
      <xdr:row>78</xdr:row>
      <xdr:rowOff>44948</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0383500" y="1331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36075</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0167111" y="1340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128894</xdr:rowOff>
    </xdr:from>
    <xdr:to>
      <xdr:col>102</xdr:col>
      <xdr:colOff>165100</xdr:colOff>
      <xdr:row>78</xdr:row>
      <xdr:rowOff>59044</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19494500" y="1333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50171</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9278111" y="1342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131125</xdr:rowOff>
    </xdr:from>
    <xdr:to>
      <xdr:col>98</xdr:col>
      <xdr:colOff>38100</xdr:colOff>
      <xdr:row>78</xdr:row>
      <xdr:rowOff>61275</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18605500" y="1333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52402</xdr:rowOff>
    </xdr:from>
    <xdr:ext cx="534377"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389111" y="1342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a:extLst>
            <a:ext uri="{FF2B5EF4-FFF2-40B4-BE49-F238E27FC236}">
              <a16:creationId xmlns:a16="http://schemas.microsoft.com/office/drawing/2014/main" id="{00000000-0008-0000-0600-00008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2" name="前年度繰上充用金最小値テキスト">
          <a:extLst>
            <a:ext uri="{FF2B5EF4-FFF2-40B4-BE49-F238E27FC236}">
              <a16:creationId xmlns:a16="http://schemas.microsoft.com/office/drawing/2014/main" id="{00000000-0008-0000-0600-00009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4" name="前年度繰上充用金最大値テキスト">
          <a:extLst>
            <a:ext uri="{FF2B5EF4-FFF2-40B4-BE49-F238E27FC236}">
              <a16:creationId xmlns:a16="http://schemas.microsoft.com/office/drawing/2014/main" id="{00000000-0008-0000-0600-00009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7" name="前年度繰上充用金平均値テキスト">
          <a:extLst>
            <a:ext uri="{FF2B5EF4-FFF2-40B4-BE49-F238E27FC236}">
              <a16:creationId xmlns:a16="http://schemas.microsoft.com/office/drawing/2014/main" id="{00000000-0008-0000-0600-00009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フローチャート: 判断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6" name="前年度繰上充用金該当値テキスト">
          <a:extLst>
            <a:ext uri="{FF2B5EF4-FFF2-40B4-BE49-F238E27FC236}">
              <a16:creationId xmlns:a16="http://schemas.microsoft.com/office/drawing/2014/main" id="{00000000-0008-0000-0600-0000A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1" name="楕円 940">
          <a:extLst>
            <a:ext uri="{FF2B5EF4-FFF2-40B4-BE49-F238E27FC236}">
              <a16:creationId xmlns:a16="http://schemas.microsoft.com/office/drawing/2014/main" id="{00000000-0008-0000-0600-0000A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3" name="楕円 942">
          <a:extLst>
            <a:ext uri="{FF2B5EF4-FFF2-40B4-BE49-F238E27FC236}">
              <a16:creationId xmlns:a16="http://schemas.microsoft.com/office/drawing/2014/main" id="{00000000-0008-0000-0600-0000A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令和元年度</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歳出決算総額</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住民一人当たり</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コストは</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464,022</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円となっている。性質別歳出について住民一人あたりのコストで見ると，</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積立金及び繰出金を除く</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全ての項目で類似団体</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平均</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を下回る状態となった。</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なお，令和元年度においては房総半島台風等に関連する事業として，公共施設復旧事業（主に災害復旧事業費），災害廃棄物処理事業（主に物件費）及びこれらに係る人件費が増加となった。その他の主な増加項目として寄附金を原資にした特定目的基金への積立金が増加となった。</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また，平常時における歳出の</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主な構成項目である扶助費</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については，</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住民一人当たり</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81,756</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となっており</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平成３０年度から増加となった。これは介護施設や利用者の増に伴う障害介護給付費等の増加の伴うものである。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今後も効率的な財政運営を継続するとともに，経常収支比率の改善により，各事業に必要な支出が確保できるような財政運営に努める。</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千葉県館山市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46,161
45,777
110.05
24,086,831
21,419,742
1,154,098
10,844,941
16,846,073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27.3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147669</xdr:rowOff>
    </xdr:from>
    <xdr:to>
      <xdr:col>24</xdr:col>
      <xdr:colOff>62865</xdr:colOff>
      <xdr:row>38</xdr:row>
      <xdr:rowOff>71512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291169"/>
          <a:ext cx="1270" cy="1295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75339</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59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71512</xdr:rowOff>
    </xdr:from>
    <xdr:to>
      <xdr:col>24</xdr:col>
      <xdr:colOff>152400</xdr:colOff>
      <xdr:row>38</xdr:row>
      <xdr:rowOff>71512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58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94346</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06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147669</xdr:rowOff>
    </xdr:from>
    <xdr:to>
      <xdr:col>24</xdr:col>
      <xdr:colOff>152400</xdr:colOff>
      <xdr:row>30</xdr:row>
      <xdr:rowOff>147669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29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24616</xdr:rowOff>
    </xdr:from>
    <xdr:to>
      <xdr:col>24</xdr:col>
      <xdr:colOff>63500</xdr:colOff>
      <xdr:row>38</xdr:row>
      <xdr:rowOff>27882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6539716"/>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72980</xdr:rowOff>
    </xdr:from>
    <xdr:ext cx="469744"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245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50103</xdr:rowOff>
    </xdr:from>
    <xdr:to>
      <xdr:col>24</xdr:col>
      <xdr:colOff>114300</xdr:colOff>
      <xdr:row>37</xdr:row>
      <xdr:rowOff>151703</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39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23767</xdr:rowOff>
    </xdr:from>
    <xdr:to>
      <xdr:col>19</xdr:col>
      <xdr:colOff>177800</xdr:colOff>
      <xdr:row>38</xdr:row>
      <xdr:rowOff>24616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6538867"/>
          <a:ext cx="889000" cy="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56635</xdr:rowOff>
    </xdr:from>
    <xdr:to>
      <xdr:col>20</xdr:col>
      <xdr:colOff>38100</xdr:colOff>
      <xdr:row>37</xdr:row>
      <xdr:rowOff>158235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3312</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62428" y="617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23767</xdr:rowOff>
    </xdr:from>
    <xdr:to>
      <xdr:col>15</xdr:col>
      <xdr:colOff>50800</xdr:colOff>
      <xdr:row>38</xdr:row>
      <xdr:rowOff>25204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538867"/>
          <a:ext cx="8890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61272</xdr:rowOff>
    </xdr:from>
    <xdr:to>
      <xdr:col>15</xdr:col>
      <xdr:colOff>101600</xdr:colOff>
      <xdr:row>37</xdr:row>
      <xdr:rowOff>162872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0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7949</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73428" y="618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10770</xdr:rowOff>
    </xdr:from>
    <xdr:to>
      <xdr:col>10</xdr:col>
      <xdr:colOff>114300</xdr:colOff>
      <xdr:row>38</xdr:row>
      <xdr:rowOff>25204</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6525870"/>
          <a:ext cx="889000" cy="1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59443</xdr:rowOff>
    </xdr:from>
    <xdr:to>
      <xdr:col>10</xdr:col>
      <xdr:colOff>165100</xdr:colOff>
      <xdr:row>37</xdr:row>
      <xdr:rowOff>161043</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03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6120</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84428" y="6178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45923</xdr:rowOff>
    </xdr:from>
    <xdr:to>
      <xdr:col>6</xdr:col>
      <xdr:colOff>38100</xdr:colOff>
      <xdr:row>37</xdr:row>
      <xdr:rowOff>147523</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3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164050</xdr:rowOff>
    </xdr:from>
    <xdr:ext cx="469744"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95428" y="616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148532</xdr:rowOff>
    </xdr:from>
    <xdr:to>
      <xdr:col>24</xdr:col>
      <xdr:colOff>114300</xdr:colOff>
      <xdr:row>38</xdr:row>
      <xdr:rowOff>78682</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49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63459</xdr:rowOff>
    </xdr:from>
    <xdr:ext cx="469744"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407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145266</xdr:rowOff>
    </xdr:from>
    <xdr:to>
      <xdr:col>20</xdr:col>
      <xdr:colOff>38100</xdr:colOff>
      <xdr:row>38</xdr:row>
      <xdr:rowOff>75416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48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66543</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62428" y="658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144417</xdr:rowOff>
    </xdr:from>
    <xdr:to>
      <xdr:col>15</xdr:col>
      <xdr:colOff>101600</xdr:colOff>
      <xdr:row>38</xdr:row>
      <xdr:rowOff>74568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4880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65694</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73428" y="6580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145854</xdr:rowOff>
    </xdr:from>
    <xdr:to>
      <xdr:col>10</xdr:col>
      <xdr:colOff>165100</xdr:colOff>
      <xdr:row>38</xdr:row>
      <xdr:rowOff>76004</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48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67131</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84428" y="6582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131419</xdr:rowOff>
    </xdr:from>
    <xdr:to>
      <xdr:col>6</xdr:col>
      <xdr:colOff>38100</xdr:colOff>
      <xdr:row>38</xdr:row>
      <xdr:rowOff>61570</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4750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52697</xdr:rowOff>
    </xdr:from>
    <xdr:ext cx="469744"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95428" y="656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42724</xdr:rowOff>
    </xdr:from>
    <xdr:to>
      <xdr:col>24</xdr:col>
      <xdr:colOff>62865</xdr:colOff>
      <xdr:row>58</xdr:row>
      <xdr:rowOff>25023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86674"/>
          <a:ext cx="1270" cy="1182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28850</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997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25023</xdr:rowOff>
    </xdr:from>
    <xdr:to>
      <xdr:col>24</xdr:col>
      <xdr:colOff>152400</xdr:colOff>
      <xdr:row>58</xdr:row>
      <xdr:rowOff>25023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96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160851</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6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360,453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42724</xdr:rowOff>
    </xdr:from>
    <xdr:to>
      <xdr:col>24</xdr:col>
      <xdr:colOff>152400</xdr:colOff>
      <xdr:row>51</xdr:row>
      <xdr:rowOff>42724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8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25023</xdr:rowOff>
    </xdr:from>
    <xdr:to>
      <xdr:col>24</xdr:col>
      <xdr:colOff>63500</xdr:colOff>
      <xdr:row>58</xdr:row>
      <xdr:rowOff>56131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969123"/>
          <a:ext cx="838200" cy="3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32693</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33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9816</xdr:rowOff>
    </xdr:from>
    <xdr:to>
      <xdr:col>24</xdr:col>
      <xdr:colOff>114300</xdr:colOff>
      <xdr:row>57</xdr:row>
      <xdr:rowOff>111416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8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56131</xdr:rowOff>
    </xdr:from>
    <xdr:to>
      <xdr:col>19</xdr:col>
      <xdr:colOff>177800</xdr:colOff>
      <xdr:row>58</xdr:row>
      <xdr:rowOff>72697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10000231"/>
          <a:ext cx="889000" cy="1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27330</xdr:rowOff>
    </xdr:from>
    <xdr:to>
      <xdr:col>20</xdr:col>
      <xdr:colOff>38100</xdr:colOff>
      <xdr:row>57</xdr:row>
      <xdr:rowOff>128930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79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145457</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57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62392</xdr:rowOff>
    </xdr:from>
    <xdr:to>
      <xdr:col>15</xdr:col>
      <xdr:colOff>50800</xdr:colOff>
      <xdr:row>58</xdr:row>
      <xdr:rowOff>72697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10006492"/>
          <a:ext cx="889000" cy="10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57700</xdr:rowOff>
    </xdr:from>
    <xdr:to>
      <xdr:col>15</xdr:col>
      <xdr:colOff>101600</xdr:colOff>
      <xdr:row>57</xdr:row>
      <xdr:rowOff>159300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3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4377</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60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62392</xdr:rowOff>
    </xdr:from>
    <xdr:to>
      <xdr:col>10</xdr:col>
      <xdr:colOff>114300</xdr:colOff>
      <xdr:row>58</xdr:row>
      <xdr:rowOff>77243</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10006492"/>
          <a:ext cx="889000" cy="1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47836</xdr:rowOff>
    </xdr:from>
    <xdr:to>
      <xdr:col>10</xdr:col>
      <xdr:colOff>165100</xdr:colOff>
      <xdr:row>57</xdr:row>
      <xdr:rowOff>149436</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2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165963</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59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77371</xdr:rowOff>
    </xdr:from>
    <xdr:to>
      <xdr:col>6</xdr:col>
      <xdr:colOff>38100</xdr:colOff>
      <xdr:row>58</xdr:row>
      <xdr:rowOff>7521</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5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24048</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62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145673</xdr:rowOff>
    </xdr:from>
    <xdr:to>
      <xdr:col>24</xdr:col>
      <xdr:colOff>114300</xdr:colOff>
      <xdr:row>58</xdr:row>
      <xdr:rowOff>75823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91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60600</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83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5331</xdr:rowOff>
    </xdr:from>
    <xdr:to>
      <xdr:col>20</xdr:col>
      <xdr:colOff>38100</xdr:colOff>
      <xdr:row>58</xdr:row>
      <xdr:rowOff>106931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94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98058</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1004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21897</xdr:rowOff>
    </xdr:from>
    <xdr:to>
      <xdr:col>15</xdr:col>
      <xdr:colOff>101600</xdr:colOff>
      <xdr:row>58</xdr:row>
      <xdr:rowOff>123497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96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114624</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1005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11592</xdr:rowOff>
    </xdr:from>
    <xdr:to>
      <xdr:col>10</xdr:col>
      <xdr:colOff>165100</xdr:colOff>
      <xdr:row>58</xdr:row>
      <xdr:rowOff>113192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5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104319</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1004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26443</xdr:rowOff>
    </xdr:from>
    <xdr:to>
      <xdr:col>6</xdr:col>
      <xdr:colOff>38100</xdr:colOff>
      <xdr:row>58</xdr:row>
      <xdr:rowOff>128043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7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119170</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06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130511</xdr:rowOff>
    </xdr:from>
    <xdr:to>
      <xdr:col>24</xdr:col>
      <xdr:colOff>62865</xdr:colOff>
      <xdr:row>78</xdr:row>
      <xdr:rowOff>43514</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303461"/>
          <a:ext cx="1270" cy="1113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47341</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42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43514</xdr:rowOff>
    </xdr:from>
    <xdr:to>
      <xdr:col>24</xdr:col>
      <xdr:colOff>152400</xdr:colOff>
      <xdr:row>78</xdr:row>
      <xdr:rowOff>43514</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41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77188</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207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364,510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130511</xdr:rowOff>
    </xdr:from>
    <xdr:to>
      <xdr:col>24</xdr:col>
      <xdr:colOff>152400</xdr:colOff>
      <xdr:row>71</xdr:row>
      <xdr:rowOff>130511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30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30910</xdr:rowOff>
    </xdr:from>
    <xdr:to>
      <xdr:col>24</xdr:col>
      <xdr:colOff>63500</xdr:colOff>
      <xdr:row>77</xdr:row>
      <xdr:rowOff>97569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3232560"/>
          <a:ext cx="838200" cy="6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4038</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862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152611</xdr:rowOff>
    </xdr:from>
    <xdr:to>
      <xdr:col>24</xdr:col>
      <xdr:colOff>114300</xdr:colOff>
      <xdr:row>76</xdr:row>
      <xdr:rowOff>82761</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301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72684</xdr:rowOff>
    </xdr:from>
    <xdr:to>
      <xdr:col>19</xdr:col>
      <xdr:colOff>177800</xdr:colOff>
      <xdr:row>77</xdr:row>
      <xdr:rowOff>97569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908300" y="13274334"/>
          <a:ext cx="889000" cy="2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15945</xdr:rowOff>
    </xdr:from>
    <xdr:to>
      <xdr:col>20</xdr:col>
      <xdr:colOff>38100</xdr:colOff>
      <xdr:row>76</xdr:row>
      <xdr:rowOff>117545</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304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134072</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82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72684</xdr:rowOff>
    </xdr:from>
    <xdr:to>
      <xdr:col>15</xdr:col>
      <xdr:colOff>50800</xdr:colOff>
      <xdr:row>77</xdr:row>
      <xdr:rowOff>89165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3274334"/>
          <a:ext cx="889000" cy="1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12506</xdr:rowOff>
    </xdr:from>
    <xdr:to>
      <xdr:col>15</xdr:col>
      <xdr:colOff>101600</xdr:colOff>
      <xdr:row>76</xdr:row>
      <xdr:rowOff>114106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04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130633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2817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89165</xdr:rowOff>
    </xdr:from>
    <xdr:to>
      <xdr:col>10</xdr:col>
      <xdr:colOff>114300</xdr:colOff>
      <xdr:row>77</xdr:row>
      <xdr:rowOff>115976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3290815"/>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27077</xdr:rowOff>
    </xdr:from>
    <xdr:to>
      <xdr:col>10</xdr:col>
      <xdr:colOff>165100</xdr:colOff>
      <xdr:row>76</xdr:row>
      <xdr:rowOff>128677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5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145204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2832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87153</xdr:rowOff>
    </xdr:from>
    <xdr:to>
      <xdr:col>6</xdr:col>
      <xdr:colOff>38100</xdr:colOff>
      <xdr:row>77</xdr:row>
      <xdr:rowOff>17303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11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33831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2892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151560</xdr:rowOff>
    </xdr:from>
    <xdr:to>
      <xdr:col>24</xdr:col>
      <xdr:colOff>114300</xdr:colOff>
      <xdr:row>77</xdr:row>
      <xdr:rowOff>81710</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318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129987</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3160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46769</xdr:rowOff>
    </xdr:from>
    <xdr:to>
      <xdr:col>20</xdr:col>
      <xdr:colOff>38100</xdr:colOff>
      <xdr:row>77</xdr:row>
      <xdr:rowOff>148369</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24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139496</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3341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21884</xdr:rowOff>
    </xdr:from>
    <xdr:to>
      <xdr:col>15</xdr:col>
      <xdr:colOff>101600</xdr:colOff>
      <xdr:row>77</xdr:row>
      <xdr:rowOff>123484</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22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114611</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331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38365</xdr:rowOff>
    </xdr:from>
    <xdr:to>
      <xdr:col>10</xdr:col>
      <xdr:colOff>165100</xdr:colOff>
      <xdr:row>77</xdr:row>
      <xdr:rowOff>139965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24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131092</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3332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65176</xdr:rowOff>
    </xdr:from>
    <xdr:to>
      <xdr:col>6</xdr:col>
      <xdr:colOff>38100</xdr:colOff>
      <xdr:row>77</xdr:row>
      <xdr:rowOff>166776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26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157903</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35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147732</xdr:rowOff>
    </xdr:from>
    <xdr:to>
      <xdr:col>24</xdr:col>
      <xdr:colOff>62865</xdr:colOff>
      <xdr:row>98</xdr:row>
      <xdr:rowOff>44777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78232"/>
          <a:ext cx="1270" cy="1268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48604</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5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44777</xdr:rowOff>
    </xdr:from>
    <xdr:to>
      <xdr:col>24</xdr:col>
      <xdr:colOff>152400</xdr:colOff>
      <xdr:row>98</xdr:row>
      <xdr:rowOff>44777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4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94409</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353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188,946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147732</xdr:rowOff>
    </xdr:from>
    <xdr:to>
      <xdr:col>24</xdr:col>
      <xdr:colOff>152400</xdr:colOff>
      <xdr:row>90</xdr:row>
      <xdr:rowOff>147732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7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150239</xdr:rowOff>
    </xdr:from>
    <xdr:to>
      <xdr:col>24</xdr:col>
      <xdr:colOff>63500</xdr:colOff>
      <xdr:row>97</xdr:row>
      <xdr:rowOff>84630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609439"/>
          <a:ext cx="838200" cy="10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112258</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00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89381</xdr:rowOff>
    </xdr:from>
    <xdr:to>
      <xdr:col>24</xdr:col>
      <xdr:colOff>114300</xdr:colOff>
      <xdr:row>97</xdr:row>
      <xdr:rowOff>19531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57702</xdr:rowOff>
    </xdr:from>
    <xdr:to>
      <xdr:col>19</xdr:col>
      <xdr:colOff>177800</xdr:colOff>
      <xdr:row>97</xdr:row>
      <xdr:rowOff>84630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6688352"/>
          <a:ext cx="889000" cy="2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118701</xdr:rowOff>
    </xdr:from>
    <xdr:to>
      <xdr:col>20</xdr:col>
      <xdr:colOff>38100</xdr:colOff>
      <xdr:row>97</xdr:row>
      <xdr:rowOff>48851</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65378</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3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57702</xdr:rowOff>
    </xdr:from>
    <xdr:to>
      <xdr:col>15</xdr:col>
      <xdr:colOff>50800</xdr:colOff>
      <xdr:row>97</xdr:row>
      <xdr:rowOff>78710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688352"/>
          <a:ext cx="889000" cy="2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97473</xdr:rowOff>
    </xdr:from>
    <xdr:to>
      <xdr:col>15</xdr:col>
      <xdr:colOff>101600</xdr:colOff>
      <xdr:row>97</xdr:row>
      <xdr:rowOff>27623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44150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3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73764</xdr:rowOff>
    </xdr:from>
    <xdr:to>
      <xdr:col>10</xdr:col>
      <xdr:colOff>114300</xdr:colOff>
      <xdr:row>97</xdr:row>
      <xdr:rowOff>78710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704414"/>
          <a:ext cx="889000" cy="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107074</xdr:rowOff>
    </xdr:from>
    <xdr:to>
      <xdr:col>10</xdr:col>
      <xdr:colOff>165100</xdr:colOff>
      <xdr:row>97</xdr:row>
      <xdr:rowOff>37224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53751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4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139100</xdr:rowOff>
    </xdr:from>
    <xdr:to>
      <xdr:col>6</xdr:col>
      <xdr:colOff>38100</xdr:colOff>
      <xdr:row>97</xdr:row>
      <xdr:rowOff>69250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85777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3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99439</xdr:rowOff>
    </xdr:from>
    <xdr:to>
      <xdr:col>24</xdr:col>
      <xdr:colOff>114300</xdr:colOff>
      <xdr:row>97</xdr:row>
      <xdr:rowOff>29589</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55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77866</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53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33830</xdr:rowOff>
    </xdr:from>
    <xdr:to>
      <xdr:col>20</xdr:col>
      <xdr:colOff>38100</xdr:colOff>
      <xdr:row>97</xdr:row>
      <xdr:rowOff>135430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66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126557</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75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6902</xdr:rowOff>
    </xdr:from>
    <xdr:to>
      <xdr:col>15</xdr:col>
      <xdr:colOff>101600</xdr:colOff>
      <xdr:row>97</xdr:row>
      <xdr:rowOff>108502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63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99629</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73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27910</xdr:rowOff>
    </xdr:from>
    <xdr:to>
      <xdr:col>10</xdr:col>
      <xdr:colOff>165100</xdr:colOff>
      <xdr:row>97</xdr:row>
      <xdr:rowOff>129510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6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120637</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75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22964</xdr:rowOff>
    </xdr:from>
    <xdr:to>
      <xdr:col>6</xdr:col>
      <xdr:colOff>38100</xdr:colOff>
      <xdr:row>97</xdr:row>
      <xdr:rowOff>124564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65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115691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74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56718</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371668"/>
          <a:ext cx="1270" cy="1283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3395</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14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56718</xdr:rowOff>
    </xdr:from>
    <xdr:to>
      <xdr:col>55</xdr:col>
      <xdr:colOff>88900</xdr:colOff>
      <xdr:row>31</xdr:row>
      <xdr:rowOff>56718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371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138329</xdr:rowOff>
    </xdr:from>
    <xdr:to>
      <xdr:col>55</xdr:col>
      <xdr:colOff>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9639300" y="6653429"/>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101947</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2741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79070</xdr:rowOff>
    </xdr:from>
    <xdr:to>
      <xdr:col>55</xdr:col>
      <xdr:colOff>50800</xdr:colOff>
      <xdr:row>38</xdr:row>
      <xdr:rowOff>9220</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4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138100</xdr:rowOff>
    </xdr:from>
    <xdr:to>
      <xdr:col>50</xdr:col>
      <xdr:colOff>114300</xdr:colOff>
      <xdr:row>38</xdr:row>
      <xdr:rowOff>138329</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8750300" y="6653200"/>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100787</xdr:rowOff>
    </xdr:from>
    <xdr:to>
      <xdr:col>50</xdr:col>
      <xdr:colOff>165100</xdr:colOff>
      <xdr:row>38</xdr:row>
      <xdr:rowOff>30938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47464</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219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138100</xdr:rowOff>
    </xdr:from>
    <xdr:to>
      <xdr:col>45</xdr:col>
      <xdr:colOff>177800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7861300" y="6653200"/>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97130</xdr:rowOff>
    </xdr:from>
    <xdr:to>
      <xdr:col>46</xdr:col>
      <xdr:colOff>38100</xdr:colOff>
      <xdr:row>38</xdr:row>
      <xdr:rowOff>27280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43807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216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72441</xdr:rowOff>
    </xdr:from>
    <xdr:to>
      <xdr:col>41</xdr:col>
      <xdr:colOff>101600</xdr:colOff>
      <xdr:row>38</xdr:row>
      <xdr:rowOff>2591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19118</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6191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90272</xdr:rowOff>
    </xdr:from>
    <xdr:to>
      <xdr:col>36</xdr:col>
      <xdr:colOff>165100</xdr:colOff>
      <xdr:row>38</xdr:row>
      <xdr:rowOff>20422</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43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36949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6209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87529</xdr:rowOff>
    </xdr:from>
    <xdr:to>
      <xdr:col>50</xdr:col>
      <xdr:colOff>165100</xdr:colOff>
      <xdr:row>39</xdr:row>
      <xdr:rowOff>17679</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8806</xdr:rowOff>
    </xdr:from>
    <xdr:ext cx="249299"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514650" y="669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87300</xdr:rowOff>
    </xdr:from>
    <xdr:to>
      <xdr:col>46</xdr:col>
      <xdr:colOff>38100</xdr:colOff>
      <xdr:row>39</xdr:row>
      <xdr:rowOff>17450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6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8577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625650" y="66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141117</xdr:rowOff>
    </xdr:from>
    <xdr:to>
      <xdr:col>54</xdr:col>
      <xdr:colOff>189865</xdr:colOff>
      <xdr:row>58</xdr:row>
      <xdr:rowOff>98895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713617"/>
          <a:ext cx="1270" cy="1329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102722</xdr:rowOff>
    </xdr:from>
    <xdr:ext cx="469744"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1004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98895</xdr:rowOff>
    </xdr:from>
    <xdr:to>
      <xdr:col>55</xdr:col>
      <xdr:colOff>88900</xdr:colOff>
      <xdr:row>58</xdr:row>
      <xdr:rowOff>98895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1004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87794</xdr:rowOff>
    </xdr:from>
    <xdr:ext cx="534377"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4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59,938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141117</xdr:rowOff>
    </xdr:from>
    <xdr:to>
      <xdr:col>55</xdr:col>
      <xdr:colOff>88900</xdr:colOff>
      <xdr:row>50</xdr:row>
      <xdr:rowOff>141117</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7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140295</xdr:rowOff>
    </xdr:from>
    <xdr:to>
      <xdr:col>55</xdr:col>
      <xdr:colOff>0</xdr:colOff>
      <xdr:row>57</xdr:row>
      <xdr:rowOff>151953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9639300" y="9912945"/>
          <a:ext cx="8382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47449</xdr:rowOff>
    </xdr:from>
    <xdr:ext cx="534377"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477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24572</xdr:rowOff>
    </xdr:from>
    <xdr:to>
      <xdr:col>55</xdr:col>
      <xdr:colOff>50800</xdr:colOff>
      <xdr:row>56</xdr:row>
      <xdr:rowOff>126172</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62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151953</xdr:rowOff>
    </xdr:from>
    <xdr:to>
      <xdr:col>50</xdr:col>
      <xdr:colOff>114300</xdr:colOff>
      <xdr:row>57</xdr:row>
      <xdr:rowOff>152136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8750300" y="9924603"/>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65674</xdr:rowOff>
    </xdr:from>
    <xdr:to>
      <xdr:col>50</xdr:col>
      <xdr:colOff>165100</xdr:colOff>
      <xdr:row>56</xdr:row>
      <xdr:rowOff>167274</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66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12351</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372111" y="944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125641</xdr:rowOff>
    </xdr:from>
    <xdr:to>
      <xdr:col>45</xdr:col>
      <xdr:colOff>177800</xdr:colOff>
      <xdr:row>57</xdr:row>
      <xdr:rowOff>152136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7861300" y="9898291"/>
          <a:ext cx="889000" cy="2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15954</xdr:rowOff>
    </xdr:from>
    <xdr:to>
      <xdr:col>46</xdr:col>
      <xdr:colOff>38100</xdr:colOff>
      <xdr:row>56</xdr:row>
      <xdr:rowOff>117554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61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134081</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483111" y="939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125641</xdr:rowOff>
    </xdr:from>
    <xdr:to>
      <xdr:col>41</xdr:col>
      <xdr:colOff>50800</xdr:colOff>
      <xdr:row>57</xdr:row>
      <xdr:rowOff>135265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6972300" y="9898291"/>
          <a:ext cx="889000" cy="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51021</xdr:rowOff>
    </xdr:from>
    <xdr:to>
      <xdr:col>41</xdr:col>
      <xdr:colOff>101600</xdr:colOff>
      <xdr:row>56</xdr:row>
      <xdr:rowOff>152621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65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169148</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594111" y="942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90798</xdr:rowOff>
    </xdr:from>
    <xdr:to>
      <xdr:col>36</xdr:col>
      <xdr:colOff>165100</xdr:colOff>
      <xdr:row>57</xdr:row>
      <xdr:rowOff>20948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691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37475</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05111" y="946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89495</xdr:rowOff>
    </xdr:from>
    <xdr:to>
      <xdr:col>55</xdr:col>
      <xdr:colOff>50800</xdr:colOff>
      <xdr:row>58</xdr:row>
      <xdr:rowOff>19645</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986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67922</xdr:rowOff>
    </xdr:from>
    <xdr:ext cx="469744"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84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101153</xdr:rowOff>
    </xdr:from>
    <xdr:to>
      <xdr:col>50</xdr:col>
      <xdr:colOff>165100</xdr:colOff>
      <xdr:row>58</xdr:row>
      <xdr:rowOff>31303</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987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22430</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04428" y="9966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101336</xdr:rowOff>
    </xdr:from>
    <xdr:to>
      <xdr:col>46</xdr:col>
      <xdr:colOff>38100</xdr:colOff>
      <xdr:row>58</xdr:row>
      <xdr:rowOff>31486</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987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22613</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15428" y="9966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74841</xdr:rowOff>
    </xdr:from>
    <xdr:to>
      <xdr:col>41</xdr:col>
      <xdr:colOff>101600</xdr:colOff>
      <xdr:row>58</xdr:row>
      <xdr:rowOff>4991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984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167568</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26428" y="994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84465</xdr:rowOff>
    </xdr:from>
    <xdr:to>
      <xdr:col>36</xdr:col>
      <xdr:colOff>165100</xdr:colOff>
      <xdr:row>58</xdr:row>
      <xdr:rowOff>14615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985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5742</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37428" y="994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77818</xdr:rowOff>
    </xdr:from>
    <xdr:to>
      <xdr:col>54</xdr:col>
      <xdr:colOff>189865</xdr:colOff>
      <xdr:row>78</xdr:row>
      <xdr:rowOff>62799</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flipV="1">
          <a:off x="10475595" y="12079318"/>
          <a:ext cx="1270" cy="1356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66626</xdr:rowOff>
    </xdr:from>
    <xdr:ext cx="469744" cy="259045"/>
    <xdr:sp macro="" textlink="">
      <xdr:nvSpPr>
        <xdr:cNvPr id="393" name="商工費最小値テキスト">
          <a:extLst>
            <a:ext uri="{FF2B5EF4-FFF2-40B4-BE49-F238E27FC236}">
              <a16:creationId xmlns:a16="http://schemas.microsoft.com/office/drawing/2014/main" id="{00000000-0008-0000-0700-000089010000}"/>
            </a:ext>
          </a:extLst>
        </xdr:cNvPr>
        <xdr:cNvSpPr txBox="1"/>
      </xdr:nvSpPr>
      <xdr:spPr>
        <a:xfrm>
          <a:off x="10528300" y="1343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62799</xdr:rowOff>
    </xdr:from>
    <xdr:to>
      <xdr:col>55</xdr:col>
      <xdr:colOff>88900</xdr:colOff>
      <xdr:row>78</xdr:row>
      <xdr:rowOff>62799</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0388600" y="1343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24495</xdr:rowOff>
    </xdr:from>
    <xdr:ext cx="534377" cy="259045"/>
    <xdr:sp macro="" textlink="">
      <xdr:nvSpPr>
        <xdr:cNvPr id="395" name="商工費最大値テキスト">
          <a:extLst>
            <a:ext uri="{FF2B5EF4-FFF2-40B4-BE49-F238E27FC236}">
              <a16:creationId xmlns:a16="http://schemas.microsoft.com/office/drawing/2014/main" id="{00000000-0008-0000-0700-00008B010000}"/>
            </a:ext>
          </a:extLst>
        </xdr:cNvPr>
        <xdr:cNvSpPr txBox="1"/>
      </xdr:nvSpPr>
      <xdr:spPr>
        <a:xfrm>
          <a:off x="10528300" y="1185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77818</xdr:rowOff>
    </xdr:from>
    <xdr:to>
      <xdr:col>55</xdr:col>
      <xdr:colOff>88900</xdr:colOff>
      <xdr:row>70</xdr:row>
      <xdr:rowOff>77818</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2079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118052</xdr:rowOff>
    </xdr:from>
    <xdr:to>
      <xdr:col>55</xdr:col>
      <xdr:colOff>0</xdr:colOff>
      <xdr:row>77</xdr:row>
      <xdr:rowOff>78938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9639300" y="12291002"/>
          <a:ext cx="838200" cy="98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138605</xdr:rowOff>
    </xdr:from>
    <xdr:ext cx="534377" cy="259045"/>
    <xdr:sp macro="" textlink="">
      <xdr:nvSpPr>
        <xdr:cNvPr id="398" name="商工費平均値テキスト">
          <a:extLst>
            <a:ext uri="{FF2B5EF4-FFF2-40B4-BE49-F238E27FC236}">
              <a16:creationId xmlns:a16="http://schemas.microsoft.com/office/drawing/2014/main" id="{00000000-0008-0000-0700-00008E010000}"/>
            </a:ext>
          </a:extLst>
        </xdr:cNvPr>
        <xdr:cNvSpPr txBox="1"/>
      </xdr:nvSpPr>
      <xdr:spPr>
        <a:xfrm>
          <a:off x="10528300" y="129973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160178</xdr:rowOff>
    </xdr:from>
    <xdr:to>
      <xdr:col>55</xdr:col>
      <xdr:colOff>50800</xdr:colOff>
      <xdr:row>76</xdr:row>
      <xdr:rowOff>90328</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10426700" y="130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67256</xdr:rowOff>
    </xdr:from>
    <xdr:to>
      <xdr:col>50</xdr:col>
      <xdr:colOff>114300</xdr:colOff>
      <xdr:row>77</xdr:row>
      <xdr:rowOff>78938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8750300" y="13268906"/>
          <a:ext cx="889000" cy="1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86271</xdr:rowOff>
    </xdr:from>
    <xdr:to>
      <xdr:col>50</xdr:col>
      <xdr:colOff>165100</xdr:colOff>
      <xdr:row>77</xdr:row>
      <xdr:rowOff>16421</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9588500" y="1311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32948</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9372111" y="1289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67256</xdr:rowOff>
    </xdr:from>
    <xdr:to>
      <xdr:col>45</xdr:col>
      <xdr:colOff>177800</xdr:colOff>
      <xdr:row>77</xdr:row>
      <xdr:rowOff>94689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7861300" y="13268906"/>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82728</xdr:rowOff>
    </xdr:from>
    <xdr:to>
      <xdr:col>46</xdr:col>
      <xdr:colOff>38100</xdr:colOff>
      <xdr:row>77</xdr:row>
      <xdr:rowOff>12878</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8699500" y="1311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29405</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8483111" y="1288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17354</xdr:rowOff>
    </xdr:from>
    <xdr:to>
      <xdr:col>41</xdr:col>
      <xdr:colOff>50800</xdr:colOff>
      <xdr:row>77</xdr:row>
      <xdr:rowOff>94689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972300" y="13219004"/>
          <a:ext cx="889000" cy="7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97839</xdr:rowOff>
    </xdr:from>
    <xdr:to>
      <xdr:col>41</xdr:col>
      <xdr:colOff>101600</xdr:colOff>
      <xdr:row>77</xdr:row>
      <xdr:rowOff>27989</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7810500" y="1312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44515</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7594111" y="1290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60919</xdr:rowOff>
    </xdr:from>
    <xdr:to>
      <xdr:col>36</xdr:col>
      <xdr:colOff>165100</xdr:colOff>
      <xdr:row>76</xdr:row>
      <xdr:rowOff>162519</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6921500" y="1309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7597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6705111" y="1286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67252</xdr:rowOff>
    </xdr:from>
    <xdr:to>
      <xdr:col>55</xdr:col>
      <xdr:colOff>50800</xdr:colOff>
      <xdr:row>71</xdr:row>
      <xdr:rowOff>168852</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10426700" y="1224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90129</xdr:rowOff>
    </xdr:from>
    <xdr:ext cx="534377" cy="259045"/>
    <xdr:sp macro="" textlink="">
      <xdr:nvSpPr>
        <xdr:cNvPr id="417" name="商工費該当値テキスト">
          <a:extLst>
            <a:ext uri="{FF2B5EF4-FFF2-40B4-BE49-F238E27FC236}">
              <a16:creationId xmlns:a16="http://schemas.microsoft.com/office/drawing/2014/main" id="{00000000-0008-0000-0700-0000A1010000}"/>
            </a:ext>
          </a:extLst>
        </xdr:cNvPr>
        <xdr:cNvSpPr txBox="1"/>
      </xdr:nvSpPr>
      <xdr:spPr>
        <a:xfrm>
          <a:off x="10528300" y="1209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28138</xdr:rowOff>
    </xdr:from>
    <xdr:to>
      <xdr:col>50</xdr:col>
      <xdr:colOff>165100</xdr:colOff>
      <xdr:row>77</xdr:row>
      <xdr:rowOff>129738</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9588500" y="1322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120865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372111" y="1332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16456</xdr:rowOff>
    </xdr:from>
    <xdr:to>
      <xdr:col>46</xdr:col>
      <xdr:colOff>38100</xdr:colOff>
      <xdr:row>77</xdr:row>
      <xdr:rowOff>118056</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8699500" y="1321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109183</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483111" y="1331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43889</xdr:rowOff>
    </xdr:from>
    <xdr:to>
      <xdr:col>41</xdr:col>
      <xdr:colOff>101600</xdr:colOff>
      <xdr:row>77</xdr:row>
      <xdr:rowOff>145489</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7810500" y="1324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136616</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26428" y="13338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138004</xdr:rowOff>
    </xdr:from>
    <xdr:to>
      <xdr:col>36</xdr:col>
      <xdr:colOff>165100</xdr:colOff>
      <xdr:row>77</xdr:row>
      <xdr:rowOff>68154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6921500" y="1316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59281</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326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30800</xdr:rowOff>
    </xdr:from>
    <xdr:to>
      <xdr:col>54</xdr:col>
      <xdr:colOff>189865</xdr:colOff>
      <xdr:row>98</xdr:row>
      <xdr:rowOff>54304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flipV="1">
          <a:off x="10475595" y="15804200"/>
          <a:ext cx="1270" cy="105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58131</xdr:rowOff>
    </xdr:from>
    <xdr:ext cx="534377" cy="259045"/>
    <xdr:sp macro="" textlink="">
      <xdr:nvSpPr>
        <xdr:cNvPr id="448" name="土木費最小値テキスト">
          <a:extLst>
            <a:ext uri="{FF2B5EF4-FFF2-40B4-BE49-F238E27FC236}">
              <a16:creationId xmlns:a16="http://schemas.microsoft.com/office/drawing/2014/main" id="{00000000-0008-0000-0700-0000C0010000}"/>
            </a:ext>
          </a:extLst>
        </xdr:cNvPr>
        <xdr:cNvSpPr txBox="1"/>
      </xdr:nvSpPr>
      <xdr:spPr>
        <a:xfrm>
          <a:off x="10528300" y="1686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54304</xdr:rowOff>
    </xdr:from>
    <xdr:to>
      <xdr:col>55</xdr:col>
      <xdr:colOff>88900</xdr:colOff>
      <xdr:row>98</xdr:row>
      <xdr:rowOff>54304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10388600" y="1685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148927</xdr:rowOff>
    </xdr:from>
    <xdr:ext cx="599010" cy="259045"/>
    <xdr:sp macro="" textlink="">
      <xdr:nvSpPr>
        <xdr:cNvPr id="450" name="土木費最大値テキスト">
          <a:extLst>
            <a:ext uri="{FF2B5EF4-FFF2-40B4-BE49-F238E27FC236}">
              <a16:creationId xmlns:a16="http://schemas.microsoft.com/office/drawing/2014/main" id="{00000000-0008-0000-0700-0000C2010000}"/>
            </a:ext>
          </a:extLst>
        </xdr:cNvPr>
        <xdr:cNvSpPr txBox="1"/>
      </xdr:nvSpPr>
      <xdr:spPr>
        <a:xfrm>
          <a:off x="10528300" y="1557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30800</xdr:rowOff>
    </xdr:from>
    <xdr:to>
      <xdr:col>55</xdr:col>
      <xdr:colOff>88900</xdr:colOff>
      <xdr:row>92</xdr:row>
      <xdr:rowOff>30800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580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6733</xdr:rowOff>
    </xdr:from>
    <xdr:to>
      <xdr:col>55</xdr:col>
      <xdr:colOff>0</xdr:colOff>
      <xdr:row>98</xdr:row>
      <xdr:rowOff>13435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9639300" y="16808833"/>
          <a:ext cx="838200" cy="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25965</xdr:rowOff>
    </xdr:from>
    <xdr:ext cx="534377" cy="259045"/>
    <xdr:sp macro="" textlink="">
      <xdr:nvSpPr>
        <xdr:cNvPr id="453" name="土木費平均値テキスト">
          <a:extLst>
            <a:ext uri="{FF2B5EF4-FFF2-40B4-BE49-F238E27FC236}">
              <a16:creationId xmlns:a16="http://schemas.microsoft.com/office/drawing/2014/main" id="{00000000-0008-0000-0700-0000C5010000}"/>
            </a:ext>
          </a:extLst>
        </xdr:cNvPr>
        <xdr:cNvSpPr txBox="1"/>
      </xdr:nvSpPr>
      <xdr:spPr>
        <a:xfrm>
          <a:off x="10528300" y="16485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3088</xdr:rowOff>
    </xdr:from>
    <xdr:to>
      <xdr:col>55</xdr:col>
      <xdr:colOff>50800</xdr:colOff>
      <xdr:row>97</xdr:row>
      <xdr:rowOff>104688</xdr:rowOff>
    </xdr:to>
    <xdr:sp macro="" textlink="">
      <xdr:nvSpPr>
        <xdr:cNvPr id="454" name="フローチャート: 判断 453">
          <a:extLst>
            <a:ext uri="{FF2B5EF4-FFF2-40B4-BE49-F238E27FC236}">
              <a16:creationId xmlns:a16="http://schemas.microsoft.com/office/drawing/2014/main" id="{00000000-0008-0000-0700-0000C6010000}"/>
            </a:ext>
          </a:extLst>
        </xdr:cNvPr>
        <xdr:cNvSpPr/>
      </xdr:nvSpPr>
      <xdr:spPr>
        <a:xfrm>
          <a:off x="10426700" y="1663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13435</xdr:rowOff>
    </xdr:from>
    <xdr:to>
      <xdr:col>50</xdr:col>
      <xdr:colOff>114300</xdr:colOff>
      <xdr:row>98</xdr:row>
      <xdr:rowOff>16027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8750300" y="16815535"/>
          <a:ext cx="889000" cy="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6393</xdr:rowOff>
    </xdr:from>
    <xdr:to>
      <xdr:col>50</xdr:col>
      <xdr:colOff>165100</xdr:colOff>
      <xdr:row>97</xdr:row>
      <xdr:rowOff>107993</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9588500" y="166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124520</xdr:rowOff>
    </xdr:from>
    <xdr:ext cx="534377"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9372111" y="1641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16027</xdr:rowOff>
    </xdr:from>
    <xdr:to>
      <xdr:col>45</xdr:col>
      <xdr:colOff>177800</xdr:colOff>
      <xdr:row>98</xdr:row>
      <xdr:rowOff>29936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7861300" y="16818127"/>
          <a:ext cx="889000" cy="1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168873</xdr:rowOff>
    </xdr:from>
    <xdr:to>
      <xdr:col>46</xdr:col>
      <xdr:colOff>38100</xdr:colOff>
      <xdr:row>97</xdr:row>
      <xdr:rowOff>99023</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8699500" y="1662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115550</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8483111" y="1640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6037</xdr:rowOff>
    </xdr:from>
    <xdr:to>
      <xdr:col>41</xdr:col>
      <xdr:colOff>50800</xdr:colOff>
      <xdr:row>98</xdr:row>
      <xdr:rowOff>29936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972300" y="16808137"/>
          <a:ext cx="889000" cy="2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19817</xdr:rowOff>
    </xdr:from>
    <xdr:to>
      <xdr:col>41</xdr:col>
      <xdr:colOff>101600</xdr:colOff>
      <xdr:row>97</xdr:row>
      <xdr:rowOff>121417</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7810500" y="1665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137944</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7594111" y="1642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14029</xdr:rowOff>
    </xdr:from>
    <xdr:to>
      <xdr:col>36</xdr:col>
      <xdr:colOff>165100</xdr:colOff>
      <xdr:row>97</xdr:row>
      <xdr:rowOff>115629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6921500" y="1664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132156</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705111" y="1641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127383</xdr:rowOff>
    </xdr:from>
    <xdr:to>
      <xdr:col>55</xdr:col>
      <xdr:colOff>50800</xdr:colOff>
      <xdr:row>98</xdr:row>
      <xdr:rowOff>57533</xdr:rowOff>
    </xdr:to>
    <xdr:sp macro="" textlink="">
      <xdr:nvSpPr>
        <xdr:cNvPr id="471" name="楕円 470">
          <a:extLst>
            <a:ext uri="{FF2B5EF4-FFF2-40B4-BE49-F238E27FC236}">
              <a16:creationId xmlns:a16="http://schemas.microsoft.com/office/drawing/2014/main" id="{00000000-0008-0000-0700-0000D7010000}"/>
            </a:ext>
          </a:extLst>
        </xdr:cNvPr>
        <xdr:cNvSpPr/>
      </xdr:nvSpPr>
      <xdr:spPr>
        <a:xfrm>
          <a:off x="10426700" y="1675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42310</xdr:rowOff>
    </xdr:from>
    <xdr:ext cx="534377" cy="259045"/>
    <xdr:sp macro="" textlink="">
      <xdr:nvSpPr>
        <xdr:cNvPr id="472" name="土木費該当値テキスト">
          <a:extLst>
            <a:ext uri="{FF2B5EF4-FFF2-40B4-BE49-F238E27FC236}">
              <a16:creationId xmlns:a16="http://schemas.microsoft.com/office/drawing/2014/main" id="{00000000-0008-0000-0700-0000D8010000}"/>
            </a:ext>
          </a:extLst>
        </xdr:cNvPr>
        <xdr:cNvSpPr txBox="1"/>
      </xdr:nvSpPr>
      <xdr:spPr>
        <a:xfrm>
          <a:off x="10528300" y="1667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134085</xdr:rowOff>
    </xdr:from>
    <xdr:to>
      <xdr:col>50</xdr:col>
      <xdr:colOff>165100</xdr:colOff>
      <xdr:row>98</xdr:row>
      <xdr:rowOff>64235</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9588500" y="1676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55362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85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136677</xdr:rowOff>
    </xdr:from>
    <xdr:to>
      <xdr:col>46</xdr:col>
      <xdr:colOff>38100</xdr:colOff>
      <xdr:row>98</xdr:row>
      <xdr:rowOff>66827</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8699500" y="1676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57954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86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150586</xdr:rowOff>
    </xdr:from>
    <xdr:to>
      <xdr:col>41</xdr:col>
      <xdr:colOff>101600</xdr:colOff>
      <xdr:row>98</xdr:row>
      <xdr:rowOff>80736</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7810500" y="1678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71863</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8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126687</xdr:rowOff>
    </xdr:from>
    <xdr:to>
      <xdr:col>36</xdr:col>
      <xdr:colOff>165100</xdr:colOff>
      <xdr:row>98</xdr:row>
      <xdr:rowOff>56837</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6921500" y="1675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47964</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85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消防費グラフ枠">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38179</xdr:rowOff>
    </xdr:from>
    <xdr:to>
      <xdr:col>85</xdr:col>
      <xdr:colOff>126364</xdr:colOff>
      <xdr:row>37</xdr:row>
      <xdr:rowOff>58227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flipV="1">
          <a:off x="16317595" y="5181679"/>
          <a:ext cx="1269" cy="1220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62054</xdr:rowOff>
    </xdr:from>
    <xdr:ext cx="534377" cy="259045"/>
    <xdr:sp macro="" textlink="">
      <xdr:nvSpPr>
        <xdr:cNvPr id="503" name="消防費最小値テキスト">
          <a:extLst>
            <a:ext uri="{FF2B5EF4-FFF2-40B4-BE49-F238E27FC236}">
              <a16:creationId xmlns:a16="http://schemas.microsoft.com/office/drawing/2014/main" id="{00000000-0008-0000-0700-0000F7010000}"/>
            </a:ext>
          </a:extLst>
        </xdr:cNvPr>
        <xdr:cNvSpPr txBox="1"/>
      </xdr:nvSpPr>
      <xdr:spPr>
        <a:xfrm>
          <a:off x="16370300" y="640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58227</xdr:rowOff>
    </xdr:from>
    <xdr:to>
      <xdr:col>86</xdr:col>
      <xdr:colOff>25400</xdr:colOff>
      <xdr:row>37</xdr:row>
      <xdr:rowOff>58227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6230600" y="6401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156306</xdr:rowOff>
    </xdr:from>
    <xdr:ext cx="534377" cy="259045"/>
    <xdr:sp macro="" textlink="">
      <xdr:nvSpPr>
        <xdr:cNvPr id="505" name="消防費最大値テキスト">
          <a:extLst>
            <a:ext uri="{FF2B5EF4-FFF2-40B4-BE49-F238E27FC236}">
              <a16:creationId xmlns:a16="http://schemas.microsoft.com/office/drawing/2014/main" id="{00000000-0008-0000-0700-0000F9010000}"/>
            </a:ext>
          </a:extLst>
        </xdr:cNvPr>
        <xdr:cNvSpPr txBox="1"/>
      </xdr:nvSpPr>
      <xdr:spPr>
        <a:xfrm>
          <a:off x="16370300" y="495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64,441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38179</xdr:rowOff>
    </xdr:from>
    <xdr:to>
      <xdr:col>86</xdr:col>
      <xdr:colOff>25400</xdr:colOff>
      <xdr:row>30</xdr:row>
      <xdr:rowOff>38179</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5181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115057</xdr:rowOff>
    </xdr:from>
    <xdr:to>
      <xdr:col>85</xdr:col>
      <xdr:colOff>127000</xdr:colOff>
      <xdr:row>35</xdr:row>
      <xdr:rowOff>132476</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5481300" y="6115807"/>
          <a:ext cx="838200" cy="1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101353</xdr:rowOff>
    </xdr:from>
    <xdr:ext cx="534377" cy="259045"/>
    <xdr:sp macro="" textlink="">
      <xdr:nvSpPr>
        <xdr:cNvPr id="508" name="消防費平均値テキスト">
          <a:extLst>
            <a:ext uri="{FF2B5EF4-FFF2-40B4-BE49-F238E27FC236}">
              <a16:creationId xmlns:a16="http://schemas.microsoft.com/office/drawing/2014/main" id="{00000000-0008-0000-0700-0000FC010000}"/>
            </a:ext>
          </a:extLst>
        </xdr:cNvPr>
        <xdr:cNvSpPr txBox="1"/>
      </xdr:nvSpPr>
      <xdr:spPr>
        <a:xfrm>
          <a:off x="16370300" y="5930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78476</xdr:rowOff>
    </xdr:from>
    <xdr:to>
      <xdr:col>85</xdr:col>
      <xdr:colOff>177800</xdr:colOff>
      <xdr:row>36</xdr:row>
      <xdr:rowOff>8626</xdr:rowOff>
    </xdr:to>
    <xdr:sp macro="" textlink="">
      <xdr:nvSpPr>
        <xdr:cNvPr id="509" name="フローチャート: 判断 508">
          <a:extLst>
            <a:ext uri="{FF2B5EF4-FFF2-40B4-BE49-F238E27FC236}">
              <a16:creationId xmlns:a16="http://schemas.microsoft.com/office/drawing/2014/main" id="{00000000-0008-0000-0700-0000FD010000}"/>
            </a:ext>
          </a:extLst>
        </xdr:cNvPr>
        <xdr:cNvSpPr/>
      </xdr:nvSpPr>
      <xdr:spPr>
        <a:xfrm>
          <a:off x="16268700" y="607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115057</xdr:rowOff>
    </xdr:from>
    <xdr:to>
      <xdr:col>81</xdr:col>
      <xdr:colOff>50800</xdr:colOff>
      <xdr:row>35</xdr:row>
      <xdr:rowOff>168641</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4592300" y="6115807"/>
          <a:ext cx="889000" cy="5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103873</xdr:rowOff>
    </xdr:from>
    <xdr:to>
      <xdr:col>81</xdr:col>
      <xdr:colOff>101600</xdr:colOff>
      <xdr:row>36</xdr:row>
      <xdr:rowOff>34023</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5430500" y="6104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25150</xdr:rowOff>
    </xdr:from>
    <xdr:ext cx="534377"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5214111" y="619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168641</xdr:rowOff>
    </xdr:from>
    <xdr:to>
      <xdr:col>76</xdr:col>
      <xdr:colOff>114300</xdr:colOff>
      <xdr:row>35</xdr:row>
      <xdr:rowOff>169098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3703300" y="616939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100719</xdr:rowOff>
    </xdr:from>
    <xdr:to>
      <xdr:col>76</xdr:col>
      <xdr:colOff>165100</xdr:colOff>
      <xdr:row>36</xdr:row>
      <xdr:rowOff>30869</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4541500" y="610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47396</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4325111" y="587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108999</xdr:rowOff>
    </xdr:from>
    <xdr:to>
      <xdr:col>71</xdr:col>
      <xdr:colOff>177800</xdr:colOff>
      <xdr:row>35</xdr:row>
      <xdr:rowOff>169098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814300" y="6109749"/>
          <a:ext cx="889000" cy="6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95598</xdr:rowOff>
    </xdr:from>
    <xdr:to>
      <xdr:col>72</xdr:col>
      <xdr:colOff>38100</xdr:colOff>
      <xdr:row>36</xdr:row>
      <xdr:rowOff>25748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3652500" y="60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42275</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3436111" y="587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24183</xdr:rowOff>
    </xdr:from>
    <xdr:to>
      <xdr:col>67</xdr:col>
      <xdr:colOff>101600</xdr:colOff>
      <xdr:row>35</xdr:row>
      <xdr:rowOff>125783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2763500" y="602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142310</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2547111" y="580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81676</xdr:rowOff>
    </xdr:from>
    <xdr:to>
      <xdr:col>85</xdr:col>
      <xdr:colOff>177800</xdr:colOff>
      <xdr:row>36</xdr:row>
      <xdr:rowOff>11826</xdr:rowOff>
    </xdr:to>
    <xdr:sp macro="" textlink="">
      <xdr:nvSpPr>
        <xdr:cNvPr id="526" name="楕円 525">
          <a:extLst>
            <a:ext uri="{FF2B5EF4-FFF2-40B4-BE49-F238E27FC236}">
              <a16:creationId xmlns:a16="http://schemas.microsoft.com/office/drawing/2014/main" id="{00000000-0008-0000-0700-00000E020000}"/>
            </a:ext>
          </a:extLst>
        </xdr:cNvPr>
        <xdr:cNvSpPr/>
      </xdr:nvSpPr>
      <xdr:spPr>
        <a:xfrm>
          <a:off x="16268700" y="608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60103</xdr:rowOff>
    </xdr:from>
    <xdr:ext cx="534377" cy="259045"/>
    <xdr:sp macro="" textlink="">
      <xdr:nvSpPr>
        <xdr:cNvPr id="527" name="消防費該当値テキスト">
          <a:extLst>
            <a:ext uri="{FF2B5EF4-FFF2-40B4-BE49-F238E27FC236}">
              <a16:creationId xmlns:a16="http://schemas.microsoft.com/office/drawing/2014/main" id="{00000000-0008-0000-0700-00000F020000}"/>
            </a:ext>
          </a:extLst>
        </xdr:cNvPr>
        <xdr:cNvSpPr txBox="1"/>
      </xdr:nvSpPr>
      <xdr:spPr>
        <a:xfrm>
          <a:off x="16370300" y="606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64257</xdr:rowOff>
    </xdr:from>
    <xdr:to>
      <xdr:col>81</xdr:col>
      <xdr:colOff>101600</xdr:colOff>
      <xdr:row>35</xdr:row>
      <xdr:rowOff>165857</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5430500" y="606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10934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14111" y="584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117841</xdr:rowOff>
    </xdr:from>
    <xdr:to>
      <xdr:col>76</xdr:col>
      <xdr:colOff>165100</xdr:colOff>
      <xdr:row>36</xdr:row>
      <xdr:rowOff>47991</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4541500" y="611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39118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21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118298</xdr:rowOff>
    </xdr:from>
    <xdr:to>
      <xdr:col>72</xdr:col>
      <xdr:colOff>38100</xdr:colOff>
      <xdr:row>36</xdr:row>
      <xdr:rowOff>48448</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3652500" y="611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39575</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21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58199</xdr:rowOff>
    </xdr:from>
    <xdr:to>
      <xdr:col>67</xdr:col>
      <xdr:colOff>101600</xdr:colOff>
      <xdr:row>35</xdr:row>
      <xdr:rowOff>159799</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2763500" y="605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150926</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15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125526</xdr:rowOff>
    </xdr:from>
    <xdr:to>
      <xdr:col>85</xdr:col>
      <xdr:colOff>126364</xdr:colOff>
      <xdr:row>59</xdr:row>
      <xdr:rowOff>77020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6317595" y="8698026"/>
          <a:ext cx="1269" cy="1494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80847</xdr:rowOff>
    </xdr:from>
    <xdr:ext cx="534377" cy="259045"/>
    <xdr:sp macro="" textlink="">
      <xdr:nvSpPr>
        <xdr:cNvPr id="563" name="教育費最小値テキスト">
          <a:extLst>
            <a:ext uri="{FF2B5EF4-FFF2-40B4-BE49-F238E27FC236}">
              <a16:creationId xmlns:a16="http://schemas.microsoft.com/office/drawing/2014/main" id="{00000000-0008-0000-0700-000033020000}"/>
            </a:ext>
          </a:extLst>
        </xdr:cNvPr>
        <xdr:cNvSpPr txBox="1"/>
      </xdr:nvSpPr>
      <xdr:spPr>
        <a:xfrm>
          <a:off x="16370300" y="1019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77020</xdr:rowOff>
    </xdr:from>
    <xdr:to>
      <xdr:col>86</xdr:col>
      <xdr:colOff>25400</xdr:colOff>
      <xdr:row>59</xdr:row>
      <xdr:rowOff>77020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1019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72203</xdr:rowOff>
    </xdr:from>
    <xdr:ext cx="599010" cy="259045"/>
    <xdr:sp macro="" textlink="">
      <xdr:nvSpPr>
        <xdr:cNvPr id="565" name="教育費最大値テキスト">
          <a:extLst>
            <a:ext uri="{FF2B5EF4-FFF2-40B4-BE49-F238E27FC236}">
              <a16:creationId xmlns:a16="http://schemas.microsoft.com/office/drawing/2014/main" id="{00000000-0008-0000-0700-000035020000}"/>
            </a:ext>
          </a:extLst>
        </xdr:cNvPr>
        <xdr:cNvSpPr txBox="1"/>
      </xdr:nvSpPr>
      <xdr:spPr>
        <a:xfrm>
          <a:off x="16370300" y="8473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169,302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125526</xdr:rowOff>
    </xdr:from>
    <xdr:to>
      <xdr:col>86</xdr:col>
      <xdr:colOff>25400</xdr:colOff>
      <xdr:row>50</xdr:row>
      <xdr:rowOff>125526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8698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28219</xdr:rowOff>
    </xdr:from>
    <xdr:to>
      <xdr:col>85</xdr:col>
      <xdr:colOff>127000</xdr:colOff>
      <xdr:row>59</xdr:row>
      <xdr:rowOff>56207</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5481300" y="10143769"/>
          <a:ext cx="838200" cy="2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116458</xdr:rowOff>
    </xdr:from>
    <xdr:ext cx="534377" cy="259045"/>
    <xdr:sp macro="" textlink="">
      <xdr:nvSpPr>
        <xdr:cNvPr id="568" name="教育費平均値テキスト">
          <a:extLst>
            <a:ext uri="{FF2B5EF4-FFF2-40B4-BE49-F238E27FC236}">
              <a16:creationId xmlns:a16="http://schemas.microsoft.com/office/drawing/2014/main" id="{00000000-0008-0000-0700-000038020000}"/>
            </a:ext>
          </a:extLst>
        </xdr:cNvPr>
        <xdr:cNvSpPr txBox="1"/>
      </xdr:nvSpPr>
      <xdr:spPr>
        <a:xfrm>
          <a:off x="16370300" y="9717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93581</xdr:rowOff>
    </xdr:from>
    <xdr:to>
      <xdr:col>85</xdr:col>
      <xdr:colOff>177800</xdr:colOff>
      <xdr:row>58</xdr:row>
      <xdr:rowOff>23731</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6268700" y="986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56207</xdr:rowOff>
    </xdr:from>
    <xdr:to>
      <xdr:col>81</xdr:col>
      <xdr:colOff>50800</xdr:colOff>
      <xdr:row>59</xdr:row>
      <xdr:rowOff>69923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4592300" y="10171757"/>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1455</xdr:rowOff>
    </xdr:from>
    <xdr:to>
      <xdr:col>81</xdr:col>
      <xdr:colOff>101600</xdr:colOff>
      <xdr:row>58</xdr:row>
      <xdr:rowOff>103055</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5430500" y="99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119582</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5214111" y="972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85533</xdr:rowOff>
    </xdr:from>
    <xdr:to>
      <xdr:col>76</xdr:col>
      <xdr:colOff>114300</xdr:colOff>
      <xdr:row>59</xdr:row>
      <xdr:rowOff>69923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3703300" y="9858183"/>
          <a:ext cx="889000" cy="327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165318</xdr:rowOff>
    </xdr:from>
    <xdr:to>
      <xdr:col>76</xdr:col>
      <xdr:colOff>165100</xdr:colOff>
      <xdr:row>58</xdr:row>
      <xdr:rowOff>95468</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4541500" y="993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111995</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325111" y="971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85533</xdr:rowOff>
    </xdr:from>
    <xdr:to>
      <xdr:col>71</xdr:col>
      <xdr:colOff>177800</xdr:colOff>
      <xdr:row>58</xdr:row>
      <xdr:rowOff>34163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2814300" y="9858183"/>
          <a:ext cx="889000" cy="12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5309</xdr:rowOff>
    </xdr:from>
    <xdr:to>
      <xdr:col>72</xdr:col>
      <xdr:colOff>38100</xdr:colOff>
      <xdr:row>58</xdr:row>
      <xdr:rowOff>106909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3652500" y="9949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98036</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436111" y="1004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41275</xdr:rowOff>
    </xdr:from>
    <xdr:to>
      <xdr:col>67</xdr:col>
      <xdr:colOff>101600</xdr:colOff>
      <xdr:row>58</xdr:row>
      <xdr:rowOff>142875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2763500" y="998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134002</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547111" y="1007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148869</xdr:rowOff>
    </xdr:from>
    <xdr:to>
      <xdr:col>85</xdr:col>
      <xdr:colOff>177800</xdr:colOff>
      <xdr:row>59</xdr:row>
      <xdr:rowOff>79019</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6268700" y="1009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63796</xdr:rowOff>
    </xdr:from>
    <xdr:ext cx="534377" cy="259045"/>
    <xdr:sp macro="" textlink="">
      <xdr:nvSpPr>
        <xdr:cNvPr id="587" name="教育費該当値テキスト">
          <a:extLst>
            <a:ext uri="{FF2B5EF4-FFF2-40B4-BE49-F238E27FC236}">
              <a16:creationId xmlns:a16="http://schemas.microsoft.com/office/drawing/2014/main" id="{00000000-0008-0000-0700-00004B020000}"/>
            </a:ext>
          </a:extLst>
        </xdr:cNvPr>
        <xdr:cNvSpPr txBox="1"/>
      </xdr:nvSpPr>
      <xdr:spPr>
        <a:xfrm>
          <a:off x="16370300" y="1000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5407</xdr:rowOff>
    </xdr:from>
    <xdr:to>
      <xdr:col>81</xdr:col>
      <xdr:colOff>101600</xdr:colOff>
      <xdr:row>59</xdr:row>
      <xdr:rowOff>107007</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5430500" y="1012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98134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1021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19123</xdr:rowOff>
    </xdr:from>
    <xdr:to>
      <xdr:col>76</xdr:col>
      <xdr:colOff>165100</xdr:colOff>
      <xdr:row>59</xdr:row>
      <xdr:rowOff>120723</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4541500" y="1013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111850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1022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34733</xdr:rowOff>
    </xdr:from>
    <xdr:to>
      <xdr:col>72</xdr:col>
      <xdr:colOff>38100</xdr:colOff>
      <xdr:row>57</xdr:row>
      <xdr:rowOff>136333</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3652500" y="980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152860</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58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154813</xdr:rowOff>
    </xdr:from>
    <xdr:to>
      <xdr:col>67</xdr:col>
      <xdr:colOff>101600</xdr:colOff>
      <xdr:row>58</xdr:row>
      <xdr:rowOff>84963</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2763500" y="992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101490</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70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48100</xdr:rowOff>
    </xdr:from>
    <xdr:to>
      <xdr:col>85</xdr:col>
      <xdr:colOff>126364</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221050"/>
          <a:ext cx="1269" cy="129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166227</xdr:rowOff>
    </xdr:from>
    <xdr:ext cx="534377"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199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48100</xdr:rowOff>
    </xdr:from>
    <xdr:to>
      <xdr:col>86</xdr:col>
      <xdr:colOff>25400</xdr:colOff>
      <xdr:row>71</xdr:row>
      <xdr:rowOff>48100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22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141072</xdr:rowOff>
    </xdr:from>
    <xdr:to>
      <xdr:col>85</xdr:col>
      <xdr:colOff>127000</xdr:colOff>
      <xdr:row>78</xdr:row>
      <xdr:rowOff>116382</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5481300" y="13342722"/>
          <a:ext cx="838200" cy="14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101125</xdr:rowOff>
    </xdr:from>
    <xdr:ext cx="469744"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131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78248</xdr:rowOff>
    </xdr:from>
    <xdr:to>
      <xdr:col>85</xdr:col>
      <xdr:colOff>177800</xdr:colOff>
      <xdr:row>78</xdr:row>
      <xdr:rowOff>8398</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27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109936</xdr:rowOff>
    </xdr:from>
    <xdr:to>
      <xdr:col>81</xdr:col>
      <xdr:colOff>50800</xdr:colOff>
      <xdr:row>78</xdr:row>
      <xdr:rowOff>116382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4592300" y="13483036"/>
          <a:ext cx="889000" cy="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120036</xdr:rowOff>
    </xdr:from>
    <xdr:to>
      <xdr:col>81</xdr:col>
      <xdr:colOff>101600</xdr:colOff>
      <xdr:row>78</xdr:row>
      <xdr:rowOff>50186</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32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66713</xdr:rowOff>
    </xdr:from>
    <xdr:ext cx="469744"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46428" y="13096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109936</xdr:rowOff>
    </xdr:from>
    <xdr:to>
      <xdr:col>76</xdr:col>
      <xdr:colOff>114300</xdr:colOff>
      <xdr:row>78</xdr:row>
      <xdr:rowOff>132293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3703300" y="13483036"/>
          <a:ext cx="889000" cy="2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28001</xdr:rowOff>
    </xdr:from>
    <xdr:to>
      <xdr:col>76</xdr:col>
      <xdr:colOff>165100</xdr:colOff>
      <xdr:row>78</xdr:row>
      <xdr:rowOff>129601</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4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146128</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57428" y="1317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132293</xdr:rowOff>
    </xdr:from>
    <xdr:to>
      <xdr:col>71</xdr:col>
      <xdr:colOff>177800</xdr:colOff>
      <xdr:row>78</xdr:row>
      <xdr:rowOff>134831</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2814300" y="13505393"/>
          <a:ext cx="889000" cy="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159835</xdr:rowOff>
    </xdr:from>
    <xdr:to>
      <xdr:col>72</xdr:col>
      <xdr:colOff>38100</xdr:colOff>
      <xdr:row>78</xdr:row>
      <xdr:rowOff>89985</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36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106512</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68428" y="1313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10695</xdr:rowOff>
    </xdr:from>
    <xdr:to>
      <xdr:col>67</xdr:col>
      <xdr:colOff>101600</xdr:colOff>
      <xdr:row>78</xdr:row>
      <xdr:rowOff>112295</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38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128822</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79428" y="1315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90272</xdr:rowOff>
    </xdr:from>
    <xdr:to>
      <xdr:col>85</xdr:col>
      <xdr:colOff>177800</xdr:colOff>
      <xdr:row>78</xdr:row>
      <xdr:rowOff>20422</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29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68699</xdr:rowOff>
    </xdr:from>
    <xdr:ext cx="469744"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270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65582</xdr:rowOff>
    </xdr:from>
    <xdr:to>
      <xdr:col>81</xdr:col>
      <xdr:colOff>101600</xdr:colOff>
      <xdr:row>78</xdr:row>
      <xdr:rowOff>167182</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43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158309</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531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59136</xdr:rowOff>
    </xdr:from>
    <xdr:to>
      <xdr:col>76</xdr:col>
      <xdr:colOff>165100</xdr:colOff>
      <xdr:row>78</xdr:row>
      <xdr:rowOff>160736</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43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151863</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524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81493</xdr:rowOff>
    </xdr:from>
    <xdr:to>
      <xdr:col>72</xdr:col>
      <xdr:colOff>38100</xdr:colOff>
      <xdr:row>79</xdr:row>
      <xdr:rowOff>11643</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45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2770</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4017" y="13547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84031</xdr:rowOff>
    </xdr:from>
    <xdr:to>
      <xdr:col>67</xdr:col>
      <xdr:colOff>101600</xdr:colOff>
      <xdr:row>79</xdr:row>
      <xdr:rowOff>14181</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45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5308</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5017" y="13549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54627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143366</xdr:rowOff>
    </xdr:from>
    <xdr:to>
      <xdr:col>85</xdr:col>
      <xdr:colOff>126364</xdr:colOff>
      <xdr:row>98</xdr:row>
      <xdr:rowOff>113534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573866"/>
          <a:ext cx="1269" cy="1341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117361</xdr:rowOff>
    </xdr:from>
    <xdr:ext cx="534377"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691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113534</xdr:rowOff>
    </xdr:from>
    <xdr:to>
      <xdr:col>86</xdr:col>
      <xdr:colOff>25400</xdr:colOff>
      <xdr:row>98</xdr:row>
      <xdr:rowOff>113534</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691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90043</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49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143366</xdr:rowOff>
    </xdr:from>
    <xdr:to>
      <xdr:col>86</xdr:col>
      <xdr:colOff>25400</xdr:colOff>
      <xdr:row>90</xdr:row>
      <xdr:rowOff>143366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573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115449</xdr:rowOff>
    </xdr:from>
    <xdr:to>
      <xdr:col>85</xdr:col>
      <xdr:colOff>127000</xdr:colOff>
      <xdr:row>97</xdr:row>
      <xdr:rowOff>117859</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746099"/>
          <a:ext cx="838200" cy="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45083</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332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22206</xdr:rowOff>
    </xdr:from>
    <xdr:to>
      <xdr:col>85</xdr:col>
      <xdr:colOff>177800</xdr:colOff>
      <xdr:row>96</xdr:row>
      <xdr:rowOff>123806</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48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117859</xdr:rowOff>
    </xdr:from>
    <xdr:to>
      <xdr:col>81</xdr:col>
      <xdr:colOff>50800</xdr:colOff>
      <xdr:row>97</xdr:row>
      <xdr:rowOff>118630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748509"/>
          <a:ext cx="889000" cy="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19368</xdr:rowOff>
    </xdr:from>
    <xdr:to>
      <xdr:col>81</xdr:col>
      <xdr:colOff>101600</xdr:colOff>
      <xdr:row>96</xdr:row>
      <xdr:rowOff>120968</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47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137495</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625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118002</xdr:rowOff>
    </xdr:from>
    <xdr:to>
      <xdr:col>76</xdr:col>
      <xdr:colOff>114300</xdr:colOff>
      <xdr:row>97</xdr:row>
      <xdr:rowOff>118630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3703300" y="16748652"/>
          <a:ext cx="889000" cy="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24758</xdr:rowOff>
    </xdr:from>
    <xdr:to>
      <xdr:col>76</xdr:col>
      <xdr:colOff>165100</xdr:colOff>
      <xdr:row>96</xdr:row>
      <xdr:rowOff>126358</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4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142885</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259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118002</xdr:rowOff>
    </xdr:from>
    <xdr:to>
      <xdr:col>71</xdr:col>
      <xdr:colOff>177800</xdr:colOff>
      <xdr:row>97</xdr:row>
      <xdr:rowOff>130947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2814300" y="16748652"/>
          <a:ext cx="889000" cy="1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30311</xdr:rowOff>
    </xdr:from>
    <xdr:to>
      <xdr:col>72</xdr:col>
      <xdr:colOff>38100</xdr:colOff>
      <xdr:row>96</xdr:row>
      <xdr:rowOff>131911</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48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148438</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626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83595</xdr:rowOff>
    </xdr:from>
    <xdr:to>
      <xdr:col>67</xdr:col>
      <xdr:colOff>101600</xdr:colOff>
      <xdr:row>97</xdr:row>
      <xdr:rowOff>13745</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54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30272</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631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64649</xdr:rowOff>
    </xdr:from>
    <xdr:to>
      <xdr:col>85</xdr:col>
      <xdr:colOff>177800</xdr:colOff>
      <xdr:row>97</xdr:row>
      <xdr:rowOff>166249</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69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43076</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67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67059</xdr:rowOff>
    </xdr:from>
    <xdr:to>
      <xdr:col>81</xdr:col>
      <xdr:colOff>101600</xdr:colOff>
      <xdr:row>97</xdr:row>
      <xdr:rowOff>168659</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69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159786</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79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67830</xdr:rowOff>
    </xdr:from>
    <xdr:to>
      <xdr:col>76</xdr:col>
      <xdr:colOff>165100</xdr:colOff>
      <xdr:row>97</xdr:row>
      <xdr:rowOff>169430</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69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160557</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79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67202</xdr:rowOff>
    </xdr:from>
    <xdr:to>
      <xdr:col>72</xdr:col>
      <xdr:colOff>38100</xdr:colOff>
      <xdr:row>97</xdr:row>
      <xdr:rowOff>168802</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69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159929</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79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80147</xdr:rowOff>
    </xdr:from>
    <xdr:to>
      <xdr:col>67</xdr:col>
      <xdr:colOff>101600</xdr:colOff>
      <xdr:row>98</xdr:row>
      <xdr:rowOff>10297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71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1424</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80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56032</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199532"/>
          <a:ext cx="1269" cy="145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162780</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67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2709</xdr:rowOff>
    </xdr:from>
    <xdr:ext cx="469744"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497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56032</xdr:rowOff>
    </xdr:from>
    <xdr:to>
      <xdr:col>116</xdr:col>
      <xdr:colOff>152400</xdr:colOff>
      <xdr:row>30</xdr:row>
      <xdr:rowOff>56032</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19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80230</xdr:rowOff>
    </xdr:from>
    <xdr:ext cx="313932"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423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57353</xdr:rowOff>
    </xdr:from>
    <xdr:to>
      <xdr:col>116</xdr:col>
      <xdr:colOff>114300</xdr:colOff>
      <xdr:row>38</xdr:row>
      <xdr:rowOff>158953</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57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42266</xdr:rowOff>
    </xdr:from>
    <xdr:to>
      <xdr:col>112</xdr:col>
      <xdr:colOff>38100</xdr:colOff>
      <xdr:row>38</xdr:row>
      <xdr:rowOff>143866</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160393</xdr:rowOff>
    </xdr:from>
    <xdr:ext cx="378565"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34017" y="6332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1287</xdr:rowOff>
    </xdr:from>
    <xdr:ext cx="313932"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77333" y="63449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39065</xdr:rowOff>
    </xdr:from>
    <xdr:to>
      <xdr:col>102</xdr:col>
      <xdr:colOff>165100</xdr:colOff>
      <xdr:row>38</xdr:row>
      <xdr:rowOff>140665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5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157192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6017" y="632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64212</xdr:rowOff>
    </xdr:from>
    <xdr:to>
      <xdr:col>98</xdr:col>
      <xdr:colOff>38100</xdr:colOff>
      <xdr:row>38</xdr:row>
      <xdr:rowOff>165812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10888</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99333" y="6354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35780</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550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a:extLst>
            <a:ext uri="{FF2B5EF4-FFF2-40B4-BE49-F238E27FC236}">
              <a16:creationId xmlns:a16="http://schemas.microsoft.com/office/drawing/2014/main" id="{00000000-0008-0000-0700-00000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a:extLst>
            <a:ext uri="{FF2B5EF4-FFF2-40B4-BE49-F238E27FC236}">
              <a16:creationId xmlns:a16="http://schemas.microsoft.com/office/drawing/2014/main" id="{00000000-0008-0000-0700-00001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a:extLst>
            <a:ext uri="{FF2B5EF4-FFF2-40B4-BE49-F238E27FC236}">
              <a16:creationId xmlns:a16="http://schemas.microsoft.com/office/drawing/2014/main" id="{00000000-0008-0000-0700-00001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a:extLst>
            <a:ext uri="{FF2B5EF4-FFF2-40B4-BE49-F238E27FC236}">
              <a16:creationId xmlns:a16="http://schemas.microsoft.com/office/drawing/2014/main" id="{00000000-0008-0000-0700-00002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a:extLst>
            <a:ext uri="{FF2B5EF4-FFF2-40B4-BE49-F238E27FC236}">
              <a16:creationId xmlns:a16="http://schemas.microsoft.com/office/drawing/2014/main" id="{00000000-0008-0000-0700-00003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令和元年度</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歳出決算総額の住民一人当たりコストは</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464,022</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円となっている。目的別歳出について住民一人あたりのコストで見ると，</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商工</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費を除く全ての項目で類似団体</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平均</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を下回る状態となった。</a:t>
          </a:r>
          <a:endParaRPr lang="ja-JP" altLang="ja-JP" sz="1050">
            <a:effectLst/>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なお，令和元年度においては房総半島台風等に関連する事業として，公共施設復旧事業（災害復旧事業費），災害廃棄物処理事業（</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衛生</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費）及び</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災害救助費（民生費）</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が増加となった。その他の主な増加項目として寄附金を原資にした特定目的基金への積立金</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（商工費）</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が増加となった。</a:t>
          </a:r>
          <a:endParaRPr kumimoji="1" lang="en-US" altLang="ja-JP" sz="1050" b="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，平常時における歳出の主な構成項目である民生費</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について</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は，住民一人当たり</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161,295</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災害関連を除いた平常時分として</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151,212</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となっており平成３０年度</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から増加と</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なった。これは介護施設や利用者の増に伴う障害介護給付費等の増加の伴うものである。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今後も効率的な行財政運営を継続するとともに，市民のニーズに合う行政サービスを厳選し，各事業に必要な支出を確保するよう努める。</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千葉県館山市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令和元年度標準財政規模比</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に</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おける</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実質収支</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額</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は黒字となっているが，実質単年度収支は赤字となっている。これは</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房総半島台風等に係る災害復旧及び支援事業の実施のため，財政調整基金の取り崩し額が増加したことによるものである。</a:t>
          </a:r>
          <a:endPar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　なお，平成３０</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年度</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及び</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平成２８年度</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における</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実質単年度収支</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赤字</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は，各年度における実質収支額が前年度比で減少したことにより単年度収支額が赤字となったためである。</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当市を取り巻く厳しい財政状況は今後も継続すると考えられるが，事務事業の見直し，施設の統廃合や民間委託の推進など行財政改革に着手することで，健全な財政運営に努める。</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千葉県館山市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令和元年度標準財政規模比における</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後期高齢者医療特別会計において赤字が発生している。これは</a:t>
          </a:r>
          <a:r>
            <a:rPr lang="ja-JP" altLang="en-US" sz="1050" b="0" i="0" u="none" strike="noStrike" baseline="0">
              <a:solidFill>
                <a:schemeClr val="dk1"/>
              </a:solidFill>
              <a:latin typeface="ＭＳ ゴシック" panose="020B0609070205080204" pitchFamily="49" charset="-128"/>
              <a:ea typeface="ＭＳ ゴシック" panose="020B0609070205080204" pitchFamily="49" charset="-128"/>
              <a:cs typeface="+mn-cs"/>
            </a:rPr>
            <a:t>千葉県後期高齢者医療広域連合</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へ保険料を支出した後，房総半島台風等による保険料の減免措置を行ったことにより，保険料収入額が減少したためであり，令和２年度に当該一部事務組合からの返還金をもって精算される。</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10" workbookViewId="0">
      <selection activeCell="BN18" sqref="BN18:BU18"/>
    </sheetView>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24086831</v>
      </c>
      <c r="BO4" s="462"/>
      <c r="BP4" s="462"/>
      <c r="BQ4" s="462"/>
      <c r="BR4" s="462"/>
      <c r="BS4" s="462"/>
      <c r="BT4" s="462"/>
      <c r="BU4" s="463"/>
      <c r="BV4" s="461">
        <v>18276919</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10.6</v>
      </c>
      <c r="CU4" s="646"/>
      <c r="CV4" s="646"/>
      <c r="CW4" s="646"/>
      <c r="CX4" s="646"/>
      <c r="CY4" s="646"/>
      <c r="CZ4" s="646"/>
      <c r="DA4" s="647"/>
      <c r="DB4" s="645">
        <v>6.8</v>
      </c>
      <c r="DC4" s="646"/>
      <c r="DD4" s="646"/>
      <c r="DE4" s="646"/>
      <c r="DF4" s="646"/>
      <c r="DG4" s="646"/>
      <c r="DH4" s="646"/>
      <c r="DI4" s="647"/>
      <c r="DJ4" s="186"/>
      <c r="DK4" s="186"/>
      <c r="DL4" s="186"/>
      <c r="DM4" s="186"/>
      <c r="DN4" s="186"/>
      <c r="DO4" s="186"/>
    </row>
    <row r="5" spans="1:119" ht="18.75" customHeight="1">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21419742</v>
      </c>
      <c r="BO5" s="467"/>
      <c r="BP5" s="467"/>
      <c r="BQ5" s="467"/>
      <c r="BR5" s="467"/>
      <c r="BS5" s="467"/>
      <c r="BT5" s="467"/>
      <c r="BU5" s="468"/>
      <c r="BV5" s="466">
        <v>17479496</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98.7</v>
      </c>
      <c r="CU5" s="437"/>
      <c r="CV5" s="437"/>
      <c r="CW5" s="437"/>
      <c r="CX5" s="437"/>
      <c r="CY5" s="437"/>
      <c r="CZ5" s="437"/>
      <c r="DA5" s="438"/>
      <c r="DB5" s="436">
        <v>96.5</v>
      </c>
      <c r="DC5" s="437"/>
      <c r="DD5" s="437"/>
      <c r="DE5" s="437"/>
      <c r="DF5" s="437"/>
      <c r="DG5" s="437"/>
      <c r="DH5" s="437"/>
      <c r="DI5" s="438"/>
      <c r="DJ5" s="186"/>
      <c r="DK5" s="186"/>
      <c r="DL5" s="186"/>
      <c r="DM5" s="186"/>
      <c r="DN5" s="186"/>
      <c r="DO5" s="186"/>
    </row>
    <row r="6" spans="1:119" ht="18.75" customHeight="1">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101</v>
      </c>
      <c r="AV6" s="524"/>
      <c r="AW6" s="524"/>
      <c r="AX6" s="524"/>
      <c r="AY6" s="446" t="s">
        <v>102</v>
      </c>
      <c r="AZ6" s="447"/>
      <c r="BA6" s="447"/>
      <c r="BB6" s="447"/>
      <c r="BC6" s="447"/>
      <c r="BD6" s="447"/>
      <c r="BE6" s="447"/>
      <c r="BF6" s="447"/>
      <c r="BG6" s="447"/>
      <c r="BH6" s="447"/>
      <c r="BI6" s="447"/>
      <c r="BJ6" s="447"/>
      <c r="BK6" s="447"/>
      <c r="BL6" s="447"/>
      <c r="BM6" s="448"/>
      <c r="BN6" s="466">
        <v>2667089</v>
      </c>
      <c r="BO6" s="467"/>
      <c r="BP6" s="467"/>
      <c r="BQ6" s="467"/>
      <c r="BR6" s="467"/>
      <c r="BS6" s="467"/>
      <c r="BT6" s="467"/>
      <c r="BU6" s="468"/>
      <c r="BV6" s="466">
        <v>797423</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104</v>
      </c>
      <c r="CU6" s="620"/>
      <c r="CV6" s="620"/>
      <c r="CW6" s="620"/>
      <c r="CX6" s="620"/>
      <c r="CY6" s="620"/>
      <c r="CZ6" s="620"/>
      <c r="DA6" s="621"/>
      <c r="DB6" s="619">
        <v>103</v>
      </c>
      <c r="DC6" s="620"/>
      <c r="DD6" s="620"/>
      <c r="DE6" s="620"/>
      <c r="DF6" s="620"/>
      <c r="DG6" s="620"/>
      <c r="DH6" s="620"/>
      <c r="DI6" s="621"/>
      <c r="DJ6" s="186"/>
      <c r="DK6" s="186"/>
      <c r="DL6" s="186"/>
      <c r="DM6" s="186"/>
      <c r="DN6" s="186"/>
      <c r="DO6" s="186"/>
    </row>
    <row r="7" spans="1:119" ht="18.75" customHeight="1">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93</v>
      </c>
      <c r="AV7" s="524"/>
      <c r="AW7" s="524"/>
      <c r="AX7" s="524"/>
      <c r="AY7" s="446" t="s">
        <v>105</v>
      </c>
      <c r="AZ7" s="447"/>
      <c r="BA7" s="447"/>
      <c r="BB7" s="447"/>
      <c r="BC7" s="447"/>
      <c r="BD7" s="447"/>
      <c r="BE7" s="447"/>
      <c r="BF7" s="447"/>
      <c r="BG7" s="447"/>
      <c r="BH7" s="447"/>
      <c r="BI7" s="447"/>
      <c r="BJ7" s="447"/>
      <c r="BK7" s="447"/>
      <c r="BL7" s="447"/>
      <c r="BM7" s="448"/>
      <c r="BN7" s="466">
        <v>1512991</v>
      </c>
      <c r="BO7" s="467"/>
      <c r="BP7" s="467"/>
      <c r="BQ7" s="467"/>
      <c r="BR7" s="467"/>
      <c r="BS7" s="467"/>
      <c r="BT7" s="467"/>
      <c r="BU7" s="468"/>
      <c r="BV7" s="466">
        <v>57330</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10844941</v>
      </c>
      <c r="CU7" s="467"/>
      <c r="CV7" s="467"/>
      <c r="CW7" s="467"/>
      <c r="CX7" s="467"/>
      <c r="CY7" s="467"/>
      <c r="CZ7" s="467"/>
      <c r="DA7" s="468"/>
      <c r="DB7" s="466">
        <v>10919090</v>
      </c>
      <c r="DC7" s="467"/>
      <c r="DD7" s="467"/>
      <c r="DE7" s="467"/>
      <c r="DF7" s="467"/>
      <c r="DG7" s="467"/>
      <c r="DH7" s="467"/>
      <c r="DI7" s="468"/>
      <c r="DJ7" s="186"/>
      <c r="DK7" s="186"/>
      <c r="DL7" s="186"/>
      <c r="DM7" s="186"/>
      <c r="DN7" s="186"/>
      <c r="DO7" s="186"/>
    </row>
    <row r="8" spans="1:119" ht="18.75" customHeight="1" thickBot="1">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108</v>
      </c>
      <c r="AV8" s="524"/>
      <c r="AW8" s="524"/>
      <c r="AX8" s="524"/>
      <c r="AY8" s="446" t="s">
        <v>109</v>
      </c>
      <c r="AZ8" s="447"/>
      <c r="BA8" s="447"/>
      <c r="BB8" s="447"/>
      <c r="BC8" s="447"/>
      <c r="BD8" s="447"/>
      <c r="BE8" s="447"/>
      <c r="BF8" s="447"/>
      <c r="BG8" s="447"/>
      <c r="BH8" s="447"/>
      <c r="BI8" s="447"/>
      <c r="BJ8" s="447"/>
      <c r="BK8" s="447"/>
      <c r="BL8" s="447"/>
      <c r="BM8" s="448"/>
      <c r="BN8" s="466">
        <v>1154098</v>
      </c>
      <c r="BO8" s="467"/>
      <c r="BP8" s="467"/>
      <c r="BQ8" s="467"/>
      <c r="BR8" s="467"/>
      <c r="BS8" s="467"/>
      <c r="BT8" s="467"/>
      <c r="BU8" s="468"/>
      <c r="BV8" s="466">
        <v>740093</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0.57999999999999996</v>
      </c>
      <c r="CU8" s="580"/>
      <c r="CV8" s="580"/>
      <c r="CW8" s="580"/>
      <c r="CX8" s="580"/>
      <c r="CY8" s="580"/>
      <c r="CZ8" s="580"/>
      <c r="DA8" s="581"/>
      <c r="DB8" s="579">
        <v>0.57999999999999996</v>
      </c>
      <c r="DC8" s="580"/>
      <c r="DD8" s="580"/>
      <c r="DE8" s="580"/>
      <c r="DF8" s="580"/>
      <c r="DG8" s="580"/>
      <c r="DH8" s="580"/>
      <c r="DI8" s="581"/>
      <c r="DJ8" s="186"/>
      <c r="DK8" s="186"/>
      <c r="DL8" s="186"/>
      <c r="DM8" s="186"/>
      <c r="DN8" s="186"/>
      <c r="DO8" s="186"/>
    </row>
    <row r="9" spans="1:119" ht="18.75" customHeight="1" thickBot="1">
      <c r="A9" s="187"/>
      <c r="B9" s="608" t="s">
        <v>111</v>
      </c>
      <c r="C9" s="609"/>
      <c r="D9" s="609"/>
      <c r="E9" s="609"/>
      <c r="F9" s="609"/>
      <c r="G9" s="609"/>
      <c r="H9" s="609"/>
      <c r="I9" s="609"/>
      <c r="J9" s="609"/>
      <c r="K9" s="529"/>
      <c r="L9" s="610" t="s">
        <v>112</v>
      </c>
      <c r="M9" s="611"/>
      <c r="N9" s="611"/>
      <c r="O9" s="611"/>
      <c r="P9" s="611"/>
      <c r="Q9" s="612"/>
      <c r="R9" s="613">
        <v>47464</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108</v>
      </c>
      <c r="AV9" s="524"/>
      <c r="AW9" s="524"/>
      <c r="AX9" s="524"/>
      <c r="AY9" s="446" t="s">
        <v>115</v>
      </c>
      <c r="AZ9" s="447"/>
      <c r="BA9" s="447"/>
      <c r="BB9" s="447"/>
      <c r="BC9" s="447"/>
      <c r="BD9" s="447"/>
      <c r="BE9" s="447"/>
      <c r="BF9" s="447"/>
      <c r="BG9" s="447"/>
      <c r="BH9" s="447"/>
      <c r="BI9" s="447"/>
      <c r="BJ9" s="447"/>
      <c r="BK9" s="447"/>
      <c r="BL9" s="447"/>
      <c r="BM9" s="448"/>
      <c r="BN9" s="466">
        <v>414005</v>
      </c>
      <c r="BO9" s="467"/>
      <c r="BP9" s="467"/>
      <c r="BQ9" s="467"/>
      <c r="BR9" s="467"/>
      <c r="BS9" s="467"/>
      <c r="BT9" s="467"/>
      <c r="BU9" s="468"/>
      <c r="BV9" s="466">
        <v>-421570</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11.3</v>
      </c>
      <c r="CU9" s="437"/>
      <c r="CV9" s="437"/>
      <c r="CW9" s="437"/>
      <c r="CX9" s="437"/>
      <c r="CY9" s="437"/>
      <c r="CZ9" s="437"/>
      <c r="DA9" s="438"/>
      <c r="DB9" s="436">
        <v>13.3</v>
      </c>
      <c r="DC9" s="437"/>
      <c r="DD9" s="437"/>
      <c r="DE9" s="437"/>
      <c r="DF9" s="437"/>
      <c r="DG9" s="437"/>
      <c r="DH9" s="437"/>
      <c r="DI9" s="438"/>
      <c r="DJ9" s="186"/>
      <c r="DK9" s="186"/>
      <c r="DL9" s="186"/>
      <c r="DM9" s="186"/>
      <c r="DN9" s="186"/>
      <c r="DO9" s="186"/>
    </row>
    <row r="10" spans="1:119" ht="18.75" customHeight="1" thickBot="1">
      <c r="A10" s="187"/>
      <c r="B10" s="608"/>
      <c r="C10" s="609"/>
      <c r="D10" s="609"/>
      <c r="E10" s="609"/>
      <c r="F10" s="609"/>
      <c r="G10" s="609"/>
      <c r="H10" s="609"/>
      <c r="I10" s="609"/>
      <c r="J10" s="609"/>
      <c r="K10" s="529"/>
      <c r="L10" s="439" t="s">
        <v>117</v>
      </c>
      <c r="M10" s="440"/>
      <c r="N10" s="440"/>
      <c r="O10" s="440"/>
      <c r="P10" s="440"/>
      <c r="Q10" s="441"/>
      <c r="R10" s="442">
        <v>49290</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119</v>
      </c>
      <c r="AV10" s="524"/>
      <c r="AW10" s="524"/>
      <c r="AX10" s="524"/>
      <c r="AY10" s="446" t="s">
        <v>120</v>
      </c>
      <c r="AZ10" s="447"/>
      <c r="BA10" s="447"/>
      <c r="BB10" s="447"/>
      <c r="BC10" s="447"/>
      <c r="BD10" s="447"/>
      <c r="BE10" s="447"/>
      <c r="BF10" s="447"/>
      <c r="BG10" s="447"/>
      <c r="BH10" s="447"/>
      <c r="BI10" s="447"/>
      <c r="BJ10" s="447"/>
      <c r="BK10" s="447"/>
      <c r="BL10" s="447"/>
      <c r="BM10" s="448"/>
      <c r="BN10" s="466">
        <v>1179</v>
      </c>
      <c r="BO10" s="467"/>
      <c r="BP10" s="467"/>
      <c r="BQ10" s="467"/>
      <c r="BR10" s="467"/>
      <c r="BS10" s="467"/>
      <c r="BT10" s="467"/>
      <c r="BU10" s="468"/>
      <c r="BV10" s="466">
        <v>1176</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119</v>
      </c>
      <c r="AV11" s="524"/>
      <c r="AW11" s="524"/>
      <c r="AX11" s="524"/>
      <c r="AY11" s="446" t="s">
        <v>125</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126</v>
      </c>
      <c r="CE11" s="476"/>
      <c r="CF11" s="476"/>
      <c r="CG11" s="476"/>
      <c r="CH11" s="476"/>
      <c r="CI11" s="476"/>
      <c r="CJ11" s="476"/>
      <c r="CK11" s="476"/>
      <c r="CL11" s="476"/>
      <c r="CM11" s="476"/>
      <c r="CN11" s="476"/>
      <c r="CO11" s="476"/>
      <c r="CP11" s="476"/>
      <c r="CQ11" s="476"/>
      <c r="CR11" s="476"/>
      <c r="CS11" s="477"/>
      <c r="CT11" s="579" t="s">
        <v>127</v>
      </c>
      <c r="CU11" s="580"/>
      <c r="CV11" s="580"/>
      <c r="CW11" s="580"/>
      <c r="CX11" s="580"/>
      <c r="CY11" s="580"/>
      <c r="CZ11" s="580"/>
      <c r="DA11" s="581"/>
      <c r="DB11" s="579" t="s">
        <v>128</v>
      </c>
      <c r="DC11" s="580"/>
      <c r="DD11" s="580"/>
      <c r="DE11" s="580"/>
      <c r="DF11" s="580"/>
      <c r="DG11" s="580"/>
      <c r="DH11" s="580"/>
      <c r="DI11" s="581"/>
      <c r="DJ11" s="186"/>
      <c r="DK11" s="186"/>
      <c r="DL11" s="186"/>
      <c r="DM11" s="186"/>
      <c r="DN11" s="186"/>
      <c r="DO11" s="186"/>
    </row>
    <row r="12" spans="1:119" ht="18.75" customHeight="1">
      <c r="A12" s="187"/>
      <c r="B12" s="582" t="s">
        <v>129</v>
      </c>
      <c r="C12" s="583"/>
      <c r="D12" s="583"/>
      <c r="E12" s="583"/>
      <c r="F12" s="583"/>
      <c r="G12" s="583"/>
      <c r="H12" s="583"/>
      <c r="I12" s="583"/>
      <c r="J12" s="583"/>
      <c r="K12" s="584"/>
      <c r="L12" s="591" t="s">
        <v>130</v>
      </c>
      <c r="M12" s="592"/>
      <c r="N12" s="592"/>
      <c r="O12" s="592"/>
      <c r="P12" s="592"/>
      <c r="Q12" s="593"/>
      <c r="R12" s="594">
        <v>46161</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101</v>
      </c>
      <c r="AV12" s="524"/>
      <c r="AW12" s="524"/>
      <c r="AX12" s="524"/>
      <c r="AY12" s="446" t="s">
        <v>134</v>
      </c>
      <c r="AZ12" s="447"/>
      <c r="BA12" s="447"/>
      <c r="BB12" s="447"/>
      <c r="BC12" s="447"/>
      <c r="BD12" s="447"/>
      <c r="BE12" s="447"/>
      <c r="BF12" s="447"/>
      <c r="BG12" s="447"/>
      <c r="BH12" s="447"/>
      <c r="BI12" s="447"/>
      <c r="BJ12" s="447"/>
      <c r="BK12" s="447"/>
      <c r="BL12" s="447"/>
      <c r="BM12" s="448"/>
      <c r="BN12" s="466">
        <v>1253446</v>
      </c>
      <c r="BO12" s="467"/>
      <c r="BP12" s="467"/>
      <c r="BQ12" s="467"/>
      <c r="BR12" s="467"/>
      <c r="BS12" s="467"/>
      <c r="BT12" s="467"/>
      <c r="BU12" s="468"/>
      <c r="BV12" s="466">
        <v>0</v>
      </c>
      <c r="BW12" s="467"/>
      <c r="BX12" s="467"/>
      <c r="BY12" s="467"/>
      <c r="BZ12" s="467"/>
      <c r="CA12" s="467"/>
      <c r="CB12" s="467"/>
      <c r="CC12" s="468"/>
      <c r="CD12" s="475" t="s">
        <v>135</v>
      </c>
      <c r="CE12" s="476"/>
      <c r="CF12" s="476"/>
      <c r="CG12" s="476"/>
      <c r="CH12" s="476"/>
      <c r="CI12" s="476"/>
      <c r="CJ12" s="476"/>
      <c r="CK12" s="476"/>
      <c r="CL12" s="476"/>
      <c r="CM12" s="476"/>
      <c r="CN12" s="476"/>
      <c r="CO12" s="476"/>
      <c r="CP12" s="476"/>
      <c r="CQ12" s="476"/>
      <c r="CR12" s="476"/>
      <c r="CS12" s="477"/>
      <c r="CT12" s="579" t="s">
        <v>136</v>
      </c>
      <c r="CU12" s="580"/>
      <c r="CV12" s="580"/>
      <c r="CW12" s="580"/>
      <c r="CX12" s="580"/>
      <c r="CY12" s="580"/>
      <c r="CZ12" s="580"/>
      <c r="DA12" s="581"/>
      <c r="DB12" s="579" t="s">
        <v>128</v>
      </c>
      <c r="DC12" s="580"/>
      <c r="DD12" s="580"/>
      <c r="DE12" s="580"/>
      <c r="DF12" s="580"/>
      <c r="DG12" s="580"/>
      <c r="DH12" s="580"/>
      <c r="DI12" s="581"/>
      <c r="DJ12" s="186"/>
      <c r="DK12" s="186"/>
      <c r="DL12" s="186"/>
      <c r="DM12" s="186"/>
      <c r="DN12" s="186"/>
      <c r="DO12" s="186"/>
    </row>
    <row r="13" spans="1:119" ht="18.75" customHeight="1">
      <c r="A13" s="187"/>
      <c r="B13" s="585"/>
      <c r="C13" s="586"/>
      <c r="D13" s="586"/>
      <c r="E13" s="586"/>
      <c r="F13" s="586"/>
      <c r="G13" s="586"/>
      <c r="H13" s="586"/>
      <c r="I13" s="586"/>
      <c r="J13" s="586"/>
      <c r="K13" s="587"/>
      <c r="L13" s="197"/>
      <c r="M13" s="566" t="s">
        <v>137</v>
      </c>
      <c r="N13" s="567"/>
      <c r="O13" s="567"/>
      <c r="P13" s="567"/>
      <c r="Q13" s="568"/>
      <c r="R13" s="569">
        <v>45777</v>
      </c>
      <c r="S13" s="570"/>
      <c r="T13" s="570"/>
      <c r="U13" s="570"/>
      <c r="V13" s="571"/>
      <c r="W13" s="557" t="s">
        <v>138</v>
      </c>
      <c r="X13" s="479"/>
      <c r="Y13" s="479"/>
      <c r="Z13" s="479"/>
      <c r="AA13" s="479"/>
      <c r="AB13" s="480"/>
      <c r="AC13" s="442">
        <v>1682</v>
      </c>
      <c r="AD13" s="443"/>
      <c r="AE13" s="443"/>
      <c r="AF13" s="443"/>
      <c r="AG13" s="444"/>
      <c r="AH13" s="442">
        <v>1777</v>
      </c>
      <c r="AI13" s="443"/>
      <c r="AJ13" s="443"/>
      <c r="AK13" s="443"/>
      <c r="AL13" s="445"/>
      <c r="AM13" s="535" t="s">
        <v>139</v>
      </c>
      <c r="AN13" s="440"/>
      <c r="AO13" s="440"/>
      <c r="AP13" s="440"/>
      <c r="AQ13" s="440"/>
      <c r="AR13" s="440"/>
      <c r="AS13" s="440"/>
      <c r="AT13" s="441"/>
      <c r="AU13" s="523" t="s">
        <v>140</v>
      </c>
      <c r="AV13" s="524"/>
      <c r="AW13" s="524"/>
      <c r="AX13" s="524"/>
      <c r="AY13" s="446" t="s">
        <v>141</v>
      </c>
      <c r="AZ13" s="447"/>
      <c r="BA13" s="447"/>
      <c r="BB13" s="447"/>
      <c r="BC13" s="447"/>
      <c r="BD13" s="447"/>
      <c r="BE13" s="447"/>
      <c r="BF13" s="447"/>
      <c r="BG13" s="447"/>
      <c r="BH13" s="447"/>
      <c r="BI13" s="447"/>
      <c r="BJ13" s="447"/>
      <c r="BK13" s="447"/>
      <c r="BL13" s="447"/>
      <c r="BM13" s="448"/>
      <c r="BN13" s="466">
        <v>-838262</v>
      </c>
      <c r="BO13" s="467"/>
      <c r="BP13" s="467"/>
      <c r="BQ13" s="467"/>
      <c r="BR13" s="467"/>
      <c r="BS13" s="467"/>
      <c r="BT13" s="467"/>
      <c r="BU13" s="468"/>
      <c r="BV13" s="466">
        <v>-420394</v>
      </c>
      <c r="BW13" s="467"/>
      <c r="BX13" s="467"/>
      <c r="BY13" s="467"/>
      <c r="BZ13" s="467"/>
      <c r="CA13" s="467"/>
      <c r="CB13" s="467"/>
      <c r="CC13" s="468"/>
      <c r="CD13" s="475" t="s">
        <v>142</v>
      </c>
      <c r="CE13" s="476"/>
      <c r="CF13" s="476"/>
      <c r="CG13" s="476"/>
      <c r="CH13" s="476"/>
      <c r="CI13" s="476"/>
      <c r="CJ13" s="476"/>
      <c r="CK13" s="476"/>
      <c r="CL13" s="476"/>
      <c r="CM13" s="476"/>
      <c r="CN13" s="476"/>
      <c r="CO13" s="476"/>
      <c r="CP13" s="476"/>
      <c r="CQ13" s="476"/>
      <c r="CR13" s="476"/>
      <c r="CS13" s="477"/>
      <c r="CT13" s="436">
        <v>5.9</v>
      </c>
      <c r="CU13" s="437"/>
      <c r="CV13" s="437"/>
      <c r="CW13" s="437"/>
      <c r="CX13" s="437"/>
      <c r="CY13" s="437"/>
      <c r="CZ13" s="437"/>
      <c r="DA13" s="438"/>
      <c r="DB13" s="436">
        <v>6</v>
      </c>
      <c r="DC13" s="437"/>
      <c r="DD13" s="437"/>
      <c r="DE13" s="437"/>
      <c r="DF13" s="437"/>
      <c r="DG13" s="437"/>
      <c r="DH13" s="437"/>
      <c r="DI13" s="438"/>
      <c r="DJ13" s="186"/>
      <c r="DK13" s="186"/>
      <c r="DL13" s="186"/>
      <c r="DM13" s="186"/>
      <c r="DN13" s="186"/>
      <c r="DO13" s="186"/>
    </row>
    <row r="14" spans="1:119" ht="18.75" customHeight="1" thickBot="1">
      <c r="A14" s="187"/>
      <c r="B14" s="585"/>
      <c r="C14" s="586"/>
      <c r="D14" s="586"/>
      <c r="E14" s="586"/>
      <c r="F14" s="586"/>
      <c r="G14" s="586"/>
      <c r="H14" s="586"/>
      <c r="I14" s="586"/>
      <c r="J14" s="586"/>
      <c r="K14" s="587"/>
      <c r="L14" s="559" t="s">
        <v>143</v>
      </c>
      <c r="M14" s="603"/>
      <c r="N14" s="603"/>
      <c r="O14" s="603"/>
      <c r="P14" s="603"/>
      <c r="Q14" s="604"/>
      <c r="R14" s="569">
        <v>46775</v>
      </c>
      <c r="S14" s="570"/>
      <c r="T14" s="570"/>
      <c r="U14" s="570"/>
      <c r="V14" s="571"/>
      <c r="W14" s="572"/>
      <c r="X14" s="482"/>
      <c r="Y14" s="482"/>
      <c r="Z14" s="482"/>
      <c r="AA14" s="482"/>
      <c r="AB14" s="483"/>
      <c r="AC14" s="562">
        <v>7.8</v>
      </c>
      <c r="AD14" s="563"/>
      <c r="AE14" s="563"/>
      <c r="AF14" s="563"/>
      <c r="AG14" s="564"/>
      <c r="AH14" s="562">
        <v>7.8</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144</v>
      </c>
      <c r="CE14" s="473"/>
      <c r="CF14" s="473"/>
      <c r="CG14" s="473"/>
      <c r="CH14" s="473"/>
      <c r="CI14" s="473"/>
      <c r="CJ14" s="473"/>
      <c r="CK14" s="473"/>
      <c r="CL14" s="473"/>
      <c r="CM14" s="473"/>
      <c r="CN14" s="473"/>
      <c r="CO14" s="473"/>
      <c r="CP14" s="473"/>
      <c r="CQ14" s="473"/>
      <c r="CR14" s="473"/>
      <c r="CS14" s="474"/>
      <c r="CT14" s="573">
        <v>27.3</v>
      </c>
      <c r="CU14" s="574"/>
      <c r="CV14" s="574"/>
      <c r="CW14" s="574"/>
      <c r="CX14" s="574"/>
      <c r="CY14" s="574"/>
      <c r="CZ14" s="574"/>
      <c r="DA14" s="575"/>
      <c r="DB14" s="573">
        <v>45.3</v>
      </c>
      <c r="DC14" s="574"/>
      <c r="DD14" s="574"/>
      <c r="DE14" s="574"/>
      <c r="DF14" s="574"/>
      <c r="DG14" s="574"/>
      <c r="DH14" s="574"/>
      <c r="DI14" s="575"/>
      <c r="DJ14" s="186"/>
      <c r="DK14" s="186"/>
      <c r="DL14" s="186"/>
      <c r="DM14" s="186"/>
      <c r="DN14" s="186"/>
      <c r="DO14" s="186"/>
    </row>
    <row r="15" spans="1:119" ht="18.75" customHeight="1">
      <c r="A15" s="187"/>
      <c r="B15" s="585"/>
      <c r="C15" s="586"/>
      <c r="D15" s="586"/>
      <c r="E15" s="586"/>
      <c r="F15" s="586"/>
      <c r="G15" s="586"/>
      <c r="H15" s="586"/>
      <c r="I15" s="586"/>
      <c r="J15" s="586"/>
      <c r="K15" s="587"/>
      <c r="L15" s="197"/>
      <c r="M15" s="566" t="s">
        <v>137</v>
      </c>
      <c r="N15" s="567"/>
      <c r="O15" s="567"/>
      <c r="P15" s="567"/>
      <c r="Q15" s="568"/>
      <c r="R15" s="569">
        <v>46432</v>
      </c>
      <c r="S15" s="570"/>
      <c r="T15" s="570"/>
      <c r="U15" s="570"/>
      <c r="V15" s="571"/>
      <c r="W15" s="557" t="s">
        <v>145</v>
      </c>
      <c r="X15" s="479"/>
      <c r="Y15" s="479"/>
      <c r="Z15" s="479"/>
      <c r="AA15" s="479"/>
      <c r="AB15" s="480"/>
      <c r="AC15" s="442">
        <v>2998</v>
      </c>
      <c r="AD15" s="443"/>
      <c r="AE15" s="443"/>
      <c r="AF15" s="443"/>
      <c r="AG15" s="444"/>
      <c r="AH15" s="442">
        <v>3733</v>
      </c>
      <c r="AI15" s="443"/>
      <c r="AJ15" s="443"/>
      <c r="AK15" s="443"/>
      <c r="AL15" s="445"/>
      <c r="AM15" s="535"/>
      <c r="AN15" s="440"/>
      <c r="AO15" s="440"/>
      <c r="AP15" s="440"/>
      <c r="AQ15" s="440"/>
      <c r="AR15" s="440"/>
      <c r="AS15" s="440"/>
      <c r="AT15" s="441"/>
      <c r="AU15" s="523"/>
      <c r="AV15" s="524"/>
      <c r="AW15" s="524"/>
      <c r="AX15" s="524"/>
      <c r="AY15" s="458" t="s">
        <v>146</v>
      </c>
      <c r="AZ15" s="459"/>
      <c r="BA15" s="459"/>
      <c r="BB15" s="459"/>
      <c r="BC15" s="459"/>
      <c r="BD15" s="459"/>
      <c r="BE15" s="459"/>
      <c r="BF15" s="459"/>
      <c r="BG15" s="459"/>
      <c r="BH15" s="459"/>
      <c r="BI15" s="459"/>
      <c r="BJ15" s="459"/>
      <c r="BK15" s="459"/>
      <c r="BL15" s="459"/>
      <c r="BM15" s="460"/>
      <c r="BN15" s="461">
        <v>5070453</v>
      </c>
      <c r="BO15" s="462"/>
      <c r="BP15" s="462"/>
      <c r="BQ15" s="462"/>
      <c r="BR15" s="462"/>
      <c r="BS15" s="462"/>
      <c r="BT15" s="462"/>
      <c r="BU15" s="463"/>
      <c r="BV15" s="461">
        <v>5079841</v>
      </c>
      <c r="BW15" s="462"/>
      <c r="BX15" s="462"/>
      <c r="BY15" s="462"/>
      <c r="BZ15" s="462"/>
      <c r="CA15" s="462"/>
      <c r="CB15" s="462"/>
      <c r="CC15" s="463"/>
      <c r="CD15" s="576" t="s">
        <v>147</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5"/>
      <c r="C16" s="586"/>
      <c r="D16" s="586"/>
      <c r="E16" s="586"/>
      <c r="F16" s="586"/>
      <c r="G16" s="586"/>
      <c r="H16" s="586"/>
      <c r="I16" s="586"/>
      <c r="J16" s="586"/>
      <c r="K16" s="587"/>
      <c r="L16" s="559" t="s">
        <v>148</v>
      </c>
      <c r="M16" s="560"/>
      <c r="N16" s="560"/>
      <c r="O16" s="560"/>
      <c r="P16" s="560"/>
      <c r="Q16" s="561"/>
      <c r="R16" s="554" t="s">
        <v>149</v>
      </c>
      <c r="S16" s="555"/>
      <c r="T16" s="555"/>
      <c r="U16" s="555"/>
      <c r="V16" s="556"/>
      <c r="W16" s="572"/>
      <c r="X16" s="482"/>
      <c r="Y16" s="482"/>
      <c r="Z16" s="482"/>
      <c r="AA16" s="482"/>
      <c r="AB16" s="483"/>
      <c r="AC16" s="562">
        <v>13.9</v>
      </c>
      <c r="AD16" s="563"/>
      <c r="AE16" s="563"/>
      <c r="AF16" s="563"/>
      <c r="AG16" s="564"/>
      <c r="AH16" s="562">
        <v>16.399999999999999</v>
      </c>
      <c r="AI16" s="563"/>
      <c r="AJ16" s="563"/>
      <c r="AK16" s="563"/>
      <c r="AL16" s="565"/>
      <c r="AM16" s="535"/>
      <c r="AN16" s="440"/>
      <c r="AO16" s="440"/>
      <c r="AP16" s="440"/>
      <c r="AQ16" s="440"/>
      <c r="AR16" s="440"/>
      <c r="AS16" s="440"/>
      <c r="AT16" s="441"/>
      <c r="AU16" s="523"/>
      <c r="AV16" s="524"/>
      <c r="AW16" s="524"/>
      <c r="AX16" s="524"/>
      <c r="AY16" s="446" t="s">
        <v>150</v>
      </c>
      <c r="AZ16" s="447"/>
      <c r="BA16" s="447"/>
      <c r="BB16" s="447"/>
      <c r="BC16" s="447"/>
      <c r="BD16" s="447"/>
      <c r="BE16" s="447"/>
      <c r="BF16" s="447"/>
      <c r="BG16" s="447"/>
      <c r="BH16" s="447"/>
      <c r="BI16" s="447"/>
      <c r="BJ16" s="447"/>
      <c r="BK16" s="447"/>
      <c r="BL16" s="447"/>
      <c r="BM16" s="448"/>
      <c r="BN16" s="466">
        <v>8890073</v>
      </c>
      <c r="BO16" s="467"/>
      <c r="BP16" s="467"/>
      <c r="BQ16" s="467"/>
      <c r="BR16" s="467"/>
      <c r="BS16" s="467"/>
      <c r="BT16" s="467"/>
      <c r="BU16" s="468"/>
      <c r="BV16" s="466">
        <v>8823555</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c r="A17" s="187"/>
      <c r="B17" s="588"/>
      <c r="C17" s="589"/>
      <c r="D17" s="589"/>
      <c r="E17" s="589"/>
      <c r="F17" s="589"/>
      <c r="G17" s="589"/>
      <c r="H17" s="589"/>
      <c r="I17" s="589"/>
      <c r="J17" s="589"/>
      <c r="K17" s="590"/>
      <c r="L17" s="202"/>
      <c r="M17" s="551" t="s">
        <v>151</v>
      </c>
      <c r="N17" s="552"/>
      <c r="O17" s="552"/>
      <c r="P17" s="552"/>
      <c r="Q17" s="553"/>
      <c r="R17" s="554" t="s">
        <v>152</v>
      </c>
      <c r="S17" s="555"/>
      <c r="T17" s="555"/>
      <c r="U17" s="555"/>
      <c r="V17" s="556"/>
      <c r="W17" s="557" t="s">
        <v>153</v>
      </c>
      <c r="X17" s="479"/>
      <c r="Y17" s="479"/>
      <c r="Z17" s="479"/>
      <c r="AA17" s="479"/>
      <c r="AB17" s="480"/>
      <c r="AC17" s="442">
        <v>16843</v>
      </c>
      <c r="AD17" s="443"/>
      <c r="AE17" s="443"/>
      <c r="AF17" s="443"/>
      <c r="AG17" s="444"/>
      <c r="AH17" s="442">
        <v>17193</v>
      </c>
      <c r="AI17" s="443"/>
      <c r="AJ17" s="443"/>
      <c r="AK17" s="443"/>
      <c r="AL17" s="445"/>
      <c r="AM17" s="535"/>
      <c r="AN17" s="440"/>
      <c r="AO17" s="440"/>
      <c r="AP17" s="440"/>
      <c r="AQ17" s="440"/>
      <c r="AR17" s="440"/>
      <c r="AS17" s="440"/>
      <c r="AT17" s="441"/>
      <c r="AU17" s="523"/>
      <c r="AV17" s="524"/>
      <c r="AW17" s="524"/>
      <c r="AX17" s="524"/>
      <c r="AY17" s="446" t="s">
        <v>154</v>
      </c>
      <c r="AZ17" s="447"/>
      <c r="BA17" s="447"/>
      <c r="BB17" s="447"/>
      <c r="BC17" s="447"/>
      <c r="BD17" s="447"/>
      <c r="BE17" s="447"/>
      <c r="BF17" s="447"/>
      <c r="BG17" s="447"/>
      <c r="BH17" s="447"/>
      <c r="BI17" s="447"/>
      <c r="BJ17" s="447"/>
      <c r="BK17" s="447"/>
      <c r="BL17" s="447"/>
      <c r="BM17" s="448"/>
      <c r="BN17" s="466">
        <v>6461507</v>
      </c>
      <c r="BO17" s="467"/>
      <c r="BP17" s="467"/>
      <c r="BQ17" s="467"/>
      <c r="BR17" s="467"/>
      <c r="BS17" s="467"/>
      <c r="BT17" s="467"/>
      <c r="BU17" s="468"/>
      <c r="BV17" s="466">
        <v>6484005</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c r="A18" s="187"/>
      <c r="B18" s="528" t="s">
        <v>155</v>
      </c>
      <c r="C18" s="529"/>
      <c r="D18" s="529"/>
      <c r="E18" s="530"/>
      <c r="F18" s="530"/>
      <c r="G18" s="530"/>
      <c r="H18" s="530"/>
      <c r="I18" s="530"/>
      <c r="J18" s="530"/>
      <c r="K18" s="530"/>
      <c r="L18" s="531">
        <v>110.05</v>
      </c>
      <c r="M18" s="531"/>
      <c r="N18" s="531"/>
      <c r="O18" s="531"/>
      <c r="P18" s="531"/>
      <c r="Q18" s="531"/>
      <c r="R18" s="532"/>
      <c r="S18" s="532"/>
      <c r="T18" s="532"/>
      <c r="U18" s="532"/>
      <c r="V18" s="533"/>
      <c r="W18" s="547"/>
      <c r="X18" s="548"/>
      <c r="Y18" s="548"/>
      <c r="Z18" s="548"/>
      <c r="AA18" s="548"/>
      <c r="AB18" s="558"/>
      <c r="AC18" s="430">
        <v>78.3</v>
      </c>
      <c r="AD18" s="431"/>
      <c r="AE18" s="431"/>
      <c r="AF18" s="431"/>
      <c r="AG18" s="534"/>
      <c r="AH18" s="430">
        <v>75.7</v>
      </c>
      <c r="AI18" s="431"/>
      <c r="AJ18" s="431"/>
      <c r="AK18" s="431"/>
      <c r="AL18" s="432"/>
      <c r="AM18" s="535"/>
      <c r="AN18" s="440"/>
      <c r="AO18" s="440"/>
      <c r="AP18" s="440"/>
      <c r="AQ18" s="440"/>
      <c r="AR18" s="440"/>
      <c r="AS18" s="440"/>
      <c r="AT18" s="441"/>
      <c r="AU18" s="523"/>
      <c r="AV18" s="524"/>
      <c r="AW18" s="524"/>
      <c r="AX18" s="524"/>
      <c r="AY18" s="446" t="s">
        <v>156</v>
      </c>
      <c r="AZ18" s="447"/>
      <c r="BA18" s="447"/>
      <c r="BB18" s="447"/>
      <c r="BC18" s="447"/>
      <c r="BD18" s="447"/>
      <c r="BE18" s="447"/>
      <c r="BF18" s="447"/>
      <c r="BG18" s="447"/>
      <c r="BH18" s="447"/>
      <c r="BI18" s="447"/>
      <c r="BJ18" s="447"/>
      <c r="BK18" s="447"/>
      <c r="BL18" s="447"/>
      <c r="BM18" s="448"/>
      <c r="BN18" s="466">
        <v>10915850</v>
      </c>
      <c r="BO18" s="467"/>
      <c r="BP18" s="467"/>
      <c r="BQ18" s="467"/>
      <c r="BR18" s="467"/>
      <c r="BS18" s="467"/>
      <c r="BT18" s="467"/>
      <c r="BU18" s="468"/>
      <c r="BV18" s="466">
        <v>10717471</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c r="A19" s="187"/>
      <c r="B19" s="528" t="s">
        <v>157</v>
      </c>
      <c r="C19" s="529"/>
      <c r="D19" s="529"/>
      <c r="E19" s="530"/>
      <c r="F19" s="530"/>
      <c r="G19" s="530"/>
      <c r="H19" s="530"/>
      <c r="I19" s="530"/>
      <c r="J19" s="530"/>
      <c r="K19" s="530"/>
      <c r="L19" s="536">
        <v>431</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158</v>
      </c>
      <c r="AZ19" s="447"/>
      <c r="BA19" s="447"/>
      <c r="BB19" s="447"/>
      <c r="BC19" s="447"/>
      <c r="BD19" s="447"/>
      <c r="BE19" s="447"/>
      <c r="BF19" s="447"/>
      <c r="BG19" s="447"/>
      <c r="BH19" s="447"/>
      <c r="BI19" s="447"/>
      <c r="BJ19" s="447"/>
      <c r="BK19" s="447"/>
      <c r="BL19" s="447"/>
      <c r="BM19" s="448"/>
      <c r="BN19" s="466">
        <v>15114163</v>
      </c>
      <c r="BO19" s="467"/>
      <c r="BP19" s="467"/>
      <c r="BQ19" s="467"/>
      <c r="BR19" s="467"/>
      <c r="BS19" s="467"/>
      <c r="BT19" s="467"/>
      <c r="BU19" s="468"/>
      <c r="BV19" s="466">
        <v>12928983</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c r="A20" s="187"/>
      <c r="B20" s="528" t="s">
        <v>159</v>
      </c>
      <c r="C20" s="529"/>
      <c r="D20" s="529"/>
      <c r="E20" s="530"/>
      <c r="F20" s="530"/>
      <c r="G20" s="530"/>
      <c r="H20" s="530"/>
      <c r="I20" s="530"/>
      <c r="J20" s="530"/>
      <c r="K20" s="530"/>
      <c r="L20" s="536">
        <v>20146</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c r="A21" s="187"/>
      <c r="B21" s="525" t="s">
        <v>160</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c r="A22" s="187"/>
      <c r="B22" s="495" t="s">
        <v>161</v>
      </c>
      <c r="C22" s="496"/>
      <c r="D22" s="497"/>
      <c r="E22" s="504" t="s">
        <v>1</v>
      </c>
      <c r="F22" s="479"/>
      <c r="G22" s="479"/>
      <c r="H22" s="479"/>
      <c r="I22" s="479"/>
      <c r="J22" s="479"/>
      <c r="K22" s="480"/>
      <c r="L22" s="504" t="s">
        <v>162</v>
      </c>
      <c r="M22" s="479"/>
      <c r="N22" s="479"/>
      <c r="O22" s="479"/>
      <c r="P22" s="480"/>
      <c r="Q22" s="489" t="s">
        <v>163</v>
      </c>
      <c r="R22" s="490"/>
      <c r="S22" s="490"/>
      <c r="T22" s="490"/>
      <c r="U22" s="490"/>
      <c r="V22" s="505"/>
      <c r="W22" s="507" t="s">
        <v>164</v>
      </c>
      <c r="X22" s="496"/>
      <c r="Y22" s="497"/>
      <c r="Z22" s="504" t="s">
        <v>1</v>
      </c>
      <c r="AA22" s="479"/>
      <c r="AB22" s="479"/>
      <c r="AC22" s="479"/>
      <c r="AD22" s="479"/>
      <c r="AE22" s="479"/>
      <c r="AF22" s="479"/>
      <c r="AG22" s="480"/>
      <c r="AH22" s="478" t="s">
        <v>165</v>
      </c>
      <c r="AI22" s="479"/>
      <c r="AJ22" s="479"/>
      <c r="AK22" s="479"/>
      <c r="AL22" s="480"/>
      <c r="AM22" s="478" t="s">
        <v>166</v>
      </c>
      <c r="AN22" s="484"/>
      <c r="AO22" s="484"/>
      <c r="AP22" s="484"/>
      <c r="AQ22" s="484"/>
      <c r="AR22" s="485"/>
      <c r="AS22" s="489" t="s">
        <v>163</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167</v>
      </c>
      <c r="AZ23" s="459"/>
      <c r="BA23" s="459"/>
      <c r="BB23" s="459"/>
      <c r="BC23" s="459"/>
      <c r="BD23" s="459"/>
      <c r="BE23" s="459"/>
      <c r="BF23" s="459"/>
      <c r="BG23" s="459"/>
      <c r="BH23" s="459"/>
      <c r="BI23" s="459"/>
      <c r="BJ23" s="459"/>
      <c r="BK23" s="459"/>
      <c r="BL23" s="459"/>
      <c r="BM23" s="460"/>
      <c r="BN23" s="466">
        <v>16846073</v>
      </c>
      <c r="BO23" s="467"/>
      <c r="BP23" s="467"/>
      <c r="BQ23" s="467"/>
      <c r="BR23" s="467"/>
      <c r="BS23" s="467"/>
      <c r="BT23" s="467"/>
      <c r="BU23" s="468"/>
      <c r="BV23" s="466">
        <v>17181951</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c r="A24" s="187"/>
      <c r="B24" s="498"/>
      <c r="C24" s="499"/>
      <c r="D24" s="500"/>
      <c r="E24" s="439" t="s">
        <v>168</v>
      </c>
      <c r="F24" s="440"/>
      <c r="G24" s="440"/>
      <c r="H24" s="440"/>
      <c r="I24" s="440"/>
      <c r="J24" s="440"/>
      <c r="K24" s="441"/>
      <c r="L24" s="442">
        <v>1</v>
      </c>
      <c r="M24" s="443"/>
      <c r="N24" s="443"/>
      <c r="O24" s="443"/>
      <c r="P24" s="444"/>
      <c r="Q24" s="442">
        <v>8180</v>
      </c>
      <c r="R24" s="443"/>
      <c r="S24" s="443"/>
      <c r="T24" s="443"/>
      <c r="U24" s="443"/>
      <c r="V24" s="444"/>
      <c r="W24" s="508"/>
      <c r="X24" s="499"/>
      <c r="Y24" s="500"/>
      <c r="Z24" s="439" t="s">
        <v>169</v>
      </c>
      <c r="AA24" s="440"/>
      <c r="AB24" s="440"/>
      <c r="AC24" s="440"/>
      <c r="AD24" s="440"/>
      <c r="AE24" s="440"/>
      <c r="AF24" s="440"/>
      <c r="AG24" s="441"/>
      <c r="AH24" s="442">
        <v>356</v>
      </c>
      <c r="AI24" s="443"/>
      <c r="AJ24" s="443"/>
      <c r="AK24" s="443"/>
      <c r="AL24" s="444"/>
      <c r="AM24" s="442">
        <v>1124604</v>
      </c>
      <c r="AN24" s="443"/>
      <c r="AO24" s="443"/>
      <c r="AP24" s="443"/>
      <c r="AQ24" s="443"/>
      <c r="AR24" s="444"/>
      <c r="AS24" s="442">
        <v>3159</v>
      </c>
      <c r="AT24" s="443"/>
      <c r="AU24" s="443"/>
      <c r="AV24" s="443"/>
      <c r="AW24" s="443"/>
      <c r="AX24" s="445"/>
      <c r="AY24" s="433" t="s">
        <v>170</v>
      </c>
      <c r="AZ24" s="434"/>
      <c r="BA24" s="434"/>
      <c r="BB24" s="434"/>
      <c r="BC24" s="434"/>
      <c r="BD24" s="434"/>
      <c r="BE24" s="434"/>
      <c r="BF24" s="434"/>
      <c r="BG24" s="434"/>
      <c r="BH24" s="434"/>
      <c r="BI24" s="434"/>
      <c r="BJ24" s="434"/>
      <c r="BK24" s="434"/>
      <c r="BL24" s="434"/>
      <c r="BM24" s="435"/>
      <c r="BN24" s="466">
        <v>13970618</v>
      </c>
      <c r="BO24" s="467"/>
      <c r="BP24" s="467"/>
      <c r="BQ24" s="467"/>
      <c r="BR24" s="467"/>
      <c r="BS24" s="467"/>
      <c r="BT24" s="467"/>
      <c r="BU24" s="468"/>
      <c r="BV24" s="466">
        <v>14423671</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c r="A25" s="187"/>
      <c r="B25" s="498"/>
      <c r="C25" s="499"/>
      <c r="D25" s="500"/>
      <c r="E25" s="439" t="s">
        <v>171</v>
      </c>
      <c r="F25" s="440"/>
      <c r="G25" s="440"/>
      <c r="H25" s="440"/>
      <c r="I25" s="440"/>
      <c r="J25" s="440"/>
      <c r="K25" s="441"/>
      <c r="L25" s="442">
        <v>1</v>
      </c>
      <c r="M25" s="443"/>
      <c r="N25" s="443"/>
      <c r="O25" s="443"/>
      <c r="P25" s="444"/>
      <c r="Q25" s="442">
        <v>6950</v>
      </c>
      <c r="R25" s="443"/>
      <c r="S25" s="443"/>
      <c r="T25" s="443"/>
      <c r="U25" s="443"/>
      <c r="V25" s="444"/>
      <c r="W25" s="508"/>
      <c r="X25" s="499"/>
      <c r="Y25" s="500"/>
      <c r="Z25" s="439" t="s">
        <v>172</v>
      </c>
      <c r="AA25" s="440"/>
      <c r="AB25" s="440"/>
      <c r="AC25" s="440"/>
      <c r="AD25" s="440"/>
      <c r="AE25" s="440"/>
      <c r="AF25" s="440"/>
      <c r="AG25" s="441"/>
      <c r="AH25" s="442" t="s">
        <v>136</v>
      </c>
      <c r="AI25" s="443"/>
      <c r="AJ25" s="443"/>
      <c r="AK25" s="443"/>
      <c r="AL25" s="444"/>
      <c r="AM25" s="442" t="s">
        <v>136</v>
      </c>
      <c r="AN25" s="443"/>
      <c r="AO25" s="443"/>
      <c r="AP25" s="443"/>
      <c r="AQ25" s="443"/>
      <c r="AR25" s="444"/>
      <c r="AS25" s="442" t="s">
        <v>136</v>
      </c>
      <c r="AT25" s="443"/>
      <c r="AU25" s="443"/>
      <c r="AV25" s="443"/>
      <c r="AW25" s="443"/>
      <c r="AX25" s="445"/>
      <c r="AY25" s="458" t="s">
        <v>173</v>
      </c>
      <c r="AZ25" s="459"/>
      <c r="BA25" s="459"/>
      <c r="BB25" s="459"/>
      <c r="BC25" s="459"/>
      <c r="BD25" s="459"/>
      <c r="BE25" s="459"/>
      <c r="BF25" s="459"/>
      <c r="BG25" s="459"/>
      <c r="BH25" s="459"/>
      <c r="BI25" s="459"/>
      <c r="BJ25" s="459"/>
      <c r="BK25" s="459"/>
      <c r="BL25" s="459"/>
      <c r="BM25" s="460"/>
      <c r="BN25" s="461">
        <v>8100904</v>
      </c>
      <c r="BO25" s="462"/>
      <c r="BP25" s="462"/>
      <c r="BQ25" s="462"/>
      <c r="BR25" s="462"/>
      <c r="BS25" s="462"/>
      <c r="BT25" s="462"/>
      <c r="BU25" s="463"/>
      <c r="BV25" s="461">
        <v>8012800</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c r="A26" s="187"/>
      <c r="B26" s="498"/>
      <c r="C26" s="499"/>
      <c r="D26" s="500"/>
      <c r="E26" s="439" t="s">
        <v>174</v>
      </c>
      <c r="F26" s="440"/>
      <c r="G26" s="440"/>
      <c r="H26" s="440"/>
      <c r="I26" s="440"/>
      <c r="J26" s="440"/>
      <c r="K26" s="441"/>
      <c r="L26" s="442">
        <v>1</v>
      </c>
      <c r="M26" s="443"/>
      <c r="N26" s="443"/>
      <c r="O26" s="443"/>
      <c r="P26" s="444"/>
      <c r="Q26" s="442">
        <v>6430</v>
      </c>
      <c r="R26" s="443"/>
      <c r="S26" s="443"/>
      <c r="T26" s="443"/>
      <c r="U26" s="443"/>
      <c r="V26" s="444"/>
      <c r="W26" s="508"/>
      <c r="X26" s="499"/>
      <c r="Y26" s="500"/>
      <c r="Z26" s="439" t="s">
        <v>175</v>
      </c>
      <c r="AA26" s="521"/>
      <c r="AB26" s="521"/>
      <c r="AC26" s="521"/>
      <c r="AD26" s="521"/>
      <c r="AE26" s="521"/>
      <c r="AF26" s="521"/>
      <c r="AG26" s="522"/>
      <c r="AH26" s="442">
        <v>23</v>
      </c>
      <c r="AI26" s="443"/>
      <c r="AJ26" s="443"/>
      <c r="AK26" s="443"/>
      <c r="AL26" s="444"/>
      <c r="AM26" s="442">
        <v>77625</v>
      </c>
      <c r="AN26" s="443"/>
      <c r="AO26" s="443"/>
      <c r="AP26" s="443"/>
      <c r="AQ26" s="443"/>
      <c r="AR26" s="444"/>
      <c r="AS26" s="442">
        <v>3375</v>
      </c>
      <c r="AT26" s="443"/>
      <c r="AU26" s="443"/>
      <c r="AV26" s="443"/>
      <c r="AW26" s="443"/>
      <c r="AX26" s="445"/>
      <c r="AY26" s="475" t="s">
        <v>176</v>
      </c>
      <c r="AZ26" s="476"/>
      <c r="BA26" s="476"/>
      <c r="BB26" s="476"/>
      <c r="BC26" s="476"/>
      <c r="BD26" s="476"/>
      <c r="BE26" s="476"/>
      <c r="BF26" s="476"/>
      <c r="BG26" s="476"/>
      <c r="BH26" s="476"/>
      <c r="BI26" s="476"/>
      <c r="BJ26" s="476"/>
      <c r="BK26" s="476"/>
      <c r="BL26" s="476"/>
      <c r="BM26" s="477"/>
      <c r="BN26" s="466" t="s">
        <v>136</v>
      </c>
      <c r="BO26" s="467"/>
      <c r="BP26" s="467"/>
      <c r="BQ26" s="467"/>
      <c r="BR26" s="467"/>
      <c r="BS26" s="467"/>
      <c r="BT26" s="467"/>
      <c r="BU26" s="468"/>
      <c r="BV26" s="466" t="s">
        <v>136</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c r="A27" s="187"/>
      <c r="B27" s="498"/>
      <c r="C27" s="499"/>
      <c r="D27" s="500"/>
      <c r="E27" s="439" t="s">
        <v>177</v>
      </c>
      <c r="F27" s="440"/>
      <c r="G27" s="440"/>
      <c r="H27" s="440"/>
      <c r="I27" s="440"/>
      <c r="J27" s="440"/>
      <c r="K27" s="441"/>
      <c r="L27" s="442">
        <v>1</v>
      </c>
      <c r="M27" s="443"/>
      <c r="N27" s="443"/>
      <c r="O27" s="443"/>
      <c r="P27" s="444"/>
      <c r="Q27" s="442">
        <v>4050</v>
      </c>
      <c r="R27" s="443"/>
      <c r="S27" s="443"/>
      <c r="T27" s="443"/>
      <c r="U27" s="443"/>
      <c r="V27" s="444"/>
      <c r="W27" s="508"/>
      <c r="X27" s="499"/>
      <c r="Y27" s="500"/>
      <c r="Z27" s="439" t="s">
        <v>178</v>
      </c>
      <c r="AA27" s="440"/>
      <c r="AB27" s="440"/>
      <c r="AC27" s="440"/>
      <c r="AD27" s="440"/>
      <c r="AE27" s="440"/>
      <c r="AF27" s="440"/>
      <c r="AG27" s="441"/>
      <c r="AH27" s="442">
        <v>29</v>
      </c>
      <c r="AI27" s="443"/>
      <c r="AJ27" s="443"/>
      <c r="AK27" s="443"/>
      <c r="AL27" s="444"/>
      <c r="AM27" s="442">
        <v>87042</v>
      </c>
      <c r="AN27" s="443"/>
      <c r="AO27" s="443"/>
      <c r="AP27" s="443"/>
      <c r="AQ27" s="443"/>
      <c r="AR27" s="444"/>
      <c r="AS27" s="442">
        <v>3001</v>
      </c>
      <c r="AT27" s="443"/>
      <c r="AU27" s="443"/>
      <c r="AV27" s="443"/>
      <c r="AW27" s="443"/>
      <c r="AX27" s="445"/>
      <c r="AY27" s="472" t="s">
        <v>179</v>
      </c>
      <c r="AZ27" s="473"/>
      <c r="BA27" s="473"/>
      <c r="BB27" s="473"/>
      <c r="BC27" s="473"/>
      <c r="BD27" s="473"/>
      <c r="BE27" s="473"/>
      <c r="BF27" s="473"/>
      <c r="BG27" s="473"/>
      <c r="BH27" s="473"/>
      <c r="BI27" s="473"/>
      <c r="BJ27" s="473"/>
      <c r="BK27" s="473"/>
      <c r="BL27" s="473"/>
      <c r="BM27" s="474"/>
      <c r="BN27" s="469">
        <v>100737</v>
      </c>
      <c r="BO27" s="470"/>
      <c r="BP27" s="470"/>
      <c r="BQ27" s="470"/>
      <c r="BR27" s="470"/>
      <c r="BS27" s="470"/>
      <c r="BT27" s="470"/>
      <c r="BU27" s="471"/>
      <c r="BV27" s="469">
        <v>100686</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c r="A28" s="187"/>
      <c r="B28" s="498"/>
      <c r="C28" s="499"/>
      <c r="D28" s="500"/>
      <c r="E28" s="439" t="s">
        <v>180</v>
      </c>
      <c r="F28" s="440"/>
      <c r="G28" s="440"/>
      <c r="H28" s="440"/>
      <c r="I28" s="440"/>
      <c r="J28" s="440"/>
      <c r="K28" s="441"/>
      <c r="L28" s="442">
        <v>1</v>
      </c>
      <c r="M28" s="443"/>
      <c r="N28" s="443"/>
      <c r="O28" s="443"/>
      <c r="P28" s="444"/>
      <c r="Q28" s="442">
        <v>3660</v>
      </c>
      <c r="R28" s="443"/>
      <c r="S28" s="443"/>
      <c r="T28" s="443"/>
      <c r="U28" s="443"/>
      <c r="V28" s="444"/>
      <c r="W28" s="508"/>
      <c r="X28" s="499"/>
      <c r="Y28" s="500"/>
      <c r="Z28" s="439" t="s">
        <v>181</v>
      </c>
      <c r="AA28" s="440"/>
      <c r="AB28" s="440"/>
      <c r="AC28" s="440"/>
      <c r="AD28" s="440"/>
      <c r="AE28" s="440"/>
      <c r="AF28" s="440"/>
      <c r="AG28" s="441"/>
      <c r="AH28" s="442" t="s">
        <v>136</v>
      </c>
      <c r="AI28" s="443"/>
      <c r="AJ28" s="443"/>
      <c r="AK28" s="443"/>
      <c r="AL28" s="444"/>
      <c r="AM28" s="442" t="s">
        <v>136</v>
      </c>
      <c r="AN28" s="443"/>
      <c r="AO28" s="443"/>
      <c r="AP28" s="443"/>
      <c r="AQ28" s="443"/>
      <c r="AR28" s="444"/>
      <c r="AS28" s="442" t="s">
        <v>136</v>
      </c>
      <c r="AT28" s="443"/>
      <c r="AU28" s="443"/>
      <c r="AV28" s="443"/>
      <c r="AW28" s="443"/>
      <c r="AX28" s="445"/>
      <c r="AY28" s="449" t="s">
        <v>182</v>
      </c>
      <c r="AZ28" s="450"/>
      <c r="BA28" s="450"/>
      <c r="BB28" s="451"/>
      <c r="BC28" s="458" t="s">
        <v>47</v>
      </c>
      <c r="BD28" s="459"/>
      <c r="BE28" s="459"/>
      <c r="BF28" s="459"/>
      <c r="BG28" s="459"/>
      <c r="BH28" s="459"/>
      <c r="BI28" s="459"/>
      <c r="BJ28" s="459"/>
      <c r="BK28" s="459"/>
      <c r="BL28" s="459"/>
      <c r="BM28" s="460"/>
      <c r="BN28" s="461">
        <v>1096595</v>
      </c>
      <c r="BO28" s="462"/>
      <c r="BP28" s="462"/>
      <c r="BQ28" s="462"/>
      <c r="BR28" s="462"/>
      <c r="BS28" s="462"/>
      <c r="BT28" s="462"/>
      <c r="BU28" s="463"/>
      <c r="BV28" s="461">
        <v>1977862</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c r="A29" s="187"/>
      <c r="B29" s="498"/>
      <c r="C29" s="499"/>
      <c r="D29" s="500"/>
      <c r="E29" s="439" t="s">
        <v>183</v>
      </c>
      <c r="F29" s="440"/>
      <c r="G29" s="440"/>
      <c r="H29" s="440"/>
      <c r="I29" s="440"/>
      <c r="J29" s="440"/>
      <c r="K29" s="441"/>
      <c r="L29" s="442">
        <v>16</v>
      </c>
      <c r="M29" s="443"/>
      <c r="N29" s="443"/>
      <c r="O29" s="443"/>
      <c r="P29" s="444"/>
      <c r="Q29" s="442">
        <v>3420</v>
      </c>
      <c r="R29" s="443"/>
      <c r="S29" s="443"/>
      <c r="T29" s="443"/>
      <c r="U29" s="443"/>
      <c r="V29" s="444"/>
      <c r="W29" s="509"/>
      <c r="X29" s="510"/>
      <c r="Y29" s="511"/>
      <c r="Z29" s="439" t="s">
        <v>184</v>
      </c>
      <c r="AA29" s="440"/>
      <c r="AB29" s="440"/>
      <c r="AC29" s="440"/>
      <c r="AD29" s="440"/>
      <c r="AE29" s="440"/>
      <c r="AF29" s="440"/>
      <c r="AG29" s="441"/>
      <c r="AH29" s="442">
        <v>385</v>
      </c>
      <c r="AI29" s="443"/>
      <c r="AJ29" s="443"/>
      <c r="AK29" s="443"/>
      <c r="AL29" s="444"/>
      <c r="AM29" s="442">
        <v>1211646</v>
      </c>
      <c r="AN29" s="443"/>
      <c r="AO29" s="443"/>
      <c r="AP29" s="443"/>
      <c r="AQ29" s="443"/>
      <c r="AR29" s="444"/>
      <c r="AS29" s="442">
        <v>3147</v>
      </c>
      <c r="AT29" s="443"/>
      <c r="AU29" s="443"/>
      <c r="AV29" s="443"/>
      <c r="AW29" s="443"/>
      <c r="AX29" s="445"/>
      <c r="AY29" s="452"/>
      <c r="AZ29" s="453"/>
      <c r="BA29" s="453"/>
      <c r="BB29" s="454"/>
      <c r="BC29" s="446" t="s">
        <v>185</v>
      </c>
      <c r="BD29" s="447"/>
      <c r="BE29" s="447"/>
      <c r="BF29" s="447"/>
      <c r="BG29" s="447"/>
      <c r="BH29" s="447"/>
      <c r="BI29" s="447"/>
      <c r="BJ29" s="447"/>
      <c r="BK29" s="447"/>
      <c r="BL29" s="447"/>
      <c r="BM29" s="448"/>
      <c r="BN29" s="466" t="s">
        <v>136</v>
      </c>
      <c r="BO29" s="467"/>
      <c r="BP29" s="467"/>
      <c r="BQ29" s="467"/>
      <c r="BR29" s="467"/>
      <c r="BS29" s="467"/>
      <c r="BT29" s="467"/>
      <c r="BU29" s="468"/>
      <c r="BV29" s="466" t="s">
        <v>136</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186</v>
      </c>
      <c r="X30" s="519"/>
      <c r="Y30" s="519"/>
      <c r="Z30" s="519"/>
      <c r="AA30" s="519"/>
      <c r="AB30" s="519"/>
      <c r="AC30" s="519"/>
      <c r="AD30" s="519"/>
      <c r="AE30" s="519"/>
      <c r="AF30" s="519"/>
      <c r="AG30" s="520"/>
      <c r="AH30" s="430">
        <v>99.2</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4506321</v>
      </c>
      <c r="BO30" s="470"/>
      <c r="BP30" s="470"/>
      <c r="BQ30" s="470"/>
      <c r="BR30" s="470"/>
      <c r="BS30" s="470"/>
      <c r="BT30" s="470"/>
      <c r="BU30" s="471"/>
      <c r="BV30" s="469">
        <v>2558988</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29" t="s">
        <v>193</v>
      </c>
      <c r="D33" s="429"/>
      <c r="E33" s="428" t="s">
        <v>194</v>
      </c>
      <c r="F33" s="428"/>
      <c r="G33" s="428"/>
      <c r="H33" s="428"/>
      <c r="I33" s="428"/>
      <c r="J33" s="428"/>
      <c r="K33" s="428"/>
      <c r="L33" s="428"/>
      <c r="M33" s="428"/>
      <c r="N33" s="428"/>
      <c r="O33" s="428"/>
      <c r="P33" s="428"/>
      <c r="Q33" s="428"/>
      <c r="R33" s="428"/>
      <c r="S33" s="428"/>
      <c r="T33" s="216"/>
      <c r="U33" s="429" t="s">
        <v>195</v>
      </c>
      <c r="V33" s="429"/>
      <c r="W33" s="428" t="s">
        <v>194</v>
      </c>
      <c r="X33" s="428"/>
      <c r="Y33" s="428"/>
      <c r="Z33" s="428"/>
      <c r="AA33" s="428"/>
      <c r="AB33" s="428"/>
      <c r="AC33" s="428"/>
      <c r="AD33" s="428"/>
      <c r="AE33" s="428"/>
      <c r="AF33" s="428"/>
      <c r="AG33" s="428"/>
      <c r="AH33" s="428"/>
      <c r="AI33" s="428"/>
      <c r="AJ33" s="428"/>
      <c r="AK33" s="428"/>
      <c r="AL33" s="216"/>
      <c r="AM33" s="429" t="s">
        <v>193</v>
      </c>
      <c r="AN33" s="429"/>
      <c r="AO33" s="428" t="s">
        <v>194</v>
      </c>
      <c r="AP33" s="428"/>
      <c r="AQ33" s="428"/>
      <c r="AR33" s="428"/>
      <c r="AS33" s="428"/>
      <c r="AT33" s="428"/>
      <c r="AU33" s="428"/>
      <c r="AV33" s="428"/>
      <c r="AW33" s="428"/>
      <c r="AX33" s="428"/>
      <c r="AY33" s="428"/>
      <c r="AZ33" s="428"/>
      <c r="BA33" s="428"/>
      <c r="BB33" s="428"/>
      <c r="BC33" s="428"/>
      <c r="BD33" s="217"/>
      <c r="BE33" s="428" t="s">
        <v>196</v>
      </c>
      <c r="BF33" s="428"/>
      <c r="BG33" s="428" t="s">
        <v>197</v>
      </c>
      <c r="BH33" s="428"/>
      <c r="BI33" s="428"/>
      <c r="BJ33" s="428"/>
      <c r="BK33" s="428"/>
      <c r="BL33" s="428"/>
      <c r="BM33" s="428"/>
      <c r="BN33" s="428"/>
      <c r="BO33" s="428"/>
      <c r="BP33" s="428"/>
      <c r="BQ33" s="428"/>
      <c r="BR33" s="428"/>
      <c r="BS33" s="428"/>
      <c r="BT33" s="428"/>
      <c r="BU33" s="428"/>
      <c r="BV33" s="217"/>
      <c r="BW33" s="429" t="s">
        <v>196</v>
      </c>
      <c r="BX33" s="429"/>
      <c r="BY33" s="428" t="s">
        <v>198</v>
      </c>
      <c r="BZ33" s="428"/>
      <c r="CA33" s="428"/>
      <c r="CB33" s="428"/>
      <c r="CC33" s="428"/>
      <c r="CD33" s="428"/>
      <c r="CE33" s="428"/>
      <c r="CF33" s="428"/>
      <c r="CG33" s="428"/>
      <c r="CH33" s="428"/>
      <c r="CI33" s="428"/>
      <c r="CJ33" s="428"/>
      <c r="CK33" s="428"/>
      <c r="CL33" s="428"/>
      <c r="CM33" s="428"/>
      <c r="CN33" s="216"/>
      <c r="CO33" s="429" t="s">
        <v>193</v>
      </c>
      <c r="CP33" s="429"/>
      <c r="CQ33" s="428" t="s">
        <v>199</v>
      </c>
      <c r="CR33" s="428"/>
      <c r="CS33" s="428"/>
      <c r="CT33" s="428"/>
      <c r="CU33" s="428"/>
      <c r="CV33" s="428"/>
      <c r="CW33" s="428"/>
      <c r="CX33" s="428"/>
      <c r="CY33" s="428"/>
      <c r="CZ33" s="428"/>
      <c r="DA33" s="428"/>
      <c r="DB33" s="428"/>
      <c r="DC33" s="428"/>
      <c r="DD33" s="428"/>
      <c r="DE33" s="428"/>
      <c r="DF33" s="216"/>
      <c r="DG33" s="427" t="s">
        <v>200</v>
      </c>
      <c r="DH33" s="427"/>
      <c r="DI33" s="218"/>
      <c r="DJ33" s="186"/>
      <c r="DK33" s="186"/>
      <c r="DL33" s="186"/>
      <c r="DM33" s="186"/>
      <c r="DN33" s="186"/>
      <c r="DO33" s="186"/>
    </row>
    <row r="34" spans="1:119" ht="32.25" customHeight="1">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t="str">
        <f>IF(AO34="","",MAX(C34:D43,U34:V43)+1)</f>
        <v/>
      </c>
      <c r="AN34" s="425"/>
      <c r="AO34" s="424"/>
      <c r="AP34" s="424"/>
      <c r="AQ34" s="424"/>
      <c r="AR34" s="424"/>
      <c r="AS34" s="424"/>
      <c r="AT34" s="424"/>
      <c r="AU34" s="424"/>
      <c r="AV34" s="424"/>
      <c r="AW34" s="424"/>
      <c r="AX34" s="424"/>
      <c r="AY34" s="424"/>
      <c r="AZ34" s="424"/>
      <c r="BA34" s="424"/>
      <c r="BB34" s="424"/>
      <c r="BC34" s="424"/>
      <c r="BD34" s="214"/>
      <c r="BE34" s="425">
        <f>IF(BG34="","",MAX(C34:D43,U34:V43,AM34:AN43)+1)</f>
        <v>5</v>
      </c>
      <c r="BF34" s="425"/>
      <c r="BG34" s="424" t="str">
        <f>IF('各会計、関係団体の財政状況及び健全化判断比率'!B31="","",'各会計、関係団体の財政状況及び健全化判断比率'!B31)</f>
        <v>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6</v>
      </c>
      <c r="BX34" s="425"/>
      <c r="BY34" s="424" t="str">
        <f>IF('各会計、関係団体の財政状況及び健全化判断比率'!B68="","",'各会計、関係団体の財政状況及び健全化判断比率'!B68)</f>
        <v>千葉県市町村総合事務組合/一般会計</v>
      </c>
      <c r="BZ34" s="424"/>
      <c r="CA34" s="424"/>
      <c r="CB34" s="424"/>
      <c r="CC34" s="424"/>
      <c r="CD34" s="424"/>
      <c r="CE34" s="424"/>
      <c r="CF34" s="424"/>
      <c r="CG34" s="424"/>
      <c r="CH34" s="424"/>
      <c r="CI34" s="424"/>
      <c r="CJ34" s="424"/>
      <c r="CK34" s="424"/>
      <c r="CL34" s="424"/>
      <c r="CM34" s="424"/>
      <c r="CN34" s="214"/>
      <c r="CO34" s="425">
        <f>IF(CQ34="","",MAX(C34:D43,U34:V43,AM34:AN43,BE34:BF43,BW34:BX43)+1)</f>
        <v>15</v>
      </c>
      <c r="CP34" s="425"/>
      <c r="CQ34" s="424" t="str">
        <f>IF('各会計、関係団体の財政状況及び健全化判断比率'!BS7="","",'各会計、関係団体の財政状況及び健全化判断比率'!BS7)</f>
        <v>千葉地方土地開発公社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7</v>
      </c>
      <c r="BX35" s="425"/>
      <c r="BY35" s="424" t="str">
        <f>IF('各会計、関係団体の財政状況及び健全化判断比率'!B69="","",'各会計、関係団体の財政状況及び健全化判断比率'!B69)</f>
        <v>千葉県市町村総合事務組合/千葉県自治会館管理運営特別会計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8</v>
      </c>
      <c r="BX36" s="425"/>
      <c r="BY36" s="424" t="str">
        <f>IF('各会計、関係団体の財政状況及び健全化判断比率'!B70="","",'各会計、関係団体の財政状況及び健全化判断比率'!B70)</f>
        <v>千葉県市町村総合事務組合/千葉県自治研修センター特別会計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9</v>
      </c>
      <c r="BX37" s="425"/>
      <c r="BY37" s="424" t="str">
        <f>IF('各会計、関係団体の財政状況及び健全化判断比率'!B71="","",'各会計、関係団体の財政状況及び健全化判断比率'!B71)</f>
        <v>千葉県市町村総合事務組合/千葉県市町村交通災害共済特別会計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10</v>
      </c>
      <c r="BX38" s="425"/>
      <c r="BY38" s="424" t="str">
        <f>IF('各会計、関係団体の財政状況及び健全化判断比率'!B72="","",'各会計、関係団体の財政状況及び健全化判断比率'!B72)</f>
        <v>安房郡市広域市町村圏事務組合/一般会計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11</v>
      </c>
      <c r="BX39" s="425"/>
      <c r="BY39" s="424" t="str">
        <f>IF('各会計、関係団体の財政状況及び健全化判断比率'!B73="","",'各会計、関係団体の財政状況及び健全化判断比率'!B73)</f>
        <v>三芳水道企業団/水道事業会計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12</v>
      </c>
      <c r="BX40" s="425"/>
      <c r="BY40" s="424" t="str">
        <f>IF('各会計、関係団体の財政状況及び健全化判断比率'!B74="","",'各会計、関係団体の財政状況及び健全化判断比率'!B74)</f>
        <v>南房総広域水道企業団/水道用水供給事業会計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13</v>
      </c>
      <c r="BX41" s="425"/>
      <c r="BY41" s="424" t="str">
        <f>IF('各会計、関係団体の財政状況及び健全化判断比率'!B75="","",'各会計、関係団体の財政状況及び健全化判断比率'!B75)</f>
        <v>千葉県後期高齢者医療広域連合/一般会計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14</v>
      </c>
      <c r="BX42" s="425"/>
      <c r="BY42" s="424" t="str">
        <f>IF('各会計、関係団体の財政状況及び健全化判断比率'!B76="","",'各会計、関係団体の財政状況及び健全化判断比率'!B76)</f>
        <v>千葉県後期高齢者医療広域連合/特別会計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205</v>
      </c>
    </row>
    <row r="50" spans="5:5">
      <c r="E50" s="188" t="s">
        <v>206</v>
      </c>
    </row>
    <row r="51" spans="5:5">
      <c r="E51" s="188" t="s">
        <v>207</v>
      </c>
    </row>
    <row r="52" spans="5:5">
      <c r="E52" s="188" t="s">
        <v>208</v>
      </c>
    </row>
    <row r="53" spans="5:5"/>
    <row r="54" spans="5:5"/>
    <row r="55" spans="5:5"/>
    <row r="56" spans="5:5"/>
  </sheetData>
  <sheetProtection algorithmName="SHA-512" hashValue="RvZINAkbmjFxct3TzSQGdv465UpajxW8cjiWfEYbqHQbVf94Sjb3UHm8CUsxzO44H0oQ+NhW4FYRNn8F+5Vgmg==" saltValue="ROXZfE1vB7/fOEhmBK0pK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verticalCentered="1"/>
  <pageMargins left="0" right="0" top="0" bottom="0" header="0" footer="0"/>
  <pageSetup paperSize="8" scale="85" orientation="landscape" verticalDpi="300" r:id="rId1"/>
  <headerFooter alignWithMargins="0">
    <oddFooter>&amp;C&amp;P /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election activeCell="BN18" sqref="BN18:BU18"/>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550</v>
      </c>
      <c r="G33" s="29" t="s">
        <v>551</v>
      </c>
      <c r="H33" s="29" t="s">
        <v>552</v>
      </c>
      <c r="I33" s="29" t="s">
        <v>553</v>
      </c>
      <c r="J33" s="30" t="s">
        <v>554</v>
      </c>
      <c r="K33" s="22"/>
      <c r="L33" s="22"/>
      <c r="M33" s="22"/>
      <c r="N33" s="22"/>
      <c r="O33" s="22"/>
      <c r="P33" s="22"/>
    </row>
    <row r="34" spans="1:16" ht="39" customHeight="1">
      <c r="A34" s="22"/>
      <c r="B34" s="31"/>
      <c r="C34" s="1241" t="s">
        <v>558</v>
      </c>
      <c r="D34" s="1241"/>
      <c r="E34" s="1242"/>
      <c r="F34" s="32">
        <v>2.13</v>
      </c>
      <c r="G34" s="33">
        <v>0</v>
      </c>
      <c r="H34" s="33">
        <v>0.03</v>
      </c>
      <c r="I34" s="33">
        <v>0</v>
      </c>
      <c r="J34" s="34" t="s">
        <v>559</v>
      </c>
      <c r="K34" s="22"/>
      <c r="L34" s="22"/>
      <c r="M34" s="22"/>
      <c r="N34" s="22"/>
      <c r="O34" s="22"/>
      <c r="P34" s="22"/>
    </row>
    <row r="35" spans="1:16" ht="39" customHeight="1">
      <c r="A35" s="22"/>
      <c r="B35" s="35"/>
      <c r="C35" s="1235" t="s">
        <v>560</v>
      </c>
      <c r="D35" s="1236"/>
      <c r="E35" s="1237"/>
      <c r="F35" s="36">
        <v>8.9</v>
      </c>
      <c r="G35" s="37">
        <v>7.11</v>
      </c>
      <c r="H35" s="37">
        <v>10.63</v>
      </c>
      <c r="I35" s="37">
        <v>6.77</v>
      </c>
      <c r="J35" s="38">
        <v>10.64</v>
      </c>
      <c r="K35" s="22"/>
      <c r="L35" s="22"/>
      <c r="M35" s="22"/>
      <c r="N35" s="22"/>
      <c r="O35" s="22"/>
      <c r="P35" s="22"/>
    </row>
    <row r="36" spans="1:16" ht="39" customHeight="1">
      <c r="A36" s="22"/>
      <c r="B36" s="35"/>
      <c r="C36" s="1235" t="s">
        <v>561</v>
      </c>
      <c r="D36" s="1236"/>
      <c r="E36" s="1237"/>
      <c r="F36" s="36">
        <v>0</v>
      </c>
      <c r="G36" s="37">
        <v>2.75</v>
      </c>
      <c r="H36" s="37">
        <v>3.55</v>
      </c>
      <c r="I36" s="37">
        <v>2.87</v>
      </c>
      <c r="J36" s="38">
        <v>3.01</v>
      </c>
      <c r="K36" s="22"/>
      <c r="L36" s="22"/>
      <c r="M36" s="22"/>
      <c r="N36" s="22"/>
      <c r="O36" s="22"/>
      <c r="P36" s="22"/>
    </row>
    <row r="37" spans="1:16" ht="39" customHeight="1">
      <c r="A37" s="22"/>
      <c r="B37" s="35"/>
      <c r="C37" s="1235" t="s">
        <v>562</v>
      </c>
      <c r="D37" s="1236"/>
      <c r="E37" s="1237"/>
      <c r="F37" s="36">
        <v>2.11</v>
      </c>
      <c r="G37" s="37">
        <v>1.58</v>
      </c>
      <c r="H37" s="37">
        <v>4.4800000000000004</v>
      </c>
      <c r="I37" s="37">
        <v>2.87</v>
      </c>
      <c r="J37" s="38">
        <v>2.61</v>
      </c>
      <c r="K37" s="22"/>
      <c r="L37" s="22"/>
      <c r="M37" s="22"/>
      <c r="N37" s="22"/>
      <c r="O37" s="22"/>
      <c r="P37" s="22"/>
    </row>
    <row r="38" spans="1:16" ht="39" customHeight="1">
      <c r="A38" s="22"/>
      <c r="B38" s="35"/>
      <c r="C38" s="1235" t="s">
        <v>563</v>
      </c>
      <c r="D38" s="1236"/>
      <c r="E38" s="1237"/>
      <c r="F38" s="36">
        <v>0</v>
      </c>
      <c r="G38" s="37">
        <v>7.0000000000000007E-2</v>
      </c>
      <c r="H38" s="37">
        <v>0.1</v>
      </c>
      <c r="I38" s="37">
        <v>0.08</v>
      </c>
      <c r="J38" s="38">
        <v>0.32</v>
      </c>
      <c r="K38" s="22"/>
      <c r="L38" s="22"/>
      <c r="M38" s="22"/>
      <c r="N38" s="22"/>
      <c r="O38" s="22"/>
      <c r="P38" s="22"/>
    </row>
    <row r="39" spans="1:16" ht="39" customHeight="1">
      <c r="A39" s="22"/>
      <c r="B39" s="35"/>
      <c r="C39" s="1235"/>
      <c r="D39" s="1236"/>
      <c r="E39" s="1237"/>
      <c r="F39" s="36"/>
      <c r="G39" s="37"/>
      <c r="H39" s="37"/>
      <c r="I39" s="37"/>
      <c r="J39" s="38"/>
      <c r="K39" s="22"/>
      <c r="L39" s="22"/>
      <c r="M39" s="22"/>
      <c r="N39" s="22"/>
      <c r="O39" s="22"/>
      <c r="P39" s="22"/>
    </row>
    <row r="40" spans="1:16" ht="39" customHeight="1">
      <c r="A40" s="22"/>
      <c r="B40" s="35"/>
      <c r="C40" s="1235"/>
      <c r="D40" s="1236"/>
      <c r="E40" s="1237"/>
      <c r="F40" s="36"/>
      <c r="G40" s="37"/>
      <c r="H40" s="37"/>
      <c r="I40" s="37"/>
      <c r="J40" s="38"/>
      <c r="K40" s="22"/>
      <c r="L40" s="22"/>
      <c r="M40" s="22"/>
      <c r="N40" s="22"/>
      <c r="O40" s="22"/>
      <c r="P40" s="22"/>
    </row>
    <row r="41" spans="1:16" ht="39" customHeight="1">
      <c r="A41" s="22"/>
      <c r="B41" s="35"/>
      <c r="C41" s="1235"/>
      <c r="D41" s="1236"/>
      <c r="E41" s="1237"/>
      <c r="F41" s="36"/>
      <c r="G41" s="37"/>
      <c r="H41" s="37"/>
      <c r="I41" s="37"/>
      <c r="J41" s="38"/>
      <c r="K41" s="22"/>
      <c r="L41" s="22"/>
      <c r="M41" s="22"/>
      <c r="N41" s="22"/>
      <c r="O41" s="22"/>
      <c r="P41" s="22"/>
    </row>
    <row r="42" spans="1:16" ht="39" customHeight="1">
      <c r="A42" s="22"/>
      <c r="B42" s="39"/>
      <c r="C42" s="1235" t="s">
        <v>564</v>
      </c>
      <c r="D42" s="1236"/>
      <c r="E42" s="1237"/>
      <c r="F42" s="36" t="s">
        <v>508</v>
      </c>
      <c r="G42" s="37" t="s">
        <v>508</v>
      </c>
      <c r="H42" s="37" t="s">
        <v>508</v>
      </c>
      <c r="I42" s="37" t="s">
        <v>508</v>
      </c>
      <c r="J42" s="38" t="s">
        <v>508</v>
      </c>
      <c r="K42" s="22"/>
      <c r="L42" s="22"/>
      <c r="M42" s="22"/>
      <c r="N42" s="22"/>
      <c r="O42" s="22"/>
      <c r="P42" s="22"/>
    </row>
    <row r="43" spans="1:16" ht="39" customHeight="1" thickBot="1">
      <c r="A43" s="22"/>
      <c r="B43" s="40"/>
      <c r="C43" s="1238" t="s">
        <v>565</v>
      </c>
      <c r="D43" s="1239"/>
      <c r="E43" s="1240"/>
      <c r="F43" s="41" t="s">
        <v>508</v>
      </c>
      <c r="G43" s="42" t="s">
        <v>508</v>
      </c>
      <c r="H43" s="42" t="s">
        <v>508</v>
      </c>
      <c r="I43" s="42" t="s">
        <v>508</v>
      </c>
      <c r="J43" s="43" t="s">
        <v>508</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e2zJJ0pw5qMODHSMFLrj5VCHzLw7mANVOqV+lQrcIGKW4xnX8fo/bxTEwDz7YH2zJ5xrrDAFZx7ev3YFD3228A==" saltValue="zfeW0vZrxXS0vZYFLU1YY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verticalCentered="1"/>
  <pageMargins left="0" right="0" top="0" bottom="0" header="0" footer="0"/>
  <pageSetup paperSize="8" scale="86" orientation="landscape" r:id="rId1"/>
  <headerFooter alignWithMargins="0">
    <oddFooter>&amp;C&amp;P / &amp;N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34" zoomScaleSheetLayoutView="55" workbookViewId="0">
      <selection activeCell="BN18" sqref="BN18:BU18"/>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c r="A45" s="48"/>
      <c r="B45" s="1261" t="s">
        <v>10</v>
      </c>
      <c r="C45" s="1262"/>
      <c r="D45" s="58"/>
      <c r="E45" s="1267" t="s">
        <v>11</v>
      </c>
      <c r="F45" s="1267"/>
      <c r="G45" s="1267"/>
      <c r="H45" s="1267"/>
      <c r="I45" s="1267"/>
      <c r="J45" s="1268"/>
      <c r="K45" s="59">
        <v>1787</v>
      </c>
      <c r="L45" s="60">
        <v>1836</v>
      </c>
      <c r="M45" s="60">
        <v>1809</v>
      </c>
      <c r="N45" s="60">
        <v>1791</v>
      </c>
      <c r="O45" s="61">
        <v>1779</v>
      </c>
      <c r="P45" s="48"/>
      <c r="Q45" s="48"/>
      <c r="R45" s="48"/>
      <c r="S45" s="48"/>
      <c r="T45" s="48"/>
      <c r="U45" s="48"/>
    </row>
    <row r="46" spans="1:21" ht="30.75" customHeight="1">
      <c r="A46" s="48"/>
      <c r="B46" s="1263"/>
      <c r="C46" s="1264"/>
      <c r="D46" s="62"/>
      <c r="E46" s="1245" t="s">
        <v>12</v>
      </c>
      <c r="F46" s="1245"/>
      <c r="G46" s="1245"/>
      <c r="H46" s="1245"/>
      <c r="I46" s="1245"/>
      <c r="J46" s="1246"/>
      <c r="K46" s="63" t="s">
        <v>508</v>
      </c>
      <c r="L46" s="64" t="s">
        <v>508</v>
      </c>
      <c r="M46" s="64" t="s">
        <v>508</v>
      </c>
      <c r="N46" s="64" t="s">
        <v>508</v>
      </c>
      <c r="O46" s="65" t="s">
        <v>508</v>
      </c>
      <c r="P46" s="48"/>
      <c r="Q46" s="48"/>
      <c r="R46" s="48"/>
      <c r="S46" s="48"/>
      <c r="T46" s="48"/>
      <c r="U46" s="48"/>
    </row>
    <row r="47" spans="1:21" ht="30.75" customHeight="1">
      <c r="A47" s="48"/>
      <c r="B47" s="1263"/>
      <c r="C47" s="1264"/>
      <c r="D47" s="62"/>
      <c r="E47" s="1245" t="s">
        <v>13</v>
      </c>
      <c r="F47" s="1245"/>
      <c r="G47" s="1245"/>
      <c r="H47" s="1245"/>
      <c r="I47" s="1245"/>
      <c r="J47" s="1246"/>
      <c r="K47" s="63" t="s">
        <v>508</v>
      </c>
      <c r="L47" s="64" t="s">
        <v>508</v>
      </c>
      <c r="M47" s="64" t="s">
        <v>508</v>
      </c>
      <c r="N47" s="64" t="s">
        <v>508</v>
      </c>
      <c r="O47" s="65" t="s">
        <v>508</v>
      </c>
      <c r="P47" s="48"/>
      <c r="Q47" s="48"/>
      <c r="R47" s="48"/>
      <c r="S47" s="48"/>
      <c r="T47" s="48"/>
      <c r="U47" s="48"/>
    </row>
    <row r="48" spans="1:21" ht="30.75" customHeight="1">
      <c r="A48" s="48"/>
      <c r="B48" s="1263"/>
      <c r="C48" s="1264"/>
      <c r="D48" s="62"/>
      <c r="E48" s="1245" t="s">
        <v>14</v>
      </c>
      <c r="F48" s="1245"/>
      <c r="G48" s="1245"/>
      <c r="H48" s="1245"/>
      <c r="I48" s="1245"/>
      <c r="J48" s="1246"/>
      <c r="K48" s="63">
        <v>323</v>
      </c>
      <c r="L48" s="64">
        <v>338</v>
      </c>
      <c r="M48" s="64">
        <v>336</v>
      </c>
      <c r="N48" s="64">
        <v>348</v>
      </c>
      <c r="O48" s="65">
        <v>367</v>
      </c>
      <c r="P48" s="48"/>
      <c r="Q48" s="48"/>
      <c r="R48" s="48"/>
      <c r="S48" s="48"/>
      <c r="T48" s="48"/>
      <c r="U48" s="48"/>
    </row>
    <row r="49" spans="1:21" ht="30.75" customHeight="1">
      <c r="A49" s="48"/>
      <c r="B49" s="1263"/>
      <c r="C49" s="1264"/>
      <c r="D49" s="62"/>
      <c r="E49" s="1245" t="s">
        <v>15</v>
      </c>
      <c r="F49" s="1245"/>
      <c r="G49" s="1245"/>
      <c r="H49" s="1245"/>
      <c r="I49" s="1245"/>
      <c r="J49" s="1246"/>
      <c r="K49" s="63">
        <v>129</v>
      </c>
      <c r="L49" s="64">
        <v>139</v>
      </c>
      <c r="M49" s="64">
        <v>142</v>
      </c>
      <c r="N49" s="64">
        <v>142</v>
      </c>
      <c r="O49" s="65">
        <v>143</v>
      </c>
      <c r="P49" s="48"/>
      <c r="Q49" s="48"/>
      <c r="R49" s="48"/>
      <c r="S49" s="48"/>
      <c r="T49" s="48"/>
      <c r="U49" s="48"/>
    </row>
    <row r="50" spans="1:21" ht="30.75" customHeight="1">
      <c r="A50" s="48"/>
      <c r="B50" s="1263"/>
      <c r="C50" s="1264"/>
      <c r="D50" s="62"/>
      <c r="E50" s="1245" t="s">
        <v>16</v>
      </c>
      <c r="F50" s="1245"/>
      <c r="G50" s="1245"/>
      <c r="H50" s="1245"/>
      <c r="I50" s="1245"/>
      <c r="J50" s="1246"/>
      <c r="K50" s="63">
        <v>54</v>
      </c>
      <c r="L50" s="64">
        <v>59</v>
      </c>
      <c r="M50" s="64">
        <v>58</v>
      </c>
      <c r="N50" s="64">
        <v>54</v>
      </c>
      <c r="O50" s="65">
        <v>59</v>
      </c>
      <c r="P50" s="48"/>
      <c r="Q50" s="48"/>
      <c r="R50" s="48"/>
      <c r="S50" s="48"/>
      <c r="T50" s="48"/>
      <c r="U50" s="48"/>
    </row>
    <row r="51" spans="1:21" ht="30.75" customHeight="1">
      <c r="A51" s="48"/>
      <c r="B51" s="1265"/>
      <c r="C51" s="1266"/>
      <c r="D51" s="66"/>
      <c r="E51" s="1245" t="s">
        <v>17</v>
      </c>
      <c r="F51" s="1245"/>
      <c r="G51" s="1245"/>
      <c r="H51" s="1245"/>
      <c r="I51" s="1245"/>
      <c r="J51" s="1246"/>
      <c r="K51" s="63" t="s">
        <v>508</v>
      </c>
      <c r="L51" s="64" t="s">
        <v>508</v>
      </c>
      <c r="M51" s="64" t="s">
        <v>508</v>
      </c>
      <c r="N51" s="64" t="s">
        <v>508</v>
      </c>
      <c r="O51" s="65" t="s">
        <v>508</v>
      </c>
      <c r="P51" s="48"/>
      <c r="Q51" s="48"/>
      <c r="R51" s="48"/>
      <c r="S51" s="48"/>
      <c r="T51" s="48"/>
      <c r="U51" s="48"/>
    </row>
    <row r="52" spans="1:21" ht="30.75" customHeight="1">
      <c r="A52" s="48"/>
      <c r="B52" s="1243" t="s">
        <v>18</v>
      </c>
      <c r="C52" s="1244"/>
      <c r="D52" s="66"/>
      <c r="E52" s="1245" t="s">
        <v>19</v>
      </c>
      <c r="F52" s="1245"/>
      <c r="G52" s="1245"/>
      <c r="H52" s="1245"/>
      <c r="I52" s="1245"/>
      <c r="J52" s="1246"/>
      <c r="K52" s="63">
        <v>1784</v>
      </c>
      <c r="L52" s="64">
        <v>1766</v>
      </c>
      <c r="M52" s="64">
        <v>1773</v>
      </c>
      <c r="N52" s="64">
        <v>1765</v>
      </c>
      <c r="O52" s="65">
        <v>1794</v>
      </c>
      <c r="P52" s="48"/>
      <c r="Q52" s="48"/>
      <c r="R52" s="48"/>
      <c r="S52" s="48"/>
      <c r="T52" s="48"/>
      <c r="U52" s="48"/>
    </row>
    <row r="53" spans="1:21" ht="30.75" customHeight="1" thickBot="1">
      <c r="A53" s="48"/>
      <c r="B53" s="1247" t="s">
        <v>20</v>
      </c>
      <c r="C53" s="1248"/>
      <c r="D53" s="67"/>
      <c r="E53" s="1249" t="s">
        <v>21</v>
      </c>
      <c r="F53" s="1249"/>
      <c r="G53" s="1249"/>
      <c r="H53" s="1249"/>
      <c r="I53" s="1249"/>
      <c r="J53" s="1250"/>
      <c r="K53" s="68">
        <v>509</v>
      </c>
      <c r="L53" s="69">
        <v>606</v>
      </c>
      <c r="M53" s="69">
        <v>572</v>
      </c>
      <c r="N53" s="69">
        <v>570</v>
      </c>
      <c r="O53" s="70">
        <v>554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566</v>
      </c>
      <c r="P55" s="48"/>
      <c r="Q55" s="48"/>
      <c r="R55" s="48"/>
      <c r="S55" s="48"/>
      <c r="T55" s="48"/>
      <c r="U55" s="48"/>
    </row>
    <row r="56" spans="1:21" ht="31.5" customHeight="1" thickBot="1">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c r="B57" s="1251" t="s">
        <v>24</v>
      </c>
      <c r="C57" s="1252"/>
      <c r="D57" s="1255" t="s">
        <v>25</v>
      </c>
      <c r="E57" s="1256"/>
      <c r="F57" s="1256"/>
      <c r="G57" s="1256"/>
      <c r="H57" s="1256"/>
      <c r="I57" s="1256"/>
      <c r="J57" s="1257"/>
      <c r="K57" s="83" t="s">
        <v>577</v>
      </c>
      <c r="L57" s="84" t="s">
        <v>579</v>
      </c>
      <c r="M57" s="84" t="s">
        <v>578</v>
      </c>
      <c r="N57" s="84" t="s">
        <v>578</v>
      </c>
      <c r="O57" s="85" t="s">
        <v>578</v>
      </c>
    </row>
    <row r="58" spans="1:21" ht="31.5" customHeight="1" thickBot="1">
      <c r="B58" s="1253"/>
      <c r="C58" s="1254"/>
      <c r="D58" s="1258" t="s">
        <v>26</v>
      </c>
      <c r="E58" s="1259"/>
      <c r="F58" s="1259"/>
      <c r="G58" s="1259"/>
      <c r="H58" s="1259"/>
      <c r="I58" s="1259"/>
      <c r="J58" s="1260"/>
      <c r="K58" s="86" t="s">
        <v>580</v>
      </c>
      <c r="L58" s="87" t="s">
        <v>578</v>
      </c>
      <c r="M58" s="87" t="s">
        <v>578</v>
      </c>
      <c r="N58" s="87" t="s">
        <v>578</v>
      </c>
      <c r="O58" s="88" t="s">
        <v>578</v>
      </c>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EPjacyXPa3ebvrsUbK6XuLs/3JHi1Omqh+3xKD1bFMbCI+1o40IjAdQspmk/oQ1VN9292XCm1dyruotZ/AChA==" saltValue="KuhcdvyPeabMYUYfmW1iS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verticalCentered="1"/>
  <pageMargins left="0" right="0" top="0" bottom="0" header="0" footer="0"/>
  <pageSetup paperSize="8" scale="82" orientation="landscape" r:id="rId1"/>
  <headerFooter alignWithMargins="0">
    <oddFooter>&amp;C&amp;P / &amp;N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34" zoomScaleSheetLayoutView="100" workbookViewId="0">
      <selection activeCell="BN18" sqref="BN18:BU18"/>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550</v>
      </c>
      <c r="J40" s="100" t="s">
        <v>551</v>
      </c>
      <c r="K40" s="100" t="s">
        <v>552</v>
      </c>
      <c r="L40" s="100" t="s">
        <v>553</v>
      </c>
      <c r="M40" s="101" t="s">
        <v>554</v>
      </c>
    </row>
    <row r="41" spans="2:13" ht="27.75" customHeight="1">
      <c r="B41" s="1281" t="s">
        <v>29</v>
      </c>
      <c r="C41" s="1282"/>
      <c r="D41" s="102"/>
      <c r="E41" s="1283" t="s">
        <v>30</v>
      </c>
      <c r="F41" s="1283"/>
      <c r="G41" s="1283"/>
      <c r="H41" s="1284"/>
      <c r="I41" s="103">
        <v>17730</v>
      </c>
      <c r="J41" s="104">
        <v>18093</v>
      </c>
      <c r="K41" s="104">
        <v>17686</v>
      </c>
      <c r="L41" s="104">
        <v>17182</v>
      </c>
      <c r="M41" s="105">
        <v>16846</v>
      </c>
    </row>
    <row r="42" spans="2:13" ht="27.75" customHeight="1">
      <c r="B42" s="1271"/>
      <c r="C42" s="1272"/>
      <c r="D42" s="106"/>
      <c r="E42" s="1275" t="s">
        <v>31</v>
      </c>
      <c r="F42" s="1275"/>
      <c r="G42" s="1275"/>
      <c r="H42" s="1276"/>
      <c r="I42" s="107">
        <v>487</v>
      </c>
      <c r="J42" s="108">
        <v>557</v>
      </c>
      <c r="K42" s="108">
        <v>557</v>
      </c>
      <c r="L42" s="108">
        <v>366</v>
      </c>
      <c r="M42" s="109">
        <v>231</v>
      </c>
    </row>
    <row r="43" spans="2:13" ht="27.75" customHeight="1">
      <c r="B43" s="1271"/>
      <c r="C43" s="1272"/>
      <c r="D43" s="106"/>
      <c r="E43" s="1275" t="s">
        <v>32</v>
      </c>
      <c r="F43" s="1275"/>
      <c r="G43" s="1275"/>
      <c r="H43" s="1276"/>
      <c r="I43" s="107">
        <v>5035</v>
      </c>
      <c r="J43" s="108">
        <v>4961</v>
      </c>
      <c r="K43" s="108">
        <v>4886</v>
      </c>
      <c r="L43" s="108">
        <v>4715</v>
      </c>
      <c r="M43" s="109">
        <v>4515</v>
      </c>
    </row>
    <row r="44" spans="2:13" ht="27.75" customHeight="1">
      <c r="B44" s="1271"/>
      <c r="C44" s="1272"/>
      <c r="D44" s="106"/>
      <c r="E44" s="1275" t="s">
        <v>33</v>
      </c>
      <c r="F44" s="1275"/>
      <c r="G44" s="1275"/>
      <c r="H44" s="1276"/>
      <c r="I44" s="107">
        <v>1110</v>
      </c>
      <c r="J44" s="108">
        <v>1180</v>
      </c>
      <c r="K44" s="108">
        <v>1151</v>
      </c>
      <c r="L44" s="108">
        <v>1099</v>
      </c>
      <c r="M44" s="109">
        <v>1000</v>
      </c>
    </row>
    <row r="45" spans="2:13" ht="27.75" customHeight="1">
      <c r="B45" s="1271"/>
      <c r="C45" s="1272"/>
      <c r="D45" s="106"/>
      <c r="E45" s="1275" t="s">
        <v>34</v>
      </c>
      <c r="F45" s="1275"/>
      <c r="G45" s="1275"/>
      <c r="H45" s="1276"/>
      <c r="I45" s="107">
        <v>5737</v>
      </c>
      <c r="J45" s="108">
        <v>5520</v>
      </c>
      <c r="K45" s="108">
        <v>5374</v>
      </c>
      <c r="L45" s="108">
        <v>5109</v>
      </c>
      <c r="M45" s="109">
        <v>5036</v>
      </c>
    </row>
    <row r="46" spans="2:13" ht="27.75" customHeight="1">
      <c r="B46" s="1271"/>
      <c r="C46" s="1272"/>
      <c r="D46" s="110"/>
      <c r="E46" s="1275" t="s">
        <v>35</v>
      </c>
      <c r="F46" s="1275"/>
      <c r="G46" s="1275"/>
      <c r="H46" s="1276"/>
      <c r="I46" s="107" t="s">
        <v>508</v>
      </c>
      <c r="J46" s="108" t="s">
        <v>508</v>
      </c>
      <c r="K46" s="108" t="s">
        <v>508</v>
      </c>
      <c r="L46" s="108" t="s">
        <v>508</v>
      </c>
      <c r="M46" s="109" t="s">
        <v>508</v>
      </c>
    </row>
    <row r="47" spans="2:13" ht="27.75" customHeight="1">
      <c r="B47" s="1271"/>
      <c r="C47" s="1272"/>
      <c r="D47" s="111"/>
      <c r="E47" s="1285" t="s">
        <v>36</v>
      </c>
      <c r="F47" s="1286"/>
      <c r="G47" s="1286"/>
      <c r="H47" s="1287"/>
      <c r="I47" s="107" t="s">
        <v>508</v>
      </c>
      <c r="J47" s="108" t="s">
        <v>508</v>
      </c>
      <c r="K47" s="108" t="s">
        <v>508</v>
      </c>
      <c r="L47" s="108" t="s">
        <v>508</v>
      </c>
      <c r="M47" s="109" t="s">
        <v>508</v>
      </c>
    </row>
    <row r="48" spans="2:13" ht="27.75" customHeight="1">
      <c r="B48" s="1271"/>
      <c r="C48" s="1272"/>
      <c r="D48" s="106"/>
      <c r="E48" s="1275" t="s">
        <v>37</v>
      </c>
      <c r="F48" s="1275"/>
      <c r="G48" s="1275"/>
      <c r="H48" s="1276"/>
      <c r="I48" s="107" t="s">
        <v>508</v>
      </c>
      <c r="J48" s="108" t="s">
        <v>508</v>
      </c>
      <c r="K48" s="108" t="s">
        <v>508</v>
      </c>
      <c r="L48" s="108" t="s">
        <v>508</v>
      </c>
      <c r="M48" s="109" t="s">
        <v>508</v>
      </c>
    </row>
    <row r="49" spans="2:13" ht="27.75" customHeight="1">
      <c r="B49" s="1273"/>
      <c r="C49" s="1274"/>
      <c r="D49" s="106"/>
      <c r="E49" s="1275" t="s">
        <v>38</v>
      </c>
      <c r="F49" s="1275"/>
      <c r="G49" s="1275"/>
      <c r="H49" s="1276"/>
      <c r="I49" s="107" t="s">
        <v>508</v>
      </c>
      <c r="J49" s="108" t="s">
        <v>508</v>
      </c>
      <c r="K49" s="108" t="s">
        <v>508</v>
      </c>
      <c r="L49" s="108" t="s">
        <v>508</v>
      </c>
      <c r="M49" s="109" t="s">
        <v>508</v>
      </c>
    </row>
    <row r="50" spans="2:13" ht="27.75" customHeight="1">
      <c r="B50" s="1269" t="s">
        <v>39</v>
      </c>
      <c r="C50" s="1270"/>
      <c r="D50" s="112"/>
      <c r="E50" s="1275" t="s">
        <v>40</v>
      </c>
      <c r="F50" s="1275"/>
      <c r="G50" s="1275"/>
      <c r="H50" s="1276"/>
      <c r="I50" s="107">
        <v>4813</v>
      </c>
      <c r="J50" s="108">
        <v>4961</v>
      </c>
      <c r="K50" s="108">
        <v>4781</v>
      </c>
      <c r="L50" s="108">
        <v>5768</v>
      </c>
      <c r="M50" s="109">
        <v>6838</v>
      </c>
    </row>
    <row r="51" spans="2:13" ht="27.75" customHeight="1">
      <c r="B51" s="1271"/>
      <c r="C51" s="1272"/>
      <c r="D51" s="106"/>
      <c r="E51" s="1275" t="s">
        <v>41</v>
      </c>
      <c r="F51" s="1275"/>
      <c r="G51" s="1275"/>
      <c r="H51" s="1276"/>
      <c r="I51" s="107">
        <v>3778</v>
      </c>
      <c r="J51" s="108">
        <v>3562</v>
      </c>
      <c r="K51" s="108">
        <v>3550</v>
      </c>
      <c r="L51" s="108">
        <v>3589</v>
      </c>
      <c r="M51" s="109">
        <v>3641</v>
      </c>
    </row>
    <row r="52" spans="2:13" ht="27.75" customHeight="1">
      <c r="B52" s="1273"/>
      <c r="C52" s="1274"/>
      <c r="D52" s="106"/>
      <c r="E52" s="1275" t="s">
        <v>42</v>
      </c>
      <c r="F52" s="1275"/>
      <c r="G52" s="1275"/>
      <c r="H52" s="1276"/>
      <c r="I52" s="107">
        <v>15223</v>
      </c>
      <c r="J52" s="108">
        <v>15500</v>
      </c>
      <c r="K52" s="108">
        <v>14997</v>
      </c>
      <c r="L52" s="108">
        <v>14765</v>
      </c>
      <c r="M52" s="109">
        <v>14555</v>
      </c>
    </row>
    <row r="53" spans="2:13" ht="27.75" customHeight="1" thickBot="1">
      <c r="B53" s="1277" t="s">
        <v>43</v>
      </c>
      <c r="C53" s="1278"/>
      <c r="D53" s="113"/>
      <c r="E53" s="1279" t="s">
        <v>44</v>
      </c>
      <c r="F53" s="1279"/>
      <c r="G53" s="1279"/>
      <c r="H53" s="1280"/>
      <c r="I53" s="114">
        <v>6286</v>
      </c>
      <c r="J53" s="115">
        <v>6287</v>
      </c>
      <c r="K53" s="115">
        <v>6326</v>
      </c>
      <c r="L53" s="115">
        <v>4349</v>
      </c>
      <c r="M53" s="116">
        <v>2595</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A7fZrGZMAe6R0JyfQ1iiCqiRzaq6rtaoD0VNcVTpIsDjcP3mIr+fNznxLduCzeQO9wUw+uVIooZCmCLTEPXBsQ==" saltValue="U8ZuVeHFtlR4K+IP41a1t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verticalCentered="1"/>
  <pageMargins left="0" right="0" top="0" bottom="0" header="0" footer="0"/>
  <pageSetup paperSize="8" scale="86" orientation="landscape" r:id="rId1"/>
  <headerFooter alignWithMargins="0">
    <oddFooter>&amp;C&amp;P / &amp;N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BN18" sqref="BN18:BU18"/>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552</v>
      </c>
      <c r="G54" s="125" t="s">
        <v>553</v>
      </c>
      <c r="H54" s="126" t="s">
        <v>554</v>
      </c>
    </row>
    <row r="55" spans="2:8" ht="52.5" customHeight="1">
      <c r="B55" s="127"/>
      <c r="C55" s="1296" t="s">
        <v>47</v>
      </c>
      <c r="D55" s="1296"/>
      <c r="E55" s="1297"/>
      <c r="F55" s="128">
        <v>1396</v>
      </c>
      <c r="G55" s="128">
        <v>1978</v>
      </c>
      <c r="H55" s="129">
        <v>1097</v>
      </c>
    </row>
    <row r="56" spans="2:8" ht="52.5" customHeight="1">
      <c r="B56" s="130"/>
      <c r="C56" s="1298" t="s">
        <v>48</v>
      </c>
      <c r="D56" s="1298"/>
      <c r="E56" s="1299"/>
      <c r="F56" s="131" t="s">
        <v>508</v>
      </c>
      <c r="G56" s="131" t="s">
        <v>508</v>
      </c>
      <c r="H56" s="132" t="s">
        <v>508</v>
      </c>
    </row>
    <row r="57" spans="2:8" ht="53.25" customHeight="1">
      <c r="B57" s="130"/>
      <c r="C57" s="1300" t="s">
        <v>49</v>
      </c>
      <c r="D57" s="1300"/>
      <c r="E57" s="1301"/>
      <c r="F57" s="133">
        <v>2408</v>
      </c>
      <c r="G57" s="133">
        <v>2559</v>
      </c>
      <c r="H57" s="134">
        <v>4506</v>
      </c>
    </row>
    <row r="58" spans="2:8" ht="45.75" customHeight="1">
      <c r="B58" s="135"/>
      <c r="C58" s="1288" t="s">
        <v>572</v>
      </c>
      <c r="D58" s="1289"/>
      <c r="E58" s="1290"/>
      <c r="F58" s="136">
        <v>29</v>
      </c>
      <c r="G58" s="136">
        <v>45</v>
      </c>
      <c r="H58" s="137">
        <v>2049</v>
      </c>
    </row>
    <row r="59" spans="2:8" ht="45.75" customHeight="1">
      <c r="B59" s="135"/>
      <c r="C59" s="1288" t="s">
        <v>573</v>
      </c>
      <c r="D59" s="1289"/>
      <c r="E59" s="1290"/>
      <c r="F59" s="136">
        <v>1589</v>
      </c>
      <c r="G59" s="136">
        <v>1561</v>
      </c>
      <c r="H59" s="137">
        <v>1547</v>
      </c>
    </row>
    <row r="60" spans="2:8" ht="45.75" customHeight="1">
      <c r="B60" s="135"/>
      <c r="C60" s="1288" t="s">
        <v>574</v>
      </c>
      <c r="D60" s="1289"/>
      <c r="E60" s="1290"/>
      <c r="F60" s="136">
        <v>203</v>
      </c>
      <c r="G60" s="136">
        <v>255</v>
      </c>
      <c r="H60" s="137">
        <v>282</v>
      </c>
    </row>
    <row r="61" spans="2:8" ht="45.75" customHeight="1">
      <c r="B61" s="135"/>
      <c r="C61" s="1288" t="s">
        <v>575</v>
      </c>
      <c r="D61" s="1289"/>
      <c r="E61" s="1290"/>
      <c r="F61" s="136">
        <v>250</v>
      </c>
      <c r="G61" s="136">
        <v>253</v>
      </c>
      <c r="H61" s="137">
        <v>251</v>
      </c>
    </row>
    <row r="62" spans="2:8" ht="45.75" customHeight="1" thickBot="1">
      <c r="B62" s="138"/>
      <c r="C62" s="1291" t="s">
        <v>576</v>
      </c>
      <c r="D62" s="1292"/>
      <c r="E62" s="1293"/>
      <c r="F62" s="139">
        <v>199</v>
      </c>
      <c r="G62" s="139">
        <v>234</v>
      </c>
      <c r="H62" s="140">
        <v>249</v>
      </c>
    </row>
    <row r="63" spans="2:8" ht="52.5" customHeight="1" thickBot="1">
      <c r="B63" s="141"/>
      <c r="C63" s="1294" t="s">
        <v>50</v>
      </c>
      <c r="D63" s="1294"/>
      <c r="E63" s="1295"/>
      <c r="F63" s="142">
        <v>3804</v>
      </c>
      <c r="G63" s="142">
        <v>4537</v>
      </c>
      <c r="H63" s="143">
        <v>5603</v>
      </c>
    </row>
    <row r="64" spans="2:8" ht="15" customHeight="1"/>
  </sheetData>
  <sheetProtection algorithmName="SHA-512" hashValue="ThZLz7mpDKPpe08oURYawr3mtnN1+FHuVababsCIz4wLI9jhcbAh0MFD9a/B/XsycCadbzIWe50OOkA9kAt3Og==" saltValue="EIw947oOB9cM6ii+9AeXs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verticalCentered="1"/>
  <pageMargins left="0" right="0" top="0" bottom="0" header="0" footer="0"/>
  <pageSetup paperSize="8" scale="62" orientation="landscape" r:id="rId1"/>
  <headerFooter alignWithMargins="0">
    <oddFooter>&amp;C&amp;P / &amp;N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F857C-31D1-4108-9C5C-31FF548A5A31}">
  <sheetPr>
    <pageSetUpPr fitToPage="1"/>
  </sheetPr>
  <dimension ref="A1:WZM160"/>
  <sheetViews>
    <sheetView showGridLines="0" tabSelected="1" zoomScale="85" zoomScaleNormal="85" zoomScaleSheetLayoutView="55"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594</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594</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595</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596</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10" t="s">
        <v>605</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2"/>
    </row>
    <row r="44" spans="2:109">
      <c r="B44" s="395"/>
      <c r="AN44" s="1313"/>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5"/>
    </row>
    <row r="45" spans="2:109">
      <c r="B45" s="395"/>
      <c r="AN45" s="1313"/>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5"/>
    </row>
    <row r="46" spans="2:109">
      <c r="B46" s="395"/>
      <c r="AN46" s="1313"/>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5"/>
    </row>
    <row r="47" spans="2:109">
      <c r="B47" s="395"/>
      <c r="AN47" s="1316"/>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c r="CE47" s="1317"/>
      <c r="CF47" s="1317"/>
      <c r="CG47" s="1317"/>
      <c r="CH47" s="1317"/>
      <c r="CI47" s="1317"/>
      <c r="CJ47" s="1317"/>
      <c r="CK47" s="1317"/>
      <c r="CL47" s="1317"/>
      <c r="CM47" s="1317"/>
      <c r="CN47" s="1317"/>
      <c r="CO47" s="1317"/>
      <c r="CP47" s="1317"/>
      <c r="CQ47" s="1317"/>
      <c r="CR47" s="1317"/>
      <c r="CS47" s="1317"/>
      <c r="CT47" s="1317"/>
      <c r="CU47" s="1317"/>
      <c r="CV47" s="1317"/>
      <c r="CW47" s="1317"/>
      <c r="CX47" s="1317"/>
      <c r="CY47" s="1317"/>
      <c r="CZ47" s="1317"/>
      <c r="DA47" s="1317"/>
      <c r="DB47" s="1317"/>
      <c r="DC47" s="1318"/>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597</v>
      </c>
    </row>
    <row r="50" spans="1:109">
      <c r="B50" s="395"/>
      <c r="G50" s="1302"/>
      <c r="H50" s="1302"/>
      <c r="I50" s="1302"/>
      <c r="J50" s="1302"/>
      <c r="K50" s="405"/>
      <c r="L50" s="405"/>
      <c r="M50" s="406"/>
      <c r="N50" s="406"/>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08" t="s">
        <v>550</v>
      </c>
      <c r="BQ50" s="1308"/>
      <c r="BR50" s="1308"/>
      <c r="BS50" s="1308"/>
      <c r="BT50" s="1308"/>
      <c r="BU50" s="1308"/>
      <c r="BV50" s="1308"/>
      <c r="BW50" s="1308"/>
      <c r="BX50" s="1308" t="s">
        <v>551</v>
      </c>
      <c r="BY50" s="1308"/>
      <c r="BZ50" s="1308"/>
      <c r="CA50" s="1308"/>
      <c r="CB50" s="1308"/>
      <c r="CC50" s="1308"/>
      <c r="CD50" s="1308"/>
      <c r="CE50" s="1308"/>
      <c r="CF50" s="1308" t="s">
        <v>552</v>
      </c>
      <c r="CG50" s="1308"/>
      <c r="CH50" s="1308"/>
      <c r="CI50" s="1308"/>
      <c r="CJ50" s="1308"/>
      <c r="CK50" s="1308"/>
      <c r="CL50" s="1308"/>
      <c r="CM50" s="1308"/>
      <c r="CN50" s="1308" t="s">
        <v>553</v>
      </c>
      <c r="CO50" s="1308"/>
      <c r="CP50" s="1308"/>
      <c r="CQ50" s="1308"/>
      <c r="CR50" s="1308"/>
      <c r="CS50" s="1308"/>
      <c r="CT50" s="1308"/>
      <c r="CU50" s="1308"/>
      <c r="CV50" s="1308" t="s">
        <v>554</v>
      </c>
      <c r="CW50" s="1308"/>
      <c r="CX50" s="1308"/>
      <c r="CY50" s="1308"/>
      <c r="CZ50" s="1308"/>
      <c r="DA50" s="1308"/>
      <c r="DB50" s="1308"/>
      <c r="DC50" s="1308"/>
    </row>
    <row r="51" spans="1:109" ht="13.5" customHeight="1">
      <c r="B51" s="395"/>
      <c r="G51" s="1319"/>
      <c r="H51" s="1319"/>
      <c r="I51" s="1323"/>
      <c r="J51" s="1323"/>
      <c r="K51" s="1309"/>
      <c r="L51" s="1309"/>
      <c r="M51" s="1309"/>
      <c r="N51" s="1309"/>
      <c r="AM51" s="404"/>
      <c r="AN51" s="1307" t="s">
        <v>598</v>
      </c>
      <c r="AO51" s="1307"/>
      <c r="AP51" s="1307"/>
      <c r="AQ51" s="1307"/>
      <c r="AR51" s="1307"/>
      <c r="AS51" s="1307"/>
      <c r="AT51" s="1307"/>
      <c r="AU51" s="1307"/>
      <c r="AV51" s="1307"/>
      <c r="AW51" s="1307"/>
      <c r="AX51" s="1307"/>
      <c r="AY51" s="1307"/>
      <c r="AZ51" s="1307"/>
      <c r="BA51" s="1307"/>
      <c r="BB51" s="1307" t="s">
        <v>599</v>
      </c>
      <c r="BC51" s="1307"/>
      <c r="BD51" s="1307"/>
      <c r="BE51" s="1307"/>
      <c r="BF51" s="1307"/>
      <c r="BG51" s="1307"/>
      <c r="BH51" s="1307"/>
      <c r="BI51" s="1307"/>
      <c r="BJ51" s="1307"/>
      <c r="BK51" s="1307"/>
      <c r="BL51" s="1307"/>
      <c r="BM51" s="1307"/>
      <c r="BN51" s="1307"/>
      <c r="BO51" s="1307"/>
      <c r="BP51" s="1304">
        <v>64.599999999999994</v>
      </c>
      <c r="BQ51" s="1304"/>
      <c r="BR51" s="1304"/>
      <c r="BS51" s="1304"/>
      <c r="BT51" s="1304"/>
      <c r="BU51" s="1304"/>
      <c r="BV51" s="1304"/>
      <c r="BW51" s="1304"/>
      <c r="BX51" s="1304">
        <v>65.7</v>
      </c>
      <c r="BY51" s="1304"/>
      <c r="BZ51" s="1304"/>
      <c r="CA51" s="1304"/>
      <c r="CB51" s="1304"/>
      <c r="CC51" s="1304"/>
      <c r="CD51" s="1304"/>
      <c r="CE51" s="1304"/>
      <c r="CF51" s="1304">
        <v>66</v>
      </c>
      <c r="CG51" s="1304"/>
      <c r="CH51" s="1304"/>
      <c r="CI51" s="1304"/>
      <c r="CJ51" s="1304"/>
      <c r="CK51" s="1304"/>
      <c r="CL51" s="1304"/>
      <c r="CM51" s="1304"/>
      <c r="CN51" s="1304">
        <v>45.3</v>
      </c>
      <c r="CO51" s="1304"/>
      <c r="CP51" s="1304"/>
      <c r="CQ51" s="1304"/>
      <c r="CR51" s="1304"/>
      <c r="CS51" s="1304"/>
      <c r="CT51" s="1304"/>
      <c r="CU51" s="1304"/>
      <c r="CV51" s="1304">
        <v>27.3</v>
      </c>
      <c r="CW51" s="1304"/>
      <c r="CX51" s="1304"/>
      <c r="CY51" s="1304"/>
      <c r="CZ51" s="1304"/>
      <c r="DA51" s="1304"/>
      <c r="DB51" s="1304"/>
      <c r="DC51" s="1304"/>
    </row>
    <row r="52" spans="1:109">
      <c r="B52" s="395"/>
      <c r="G52" s="1319"/>
      <c r="H52" s="1319"/>
      <c r="I52" s="1323"/>
      <c r="J52" s="1323"/>
      <c r="K52" s="1309"/>
      <c r="L52" s="1309"/>
      <c r="M52" s="1309"/>
      <c r="N52" s="1309"/>
      <c r="AM52" s="404"/>
      <c r="AN52" s="1307"/>
      <c r="AO52" s="1307"/>
      <c r="AP52" s="1307"/>
      <c r="AQ52" s="1307"/>
      <c r="AR52" s="1307"/>
      <c r="AS52" s="1307"/>
      <c r="AT52" s="1307"/>
      <c r="AU52" s="1307"/>
      <c r="AV52" s="1307"/>
      <c r="AW52" s="1307"/>
      <c r="AX52" s="1307"/>
      <c r="AY52" s="1307"/>
      <c r="AZ52" s="1307"/>
      <c r="BA52" s="1307"/>
      <c r="BB52" s="1307"/>
      <c r="BC52" s="1307"/>
      <c r="BD52" s="1307"/>
      <c r="BE52" s="1307"/>
      <c r="BF52" s="1307"/>
      <c r="BG52" s="1307"/>
      <c r="BH52" s="1307"/>
      <c r="BI52" s="1307"/>
      <c r="BJ52" s="1307"/>
      <c r="BK52" s="1307"/>
      <c r="BL52" s="1307"/>
      <c r="BM52" s="1307"/>
      <c r="BN52" s="1307"/>
      <c r="BO52" s="1307"/>
      <c r="BP52" s="1304"/>
      <c r="BQ52" s="1304"/>
      <c r="BR52" s="1304"/>
      <c r="BS52" s="1304"/>
      <c r="BT52" s="1304"/>
      <c r="BU52" s="1304"/>
      <c r="BV52" s="1304"/>
      <c r="BW52" s="1304"/>
      <c r="BX52" s="1304"/>
      <c r="BY52" s="1304"/>
      <c r="BZ52" s="1304"/>
      <c r="CA52" s="1304"/>
      <c r="CB52" s="1304"/>
      <c r="CC52" s="1304"/>
      <c r="CD52" s="1304"/>
      <c r="CE52" s="1304"/>
      <c r="CF52" s="1304"/>
      <c r="CG52" s="1304"/>
      <c r="CH52" s="1304"/>
      <c r="CI52" s="1304"/>
      <c r="CJ52" s="1304"/>
      <c r="CK52" s="1304"/>
      <c r="CL52" s="1304"/>
      <c r="CM52" s="1304"/>
      <c r="CN52" s="1304"/>
      <c r="CO52" s="1304"/>
      <c r="CP52" s="1304"/>
      <c r="CQ52" s="1304"/>
      <c r="CR52" s="1304"/>
      <c r="CS52" s="1304"/>
      <c r="CT52" s="1304"/>
      <c r="CU52" s="1304"/>
      <c r="CV52" s="1304"/>
      <c r="CW52" s="1304"/>
      <c r="CX52" s="1304"/>
      <c r="CY52" s="1304"/>
      <c r="CZ52" s="1304"/>
      <c r="DA52" s="1304"/>
      <c r="DB52" s="1304"/>
      <c r="DC52" s="1304"/>
    </row>
    <row r="53" spans="1:109">
      <c r="A53" s="403"/>
      <c r="B53" s="395"/>
      <c r="G53" s="1319"/>
      <c r="H53" s="1319"/>
      <c r="I53" s="1302"/>
      <c r="J53" s="1302"/>
      <c r="K53" s="1309"/>
      <c r="L53" s="1309"/>
      <c r="M53" s="1309"/>
      <c r="N53" s="1309"/>
      <c r="AM53" s="404"/>
      <c r="AN53" s="1307"/>
      <c r="AO53" s="1307"/>
      <c r="AP53" s="1307"/>
      <c r="AQ53" s="1307"/>
      <c r="AR53" s="1307"/>
      <c r="AS53" s="1307"/>
      <c r="AT53" s="1307"/>
      <c r="AU53" s="1307"/>
      <c r="AV53" s="1307"/>
      <c r="AW53" s="1307"/>
      <c r="AX53" s="1307"/>
      <c r="AY53" s="1307"/>
      <c r="AZ53" s="1307"/>
      <c r="BA53" s="1307"/>
      <c r="BB53" s="1307" t="s">
        <v>600</v>
      </c>
      <c r="BC53" s="1307"/>
      <c r="BD53" s="1307"/>
      <c r="BE53" s="1307"/>
      <c r="BF53" s="1307"/>
      <c r="BG53" s="1307"/>
      <c r="BH53" s="1307"/>
      <c r="BI53" s="1307"/>
      <c r="BJ53" s="1307"/>
      <c r="BK53" s="1307"/>
      <c r="BL53" s="1307"/>
      <c r="BM53" s="1307"/>
      <c r="BN53" s="1307"/>
      <c r="BO53" s="1307"/>
      <c r="BP53" s="1304">
        <v>60.8</v>
      </c>
      <c r="BQ53" s="1304"/>
      <c r="BR53" s="1304"/>
      <c r="BS53" s="1304"/>
      <c r="BT53" s="1304"/>
      <c r="BU53" s="1304"/>
      <c r="BV53" s="1304"/>
      <c r="BW53" s="1304"/>
      <c r="BX53" s="1304">
        <v>56.5</v>
      </c>
      <c r="BY53" s="1304"/>
      <c r="BZ53" s="1304"/>
      <c r="CA53" s="1304"/>
      <c r="CB53" s="1304"/>
      <c r="CC53" s="1304"/>
      <c r="CD53" s="1304"/>
      <c r="CE53" s="1304"/>
      <c r="CF53" s="1304">
        <v>58.2</v>
      </c>
      <c r="CG53" s="1304"/>
      <c r="CH53" s="1304"/>
      <c r="CI53" s="1304"/>
      <c r="CJ53" s="1304"/>
      <c r="CK53" s="1304"/>
      <c r="CL53" s="1304"/>
      <c r="CM53" s="1304"/>
      <c r="CN53" s="1304">
        <v>59.9</v>
      </c>
      <c r="CO53" s="1304"/>
      <c r="CP53" s="1304"/>
      <c r="CQ53" s="1304"/>
      <c r="CR53" s="1304"/>
      <c r="CS53" s="1304"/>
      <c r="CT53" s="1304"/>
      <c r="CU53" s="1304"/>
      <c r="CV53" s="1304">
        <v>61.6</v>
      </c>
      <c r="CW53" s="1304"/>
      <c r="CX53" s="1304"/>
      <c r="CY53" s="1304"/>
      <c r="CZ53" s="1304"/>
      <c r="DA53" s="1304"/>
      <c r="DB53" s="1304"/>
      <c r="DC53" s="1304"/>
    </row>
    <row r="54" spans="1:109">
      <c r="A54" s="403"/>
      <c r="B54" s="395"/>
      <c r="G54" s="1319"/>
      <c r="H54" s="1319"/>
      <c r="I54" s="1302"/>
      <c r="J54" s="1302"/>
      <c r="K54" s="1309"/>
      <c r="L54" s="1309"/>
      <c r="M54" s="1309"/>
      <c r="N54" s="1309"/>
      <c r="AM54" s="404"/>
      <c r="AN54" s="1307"/>
      <c r="AO54" s="1307"/>
      <c r="AP54" s="1307"/>
      <c r="AQ54" s="1307"/>
      <c r="AR54" s="1307"/>
      <c r="AS54" s="1307"/>
      <c r="AT54" s="1307"/>
      <c r="AU54" s="1307"/>
      <c r="AV54" s="1307"/>
      <c r="AW54" s="1307"/>
      <c r="AX54" s="1307"/>
      <c r="AY54" s="1307"/>
      <c r="AZ54" s="1307"/>
      <c r="BA54" s="1307"/>
      <c r="BB54" s="1307"/>
      <c r="BC54" s="1307"/>
      <c r="BD54" s="1307"/>
      <c r="BE54" s="1307"/>
      <c r="BF54" s="1307"/>
      <c r="BG54" s="1307"/>
      <c r="BH54" s="1307"/>
      <c r="BI54" s="1307"/>
      <c r="BJ54" s="1307"/>
      <c r="BK54" s="1307"/>
      <c r="BL54" s="1307"/>
      <c r="BM54" s="1307"/>
      <c r="BN54" s="1307"/>
      <c r="BO54" s="1307"/>
      <c r="BP54" s="1304"/>
      <c r="BQ54" s="1304"/>
      <c r="BR54" s="1304"/>
      <c r="BS54" s="1304"/>
      <c r="BT54" s="1304"/>
      <c r="BU54" s="1304"/>
      <c r="BV54" s="1304"/>
      <c r="BW54" s="1304"/>
      <c r="BX54" s="1304"/>
      <c r="BY54" s="1304"/>
      <c r="BZ54" s="1304"/>
      <c r="CA54" s="1304"/>
      <c r="CB54" s="1304"/>
      <c r="CC54" s="1304"/>
      <c r="CD54" s="1304"/>
      <c r="CE54" s="1304"/>
      <c r="CF54" s="1304"/>
      <c r="CG54" s="1304"/>
      <c r="CH54" s="1304"/>
      <c r="CI54" s="1304"/>
      <c r="CJ54" s="1304"/>
      <c r="CK54" s="1304"/>
      <c r="CL54" s="1304"/>
      <c r="CM54" s="1304"/>
      <c r="CN54" s="1304"/>
      <c r="CO54" s="1304"/>
      <c r="CP54" s="1304"/>
      <c r="CQ54" s="1304"/>
      <c r="CR54" s="1304"/>
      <c r="CS54" s="1304"/>
      <c r="CT54" s="1304"/>
      <c r="CU54" s="1304"/>
      <c r="CV54" s="1304"/>
      <c r="CW54" s="1304"/>
      <c r="CX54" s="1304"/>
      <c r="CY54" s="1304"/>
      <c r="CZ54" s="1304"/>
      <c r="DA54" s="1304"/>
      <c r="DB54" s="1304"/>
      <c r="DC54" s="1304"/>
    </row>
    <row r="55" spans="1:109">
      <c r="A55" s="403"/>
      <c r="B55" s="395"/>
      <c r="G55" s="1302"/>
      <c r="H55" s="1302"/>
      <c r="I55" s="1302"/>
      <c r="J55" s="1302"/>
      <c r="K55" s="1309"/>
      <c r="L55" s="1309"/>
      <c r="M55" s="1309"/>
      <c r="N55" s="1309"/>
      <c r="AN55" s="1308" t="s">
        <v>601</v>
      </c>
      <c r="AO55" s="1308"/>
      <c r="AP55" s="1308"/>
      <c r="AQ55" s="1308"/>
      <c r="AR55" s="1308"/>
      <c r="AS55" s="1308"/>
      <c r="AT55" s="1308"/>
      <c r="AU55" s="1308"/>
      <c r="AV55" s="1308"/>
      <c r="AW55" s="1308"/>
      <c r="AX55" s="1308"/>
      <c r="AY55" s="1308"/>
      <c r="AZ55" s="1308"/>
      <c r="BA55" s="1308"/>
      <c r="BB55" s="1307" t="s">
        <v>599</v>
      </c>
      <c r="BC55" s="1307"/>
      <c r="BD55" s="1307"/>
      <c r="BE55" s="1307"/>
      <c r="BF55" s="1307"/>
      <c r="BG55" s="1307"/>
      <c r="BH55" s="1307"/>
      <c r="BI55" s="1307"/>
      <c r="BJ55" s="1307"/>
      <c r="BK55" s="1307"/>
      <c r="BL55" s="1307"/>
      <c r="BM55" s="1307"/>
      <c r="BN55" s="1307"/>
      <c r="BO55" s="1307"/>
      <c r="BP55" s="1304">
        <v>41.5</v>
      </c>
      <c r="BQ55" s="1304"/>
      <c r="BR55" s="1304"/>
      <c r="BS55" s="1304"/>
      <c r="BT55" s="1304"/>
      <c r="BU55" s="1304"/>
      <c r="BV55" s="1304"/>
      <c r="BW55" s="1304"/>
      <c r="BX55" s="1304">
        <v>36.6</v>
      </c>
      <c r="BY55" s="1304"/>
      <c r="BZ55" s="1304"/>
      <c r="CA55" s="1304"/>
      <c r="CB55" s="1304"/>
      <c r="CC55" s="1304"/>
      <c r="CD55" s="1304"/>
      <c r="CE55" s="1304"/>
      <c r="CF55" s="1304">
        <v>37.700000000000003</v>
      </c>
      <c r="CG55" s="1304"/>
      <c r="CH55" s="1304"/>
      <c r="CI55" s="1304"/>
      <c r="CJ55" s="1304"/>
      <c r="CK55" s="1304"/>
      <c r="CL55" s="1304"/>
      <c r="CM55" s="1304"/>
      <c r="CN55" s="1304">
        <v>37.9</v>
      </c>
      <c r="CO55" s="1304"/>
      <c r="CP55" s="1304"/>
      <c r="CQ55" s="1304"/>
      <c r="CR55" s="1304"/>
      <c r="CS55" s="1304"/>
      <c r="CT55" s="1304"/>
      <c r="CU55" s="1304"/>
      <c r="CV55" s="1304">
        <v>38.700000000000003</v>
      </c>
      <c r="CW55" s="1304"/>
      <c r="CX55" s="1304"/>
      <c r="CY55" s="1304"/>
      <c r="CZ55" s="1304"/>
      <c r="DA55" s="1304"/>
      <c r="DB55" s="1304"/>
      <c r="DC55" s="1304"/>
    </row>
    <row r="56" spans="1:109">
      <c r="A56" s="403"/>
      <c r="B56" s="395"/>
      <c r="G56" s="1302"/>
      <c r="H56" s="1302"/>
      <c r="I56" s="1302"/>
      <c r="J56" s="1302"/>
      <c r="K56" s="1309"/>
      <c r="L56" s="1309"/>
      <c r="M56" s="1309"/>
      <c r="N56" s="1309"/>
      <c r="AN56" s="1308"/>
      <c r="AO56" s="1308"/>
      <c r="AP56" s="1308"/>
      <c r="AQ56" s="1308"/>
      <c r="AR56" s="1308"/>
      <c r="AS56" s="1308"/>
      <c r="AT56" s="1308"/>
      <c r="AU56" s="1308"/>
      <c r="AV56" s="1308"/>
      <c r="AW56" s="1308"/>
      <c r="AX56" s="1308"/>
      <c r="AY56" s="1308"/>
      <c r="AZ56" s="1308"/>
      <c r="BA56" s="1308"/>
      <c r="BB56" s="1307"/>
      <c r="BC56" s="1307"/>
      <c r="BD56" s="1307"/>
      <c r="BE56" s="1307"/>
      <c r="BF56" s="1307"/>
      <c r="BG56" s="1307"/>
      <c r="BH56" s="1307"/>
      <c r="BI56" s="1307"/>
      <c r="BJ56" s="1307"/>
      <c r="BK56" s="1307"/>
      <c r="BL56" s="1307"/>
      <c r="BM56" s="1307"/>
      <c r="BN56" s="1307"/>
      <c r="BO56" s="1307"/>
      <c r="BP56" s="1304"/>
      <c r="BQ56" s="1304"/>
      <c r="BR56" s="1304"/>
      <c r="BS56" s="1304"/>
      <c r="BT56" s="1304"/>
      <c r="BU56" s="1304"/>
      <c r="BV56" s="1304"/>
      <c r="BW56" s="1304"/>
      <c r="BX56" s="1304"/>
      <c r="BY56" s="1304"/>
      <c r="BZ56" s="1304"/>
      <c r="CA56" s="1304"/>
      <c r="CB56" s="1304"/>
      <c r="CC56" s="1304"/>
      <c r="CD56" s="1304"/>
      <c r="CE56" s="1304"/>
      <c r="CF56" s="1304"/>
      <c r="CG56" s="1304"/>
      <c r="CH56" s="1304"/>
      <c r="CI56" s="1304"/>
      <c r="CJ56" s="1304"/>
      <c r="CK56" s="1304"/>
      <c r="CL56" s="1304"/>
      <c r="CM56" s="1304"/>
      <c r="CN56" s="1304"/>
      <c r="CO56" s="1304"/>
      <c r="CP56" s="1304"/>
      <c r="CQ56" s="1304"/>
      <c r="CR56" s="1304"/>
      <c r="CS56" s="1304"/>
      <c r="CT56" s="1304"/>
      <c r="CU56" s="1304"/>
      <c r="CV56" s="1304"/>
      <c r="CW56" s="1304"/>
      <c r="CX56" s="1304"/>
      <c r="CY56" s="1304"/>
      <c r="CZ56" s="1304"/>
      <c r="DA56" s="1304"/>
      <c r="DB56" s="1304"/>
      <c r="DC56" s="1304"/>
    </row>
    <row r="57" spans="1:109" s="403" customFormat="1">
      <c r="B57" s="407"/>
      <c r="G57" s="1302"/>
      <c r="H57" s="1302"/>
      <c r="I57" s="1305"/>
      <c r="J57" s="1305"/>
      <c r="K57" s="1309"/>
      <c r="L57" s="1309"/>
      <c r="M57" s="1309"/>
      <c r="N57" s="1309"/>
      <c r="AM57" s="388"/>
      <c r="AN57" s="1308"/>
      <c r="AO57" s="1308"/>
      <c r="AP57" s="1308"/>
      <c r="AQ57" s="1308"/>
      <c r="AR57" s="1308"/>
      <c r="AS57" s="1308"/>
      <c r="AT57" s="1308"/>
      <c r="AU57" s="1308"/>
      <c r="AV57" s="1308"/>
      <c r="AW57" s="1308"/>
      <c r="AX57" s="1308"/>
      <c r="AY57" s="1308"/>
      <c r="AZ57" s="1308"/>
      <c r="BA57" s="1308"/>
      <c r="BB57" s="1307" t="s">
        <v>600</v>
      </c>
      <c r="BC57" s="1307"/>
      <c r="BD57" s="1307"/>
      <c r="BE57" s="1307"/>
      <c r="BF57" s="1307"/>
      <c r="BG57" s="1307"/>
      <c r="BH57" s="1307"/>
      <c r="BI57" s="1307"/>
      <c r="BJ57" s="1307"/>
      <c r="BK57" s="1307"/>
      <c r="BL57" s="1307"/>
      <c r="BM57" s="1307"/>
      <c r="BN57" s="1307"/>
      <c r="BO57" s="1307"/>
      <c r="BP57" s="1304">
        <v>56.4</v>
      </c>
      <c r="BQ57" s="1304"/>
      <c r="BR57" s="1304"/>
      <c r="BS57" s="1304"/>
      <c r="BT57" s="1304"/>
      <c r="BU57" s="1304"/>
      <c r="BV57" s="1304"/>
      <c r="BW57" s="1304"/>
      <c r="BX57" s="1304">
        <v>58.8</v>
      </c>
      <c r="BY57" s="1304"/>
      <c r="BZ57" s="1304"/>
      <c r="CA57" s="1304"/>
      <c r="CB57" s="1304"/>
      <c r="CC57" s="1304"/>
      <c r="CD57" s="1304"/>
      <c r="CE57" s="1304"/>
      <c r="CF57" s="1304">
        <v>59.4</v>
      </c>
      <c r="CG57" s="1304"/>
      <c r="CH57" s="1304"/>
      <c r="CI57" s="1304"/>
      <c r="CJ57" s="1304"/>
      <c r="CK57" s="1304"/>
      <c r="CL57" s="1304"/>
      <c r="CM57" s="1304"/>
      <c r="CN57" s="1304">
        <v>60.7</v>
      </c>
      <c r="CO57" s="1304"/>
      <c r="CP57" s="1304"/>
      <c r="CQ57" s="1304"/>
      <c r="CR57" s="1304"/>
      <c r="CS57" s="1304"/>
      <c r="CT57" s="1304"/>
      <c r="CU57" s="1304"/>
      <c r="CV57" s="1304">
        <v>66.599999999999994</v>
      </c>
      <c r="CW57" s="1304"/>
      <c r="CX57" s="1304"/>
      <c r="CY57" s="1304"/>
      <c r="CZ57" s="1304"/>
      <c r="DA57" s="1304"/>
      <c r="DB57" s="1304"/>
      <c r="DC57" s="1304"/>
      <c r="DD57" s="408"/>
      <c r="DE57" s="407"/>
    </row>
    <row r="58" spans="1:109" s="403" customFormat="1">
      <c r="A58" s="388"/>
      <c r="B58" s="407"/>
      <c r="G58" s="1302"/>
      <c r="H58" s="1302"/>
      <c r="I58" s="1305"/>
      <c r="J58" s="1305"/>
      <c r="K58" s="1309"/>
      <c r="L58" s="1309"/>
      <c r="M58" s="1309"/>
      <c r="N58" s="1309"/>
      <c r="AM58" s="388"/>
      <c r="AN58" s="1308"/>
      <c r="AO58" s="1308"/>
      <c r="AP58" s="1308"/>
      <c r="AQ58" s="1308"/>
      <c r="AR58" s="1308"/>
      <c r="AS58" s="1308"/>
      <c r="AT58" s="1308"/>
      <c r="AU58" s="1308"/>
      <c r="AV58" s="1308"/>
      <c r="AW58" s="1308"/>
      <c r="AX58" s="1308"/>
      <c r="AY58" s="1308"/>
      <c r="AZ58" s="1308"/>
      <c r="BA58" s="1308"/>
      <c r="BB58" s="1307"/>
      <c r="BC58" s="1307"/>
      <c r="BD58" s="1307"/>
      <c r="BE58" s="1307"/>
      <c r="BF58" s="1307"/>
      <c r="BG58" s="1307"/>
      <c r="BH58" s="1307"/>
      <c r="BI58" s="1307"/>
      <c r="BJ58" s="1307"/>
      <c r="BK58" s="1307"/>
      <c r="BL58" s="1307"/>
      <c r="BM58" s="1307"/>
      <c r="BN58" s="1307"/>
      <c r="BO58" s="1307"/>
      <c r="BP58" s="1304"/>
      <c r="BQ58" s="1304"/>
      <c r="BR58" s="1304"/>
      <c r="BS58" s="1304"/>
      <c r="BT58" s="1304"/>
      <c r="BU58" s="1304"/>
      <c r="BV58" s="1304"/>
      <c r="BW58" s="1304"/>
      <c r="BX58" s="1304"/>
      <c r="BY58" s="1304"/>
      <c r="BZ58" s="1304"/>
      <c r="CA58" s="1304"/>
      <c r="CB58" s="1304"/>
      <c r="CC58" s="1304"/>
      <c r="CD58" s="1304"/>
      <c r="CE58" s="1304"/>
      <c r="CF58" s="1304"/>
      <c r="CG58" s="1304"/>
      <c r="CH58" s="1304"/>
      <c r="CI58" s="1304"/>
      <c r="CJ58" s="1304"/>
      <c r="CK58" s="1304"/>
      <c r="CL58" s="1304"/>
      <c r="CM58" s="1304"/>
      <c r="CN58" s="1304"/>
      <c r="CO58" s="1304"/>
      <c r="CP58" s="1304"/>
      <c r="CQ58" s="1304"/>
      <c r="CR58" s="1304"/>
      <c r="CS58" s="1304"/>
      <c r="CT58" s="1304"/>
      <c r="CU58" s="1304"/>
      <c r="CV58" s="1304"/>
      <c r="CW58" s="1304"/>
      <c r="CX58" s="1304"/>
      <c r="CY58" s="1304"/>
      <c r="CZ58" s="1304"/>
      <c r="DA58" s="1304"/>
      <c r="DB58" s="1304"/>
      <c r="DC58" s="1304"/>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602</v>
      </c>
    </row>
    <row r="64" spans="1:109">
      <c r="B64" s="395"/>
      <c r="G64" s="402"/>
      <c r="I64" s="415"/>
      <c r="J64" s="415"/>
      <c r="K64" s="415"/>
      <c r="L64" s="415"/>
      <c r="M64" s="415"/>
      <c r="N64" s="416"/>
      <c r="AM64" s="402"/>
      <c r="AN64" s="402" t="s">
        <v>596</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10" t="s">
        <v>604</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2"/>
    </row>
    <row r="66" spans="2:107">
      <c r="B66" s="395"/>
      <c r="AN66" s="1313"/>
      <c r="AO66" s="1314"/>
      <c r="AP66" s="1314"/>
      <c r="AQ66" s="1314"/>
      <c r="AR66" s="1314"/>
      <c r="AS66" s="1314"/>
      <c r="AT66" s="1314"/>
      <c r="AU66" s="1314"/>
      <c r="AV66" s="1314"/>
      <c r="AW66" s="1314"/>
      <c r="AX66" s="1314"/>
      <c r="AY66" s="1314"/>
      <c r="AZ66" s="1314"/>
      <c r="BA66" s="1314"/>
      <c r="BB66" s="1314"/>
      <c r="BC66" s="1314"/>
      <c r="BD66" s="1314"/>
      <c r="BE66" s="1314"/>
      <c r="BF66" s="1314"/>
      <c r="BG66" s="1314"/>
      <c r="BH66" s="1314"/>
      <c r="BI66" s="1314"/>
      <c r="BJ66" s="1314"/>
      <c r="BK66" s="1314"/>
      <c r="BL66" s="1314"/>
      <c r="BM66" s="1314"/>
      <c r="BN66" s="1314"/>
      <c r="BO66" s="1314"/>
      <c r="BP66" s="1314"/>
      <c r="BQ66" s="1314"/>
      <c r="BR66" s="1314"/>
      <c r="BS66" s="1314"/>
      <c r="BT66" s="1314"/>
      <c r="BU66" s="1314"/>
      <c r="BV66" s="1314"/>
      <c r="BW66" s="1314"/>
      <c r="BX66" s="1314"/>
      <c r="BY66" s="1314"/>
      <c r="BZ66" s="1314"/>
      <c r="CA66" s="1314"/>
      <c r="CB66" s="1314"/>
      <c r="CC66" s="1314"/>
      <c r="CD66" s="1314"/>
      <c r="CE66" s="1314"/>
      <c r="CF66" s="1314"/>
      <c r="CG66" s="1314"/>
      <c r="CH66" s="1314"/>
      <c r="CI66" s="1314"/>
      <c r="CJ66" s="1314"/>
      <c r="CK66" s="1314"/>
      <c r="CL66" s="1314"/>
      <c r="CM66" s="1314"/>
      <c r="CN66" s="1314"/>
      <c r="CO66" s="1314"/>
      <c r="CP66" s="1314"/>
      <c r="CQ66" s="1314"/>
      <c r="CR66" s="1314"/>
      <c r="CS66" s="1314"/>
      <c r="CT66" s="1314"/>
      <c r="CU66" s="1314"/>
      <c r="CV66" s="1314"/>
      <c r="CW66" s="1314"/>
      <c r="CX66" s="1314"/>
      <c r="CY66" s="1314"/>
      <c r="CZ66" s="1314"/>
      <c r="DA66" s="1314"/>
      <c r="DB66" s="1314"/>
      <c r="DC66" s="1315"/>
    </row>
    <row r="67" spans="2:107">
      <c r="B67" s="395"/>
      <c r="AN67" s="1313"/>
      <c r="AO67" s="1314"/>
      <c r="AP67" s="1314"/>
      <c r="AQ67" s="1314"/>
      <c r="AR67" s="1314"/>
      <c r="AS67" s="1314"/>
      <c r="AT67" s="1314"/>
      <c r="AU67" s="1314"/>
      <c r="AV67" s="1314"/>
      <c r="AW67" s="1314"/>
      <c r="AX67" s="1314"/>
      <c r="AY67" s="1314"/>
      <c r="AZ67" s="1314"/>
      <c r="BA67" s="1314"/>
      <c r="BB67" s="1314"/>
      <c r="BC67" s="1314"/>
      <c r="BD67" s="1314"/>
      <c r="BE67" s="1314"/>
      <c r="BF67" s="1314"/>
      <c r="BG67" s="1314"/>
      <c r="BH67" s="1314"/>
      <c r="BI67" s="1314"/>
      <c r="BJ67" s="1314"/>
      <c r="BK67" s="1314"/>
      <c r="BL67" s="1314"/>
      <c r="BM67" s="1314"/>
      <c r="BN67" s="1314"/>
      <c r="BO67" s="1314"/>
      <c r="BP67" s="1314"/>
      <c r="BQ67" s="1314"/>
      <c r="BR67" s="1314"/>
      <c r="BS67" s="1314"/>
      <c r="BT67" s="1314"/>
      <c r="BU67" s="1314"/>
      <c r="BV67" s="1314"/>
      <c r="BW67" s="1314"/>
      <c r="BX67" s="1314"/>
      <c r="BY67" s="1314"/>
      <c r="BZ67" s="1314"/>
      <c r="CA67" s="1314"/>
      <c r="CB67" s="1314"/>
      <c r="CC67" s="1314"/>
      <c r="CD67" s="1314"/>
      <c r="CE67" s="1314"/>
      <c r="CF67" s="1314"/>
      <c r="CG67" s="1314"/>
      <c r="CH67" s="1314"/>
      <c r="CI67" s="1314"/>
      <c r="CJ67" s="1314"/>
      <c r="CK67" s="1314"/>
      <c r="CL67" s="1314"/>
      <c r="CM67" s="1314"/>
      <c r="CN67" s="1314"/>
      <c r="CO67" s="1314"/>
      <c r="CP67" s="1314"/>
      <c r="CQ67" s="1314"/>
      <c r="CR67" s="1314"/>
      <c r="CS67" s="1314"/>
      <c r="CT67" s="1314"/>
      <c r="CU67" s="1314"/>
      <c r="CV67" s="1314"/>
      <c r="CW67" s="1314"/>
      <c r="CX67" s="1314"/>
      <c r="CY67" s="1314"/>
      <c r="CZ67" s="1314"/>
      <c r="DA67" s="1314"/>
      <c r="DB67" s="1314"/>
      <c r="DC67" s="1315"/>
    </row>
    <row r="68" spans="2:107">
      <c r="B68" s="395"/>
      <c r="AN68" s="1313"/>
      <c r="AO68" s="1314"/>
      <c r="AP68" s="1314"/>
      <c r="AQ68" s="1314"/>
      <c r="AR68" s="1314"/>
      <c r="AS68" s="1314"/>
      <c r="AT68" s="1314"/>
      <c r="AU68" s="1314"/>
      <c r="AV68" s="1314"/>
      <c r="AW68" s="1314"/>
      <c r="AX68" s="1314"/>
      <c r="AY68" s="1314"/>
      <c r="AZ68" s="1314"/>
      <c r="BA68" s="1314"/>
      <c r="BB68" s="1314"/>
      <c r="BC68" s="1314"/>
      <c r="BD68" s="1314"/>
      <c r="BE68" s="1314"/>
      <c r="BF68" s="1314"/>
      <c r="BG68" s="1314"/>
      <c r="BH68" s="1314"/>
      <c r="BI68" s="1314"/>
      <c r="BJ68" s="1314"/>
      <c r="BK68" s="1314"/>
      <c r="BL68" s="1314"/>
      <c r="BM68" s="1314"/>
      <c r="BN68" s="1314"/>
      <c r="BO68" s="1314"/>
      <c r="BP68" s="1314"/>
      <c r="BQ68" s="1314"/>
      <c r="BR68" s="1314"/>
      <c r="BS68" s="1314"/>
      <c r="BT68" s="1314"/>
      <c r="BU68" s="1314"/>
      <c r="BV68" s="1314"/>
      <c r="BW68" s="1314"/>
      <c r="BX68" s="1314"/>
      <c r="BY68" s="1314"/>
      <c r="BZ68" s="1314"/>
      <c r="CA68" s="1314"/>
      <c r="CB68" s="1314"/>
      <c r="CC68" s="1314"/>
      <c r="CD68" s="1314"/>
      <c r="CE68" s="1314"/>
      <c r="CF68" s="1314"/>
      <c r="CG68" s="1314"/>
      <c r="CH68" s="1314"/>
      <c r="CI68" s="1314"/>
      <c r="CJ68" s="1314"/>
      <c r="CK68" s="1314"/>
      <c r="CL68" s="1314"/>
      <c r="CM68" s="1314"/>
      <c r="CN68" s="1314"/>
      <c r="CO68" s="1314"/>
      <c r="CP68" s="1314"/>
      <c r="CQ68" s="1314"/>
      <c r="CR68" s="1314"/>
      <c r="CS68" s="1314"/>
      <c r="CT68" s="1314"/>
      <c r="CU68" s="1314"/>
      <c r="CV68" s="1314"/>
      <c r="CW68" s="1314"/>
      <c r="CX68" s="1314"/>
      <c r="CY68" s="1314"/>
      <c r="CZ68" s="1314"/>
      <c r="DA68" s="1314"/>
      <c r="DB68" s="1314"/>
      <c r="DC68" s="1315"/>
    </row>
    <row r="69" spans="2:107">
      <c r="B69" s="395"/>
      <c r="AN69" s="1316"/>
      <c r="AO69" s="1317"/>
      <c r="AP69" s="1317"/>
      <c r="AQ69" s="1317"/>
      <c r="AR69" s="1317"/>
      <c r="AS69" s="1317"/>
      <c r="AT69" s="1317"/>
      <c r="AU69" s="1317"/>
      <c r="AV69" s="1317"/>
      <c r="AW69" s="1317"/>
      <c r="AX69" s="1317"/>
      <c r="AY69" s="1317"/>
      <c r="AZ69" s="1317"/>
      <c r="BA69" s="1317"/>
      <c r="BB69" s="1317"/>
      <c r="BC69" s="1317"/>
      <c r="BD69" s="1317"/>
      <c r="BE69" s="1317"/>
      <c r="BF69" s="1317"/>
      <c r="BG69" s="1317"/>
      <c r="BH69" s="1317"/>
      <c r="BI69" s="1317"/>
      <c r="BJ69" s="1317"/>
      <c r="BK69" s="1317"/>
      <c r="BL69" s="1317"/>
      <c r="BM69" s="1317"/>
      <c r="BN69" s="1317"/>
      <c r="BO69" s="1317"/>
      <c r="BP69" s="1317"/>
      <c r="BQ69" s="1317"/>
      <c r="BR69" s="1317"/>
      <c r="BS69" s="1317"/>
      <c r="BT69" s="1317"/>
      <c r="BU69" s="1317"/>
      <c r="BV69" s="1317"/>
      <c r="BW69" s="1317"/>
      <c r="BX69" s="1317"/>
      <c r="BY69" s="1317"/>
      <c r="BZ69" s="1317"/>
      <c r="CA69" s="1317"/>
      <c r="CB69" s="1317"/>
      <c r="CC69" s="1317"/>
      <c r="CD69" s="1317"/>
      <c r="CE69" s="1317"/>
      <c r="CF69" s="1317"/>
      <c r="CG69" s="1317"/>
      <c r="CH69" s="1317"/>
      <c r="CI69" s="1317"/>
      <c r="CJ69" s="1317"/>
      <c r="CK69" s="1317"/>
      <c r="CL69" s="1317"/>
      <c r="CM69" s="1317"/>
      <c r="CN69" s="1317"/>
      <c r="CO69" s="1317"/>
      <c r="CP69" s="1317"/>
      <c r="CQ69" s="1317"/>
      <c r="CR69" s="1317"/>
      <c r="CS69" s="1317"/>
      <c r="CT69" s="1317"/>
      <c r="CU69" s="1317"/>
      <c r="CV69" s="1317"/>
      <c r="CW69" s="1317"/>
      <c r="CX69" s="1317"/>
      <c r="CY69" s="1317"/>
      <c r="CZ69" s="1317"/>
      <c r="DA69" s="1317"/>
      <c r="DB69" s="1317"/>
      <c r="DC69" s="1318"/>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597</v>
      </c>
    </row>
    <row r="72" spans="2:107">
      <c r="B72" s="395"/>
      <c r="G72" s="1302"/>
      <c r="H72" s="1302"/>
      <c r="I72" s="1302"/>
      <c r="J72" s="1302"/>
      <c r="K72" s="405"/>
      <c r="L72" s="405"/>
      <c r="M72" s="406"/>
      <c r="N72" s="406"/>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08" t="s">
        <v>550</v>
      </c>
      <c r="BQ72" s="1308"/>
      <c r="BR72" s="1308"/>
      <c r="BS72" s="1308"/>
      <c r="BT72" s="1308"/>
      <c r="BU72" s="1308"/>
      <c r="BV72" s="1308"/>
      <c r="BW72" s="1308"/>
      <c r="BX72" s="1308" t="s">
        <v>551</v>
      </c>
      <c r="BY72" s="1308"/>
      <c r="BZ72" s="1308"/>
      <c r="CA72" s="1308"/>
      <c r="CB72" s="1308"/>
      <c r="CC72" s="1308"/>
      <c r="CD72" s="1308"/>
      <c r="CE72" s="1308"/>
      <c r="CF72" s="1308" t="s">
        <v>552</v>
      </c>
      <c r="CG72" s="1308"/>
      <c r="CH72" s="1308"/>
      <c r="CI72" s="1308"/>
      <c r="CJ72" s="1308"/>
      <c r="CK72" s="1308"/>
      <c r="CL72" s="1308"/>
      <c r="CM72" s="1308"/>
      <c r="CN72" s="1308" t="s">
        <v>553</v>
      </c>
      <c r="CO72" s="1308"/>
      <c r="CP72" s="1308"/>
      <c r="CQ72" s="1308"/>
      <c r="CR72" s="1308"/>
      <c r="CS72" s="1308"/>
      <c r="CT72" s="1308"/>
      <c r="CU72" s="1308"/>
      <c r="CV72" s="1308" t="s">
        <v>554</v>
      </c>
      <c r="CW72" s="1308"/>
      <c r="CX72" s="1308"/>
      <c r="CY72" s="1308"/>
      <c r="CZ72" s="1308"/>
      <c r="DA72" s="1308"/>
      <c r="DB72" s="1308"/>
      <c r="DC72" s="1308"/>
    </row>
    <row r="73" spans="2:107">
      <c r="B73" s="395"/>
      <c r="G73" s="1319"/>
      <c r="H73" s="1319"/>
      <c r="I73" s="1319"/>
      <c r="J73" s="1319"/>
      <c r="K73" s="1303"/>
      <c r="L73" s="1303"/>
      <c r="M73" s="1303"/>
      <c r="N73" s="1303"/>
      <c r="AM73" s="404"/>
      <c r="AN73" s="1307" t="s">
        <v>598</v>
      </c>
      <c r="AO73" s="1307"/>
      <c r="AP73" s="1307"/>
      <c r="AQ73" s="1307"/>
      <c r="AR73" s="1307"/>
      <c r="AS73" s="1307"/>
      <c r="AT73" s="1307"/>
      <c r="AU73" s="1307"/>
      <c r="AV73" s="1307"/>
      <c r="AW73" s="1307"/>
      <c r="AX73" s="1307"/>
      <c r="AY73" s="1307"/>
      <c r="AZ73" s="1307"/>
      <c r="BA73" s="1307"/>
      <c r="BB73" s="1307" t="s">
        <v>599</v>
      </c>
      <c r="BC73" s="1307"/>
      <c r="BD73" s="1307"/>
      <c r="BE73" s="1307"/>
      <c r="BF73" s="1307"/>
      <c r="BG73" s="1307"/>
      <c r="BH73" s="1307"/>
      <c r="BI73" s="1307"/>
      <c r="BJ73" s="1307"/>
      <c r="BK73" s="1307"/>
      <c r="BL73" s="1307"/>
      <c r="BM73" s="1307"/>
      <c r="BN73" s="1307"/>
      <c r="BO73" s="1307"/>
      <c r="BP73" s="1304">
        <v>64.599999999999994</v>
      </c>
      <c r="BQ73" s="1304"/>
      <c r="BR73" s="1304"/>
      <c r="BS73" s="1304"/>
      <c r="BT73" s="1304"/>
      <c r="BU73" s="1304"/>
      <c r="BV73" s="1304"/>
      <c r="BW73" s="1304"/>
      <c r="BX73" s="1304">
        <v>65.7</v>
      </c>
      <c r="BY73" s="1304"/>
      <c r="BZ73" s="1304"/>
      <c r="CA73" s="1304"/>
      <c r="CB73" s="1304"/>
      <c r="CC73" s="1304"/>
      <c r="CD73" s="1304"/>
      <c r="CE73" s="1304"/>
      <c r="CF73" s="1304">
        <v>66</v>
      </c>
      <c r="CG73" s="1304"/>
      <c r="CH73" s="1304"/>
      <c r="CI73" s="1304"/>
      <c r="CJ73" s="1304"/>
      <c r="CK73" s="1304"/>
      <c r="CL73" s="1304"/>
      <c r="CM73" s="1304"/>
      <c r="CN73" s="1304">
        <v>45.3</v>
      </c>
      <c r="CO73" s="1304"/>
      <c r="CP73" s="1304"/>
      <c r="CQ73" s="1304"/>
      <c r="CR73" s="1304"/>
      <c r="CS73" s="1304"/>
      <c r="CT73" s="1304"/>
      <c r="CU73" s="1304"/>
      <c r="CV73" s="1304">
        <v>27.3</v>
      </c>
      <c r="CW73" s="1304"/>
      <c r="CX73" s="1304"/>
      <c r="CY73" s="1304"/>
      <c r="CZ73" s="1304"/>
      <c r="DA73" s="1304"/>
      <c r="DB73" s="1304"/>
      <c r="DC73" s="1304"/>
    </row>
    <row r="74" spans="2:107">
      <c r="B74" s="395"/>
      <c r="G74" s="1319"/>
      <c r="H74" s="1319"/>
      <c r="I74" s="1319"/>
      <c r="J74" s="1319"/>
      <c r="K74" s="1303"/>
      <c r="L74" s="1303"/>
      <c r="M74" s="1303"/>
      <c r="N74" s="1303"/>
      <c r="AM74" s="404"/>
      <c r="AN74" s="1307"/>
      <c r="AO74" s="1307"/>
      <c r="AP74" s="1307"/>
      <c r="AQ74" s="1307"/>
      <c r="AR74" s="1307"/>
      <c r="AS74" s="1307"/>
      <c r="AT74" s="1307"/>
      <c r="AU74" s="1307"/>
      <c r="AV74" s="1307"/>
      <c r="AW74" s="1307"/>
      <c r="AX74" s="1307"/>
      <c r="AY74" s="1307"/>
      <c r="AZ74" s="1307"/>
      <c r="BA74" s="1307"/>
      <c r="BB74" s="1307"/>
      <c r="BC74" s="1307"/>
      <c r="BD74" s="1307"/>
      <c r="BE74" s="1307"/>
      <c r="BF74" s="1307"/>
      <c r="BG74" s="1307"/>
      <c r="BH74" s="1307"/>
      <c r="BI74" s="1307"/>
      <c r="BJ74" s="1307"/>
      <c r="BK74" s="1307"/>
      <c r="BL74" s="1307"/>
      <c r="BM74" s="1307"/>
      <c r="BN74" s="1307"/>
      <c r="BO74" s="1307"/>
      <c r="BP74" s="1304"/>
      <c r="BQ74" s="1304"/>
      <c r="BR74" s="1304"/>
      <c r="BS74" s="1304"/>
      <c r="BT74" s="1304"/>
      <c r="BU74" s="1304"/>
      <c r="BV74" s="1304"/>
      <c r="BW74" s="1304"/>
      <c r="BX74" s="1304"/>
      <c r="BY74" s="1304"/>
      <c r="BZ74" s="1304"/>
      <c r="CA74" s="1304"/>
      <c r="CB74" s="1304"/>
      <c r="CC74" s="1304"/>
      <c r="CD74" s="1304"/>
      <c r="CE74" s="1304"/>
      <c r="CF74" s="1304"/>
      <c r="CG74" s="1304"/>
      <c r="CH74" s="1304"/>
      <c r="CI74" s="1304"/>
      <c r="CJ74" s="1304"/>
      <c r="CK74" s="1304"/>
      <c r="CL74" s="1304"/>
      <c r="CM74" s="1304"/>
      <c r="CN74" s="1304"/>
      <c r="CO74" s="1304"/>
      <c r="CP74" s="1304"/>
      <c r="CQ74" s="1304"/>
      <c r="CR74" s="1304"/>
      <c r="CS74" s="1304"/>
      <c r="CT74" s="1304"/>
      <c r="CU74" s="1304"/>
      <c r="CV74" s="1304"/>
      <c r="CW74" s="1304"/>
      <c r="CX74" s="1304"/>
      <c r="CY74" s="1304"/>
      <c r="CZ74" s="1304"/>
      <c r="DA74" s="1304"/>
      <c r="DB74" s="1304"/>
      <c r="DC74" s="1304"/>
    </row>
    <row r="75" spans="2:107">
      <c r="B75" s="395"/>
      <c r="G75" s="1319"/>
      <c r="H75" s="1319"/>
      <c r="I75" s="1302"/>
      <c r="J75" s="1302"/>
      <c r="K75" s="1309"/>
      <c r="L75" s="1309"/>
      <c r="M75" s="1309"/>
      <c r="N75" s="1309"/>
      <c r="AM75" s="404"/>
      <c r="AN75" s="1307"/>
      <c r="AO75" s="1307"/>
      <c r="AP75" s="1307"/>
      <c r="AQ75" s="1307"/>
      <c r="AR75" s="1307"/>
      <c r="AS75" s="1307"/>
      <c r="AT75" s="1307"/>
      <c r="AU75" s="1307"/>
      <c r="AV75" s="1307"/>
      <c r="AW75" s="1307"/>
      <c r="AX75" s="1307"/>
      <c r="AY75" s="1307"/>
      <c r="AZ75" s="1307"/>
      <c r="BA75" s="1307"/>
      <c r="BB75" s="1307" t="s">
        <v>603</v>
      </c>
      <c r="BC75" s="1307"/>
      <c r="BD75" s="1307"/>
      <c r="BE75" s="1307"/>
      <c r="BF75" s="1307"/>
      <c r="BG75" s="1307"/>
      <c r="BH75" s="1307"/>
      <c r="BI75" s="1307"/>
      <c r="BJ75" s="1307"/>
      <c r="BK75" s="1307"/>
      <c r="BL75" s="1307"/>
      <c r="BM75" s="1307"/>
      <c r="BN75" s="1307"/>
      <c r="BO75" s="1307"/>
      <c r="BP75" s="1304">
        <v>5.4</v>
      </c>
      <c r="BQ75" s="1304"/>
      <c r="BR75" s="1304"/>
      <c r="BS75" s="1304"/>
      <c r="BT75" s="1304"/>
      <c r="BU75" s="1304"/>
      <c r="BV75" s="1304"/>
      <c r="BW75" s="1304"/>
      <c r="BX75" s="1304">
        <v>5.4</v>
      </c>
      <c r="BY75" s="1304"/>
      <c r="BZ75" s="1304"/>
      <c r="CA75" s="1304"/>
      <c r="CB75" s="1304"/>
      <c r="CC75" s="1304"/>
      <c r="CD75" s="1304"/>
      <c r="CE75" s="1304"/>
      <c r="CF75" s="1304">
        <v>5.8</v>
      </c>
      <c r="CG75" s="1304"/>
      <c r="CH75" s="1304"/>
      <c r="CI75" s="1304"/>
      <c r="CJ75" s="1304"/>
      <c r="CK75" s="1304"/>
      <c r="CL75" s="1304"/>
      <c r="CM75" s="1304"/>
      <c r="CN75" s="1304">
        <v>6</v>
      </c>
      <c r="CO75" s="1304"/>
      <c r="CP75" s="1304"/>
      <c r="CQ75" s="1304"/>
      <c r="CR75" s="1304"/>
      <c r="CS75" s="1304"/>
      <c r="CT75" s="1304"/>
      <c r="CU75" s="1304"/>
      <c r="CV75" s="1304">
        <v>5.9</v>
      </c>
      <c r="CW75" s="1304"/>
      <c r="CX75" s="1304"/>
      <c r="CY75" s="1304"/>
      <c r="CZ75" s="1304"/>
      <c r="DA75" s="1304"/>
      <c r="DB75" s="1304"/>
      <c r="DC75" s="1304"/>
    </row>
    <row r="76" spans="2:107">
      <c r="B76" s="395"/>
      <c r="G76" s="1319"/>
      <c r="H76" s="1319"/>
      <c r="I76" s="1302"/>
      <c r="J76" s="1302"/>
      <c r="K76" s="1309"/>
      <c r="L76" s="1309"/>
      <c r="M76" s="1309"/>
      <c r="N76" s="1309"/>
      <c r="AM76" s="404"/>
      <c r="AN76" s="1307"/>
      <c r="AO76" s="1307"/>
      <c r="AP76" s="1307"/>
      <c r="AQ76" s="1307"/>
      <c r="AR76" s="1307"/>
      <c r="AS76" s="1307"/>
      <c r="AT76" s="1307"/>
      <c r="AU76" s="1307"/>
      <c r="AV76" s="1307"/>
      <c r="AW76" s="1307"/>
      <c r="AX76" s="1307"/>
      <c r="AY76" s="1307"/>
      <c r="AZ76" s="1307"/>
      <c r="BA76" s="1307"/>
      <c r="BB76" s="1307"/>
      <c r="BC76" s="1307"/>
      <c r="BD76" s="1307"/>
      <c r="BE76" s="1307"/>
      <c r="BF76" s="1307"/>
      <c r="BG76" s="1307"/>
      <c r="BH76" s="1307"/>
      <c r="BI76" s="1307"/>
      <c r="BJ76" s="1307"/>
      <c r="BK76" s="1307"/>
      <c r="BL76" s="1307"/>
      <c r="BM76" s="1307"/>
      <c r="BN76" s="1307"/>
      <c r="BO76" s="1307"/>
      <c r="BP76" s="1304"/>
      <c r="BQ76" s="1304"/>
      <c r="BR76" s="1304"/>
      <c r="BS76" s="1304"/>
      <c r="BT76" s="1304"/>
      <c r="BU76" s="1304"/>
      <c r="BV76" s="1304"/>
      <c r="BW76" s="1304"/>
      <c r="BX76" s="1304"/>
      <c r="BY76" s="1304"/>
      <c r="BZ76" s="1304"/>
      <c r="CA76" s="1304"/>
      <c r="CB76" s="1304"/>
      <c r="CC76" s="1304"/>
      <c r="CD76" s="1304"/>
      <c r="CE76" s="1304"/>
      <c r="CF76" s="1304"/>
      <c r="CG76" s="1304"/>
      <c r="CH76" s="1304"/>
      <c r="CI76" s="1304"/>
      <c r="CJ76" s="1304"/>
      <c r="CK76" s="1304"/>
      <c r="CL76" s="1304"/>
      <c r="CM76" s="1304"/>
      <c r="CN76" s="1304"/>
      <c r="CO76" s="1304"/>
      <c r="CP76" s="1304"/>
      <c r="CQ76" s="1304"/>
      <c r="CR76" s="1304"/>
      <c r="CS76" s="1304"/>
      <c r="CT76" s="1304"/>
      <c r="CU76" s="1304"/>
      <c r="CV76" s="1304"/>
      <c r="CW76" s="1304"/>
      <c r="CX76" s="1304"/>
      <c r="CY76" s="1304"/>
      <c r="CZ76" s="1304"/>
      <c r="DA76" s="1304"/>
      <c r="DB76" s="1304"/>
      <c r="DC76" s="1304"/>
    </row>
    <row r="77" spans="2:107">
      <c r="B77" s="395"/>
      <c r="G77" s="1302"/>
      <c r="H77" s="1302"/>
      <c r="I77" s="1302"/>
      <c r="J77" s="1302"/>
      <c r="K77" s="1303"/>
      <c r="L77" s="1303"/>
      <c r="M77" s="1303"/>
      <c r="N77" s="1303"/>
      <c r="AN77" s="1308" t="s">
        <v>601</v>
      </c>
      <c r="AO77" s="1308"/>
      <c r="AP77" s="1308"/>
      <c r="AQ77" s="1308"/>
      <c r="AR77" s="1308"/>
      <c r="AS77" s="1308"/>
      <c r="AT77" s="1308"/>
      <c r="AU77" s="1308"/>
      <c r="AV77" s="1308"/>
      <c r="AW77" s="1308"/>
      <c r="AX77" s="1308"/>
      <c r="AY77" s="1308"/>
      <c r="AZ77" s="1308"/>
      <c r="BA77" s="1308"/>
      <c r="BB77" s="1307" t="s">
        <v>599</v>
      </c>
      <c r="BC77" s="1307"/>
      <c r="BD77" s="1307"/>
      <c r="BE77" s="1307"/>
      <c r="BF77" s="1307"/>
      <c r="BG77" s="1307"/>
      <c r="BH77" s="1307"/>
      <c r="BI77" s="1307"/>
      <c r="BJ77" s="1307"/>
      <c r="BK77" s="1307"/>
      <c r="BL77" s="1307"/>
      <c r="BM77" s="1307"/>
      <c r="BN77" s="1307"/>
      <c r="BO77" s="1307"/>
      <c r="BP77" s="1304">
        <v>41.5</v>
      </c>
      <c r="BQ77" s="1304"/>
      <c r="BR77" s="1304"/>
      <c r="BS77" s="1304"/>
      <c r="BT77" s="1304"/>
      <c r="BU77" s="1304"/>
      <c r="BV77" s="1304"/>
      <c r="BW77" s="1304"/>
      <c r="BX77" s="1304">
        <v>36.6</v>
      </c>
      <c r="BY77" s="1304"/>
      <c r="BZ77" s="1304"/>
      <c r="CA77" s="1304"/>
      <c r="CB77" s="1304"/>
      <c r="CC77" s="1304"/>
      <c r="CD77" s="1304"/>
      <c r="CE77" s="1304"/>
      <c r="CF77" s="1304">
        <v>37.700000000000003</v>
      </c>
      <c r="CG77" s="1304"/>
      <c r="CH77" s="1304"/>
      <c r="CI77" s="1304"/>
      <c r="CJ77" s="1304"/>
      <c r="CK77" s="1304"/>
      <c r="CL77" s="1304"/>
      <c r="CM77" s="1304"/>
      <c r="CN77" s="1304">
        <v>37.9</v>
      </c>
      <c r="CO77" s="1304"/>
      <c r="CP77" s="1304"/>
      <c r="CQ77" s="1304"/>
      <c r="CR77" s="1304"/>
      <c r="CS77" s="1304"/>
      <c r="CT77" s="1304"/>
      <c r="CU77" s="1304"/>
      <c r="CV77" s="1304">
        <v>38.700000000000003</v>
      </c>
      <c r="CW77" s="1304"/>
      <c r="CX77" s="1304"/>
      <c r="CY77" s="1304"/>
      <c r="CZ77" s="1304"/>
      <c r="DA77" s="1304"/>
      <c r="DB77" s="1304"/>
      <c r="DC77" s="1304"/>
    </row>
    <row r="78" spans="2:107">
      <c r="B78" s="395"/>
      <c r="G78" s="1302"/>
      <c r="H78" s="1302"/>
      <c r="I78" s="1302"/>
      <c r="J78" s="1302"/>
      <c r="K78" s="1303"/>
      <c r="L78" s="1303"/>
      <c r="M78" s="1303"/>
      <c r="N78" s="1303"/>
      <c r="AN78" s="1308"/>
      <c r="AO78" s="1308"/>
      <c r="AP78" s="1308"/>
      <c r="AQ78" s="1308"/>
      <c r="AR78" s="1308"/>
      <c r="AS78" s="1308"/>
      <c r="AT78" s="1308"/>
      <c r="AU78" s="1308"/>
      <c r="AV78" s="1308"/>
      <c r="AW78" s="1308"/>
      <c r="AX78" s="1308"/>
      <c r="AY78" s="1308"/>
      <c r="AZ78" s="1308"/>
      <c r="BA78" s="1308"/>
      <c r="BB78" s="1307"/>
      <c r="BC78" s="1307"/>
      <c r="BD78" s="1307"/>
      <c r="BE78" s="1307"/>
      <c r="BF78" s="1307"/>
      <c r="BG78" s="1307"/>
      <c r="BH78" s="1307"/>
      <c r="BI78" s="1307"/>
      <c r="BJ78" s="1307"/>
      <c r="BK78" s="1307"/>
      <c r="BL78" s="1307"/>
      <c r="BM78" s="1307"/>
      <c r="BN78" s="1307"/>
      <c r="BO78" s="1307"/>
      <c r="BP78" s="1304"/>
      <c r="BQ78" s="1304"/>
      <c r="BR78" s="1304"/>
      <c r="BS78" s="1304"/>
      <c r="BT78" s="1304"/>
      <c r="BU78" s="1304"/>
      <c r="BV78" s="1304"/>
      <c r="BW78" s="1304"/>
      <c r="BX78" s="1304"/>
      <c r="BY78" s="1304"/>
      <c r="BZ78" s="1304"/>
      <c r="CA78" s="1304"/>
      <c r="CB78" s="1304"/>
      <c r="CC78" s="1304"/>
      <c r="CD78" s="1304"/>
      <c r="CE78" s="1304"/>
      <c r="CF78" s="1304"/>
      <c r="CG78" s="1304"/>
      <c r="CH78" s="1304"/>
      <c r="CI78" s="1304"/>
      <c r="CJ78" s="1304"/>
      <c r="CK78" s="1304"/>
      <c r="CL78" s="1304"/>
      <c r="CM78" s="1304"/>
      <c r="CN78" s="1304"/>
      <c r="CO78" s="1304"/>
      <c r="CP78" s="1304"/>
      <c r="CQ78" s="1304"/>
      <c r="CR78" s="1304"/>
      <c r="CS78" s="1304"/>
      <c r="CT78" s="1304"/>
      <c r="CU78" s="1304"/>
      <c r="CV78" s="1304"/>
      <c r="CW78" s="1304"/>
      <c r="CX78" s="1304"/>
      <c r="CY78" s="1304"/>
      <c r="CZ78" s="1304"/>
      <c r="DA78" s="1304"/>
      <c r="DB78" s="1304"/>
      <c r="DC78" s="1304"/>
    </row>
    <row r="79" spans="2:107">
      <c r="B79" s="395"/>
      <c r="G79" s="1302"/>
      <c r="H79" s="1302"/>
      <c r="I79" s="1305"/>
      <c r="J79" s="1305"/>
      <c r="K79" s="1306"/>
      <c r="L79" s="1306"/>
      <c r="M79" s="1306"/>
      <c r="N79" s="1306"/>
      <c r="AN79" s="1308"/>
      <c r="AO79" s="1308"/>
      <c r="AP79" s="1308"/>
      <c r="AQ79" s="1308"/>
      <c r="AR79" s="1308"/>
      <c r="AS79" s="1308"/>
      <c r="AT79" s="1308"/>
      <c r="AU79" s="1308"/>
      <c r="AV79" s="1308"/>
      <c r="AW79" s="1308"/>
      <c r="AX79" s="1308"/>
      <c r="AY79" s="1308"/>
      <c r="AZ79" s="1308"/>
      <c r="BA79" s="1308"/>
      <c r="BB79" s="1307" t="s">
        <v>603</v>
      </c>
      <c r="BC79" s="1307"/>
      <c r="BD79" s="1307"/>
      <c r="BE79" s="1307"/>
      <c r="BF79" s="1307"/>
      <c r="BG79" s="1307"/>
      <c r="BH79" s="1307"/>
      <c r="BI79" s="1307"/>
      <c r="BJ79" s="1307"/>
      <c r="BK79" s="1307"/>
      <c r="BL79" s="1307"/>
      <c r="BM79" s="1307"/>
      <c r="BN79" s="1307"/>
      <c r="BO79" s="1307"/>
      <c r="BP79" s="1304">
        <v>9.6</v>
      </c>
      <c r="BQ79" s="1304"/>
      <c r="BR79" s="1304"/>
      <c r="BS79" s="1304"/>
      <c r="BT79" s="1304"/>
      <c r="BU79" s="1304"/>
      <c r="BV79" s="1304"/>
      <c r="BW79" s="1304"/>
      <c r="BX79" s="1304">
        <v>9.1999999999999993</v>
      </c>
      <c r="BY79" s="1304"/>
      <c r="BZ79" s="1304"/>
      <c r="CA79" s="1304"/>
      <c r="CB79" s="1304"/>
      <c r="CC79" s="1304"/>
      <c r="CD79" s="1304"/>
      <c r="CE79" s="1304"/>
      <c r="CF79" s="1304">
        <v>8.9</v>
      </c>
      <c r="CG79" s="1304"/>
      <c r="CH79" s="1304"/>
      <c r="CI79" s="1304"/>
      <c r="CJ79" s="1304"/>
      <c r="CK79" s="1304"/>
      <c r="CL79" s="1304"/>
      <c r="CM79" s="1304"/>
      <c r="CN79" s="1304">
        <v>8.6999999999999993</v>
      </c>
      <c r="CO79" s="1304"/>
      <c r="CP79" s="1304"/>
      <c r="CQ79" s="1304"/>
      <c r="CR79" s="1304"/>
      <c r="CS79" s="1304"/>
      <c r="CT79" s="1304"/>
      <c r="CU79" s="1304"/>
      <c r="CV79" s="1304">
        <v>8.8000000000000007</v>
      </c>
      <c r="CW79" s="1304"/>
      <c r="CX79" s="1304"/>
      <c r="CY79" s="1304"/>
      <c r="CZ79" s="1304"/>
      <c r="DA79" s="1304"/>
      <c r="DB79" s="1304"/>
      <c r="DC79" s="1304"/>
    </row>
    <row r="80" spans="2:107">
      <c r="B80" s="395"/>
      <c r="G80" s="1302"/>
      <c r="H80" s="1302"/>
      <c r="I80" s="1305"/>
      <c r="J80" s="1305"/>
      <c r="K80" s="1306"/>
      <c r="L80" s="1306"/>
      <c r="M80" s="1306"/>
      <c r="N80" s="1306"/>
      <c r="AN80" s="1308"/>
      <c r="AO80" s="1308"/>
      <c r="AP80" s="1308"/>
      <c r="AQ80" s="1308"/>
      <c r="AR80" s="1308"/>
      <c r="AS80" s="1308"/>
      <c r="AT80" s="1308"/>
      <c r="AU80" s="1308"/>
      <c r="AV80" s="1308"/>
      <c r="AW80" s="1308"/>
      <c r="AX80" s="1308"/>
      <c r="AY80" s="1308"/>
      <c r="AZ80" s="1308"/>
      <c r="BA80" s="1308"/>
      <c r="BB80" s="1307"/>
      <c r="BC80" s="1307"/>
      <c r="BD80" s="1307"/>
      <c r="BE80" s="1307"/>
      <c r="BF80" s="1307"/>
      <c r="BG80" s="1307"/>
      <c r="BH80" s="1307"/>
      <c r="BI80" s="1307"/>
      <c r="BJ80" s="1307"/>
      <c r="BK80" s="1307"/>
      <c r="BL80" s="1307"/>
      <c r="BM80" s="1307"/>
      <c r="BN80" s="1307"/>
      <c r="BO80" s="1307"/>
      <c r="BP80" s="1304"/>
      <c r="BQ80" s="1304"/>
      <c r="BR80" s="1304"/>
      <c r="BS80" s="1304"/>
      <c r="BT80" s="1304"/>
      <c r="BU80" s="1304"/>
      <c r="BV80" s="1304"/>
      <c r="BW80" s="1304"/>
      <c r="BX80" s="1304"/>
      <c r="BY80" s="1304"/>
      <c r="BZ80" s="1304"/>
      <c r="CA80" s="1304"/>
      <c r="CB80" s="1304"/>
      <c r="CC80" s="1304"/>
      <c r="CD80" s="1304"/>
      <c r="CE80" s="1304"/>
      <c r="CF80" s="1304"/>
      <c r="CG80" s="1304"/>
      <c r="CH80" s="1304"/>
      <c r="CI80" s="1304"/>
      <c r="CJ80" s="1304"/>
      <c r="CK80" s="1304"/>
      <c r="CL80" s="1304"/>
      <c r="CM80" s="1304"/>
      <c r="CN80" s="1304"/>
      <c r="CO80" s="1304"/>
      <c r="CP80" s="1304"/>
      <c r="CQ80" s="1304"/>
      <c r="CR80" s="1304"/>
      <c r="CS80" s="1304"/>
      <c r="CT80" s="1304"/>
      <c r="CU80" s="1304"/>
      <c r="CV80" s="1304"/>
      <c r="CW80" s="1304"/>
      <c r="CX80" s="1304"/>
      <c r="CY80" s="1304"/>
      <c r="CZ80" s="1304"/>
      <c r="DA80" s="1304"/>
      <c r="DB80" s="1304"/>
      <c r="DC80" s="1304"/>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9hIVm5426yWunQZrXZpQn1Ga5vT+D9XUr8pzIrfCaS8b8I+HeOJr9Z0J34uHaz8vInRxrB7YJWukfS/642viQA==" saltValue="N8UwaaIrACIwXcomjkvff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CD70B0-6C73-484A-B533-EF7B4C58421A}">
  <sheetPr>
    <pageSetUpPr fitToPage="1"/>
  </sheetPr>
  <dimension ref="A1:DR125"/>
  <sheetViews>
    <sheetView showGridLines="0" zoomScale="115" zoomScaleNormal="115"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496</v>
      </c>
    </row>
  </sheetData>
  <sheetProtection algorithmName="SHA-512" hashValue="2q3iSqpcAOhlgRS7opNAijtSbcUkOIngJmf1nv8OeOJ0FDbbhZja/35lKtqdS3Z4Ej8MI/iwBMkKUStze/hpSA==" saltValue="8aKyUn598x65cvQPHN9Rp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61CBE3-BD43-437E-9D47-95B273B91019}">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496</v>
      </c>
    </row>
  </sheetData>
  <sheetProtection algorithmName="SHA-512" hashValue="zvoUWzdcqRa1jQsf4vJV5Xt62Bv1/0J0IGD76r+uEUMugnOX5n4bokzchHgE4vj72sd2unmuBJpxaUqTKRqYkw==" saltValue="Ah956K8ppqQDAuo6w+1q1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topLeftCell="A31"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51</v>
      </c>
      <c r="E2" s="155"/>
      <c r="F2" s="156" t="s">
        <v>547</v>
      </c>
      <c r="G2" s="157"/>
      <c r="H2" s="158"/>
    </row>
    <row r="3" spans="1:8">
      <c r="A3" s="154" t="s">
        <v>540</v>
      </c>
      <c r="B3" s="159"/>
      <c r="C3" s="160"/>
      <c r="D3" s="161">
        <v>47884</v>
      </c>
      <c r="E3" s="162"/>
      <c r="F3" s="163">
        <v>63727</v>
      </c>
      <c r="G3" s="164"/>
      <c r="H3" s="165"/>
    </row>
    <row r="4" spans="1:8">
      <c r="A4" s="166"/>
      <c r="B4" s="167"/>
      <c r="C4" s="168"/>
      <c r="D4" s="169">
        <v>26365</v>
      </c>
      <c r="E4" s="170"/>
      <c r="F4" s="171">
        <v>34577</v>
      </c>
      <c r="G4" s="172"/>
      <c r="H4" s="173"/>
    </row>
    <row r="5" spans="1:8">
      <c r="A5" s="154" t="s">
        <v>542</v>
      </c>
      <c r="B5" s="159"/>
      <c r="C5" s="160"/>
      <c r="D5" s="161">
        <v>52584</v>
      </c>
      <c r="E5" s="162"/>
      <c r="F5" s="163">
        <v>66954</v>
      </c>
      <c r="G5" s="164"/>
      <c r="H5" s="165"/>
    </row>
    <row r="6" spans="1:8">
      <c r="A6" s="166"/>
      <c r="B6" s="167"/>
      <c r="C6" s="168"/>
      <c r="D6" s="169">
        <v>34359</v>
      </c>
      <c r="E6" s="170"/>
      <c r="F6" s="171">
        <v>37305</v>
      </c>
      <c r="G6" s="172"/>
      <c r="H6" s="173"/>
    </row>
    <row r="7" spans="1:8">
      <c r="A7" s="154" t="s">
        <v>543</v>
      </c>
      <c r="B7" s="159"/>
      <c r="C7" s="160"/>
      <c r="D7" s="161">
        <v>20436</v>
      </c>
      <c r="E7" s="162"/>
      <c r="F7" s="163">
        <v>72656</v>
      </c>
      <c r="G7" s="164"/>
      <c r="H7" s="165"/>
    </row>
    <row r="8" spans="1:8">
      <c r="A8" s="166"/>
      <c r="B8" s="167"/>
      <c r="C8" s="168"/>
      <c r="D8" s="169">
        <v>11349</v>
      </c>
      <c r="E8" s="170"/>
      <c r="F8" s="171">
        <v>36448</v>
      </c>
      <c r="G8" s="172"/>
      <c r="H8" s="173"/>
    </row>
    <row r="9" spans="1:8">
      <c r="A9" s="154" t="s">
        <v>544</v>
      </c>
      <c r="B9" s="159"/>
      <c r="C9" s="160"/>
      <c r="D9" s="161">
        <v>24417</v>
      </c>
      <c r="E9" s="162"/>
      <c r="F9" s="163">
        <v>65080</v>
      </c>
      <c r="G9" s="164"/>
      <c r="H9" s="165"/>
    </row>
    <row r="10" spans="1:8">
      <c r="A10" s="166"/>
      <c r="B10" s="167"/>
      <c r="C10" s="168"/>
      <c r="D10" s="169">
        <v>13279</v>
      </c>
      <c r="E10" s="170"/>
      <c r="F10" s="171">
        <v>38201</v>
      </c>
      <c r="G10" s="172"/>
      <c r="H10" s="173"/>
    </row>
    <row r="11" spans="1:8">
      <c r="A11" s="154" t="s">
        <v>545</v>
      </c>
      <c r="B11" s="159"/>
      <c r="C11" s="160"/>
      <c r="D11" s="161">
        <v>34978</v>
      </c>
      <c r="E11" s="162"/>
      <c r="F11" s="163">
        <v>79288</v>
      </c>
      <c r="G11" s="164"/>
      <c r="H11" s="165"/>
    </row>
    <row r="12" spans="1:8">
      <c r="A12" s="166"/>
      <c r="B12" s="167"/>
      <c r="C12" s="174"/>
      <c r="D12" s="169">
        <v>13828</v>
      </c>
      <c r="E12" s="170"/>
      <c r="F12" s="171">
        <v>41870</v>
      </c>
      <c r="G12" s="172"/>
      <c r="H12" s="173"/>
    </row>
    <row r="13" spans="1:8">
      <c r="A13" s="154"/>
      <c r="B13" s="159"/>
      <c r="C13" s="175"/>
      <c r="D13" s="176">
        <v>36060</v>
      </c>
      <c r="E13" s="177"/>
      <c r="F13" s="178">
        <v>69541</v>
      </c>
      <c r="G13" s="179"/>
      <c r="H13" s="165"/>
    </row>
    <row r="14" spans="1:8">
      <c r="A14" s="166"/>
      <c r="B14" s="167"/>
      <c r="C14" s="168"/>
      <c r="D14" s="169">
        <v>19836</v>
      </c>
      <c r="E14" s="170"/>
      <c r="F14" s="171">
        <v>37680</v>
      </c>
      <c r="G14" s="172"/>
      <c r="H14" s="173"/>
    </row>
    <row r="17" spans="1:11">
      <c r="A17" s="150" t="s">
        <v>52</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53</v>
      </c>
      <c r="B19" s="180">
        <f>ROUND(VALUE(SUBSTITUTE(実質収支比率等に係る経年分析!F$48,"▲","-")),2)</f>
        <v>8.9</v>
      </c>
      <c r="C19" s="180">
        <f>ROUND(VALUE(SUBSTITUTE(実質収支比率等に係る経年分析!G$48,"▲","-")),2)</f>
        <v>7.12</v>
      </c>
      <c r="D19" s="180">
        <f>ROUND(VALUE(SUBSTITUTE(実質収支比率等に係る経年分析!H$48,"▲","-")),2)</f>
        <v>10.63</v>
      </c>
      <c r="E19" s="180">
        <f>ROUND(VALUE(SUBSTITUTE(実質収支比率等に係る経年分析!I$48,"▲","-")),2)</f>
        <v>6.78</v>
      </c>
      <c r="F19" s="180">
        <f>ROUND(VALUE(SUBSTITUTE(実質収支比率等に係る経年分析!J$48,"▲","-")),2)</f>
        <v>10.64</v>
      </c>
    </row>
    <row r="20" spans="1:11">
      <c r="A20" s="180" t="s">
        <v>54</v>
      </c>
      <c r="B20" s="180">
        <f>ROUND(VALUE(SUBSTITUTE(実質収支比率等に係る経年分析!F$47,"▲","-")),2)</f>
        <v>12.42</v>
      </c>
      <c r="C20" s="180">
        <f>ROUND(VALUE(SUBSTITUTE(実質収支比率等に係る経年分析!G$47,"▲","-")),2)</f>
        <v>12.59</v>
      </c>
      <c r="D20" s="180">
        <f>ROUND(VALUE(SUBSTITUTE(実質収支比率等に係る経年分析!H$47,"▲","-")),2)</f>
        <v>12.78</v>
      </c>
      <c r="E20" s="180">
        <f>ROUND(VALUE(SUBSTITUTE(実質収支比率等に係る経年分析!I$47,"▲","-")),2)</f>
        <v>18.11</v>
      </c>
      <c r="F20" s="180">
        <f>ROUND(VALUE(SUBSTITUTE(実質収支比率等に係る経年分析!J$47,"▲","-")),2)</f>
        <v>10.11</v>
      </c>
    </row>
    <row r="21" spans="1:11">
      <c r="A21" s="180" t="s">
        <v>55</v>
      </c>
      <c r="B21" s="180">
        <f>IF(ISNUMBER(VALUE(SUBSTITUTE(実質収支比率等に係る経年分析!F$49,"▲","-"))),ROUND(VALUE(SUBSTITUTE(実質収支比率等に係る経年分析!F$49,"▲","-")),2),NA())</f>
        <v>1.1200000000000001</v>
      </c>
      <c r="C21" s="180">
        <f>IF(ISNUMBER(VALUE(SUBSTITUTE(実質収支比率等に係る経年分析!G$49,"▲","-"))),ROUND(VALUE(SUBSTITUTE(実質収支比率等に係る経年分析!G$49,"▲","-")),2),NA())</f>
        <v>-1.9</v>
      </c>
      <c r="D21" s="180">
        <f>IF(ISNUMBER(VALUE(SUBSTITUTE(実質収支比率等に係る経年分析!H$49,"▲","-"))),ROUND(VALUE(SUBSTITUTE(実質収支比率等に係る経年分析!H$49,"▲","-")),2),NA())</f>
        <v>3.77</v>
      </c>
      <c r="E21" s="180">
        <f>IF(ISNUMBER(VALUE(SUBSTITUTE(実質収支比率等に係る経年分析!I$49,"▲","-"))),ROUND(VALUE(SUBSTITUTE(実質収支比率等に係る経年分析!I$49,"▲","-")),2),NA())</f>
        <v>-3.85</v>
      </c>
      <c r="F21" s="180">
        <f>IF(ISNUMBER(VALUE(SUBSTITUTE(実質収支比率等に係る経年分析!J$49,"▲","-"))),ROUND(VALUE(SUBSTITUTE(実質収支比率等に係る経年分析!J$49,"▲","-")),2),NA())</f>
        <v>-7.73</v>
      </c>
    </row>
    <row r="24" spans="1:11">
      <c r="A24" s="150" t="s">
        <v>56</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7.0000000000000007E-2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0.32</v>
      </c>
    </row>
    <row r="33" spans="1:16">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2.11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1.58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4.4800000000000004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2.87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2.61</v>
      </c>
    </row>
    <row r="34" spans="1:16">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2.75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3.55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2.87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3.01</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7.11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10.63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6.77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10.64</v>
      </c>
    </row>
    <row r="36" spans="1:16">
      <c r="A36" s="181" t="str">
        <f>IF(連結実質赤字比率に係る赤字・黒字の構成分析!C$34="",NA(),連結実質赤字比率に係る赤字・黒字の構成分析!C$34)</f>
        <v>後期高齢者医療特別会計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2.13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0.03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0</v>
      </c>
      <c r="J36" s="181">
        <f>IF(ROUND(VALUE(SUBSTITUTE(連結実質赤字比率に係る赤字・黒字の構成分析!J$34,"▲", "-")), 2) &lt; 0, ABS(ROUND(VALUE(SUBSTITUTE(連結実質赤字比率に係る赤字・黒字の構成分析!J$34,"▲", "-")), 2)), NA())</f>
        <v>0.11</v>
      </c>
      <c r="K36" s="181" t="e">
        <f>IF(ROUND(VALUE(SUBSTITUTE(連結実質赤字比率に係る赤字・黒字の構成分析!J$34,"▲", "-")), 2) &gt;= 0, ABS(ROUND(VALUE(SUBSTITUTE(連結実質赤字比率に係る赤字・黒字の構成分析!J$34,"▲", "-")), 2)), NA())</f>
        <v>#N/A</v>
      </c>
    </row>
    <row r="39" spans="1:16">
      <c r="A39" s="150" t="s">
        <v>59</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1784</v>
      </c>
      <c r="E42" s="182"/>
      <c r="F42" s="182"/>
      <c r="G42" s="182">
        <f>'実質公債費比率（分子）の構造'!L$52</f>
        <v>1766</v>
      </c>
      <c r="H42" s="182"/>
      <c r="I42" s="182"/>
      <c r="J42" s="182">
        <f>'実質公債費比率（分子）の構造'!M$52</f>
        <v>1773</v>
      </c>
      <c r="K42" s="182"/>
      <c r="L42" s="182"/>
      <c r="M42" s="182">
        <f>'実質公債費比率（分子）の構造'!N$52</f>
        <v>1765</v>
      </c>
      <c r="N42" s="182"/>
      <c r="O42" s="182"/>
      <c r="P42" s="182">
        <f>'実質公債費比率（分子）の構造'!O$52</f>
        <v>1794</v>
      </c>
    </row>
    <row r="43" spans="1:16">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64</v>
      </c>
      <c r="B44" s="182">
        <f>'実質公債費比率（分子）の構造'!K$50</f>
        <v>54</v>
      </c>
      <c r="C44" s="182"/>
      <c r="D44" s="182"/>
      <c r="E44" s="182">
        <f>'実質公債費比率（分子）の構造'!L$50</f>
        <v>59</v>
      </c>
      <c r="F44" s="182"/>
      <c r="G44" s="182"/>
      <c r="H44" s="182">
        <f>'実質公債費比率（分子）の構造'!M$50</f>
        <v>58</v>
      </c>
      <c r="I44" s="182"/>
      <c r="J44" s="182"/>
      <c r="K44" s="182">
        <f>'実質公債費比率（分子）の構造'!N$50</f>
        <v>54</v>
      </c>
      <c r="L44" s="182"/>
      <c r="M44" s="182"/>
      <c r="N44" s="182">
        <f>'実質公債費比率（分子）の構造'!O$50</f>
        <v>59</v>
      </c>
      <c r="O44" s="182"/>
      <c r="P44" s="182"/>
    </row>
    <row r="45" spans="1:16">
      <c r="A45" s="182" t="s">
        <v>65</v>
      </c>
      <c r="B45" s="182">
        <f>'実質公債費比率（分子）の構造'!K$49</f>
        <v>129</v>
      </c>
      <c r="C45" s="182"/>
      <c r="D45" s="182"/>
      <c r="E45" s="182">
        <f>'実質公債費比率（分子）の構造'!L$49</f>
        <v>139</v>
      </c>
      <c r="F45" s="182"/>
      <c r="G45" s="182"/>
      <c r="H45" s="182">
        <f>'実質公債費比率（分子）の構造'!M$49</f>
        <v>142</v>
      </c>
      <c r="I45" s="182"/>
      <c r="J45" s="182"/>
      <c r="K45" s="182">
        <f>'実質公債費比率（分子）の構造'!N$49</f>
        <v>142</v>
      </c>
      <c r="L45" s="182"/>
      <c r="M45" s="182"/>
      <c r="N45" s="182">
        <f>'実質公債費比率（分子）の構造'!O$49</f>
        <v>143</v>
      </c>
      <c r="O45" s="182"/>
      <c r="P45" s="182"/>
    </row>
    <row r="46" spans="1:16">
      <c r="A46" s="182" t="s">
        <v>66</v>
      </c>
      <c r="B46" s="182">
        <f>'実質公債費比率（分子）の構造'!K$48</f>
        <v>323</v>
      </c>
      <c r="C46" s="182"/>
      <c r="D46" s="182"/>
      <c r="E46" s="182">
        <f>'実質公債費比率（分子）の構造'!L$48</f>
        <v>338</v>
      </c>
      <c r="F46" s="182"/>
      <c r="G46" s="182"/>
      <c r="H46" s="182">
        <f>'実質公債費比率（分子）の構造'!M$48</f>
        <v>336</v>
      </c>
      <c r="I46" s="182"/>
      <c r="J46" s="182"/>
      <c r="K46" s="182">
        <f>'実質公債費比率（分子）の構造'!N$48</f>
        <v>348</v>
      </c>
      <c r="L46" s="182"/>
      <c r="M46" s="182"/>
      <c r="N46" s="182">
        <f>'実質公債費比率（分子）の構造'!O$48</f>
        <v>367</v>
      </c>
      <c r="O46" s="182"/>
      <c r="P46" s="182"/>
    </row>
    <row r="47" spans="1:16">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1787</v>
      </c>
      <c r="C49" s="182"/>
      <c r="D49" s="182"/>
      <c r="E49" s="182">
        <f>'実質公債費比率（分子）の構造'!L$45</f>
        <v>1836</v>
      </c>
      <c r="F49" s="182"/>
      <c r="G49" s="182"/>
      <c r="H49" s="182">
        <f>'実質公債費比率（分子）の構造'!M$45</f>
        <v>1809</v>
      </c>
      <c r="I49" s="182"/>
      <c r="J49" s="182"/>
      <c r="K49" s="182">
        <f>'実質公債費比率（分子）の構造'!N$45</f>
        <v>1791</v>
      </c>
      <c r="L49" s="182"/>
      <c r="M49" s="182"/>
      <c r="N49" s="182">
        <f>'実質公債費比率（分子）の構造'!O$45</f>
        <v>1779</v>
      </c>
      <c r="O49" s="182"/>
      <c r="P49" s="182"/>
    </row>
    <row r="50" spans="1:16">
      <c r="A50" s="182" t="s">
        <v>70</v>
      </c>
      <c r="B50" s="182" t="e">
        <f>NA()</f>
        <v>#N/A</v>
      </c>
      <c r="C50" s="182">
        <f>IF(ISNUMBER('実質公債費比率（分子）の構造'!K$53),'実質公債費比率（分子）の構造'!K$53,NA())</f>
        <v>509</v>
      </c>
      <c r="D50" s="182" t="e">
        <f>NA()</f>
        <v>#N/A</v>
      </c>
      <c r="E50" s="182" t="e">
        <f>NA()</f>
        <v>#N/A</v>
      </c>
      <c r="F50" s="182">
        <f>IF(ISNUMBER('実質公債費比率（分子）の構造'!L$53),'実質公債費比率（分子）の構造'!L$53,NA())</f>
        <v>606</v>
      </c>
      <c r="G50" s="182" t="e">
        <f>NA()</f>
        <v>#N/A</v>
      </c>
      <c r="H50" s="182" t="e">
        <f>NA()</f>
        <v>#N/A</v>
      </c>
      <c r="I50" s="182">
        <f>IF(ISNUMBER('実質公債費比率（分子）の構造'!M$53),'実質公債費比率（分子）の構造'!M$53,NA())</f>
        <v>572</v>
      </c>
      <c r="J50" s="182" t="e">
        <f>NA()</f>
        <v>#N/A</v>
      </c>
      <c r="K50" s="182" t="e">
        <f>NA()</f>
        <v>#N/A</v>
      </c>
      <c r="L50" s="182">
        <f>IF(ISNUMBER('実質公債費比率（分子）の構造'!N$53),'実質公債費比率（分子）の構造'!N$53,NA())</f>
        <v>570</v>
      </c>
      <c r="M50" s="182" t="e">
        <f>NA()</f>
        <v>#N/A</v>
      </c>
      <c r="N50" s="182" t="e">
        <f>NA()</f>
        <v>#N/A</v>
      </c>
      <c r="O50" s="182">
        <f>IF(ISNUMBER('実質公債費比率（分子）の構造'!O$53),'実質公債費比率（分子）の構造'!O$53,NA())</f>
        <v>554</v>
      </c>
      <c r="P50" s="182" t="e">
        <f>NA()</f>
        <v>#N/A</v>
      </c>
    </row>
    <row r="53" spans="1:16">
      <c r="A53" s="150" t="s">
        <v>71</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42</v>
      </c>
      <c r="B56" s="181"/>
      <c r="C56" s="181"/>
      <c r="D56" s="181">
        <f>'将来負担比率（分子）の構造'!I$52</f>
        <v>15223</v>
      </c>
      <c r="E56" s="181"/>
      <c r="F56" s="181"/>
      <c r="G56" s="181">
        <f>'将来負担比率（分子）の構造'!J$52</f>
        <v>15500</v>
      </c>
      <c r="H56" s="181"/>
      <c r="I56" s="181"/>
      <c r="J56" s="181">
        <f>'将来負担比率（分子）の構造'!K$52</f>
        <v>14997</v>
      </c>
      <c r="K56" s="181"/>
      <c r="L56" s="181"/>
      <c r="M56" s="181">
        <f>'将来負担比率（分子）の構造'!L$52</f>
        <v>14765</v>
      </c>
      <c r="N56" s="181"/>
      <c r="O56" s="181"/>
      <c r="P56" s="181">
        <f>'将来負担比率（分子）の構造'!M$52</f>
        <v>14555</v>
      </c>
    </row>
    <row r="57" spans="1:16">
      <c r="A57" s="181" t="s">
        <v>41</v>
      </c>
      <c r="B57" s="181"/>
      <c r="C57" s="181"/>
      <c r="D57" s="181">
        <f>'将来負担比率（分子）の構造'!I$51</f>
        <v>3778</v>
      </c>
      <c r="E57" s="181"/>
      <c r="F57" s="181"/>
      <c r="G57" s="181">
        <f>'将来負担比率（分子）の構造'!J$51</f>
        <v>3562</v>
      </c>
      <c r="H57" s="181"/>
      <c r="I57" s="181"/>
      <c r="J57" s="181">
        <f>'将来負担比率（分子）の構造'!K$51</f>
        <v>3550</v>
      </c>
      <c r="K57" s="181"/>
      <c r="L57" s="181"/>
      <c r="M57" s="181">
        <f>'将来負担比率（分子）の構造'!L$51</f>
        <v>3589</v>
      </c>
      <c r="N57" s="181"/>
      <c r="O57" s="181"/>
      <c r="P57" s="181">
        <f>'将来負担比率（分子）の構造'!M$51</f>
        <v>3641</v>
      </c>
    </row>
    <row r="58" spans="1:16">
      <c r="A58" s="181" t="s">
        <v>40</v>
      </c>
      <c r="B58" s="181"/>
      <c r="C58" s="181"/>
      <c r="D58" s="181">
        <f>'将来負担比率（分子）の構造'!I$50</f>
        <v>4813</v>
      </c>
      <c r="E58" s="181"/>
      <c r="F58" s="181"/>
      <c r="G58" s="181">
        <f>'将来負担比率（分子）の構造'!J$50</f>
        <v>4961</v>
      </c>
      <c r="H58" s="181"/>
      <c r="I58" s="181"/>
      <c r="J58" s="181">
        <f>'将来負担比率（分子）の構造'!K$50</f>
        <v>4781</v>
      </c>
      <c r="K58" s="181"/>
      <c r="L58" s="181"/>
      <c r="M58" s="181">
        <f>'将来負担比率（分子）の構造'!L$50</f>
        <v>5768</v>
      </c>
      <c r="N58" s="181"/>
      <c r="O58" s="181"/>
      <c r="P58" s="181">
        <f>'将来負担比率（分子）の構造'!M$50</f>
        <v>6838</v>
      </c>
    </row>
    <row r="59" spans="1:16">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34</v>
      </c>
      <c r="B62" s="181">
        <f>'将来負担比率（分子）の構造'!I$45</f>
        <v>5737</v>
      </c>
      <c r="C62" s="181"/>
      <c r="D62" s="181"/>
      <c r="E62" s="181">
        <f>'将来負担比率（分子）の構造'!J$45</f>
        <v>5520</v>
      </c>
      <c r="F62" s="181"/>
      <c r="G62" s="181"/>
      <c r="H62" s="181">
        <f>'将来負担比率（分子）の構造'!K$45</f>
        <v>5374</v>
      </c>
      <c r="I62" s="181"/>
      <c r="J62" s="181"/>
      <c r="K62" s="181">
        <f>'将来負担比率（分子）の構造'!L$45</f>
        <v>5109</v>
      </c>
      <c r="L62" s="181"/>
      <c r="M62" s="181"/>
      <c r="N62" s="181">
        <f>'将来負担比率（分子）の構造'!M$45</f>
        <v>5036</v>
      </c>
      <c r="O62" s="181"/>
      <c r="P62" s="181"/>
    </row>
    <row r="63" spans="1:16">
      <c r="A63" s="181" t="s">
        <v>33</v>
      </c>
      <c r="B63" s="181">
        <f>'将来負担比率（分子）の構造'!I$44</f>
        <v>1110</v>
      </c>
      <c r="C63" s="181"/>
      <c r="D63" s="181"/>
      <c r="E63" s="181">
        <f>'将来負担比率（分子）の構造'!J$44</f>
        <v>1180</v>
      </c>
      <c r="F63" s="181"/>
      <c r="G63" s="181"/>
      <c r="H63" s="181">
        <f>'将来負担比率（分子）の構造'!K$44</f>
        <v>1151</v>
      </c>
      <c r="I63" s="181"/>
      <c r="J63" s="181"/>
      <c r="K63" s="181">
        <f>'将来負担比率（分子）の構造'!L$44</f>
        <v>1099</v>
      </c>
      <c r="L63" s="181"/>
      <c r="M63" s="181"/>
      <c r="N63" s="181">
        <f>'将来負担比率（分子）の構造'!M$44</f>
        <v>1000</v>
      </c>
      <c r="O63" s="181"/>
      <c r="P63" s="181"/>
    </row>
    <row r="64" spans="1:16">
      <c r="A64" s="181" t="s">
        <v>32</v>
      </c>
      <c r="B64" s="181">
        <f>'将来負担比率（分子）の構造'!I$43</f>
        <v>5035</v>
      </c>
      <c r="C64" s="181"/>
      <c r="D64" s="181"/>
      <c r="E64" s="181">
        <f>'将来負担比率（分子）の構造'!J$43</f>
        <v>4961</v>
      </c>
      <c r="F64" s="181"/>
      <c r="G64" s="181"/>
      <c r="H64" s="181">
        <f>'将来負担比率（分子）の構造'!K$43</f>
        <v>4886</v>
      </c>
      <c r="I64" s="181"/>
      <c r="J64" s="181"/>
      <c r="K64" s="181">
        <f>'将来負担比率（分子）の構造'!L$43</f>
        <v>4715</v>
      </c>
      <c r="L64" s="181"/>
      <c r="M64" s="181"/>
      <c r="N64" s="181">
        <f>'将来負担比率（分子）の構造'!M$43</f>
        <v>4515</v>
      </c>
      <c r="O64" s="181"/>
      <c r="P64" s="181"/>
    </row>
    <row r="65" spans="1:16">
      <c r="A65" s="181" t="s">
        <v>31</v>
      </c>
      <c r="B65" s="181">
        <f>'将来負担比率（分子）の構造'!I$42</f>
        <v>487</v>
      </c>
      <c r="C65" s="181"/>
      <c r="D65" s="181"/>
      <c r="E65" s="181">
        <f>'将来負担比率（分子）の構造'!J$42</f>
        <v>557</v>
      </c>
      <c r="F65" s="181"/>
      <c r="G65" s="181"/>
      <c r="H65" s="181">
        <f>'将来負担比率（分子）の構造'!K$42</f>
        <v>557</v>
      </c>
      <c r="I65" s="181"/>
      <c r="J65" s="181"/>
      <c r="K65" s="181">
        <f>'将来負担比率（分子）の構造'!L$42</f>
        <v>366</v>
      </c>
      <c r="L65" s="181"/>
      <c r="M65" s="181"/>
      <c r="N65" s="181">
        <f>'将来負担比率（分子）の構造'!M$42</f>
        <v>231</v>
      </c>
      <c r="O65" s="181"/>
      <c r="P65" s="181"/>
    </row>
    <row r="66" spans="1:16">
      <c r="A66" s="181" t="s">
        <v>30</v>
      </c>
      <c r="B66" s="181">
        <f>'将来負担比率（分子）の構造'!I$41</f>
        <v>17730</v>
      </c>
      <c r="C66" s="181"/>
      <c r="D66" s="181"/>
      <c r="E66" s="181">
        <f>'将来負担比率（分子）の構造'!J$41</f>
        <v>18093</v>
      </c>
      <c r="F66" s="181"/>
      <c r="G66" s="181"/>
      <c r="H66" s="181">
        <f>'将来負担比率（分子）の構造'!K$41</f>
        <v>17686</v>
      </c>
      <c r="I66" s="181"/>
      <c r="J66" s="181"/>
      <c r="K66" s="181">
        <f>'将来負担比率（分子）の構造'!L$41</f>
        <v>17182</v>
      </c>
      <c r="L66" s="181"/>
      <c r="M66" s="181"/>
      <c r="N66" s="181">
        <f>'将来負担比率（分子）の構造'!M$41</f>
        <v>16846</v>
      </c>
      <c r="O66" s="181"/>
      <c r="P66" s="181"/>
    </row>
    <row r="67" spans="1:16">
      <c r="A67" s="181" t="s">
        <v>74</v>
      </c>
      <c r="B67" s="181" t="e">
        <f>NA()</f>
        <v>#N/A</v>
      </c>
      <c r="C67" s="181">
        <f>IF(ISNUMBER('将来負担比率（分子）の構造'!I$53), IF('将来負担比率（分子）の構造'!I$53 &lt; 0, 0, '将来負担比率（分子）の構造'!I$53), NA())</f>
        <v>6286</v>
      </c>
      <c r="D67" s="181" t="e">
        <f>NA()</f>
        <v>#N/A</v>
      </c>
      <c r="E67" s="181" t="e">
        <f>NA()</f>
        <v>#N/A</v>
      </c>
      <c r="F67" s="181">
        <f>IF(ISNUMBER('将来負担比率（分子）の構造'!J$53), IF('将来負担比率（分子）の構造'!J$53 &lt; 0, 0, '将来負担比率（分子）の構造'!J$53), NA())</f>
        <v>6287</v>
      </c>
      <c r="G67" s="181" t="e">
        <f>NA()</f>
        <v>#N/A</v>
      </c>
      <c r="H67" s="181" t="e">
        <f>NA()</f>
        <v>#N/A</v>
      </c>
      <c r="I67" s="181">
        <f>IF(ISNUMBER('将来負担比率（分子）の構造'!K$53), IF('将来負担比率（分子）の構造'!K$53 &lt; 0, 0, '将来負担比率（分子）の構造'!K$53), NA())</f>
        <v>6326</v>
      </c>
      <c r="J67" s="181" t="e">
        <f>NA()</f>
        <v>#N/A</v>
      </c>
      <c r="K67" s="181" t="e">
        <f>NA()</f>
        <v>#N/A</v>
      </c>
      <c r="L67" s="181">
        <f>IF(ISNUMBER('将来負担比率（分子）の構造'!L$53), IF('将来負担比率（分子）の構造'!L$53 &lt; 0, 0, '将来負担比率（分子）の構造'!L$53), NA())</f>
        <v>4349</v>
      </c>
      <c r="M67" s="181" t="e">
        <f>NA()</f>
        <v>#N/A</v>
      </c>
      <c r="N67" s="181" t="e">
        <f>NA()</f>
        <v>#N/A</v>
      </c>
      <c r="O67" s="181">
        <f>IF(ISNUMBER('将来負担比率（分子）の構造'!M$53), IF('将来負担比率（分子）の構造'!M$53 &lt; 0, 0, '将来負担比率（分子）の構造'!M$53), NA())</f>
        <v>2595</v>
      </c>
      <c r="P67" s="181" t="e">
        <f>NA()</f>
        <v>#N/A</v>
      </c>
    </row>
    <row r="70" spans="1:16">
      <c r="A70" s="183" t="s">
        <v>75</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76</v>
      </c>
      <c r="B72" s="185">
        <f>基金残高に係る経年分析!F55</f>
        <v>1396</v>
      </c>
      <c r="C72" s="185">
        <f>基金残高に係る経年分析!G55</f>
        <v>1978</v>
      </c>
      <c r="D72" s="185">
        <f>基金残高に係る経年分析!H55</f>
        <v>1097</v>
      </c>
    </row>
    <row r="73" spans="1:16">
      <c r="A73" s="184" t="s">
        <v>77</v>
      </c>
      <c r="B73" s="185" t="str">
        <f>基金残高に係る経年分析!F56</f>
        <v>-</v>
      </c>
      <c r="C73" s="185" t="str">
        <f>基金残高に係る経年分析!G56</f>
        <v>-</v>
      </c>
      <c r="D73" s="185" t="str">
        <f>基金残高に係る経年分析!H56</f>
        <v>-</v>
      </c>
    </row>
    <row r="74" spans="1:16">
      <c r="A74" s="184" t="s">
        <v>78</v>
      </c>
      <c r="B74" s="185">
        <f>基金残高に係る経年分析!F57</f>
        <v>2408</v>
      </c>
      <c r="C74" s="185">
        <f>基金残高に係る経年分析!G57</f>
        <v>2559</v>
      </c>
      <c r="D74" s="185">
        <f>基金残高に係る経年分析!H57</f>
        <v>4506</v>
      </c>
    </row>
  </sheetData>
  <sheetProtection algorithmName="SHA-512" hashValue="TxtgIKAtMum92M+7bKpbEn7oN2DSMqSN07+3nrEjCCbk/r9b06J+ddP+MmPiEYJnRF8n6bj51UPPhdWHIEeDqw==" saltValue="rlY7aISnhq2RjF5AUDvmj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BN18" sqref="BN18:BU18"/>
    </sheetView>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209</v>
      </c>
      <c r="DI1" s="798"/>
      <c r="DJ1" s="798"/>
      <c r="DK1" s="798"/>
      <c r="DL1" s="798"/>
      <c r="DM1" s="798"/>
      <c r="DN1" s="799"/>
      <c r="DO1" s="226"/>
      <c r="DP1" s="797" t="s">
        <v>210</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39" t="s">
        <v>212</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213</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214</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c r="B4" s="739" t="s">
        <v>1</v>
      </c>
      <c r="C4" s="740"/>
      <c r="D4" s="740"/>
      <c r="E4" s="740"/>
      <c r="F4" s="740"/>
      <c r="G4" s="740"/>
      <c r="H4" s="740"/>
      <c r="I4" s="740"/>
      <c r="J4" s="740"/>
      <c r="K4" s="740"/>
      <c r="L4" s="740"/>
      <c r="M4" s="740"/>
      <c r="N4" s="740"/>
      <c r="O4" s="740"/>
      <c r="P4" s="740"/>
      <c r="Q4" s="741"/>
      <c r="R4" s="739" t="s">
        <v>215</v>
      </c>
      <c r="S4" s="740"/>
      <c r="T4" s="740"/>
      <c r="U4" s="740"/>
      <c r="V4" s="740"/>
      <c r="W4" s="740"/>
      <c r="X4" s="740"/>
      <c r="Y4" s="741"/>
      <c r="Z4" s="739" t="s">
        <v>216</v>
      </c>
      <c r="AA4" s="740"/>
      <c r="AB4" s="740"/>
      <c r="AC4" s="741"/>
      <c r="AD4" s="739" t="s">
        <v>217</v>
      </c>
      <c r="AE4" s="740"/>
      <c r="AF4" s="740"/>
      <c r="AG4" s="740"/>
      <c r="AH4" s="740"/>
      <c r="AI4" s="740"/>
      <c r="AJ4" s="740"/>
      <c r="AK4" s="741"/>
      <c r="AL4" s="739" t="s">
        <v>216</v>
      </c>
      <c r="AM4" s="740"/>
      <c r="AN4" s="740"/>
      <c r="AO4" s="741"/>
      <c r="AP4" s="800" t="s">
        <v>218</v>
      </c>
      <c r="AQ4" s="800"/>
      <c r="AR4" s="800"/>
      <c r="AS4" s="800"/>
      <c r="AT4" s="800"/>
      <c r="AU4" s="800"/>
      <c r="AV4" s="800"/>
      <c r="AW4" s="800"/>
      <c r="AX4" s="800"/>
      <c r="AY4" s="800"/>
      <c r="AZ4" s="800"/>
      <c r="BA4" s="800"/>
      <c r="BB4" s="800"/>
      <c r="BC4" s="800"/>
      <c r="BD4" s="800"/>
      <c r="BE4" s="800"/>
      <c r="BF4" s="800"/>
      <c r="BG4" s="800" t="s">
        <v>219</v>
      </c>
      <c r="BH4" s="800"/>
      <c r="BI4" s="800"/>
      <c r="BJ4" s="800"/>
      <c r="BK4" s="800"/>
      <c r="BL4" s="800"/>
      <c r="BM4" s="800"/>
      <c r="BN4" s="800"/>
      <c r="BO4" s="800" t="s">
        <v>216</v>
      </c>
      <c r="BP4" s="800"/>
      <c r="BQ4" s="800"/>
      <c r="BR4" s="800"/>
      <c r="BS4" s="800" t="s">
        <v>220</v>
      </c>
      <c r="BT4" s="800"/>
      <c r="BU4" s="800"/>
      <c r="BV4" s="800"/>
      <c r="BW4" s="800"/>
      <c r="BX4" s="800"/>
      <c r="BY4" s="800"/>
      <c r="BZ4" s="800"/>
      <c r="CA4" s="800"/>
      <c r="CB4" s="800"/>
      <c r="CD4" s="782" t="s">
        <v>221</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c r="B5" s="744" t="s">
        <v>222</v>
      </c>
      <c r="C5" s="745"/>
      <c r="D5" s="745"/>
      <c r="E5" s="745"/>
      <c r="F5" s="745"/>
      <c r="G5" s="745"/>
      <c r="H5" s="745"/>
      <c r="I5" s="745"/>
      <c r="J5" s="745"/>
      <c r="K5" s="745"/>
      <c r="L5" s="745"/>
      <c r="M5" s="745"/>
      <c r="N5" s="745"/>
      <c r="O5" s="745"/>
      <c r="P5" s="745"/>
      <c r="Q5" s="746"/>
      <c r="R5" s="733">
        <v>5797183</v>
      </c>
      <c r="S5" s="734"/>
      <c r="T5" s="734"/>
      <c r="U5" s="734"/>
      <c r="V5" s="734"/>
      <c r="W5" s="734"/>
      <c r="X5" s="734"/>
      <c r="Y5" s="777"/>
      <c r="Z5" s="795">
        <v>24.1</v>
      </c>
      <c r="AA5" s="795"/>
      <c r="AB5" s="795"/>
      <c r="AC5" s="795"/>
      <c r="AD5" s="796">
        <v>5303261</v>
      </c>
      <c r="AE5" s="796"/>
      <c r="AF5" s="796"/>
      <c r="AG5" s="796"/>
      <c r="AH5" s="796"/>
      <c r="AI5" s="796"/>
      <c r="AJ5" s="796"/>
      <c r="AK5" s="796"/>
      <c r="AL5" s="778">
        <v>50.5</v>
      </c>
      <c r="AM5" s="749"/>
      <c r="AN5" s="749"/>
      <c r="AO5" s="779"/>
      <c r="AP5" s="744" t="s">
        <v>223</v>
      </c>
      <c r="AQ5" s="745"/>
      <c r="AR5" s="745"/>
      <c r="AS5" s="745"/>
      <c r="AT5" s="745"/>
      <c r="AU5" s="745"/>
      <c r="AV5" s="745"/>
      <c r="AW5" s="745"/>
      <c r="AX5" s="745"/>
      <c r="AY5" s="745"/>
      <c r="AZ5" s="745"/>
      <c r="BA5" s="745"/>
      <c r="BB5" s="745"/>
      <c r="BC5" s="745"/>
      <c r="BD5" s="745"/>
      <c r="BE5" s="745"/>
      <c r="BF5" s="746"/>
      <c r="BG5" s="678">
        <v>5276292</v>
      </c>
      <c r="BH5" s="679"/>
      <c r="BI5" s="679"/>
      <c r="BJ5" s="679"/>
      <c r="BK5" s="679"/>
      <c r="BL5" s="679"/>
      <c r="BM5" s="679"/>
      <c r="BN5" s="680"/>
      <c r="BO5" s="715">
        <v>91</v>
      </c>
      <c r="BP5" s="715"/>
      <c r="BQ5" s="715"/>
      <c r="BR5" s="715"/>
      <c r="BS5" s="716">
        <v>29580</v>
      </c>
      <c r="BT5" s="716"/>
      <c r="BU5" s="716"/>
      <c r="BV5" s="716"/>
      <c r="BW5" s="716"/>
      <c r="BX5" s="716"/>
      <c r="BY5" s="716"/>
      <c r="BZ5" s="716"/>
      <c r="CA5" s="716"/>
      <c r="CB5" s="775"/>
      <c r="CD5" s="782" t="s">
        <v>218</v>
      </c>
      <c r="CE5" s="783"/>
      <c r="CF5" s="783"/>
      <c r="CG5" s="783"/>
      <c r="CH5" s="783"/>
      <c r="CI5" s="783"/>
      <c r="CJ5" s="783"/>
      <c r="CK5" s="783"/>
      <c r="CL5" s="783"/>
      <c r="CM5" s="783"/>
      <c r="CN5" s="783"/>
      <c r="CO5" s="783"/>
      <c r="CP5" s="783"/>
      <c r="CQ5" s="784"/>
      <c r="CR5" s="782" t="s">
        <v>224</v>
      </c>
      <c r="CS5" s="783"/>
      <c r="CT5" s="783"/>
      <c r="CU5" s="783"/>
      <c r="CV5" s="783"/>
      <c r="CW5" s="783"/>
      <c r="CX5" s="783"/>
      <c r="CY5" s="784"/>
      <c r="CZ5" s="782" t="s">
        <v>216</v>
      </c>
      <c r="DA5" s="783"/>
      <c r="DB5" s="783"/>
      <c r="DC5" s="784"/>
      <c r="DD5" s="782" t="s">
        <v>225</v>
      </c>
      <c r="DE5" s="783"/>
      <c r="DF5" s="783"/>
      <c r="DG5" s="783"/>
      <c r="DH5" s="783"/>
      <c r="DI5" s="783"/>
      <c r="DJ5" s="783"/>
      <c r="DK5" s="783"/>
      <c r="DL5" s="783"/>
      <c r="DM5" s="783"/>
      <c r="DN5" s="783"/>
      <c r="DO5" s="783"/>
      <c r="DP5" s="784"/>
      <c r="DQ5" s="782" t="s">
        <v>226</v>
      </c>
      <c r="DR5" s="783"/>
      <c r="DS5" s="783"/>
      <c r="DT5" s="783"/>
      <c r="DU5" s="783"/>
      <c r="DV5" s="783"/>
      <c r="DW5" s="783"/>
      <c r="DX5" s="783"/>
      <c r="DY5" s="783"/>
      <c r="DZ5" s="783"/>
      <c r="EA5" s="783"/>
      <c r="EB5" s="783"/>
      <c r="EC5" s="784"/>
    </row>
    <row r="6" spans="2:143" ht="11.25" customHeight="1">
      <c r="B6" s="675" t="s">
        <v>227</v>
      </c>
      <c r="C6" s="676"/>
      <c r="D6" s="676"/>
      <c r="E6" s="676"/>
      <c r="F6" s="676"/>
      <c r="G6" s="676"/>
      <c r="H6" s="676"/>
      <c r="I6" s="676"/>
      <c r="J6" s="676"/>
      <c r="K6" s="676"/>
      <c r="L6" s="676"/>
      <c r="M6" s="676"/>
      <c r="N6" s="676"/>
      <c r="O6" s="676"/>
      <c r="P6" s="676"/>
      <c r="Q6" s="677"/>
      <c r="R6" s="678">
        <v>123844</v>
      </c>
      <c r="S6" s="679"/>
      <c r="T6" s="679"/>
      <c r="U6" s="679"/>
      <c r="V6" s="679"/>
      <c r="W6" s="679"/>
      <c r="X6" s="679"/>
      <c r="Y6" s="680"/>
      <c r="Z6" s="715">
        <v>0.5</v>
      </c>
      <c r="AA6" s="715"/>
      <c r="AB6" s="715"/>
      <c r="AC6" s="715"/>
      <c r="AD6" s="716">
        <v>123844</v>
      </c>
      <c r="AE6" s="716"/>
      <c r="AF6" s="716"/>
      <c r="AG6" s="716"/>
      <c r="AH6" s="716"/>
      <c r="AI6" s="716"/>
      <c r="AJ6" s="716"/>
      <c r="AK6" s="716"/>
      <c r="AL6" s="681">
        <v>1.2</v>
      </c>
      <c r="AM6" s="682"/>
      <c r="AN6" s="682"/>
      <c r="AO6" s="717"/>
      <c r="AP6" s="675" t="s">
        <v>228</v>
      </c>
      <c r="AQ6" s="676"/>
      <c r="AR6" s="676"/>
      <c r="AS6" s="676"/>
      <c r="AT6" s="676"/>
      <c r="AU6" s="676"/>
      <c r="AV6" s="676"/>
      <c r="AW6" s="676"/>
      <c r="AX6" s="676"/>
      <c r="AY6" s="676"/>
      <c r="AZ6" s="676"/>
      <c r="BA6" s="676"/>
      <c r="BB6" s="676"/>
      <c r="BC6" s="676"/>
      <c r="BD6" s="676"/>
      <c r="BE6" s="676"/>
      <c r="BF6" s="677"/>
      <c r="BG6" s="678">
        <v>5276292</v>
      </c>
      <c r="BH6" s="679"/>
      <c r="BI6" s="679"/>
      <c r="BJ6" s="679"/>
      <c r="BK6" s="679"/>
      <c r="BL6" s="679"/>
      <c r="BM6" s="679"/>
      <c r="BN6" s="680"/>
      <c r="BO6" s="715">
        <v>91</v>
      </c>
      <c r="BP6" s="715"/>
      <c r="BQ6" s="715"/>
      <c r="BR6" s="715"/>
      <c r="BS6" s="716">
        <v>29580</v>
      </c>
      <c r="BT6" s="716"/>
      <c r="BU6" s="716"/>
      <c r="BV6" s="716"/>
      <c r="BW6" s="716"/>
      <c r="BX6" s="716"/>
      <c r="BY6" s="716"/>
      <c r="BZ6" s="716"/>
      <c r="CA6" s="716"/>
      <c r="CB6" s="775"/>
      <c r="CD6" s="736" t="s">
        <v>229</v>
      </c>
      <c r="CE6" s="737"/>
      <c r="CF6" s="737"/>
      <c r="CG6" s="737"/>
      <c r="CH6" s="737"/>
      <c r="CI6" s="737"/>
      <c r="CJ6" s="737"/>
      <c r="CK6" s="737"/>
      <c r="CL6" s="737"/>
      <c r="CM6" s="737"/>
      <c r="CN6" s="737"/>
      <c r="CO6" s="737"/>
      <c r="CP6" s="737"/>
      <c r="CQ6" s="738"/>
      <c r="CR6" s="678">
        <v>171347</v>
      </c>
      <c r="CS6" s="679"/>
      <c r="CT6" s="679"/>
      <c r="CU6" s="679"/>
      <c r="CV6" s="679"/>
      <c r="CW6" s="679"/>
      <c r="CX6" s="679"/>
      <c r="CY6" s="680"/>
      <c r="CZ6" s="778">
        <v>0.8</v>
      </c>
      <c r="DA6" s="749"/>
      <c r="DB6" s="749"/>
      <c r="DC6" s="781"/>
      <c r="DD6" s="684" t="s">
        <v>127</v>
      </c>
      <c r="DE6" s="679"/>
      <c r="DF6" s="679"/>
      <c r="DG6" s="679"/>
      <c r="DH6" s="679"/>
      <c r="DI6" s="679"/>
      <c r="DJ6" s="679"/>
      <c r="DK6" s="679"/>
      <c r="DL6" s="679"/>
      <c r="DM6" s="679"/>
      <c r="DN6" s="679"/>
      <c r="DO6" s="679"/>
      <c r="DP6" s="680"/>
      <c r="DQ6" s="684">
        <v>171347</v>
      </c>
      <c r="DR6" s="679"/>
      <c r="DS6" s="679"/>
      <c r="DT6" s="679"/>
      <c r="DU6" s="679"/>
      <c r="DV6" s="679"/>
      <c r="DW6" s="679"/>
      <c r="DX6" s="679"/>
      <c r="DY6" s="679"/>
      <c r="DZ6" s="679"/>
      <c r="EA6" s="679"/>
      <c r="EB6" s="679"/>
      <c r="EC6" s="722"/>
    </row>
    <row r="7" spans="2:143" ht="11.25" customHeight="1">
      <c r="B7" s="675" t="s">
        <v>230</v>
      </c>
      <c r="C7" s="676"/>
      <c r="D7" s="676"/>
      <c r="E7" s="676"/>
      <c r="F7" s="676"/>
      <c r="G7" s="676"/>
      <c r="H7" s="676"/>
      <c r="I7" s="676"/>
      <c r="J7" s="676"/>
      <c r="K7" s="676"/>
      <c r="L7" s="676"/>
      <c r="M7" s="676"/>
      <c r="N7" s="676"/>
      <c r="O7" s="676"/>
      <c r="P7" s="676"/>
      <c r="Q7" s="677"/>
      <c r="R7" s="678">
        <v>3677</v>
      </c>
      <c r="S7" s="679"/>
      <c r="T7" s="679"/>
      <c r="U7" s="679"/>
      <c r="V7" s="679"/>
      <c r="W7" s="679"/>
      <c r="X7" s="679"/>
      <c r="Y7" s="680"/>
      <c r="Z7" s="715">
        <v>0</v>
      </c>
      <c r="AA7" s="715"/>
      <c r="AB7" s="715"/>
      <c r="AC7" s="715"/>
      <c r="AD7" s="716">
        <v>3677</v>
      </c>
      <c r="AE7" s="716"/>
      <c r="AF7" s="716"/>
      <c r="AG7" s="716"/>
      <c r="AH7" s="716"/>
      <c r="AI7" s="716"/>
      <c r="AJ7" s="716"/>
      <c r="AK7" s="716"/>
      <c r="AL7" s="681">
        <v>0</v>
      </c>
      <c r="AM7" s="682"/>
      <c r="AN7" s="682"/>
      <c r="AO7" s="717"/>
      <c r="AP7" s="675" t="s">
        <v>231</v>
      </c>
      <c r="AQ7" s="676"/>
      <c r="AR7" s="676"/>
      <c r="AS7" s="676"/>
      <c r="AT7" s="676"/>
      <c r="AU7" s="676"/>
      <c r="AV7" s="676"/>
      <c r="AW7" s="676"/>
      <c r="AX7" s="676"/>
      <c r="AY7" s="676"/>
      <c r="AZ7" s="676"/>
      <c r="BA7" s="676"/>
      <c r="BB7" s="676"/>
      <c r="BC7" s="676"/>
      <c r="BD7" s="676"/>
      <c r="BE7" s="676"/>
      <c r="BF7" s="677"/>
      <c r="BG7" s="678">
        <v>2342293</v>
      </c>
      <c r="BH7" s="679"/>
      <c r="BI7" s="679"/>
      <c r="BJ7" s="679"/>
      <c r="BK7" s="679"/>
      <c r="BL7" s="679"/>
      <c r="BM7" s="679"/>
      <c r="BN7" s="680"/>
      <c r="BO7" s="715">
        <v>40.4</v>
      </c>
      <c r="BP7" s="715"/>
      <c r="BQ7" s="715"/>
      <c r="BR7" s="715"/>
      <c r="BS7" s="716">
        <v>29580</v>
      </c>
      <c r="BT7" s="716"/>
      <c r="BU7" s="716"/>
      <c r="BV7" s="716"/>
      <c r="BW7" s="716"/>
      <c r="BX7" s="716"/>
      <c r="BY7" s="716"/>
      <c r="BZ7" s="716"/>
      <c r="CA7" s="716"/>
      <c r="CB7" s="775"/>
      <c r="CD7" s="711" t="s">
        <v>232</v>
      </c>
      <c r="CE7" s="712"/>
      <c r="CF7" s="712"/>
      <c r="CG7" s="712"/>
      <c r="CH7" s="712"/>
      <c r="CI7" s="712"/>
      <c r="CJ7" s="712"/>
      <c r="CK7" s="712"/>
      <c r="CL7" s="712"/>
      <c r="CM7" s="712"/>
      <c r="CN7" s="712"/>
      <c r="CO7" s="712"/>
      <c r="CP7" s="712"/>
      <c r="CQ7" s="713"/>
      <c r="CR7" s="678">
        <v>2312625</v>
      </c>
      <c r="CS7" s="679"/>
      <c r="CT7" s="679"/>
      <c r="CU7" s="679"/>
      <c r="CV7" s="679"/>
      <c r="CW7" s="679"/>
      <c r="CX7" s="679"/>
      <c r="CY7" s="680"/>
      <c r="CZ7" s="715">
        <v>10.8</v>
      </c>
      <c r="DA7" s="715"/>
      <c r="DB7" s="715"/>
      <c r="DC7" s="715"/>
      <c r="DD7" s="684">
        <v>67013</v>
      </c>
      <c r="DE7" s="679"/>
      <c r="DF7" s="679"/>
      <c r="DG7" s="679"/>
      <c r="DH7" s="679"/>
      <c r="DI7" s="679"/>
      <c r="DJ7" s="679"/>
      <c r="DK7" s="679"/>
      <c r="DL7" s="679"/>
      <c r="DM7" s="679"/>
      <c r="DN7" s="679"/>
      <c r="DO7" s="679"/>
      <c r="DP7" s="680"/>
      <c r="DQ7" s="684">
        <v>1723844</v>
      </c>
      <c r="DR7" s="679"/>
      <c r="DS7" s="679"/>
      <c r="DT7" s="679"/>
      <c r="DU7" s="679"/>
      <c r="DV7" s="679"/>
      <c r="DW7" s="679"/>
      <c r="DX7" s="679"/>
      <c r="DY7" s="679"/>
      <c r="DZ7" s="679"/>
      <c r="EA7" s="679"/>
      <c r="EB7" s="679"/>
      <c r="EC7" s="722"/>
    </row>
    <row r="8" spans="2:143" ht="11.25" customHeight="1">
      <c r="B8" s="675" t="s">
        <v>233</v>
      </c>
      <c r="C8" s="676"/>
      <c r="D8" s="676"/>
      <c r="E8" s="676"/>
      <c r="F8" s="676"/>
      <c r="G8" s="676"/>
      <c r="H8" s="676"/>
      <c r="I8" s="676"/>
      <c r="J8" s="676"/>
      <c r="K8" s="676"/>
      <c r="L8" s="676"/>
      <c r="M8" s="676"/>
      <c r="N8" s="676"/>
      <c r="O8" s="676"/>
      <c r="P8" s="676"/>
      <c r="Q8" s="677"/>
      <c r="R8" s="678">
        <v>25543</v>
      </c>
      <c r="S8" s="679"/>
      <c r="T8" s="679"/>
      <c r="U8" s="679"/>
      <c r="V8" s="679"/>
      <c r="W8" s="679"/>
      <c r="X8" s="679"/>
      <c r="Y8" s="680"/>
      <c r="Z8" s="715">
        <v>0.1</v>
      </c>
      <c r="AA8" s="715"/>
      <c r="AB8" s="715"/>
      <c r="AC8" s="715"/>
      <c r="AD8" s="716">
        <v>25543</v>
      </c>
      <c r="AE8" s="716"/>
      <c r="AF8" s="716"/>
      <c r="AG8" s="716"/>
      <c r="AH8" s="716"/>
      <c r="AI8" s="716"/>
      <c r="AJ8" s="716"/>
      <c r="AK8" s="716"/>
      <c r="AL8" s="681">
        <v>0.2</v>
      </c>
      <c r="AM8" s="682"/>
      <c r="AN8" s="682"/>
      <c r="AO8" s="717"/>
      <c r="AP8" s="675" t="s">
        <v>234</v>
      </c>
      <c r="AQ8" s="676"/>
      <c r="AR8" s="676"/>
      <c r="AS8" s="676"/>
      <c r="AT8" s="676"/>
      <c r="AU8" s="676"/>
      <c r="AV8" s="676"/>
      <c r="AW8" s="676"/>
      <c r="AX8" s="676"/>
      <c r="AY8" s="676"/>
      <c r="AZ8" s="676"/>
      <c r="BA8" s="676"/>
      <c r="BB8" s="676"/>
      <c r="BC8" s="676"/>
      <c r="BD8" s="676"/>
      <c r="BE8" s="676"/>
      <c r="BF8" s="677"/>
      <c r="BG8" s="678">
        <v>84859</v>
      </c>
      <c r="BH8" s="679"/>
      <c r="BI8" s="679"/>
      <c r="BJ8" s="679"/>
      <c r="BK8" s="679"/>
      <c r="BL8" s="679"/>
      <c r="BM8" s="679"/>
      <c r="BN8" s="680"/>
      <c r="BO8" s="715">
        <v>1.5</v>
      </c>
      <c r="BP8" s="715"/>
      <c r="BQ8" s="715"/>
      <c r="BR8" s="715"/>
      <c r="BS8" s="684" t="s">
        <v>127</v>
      </c>
      <c r="BT8" s="679"/>
      <c r="BU8" s="679"/>
      <c r="BV8" s="679"/>
      <c r="BW8" s="679"/>
      <c r="BX8" s="679"/>
      <c r="BY8" s="679"/>
      <c r="BZ8" s="679"/>
      <c r="CA8" s="679"/>
      <c r="CB8" s="722"/>
      <c r="CD8" s="711" t="s">
        <v>235</v>
      </c>
      <c r="CE8" s="712"/>
      <c r="CF8" s="712"/>
      <c r="CG8" s="712"/>
      <c r="CH8" s="712"/>
      <c r="CI8" s="712"/>
      <c r="CJ8" s="712"/>
      <c r="CK8" s="712"/>
      <c r="CL8" s="712"/>
      <c r="CM8" s="712"/>
      <c r="CN8" s="712"/>
      <c r="CO8" s="712"/>
      <c r="CP8" s="712"/>
      <c r="CQ8" s="713"/>
      <c r="CR8" s="678">
        <v>7445520</v>
      </c>
      <c r="CS8" s="679"/>
      <c r="CT8" s="679"/>
      <c r="CU8" s="679"/>
      <c r="CV8" s="679"/>
      <c r="CW8" s="679"/>
      <c r="CX8" s="679"/>
      <c r="CY8" s="680"/>
      <c r="CZ8" s="715">
        <v>34.799999999999997</v>
      </c>
      <c r="DA8" s="715"/>
      <c r="DB8" s="715"/>
      <c r="DC8" s="715"/>
      <c r="DD8" s="684">
        <v>326571</v>
      </c>
      <c r="DE8" s="679"/>
      <c r="DF8" s="679"/>
      <c r="DG8" s="679"/>
      <c r="DH8" s="679"/>
      <c r="DI8" s="679"/>
      <c r="DJ8" s="679"/>
      <c r="DK8" s="679"/>
      <c r="DL8" s="679"/>
      <c r="DM8" s="679"/>
      <c r="DN8" s="679"/>
      <c r="DO8" s="679"/>
      <c r="DP8" s="680"/>
      <c r="DQ8" s="684">
        <v>3782972</v>
      </c>
      <c r="DR8" s="679"/>
      <c r="DS8" s="679"/>
      <c r="DT8" s="679"/>
      <c r="DU8" s="679"/>
      <c r="DV8" s="679"/>
      <c r="DW8" s="679"/>
      <c r="DX8" s="679"/>
      <c r="DY8" s="679"/>
      <c r="DZ8" s="679"/>
      <c r="EA8" s="679"/>
      <c r="EB8" s="679"/>
      <c r="EC8" s="722"/>
    </row>
    <row r="9" spans="2:143" ht="11.25" customHeight="1">
      <c r="B9" s="675" t="s">
        <v>236</v>
      </c>
      <c r="C9" s="676"/>
      <c r="D9" s="676"/>
      <c r="E9" s="676"/>
      <c r="F9" s="676"/>
      <c r="G9" s="676"/>
      <c r="H9" s="676"/>
      <c r="I9" s="676"/>
      <c r="J9" s="676"/>
      <c r="K9" s="676"/>
      <c r="L9" s="676"/>
      <c r="M9" s="676"/>
      <c r="N9" s="676"/>
      <c r="O9" s="676"/>
      <c r="P9" s="676"/>
      <c r="Q9" s="677"/>
      <c r="R9" s="678">
        <v>16761</v>
      </c>
      <c r="S9" s="679"/>
      <c r="T9" s="679"/>
      <c r="U9" s="679"/>
      <c r="V9" s="679"/>
      <c r="W9" s="679"/>
      <c r="X9" s="679"/>
      <c r="Y9" s="680"/>
      <c r="Z9" s="715">
        <v>0.1</v>
      </c>
      <c r="AA9" s="715"/>
      <c r="AB9" s="715"/>
      <c r="AC9" s="715"/>
      <c r="AD9" s="716">
        <v>16761</v>
      </c>
      <c r="AE9" s="716"/>
      <c r="AF9" s="716"/>
      <c r="AG9" s="716"/>
      <c r="AH9" s="716"/>
      <c r="AI9" s="716"/>
      <c r="AJ9" s="716"/>
      <c r="AK9" s="716"/>
      <c r="AL9" s="681">
        <v>0.2</v>
      </c>
      <c r="AM9" s="682"/>
      <c r="AN9" s="682"/>
      <c r="AO9" s="717"/>
      <c r="AP9" s="675" t="s">
        <v>237</v>
      </c>
      <c r="AQ9" s="676"/>
      <c r="AR9" s="676"/>
      <c r="AS9" s="676"/>
      <c r="AT9" s="676"/>
      <c r="AU9" s="676"/>
      <c r="AV9" s="676"/>
      <c r="AW9" s="676"/>
      <c r="AX9" s="676"/>
      <c r="AY9" s="676"/>
      <c r="AZ9" s="676"/>
      <c r="BA9" s="676"/>
      <c r="BB9" s="676"/>
      <c r="BC9" s="676"/>
      <c r="BD9" s="676"/>
      <c r="BE9" s="676"/>
      <c r="BF9" s="677"/>
      <c r="BG9" s="678">
        <v>1920108</v>
      </c>
      <c r="BH9" s="679"/>
      <c r="BI9" s="679"/>
      <c r="BJ9" s="679"/>
      <c r="BK9" s="679"/>
      <c r="BL9" s="679"/>
      <c r="BM9" s="679"/>
      <c r="BN9" s="680"/>
      <c r="BO9" s="715">
        <v>33.1</v>
      </c>
      <c r="BP9" s="715"/>
      <c r="BQ9" s="715"/>
      <c r="BR9" s="715"/>
      <c r="BS9" s="684" t="s">
        <v>127</v>
      </c>
      <c r="BT9" s="679"/>
      <c r="BU9" s="679"/>
      <c r="BV9" s="679"/>
      <c r="BW9" s="679"/>
      <c r="BX9" s="679"/>
      <c r="BY9" s="679"/>
      <c r="BZ9" s="679"/>
      <c r="CA9" s="679"/>
      <c r="CB9" s="722"/>
      <c r="CD9" s="711" t="s">
        <v>238</v>
      </c>
      <c r="CE9" s="712"/>
      <c r="CF9" s="712"/>
      <c r="CG9" s="712"/>
      <c r="CH9" s="712"/>
      <c r="CI9" s="712"/>
      <c r="CJ9" s="712"/>
      <c r="CK9" s="712"/>
      <c r="CL9" s="712"/>
      <c r="CM9" s="712"/>
      <c r="CN9" s="712"/>
      <c r="CO9" s="712"/>
      <c r="CP9" s="712"/>
      <c r="CQ9" s="713"/>
      <c r="CR9" s="678">
        <v>2475034</v>
      </c>
      <c r="CS9" s="679"/>
      <c r="CT9" s="679"/>
      <c r="CU9" s="679"/>
      <c r="CV9" s="679"/>
      <c r="CW9" s="679"/>
      <c r="CX9" s="679"/>
      <c r="CY9" s="680"/>
      <c r="CZ9" s="715">
        <v>11.6</v>
      </c>
      <c r="DA9" s="715"/>
      <c r="DB9" s="715"/>
      <c r="DC9" s="715"/>
      <c r="DD9" s="684">
        <v>187479</v>
      </c>
      <c r="DE9" s="679"/>
      <c r="DF9" s="679"/>
      <c r="DG9" s="679"/>
      <c r="DH9" s="679"/>
      <c r="DI9" s="679"/>
      <c r="DJ9" s="679"/>
      <c r="DK9" s="679"/>
      <c r="DL9" s="679"/>
      <c r="DM9" s="679"/>
      <c r="DN9" s="679"/>
      <c r="DO9" s="679"/>
      <c r="DP9" s="680"/>
      <c r="DQ9" s="684">
        <v>1482710</v>
      </c>
      <c r="DR9" s="679"/>
      <c r="DS9" s="679"/>
      <c r="DT9" s="679"/>
      <c r="DU9" s="679"/>
      <c r="DV9" s="679"/>
      <c r="DW9" s="679"/>
      <c r="DX9" s="679"/>
      <c r="DY9" s="679"/>
      <c r="DZ9" s="679"/>
      <c r="EA9" s="679"/>
      <c r="EB9" s="679"/>
      <c r="EC9" s="722"/>
    </row>
    <row r="10" spans="2:143" ht="11.25" customHeight="1">
      <c r="B10" s="675" t="s">
        <v>239</v>
      </c>
      <c r="C10" s="676"/>
      <c r="D10" s="676"/>
      <c r="E10" s="676"/>
      <c r="F10" s="676"/>
      <c r="G10" s="676"/>
      <c r="H10" s="676"/>
      <c r="I10" s="676"/>
      <c r="J10" s="676"/>
      <c r="K10" s="676"/>
      <c r="L10" s="676"/>
      <c r="M10" s="676"/>
      <c r="N10" s="676"/>
      <c r="O10" s="676"/>
      <c r="P10" s="676"/>
      <c r="Q10" s="677"/>
      <c r="R10" s="678" t="s">
        <v>240</v>
      </c>
      <c r="S10" s="679"/>
      <c r="T10" s="679"/>
      <c r="U10" s="679"/>
      <c r="V10" s="679"/>
      <c r="W10" s="679"/>
      <c r="X10" s="679"/>
      <c r="Y10" s="680"/>
      <c r="Z10" s="715" t="s">
        <v>127</v>
      </c>
      <c r="AA10" s="715"/>
      <c r="AB10" s="715"/>
      <c r="AC10" s="715"/>
      <c r="AD10" s="716" t="s">
        <v>240</v>
      </c>
      <c r="AE10" s="716"/>
      <c r="AF10" s="716"/>
      <c r="AG10" s="716"/>
      <c r="AH10" s="716"/>
      <c r="AI10" s="716"/>
      <c r="AJ10" s="716"/>
      <c r="AK10" s="716"/>
      <c r="AL10" s="681" t="s">
        <v>127</v>
      </c>
      <c r="AM10" s="682"/>
      <c r="AN10" s="682"/>
      <c r="AO10" s="717"/>
      <c r="AP10" s="675" t="s">
        <v>241</v>
      </c>
      <c r="AQ10" s="676"/>
      <c r="AR10" s="676"/>
      <c r="AS10" s="676"/>
      <c r="AT10" s="676"/>
      <c r="AU10" s="676"/>
      <c r="AV10" s="676"/>
      <c r="AW10" s="676"/>
      <c r="AX10" s="676"/>
      <c r="AY10" s="676"/>
      <c r="AZ10" s="676"/>
      <c r="BA10" s="676"/>
      <c r="BB10" s="676"/>
      <c r="BC10" s="676"/>
      <c r="BD10" s="676"/>
      <c r="BE10" s="676"/>
      <c r="BF10" s="677"/>
      <c r="BG10" s="678">
        <v>145499</v>
      </c>
      <c r="BH10" s="679"/>
      <c r="BI10" s="679"/>
      <c r="BJ10" s="679"/>
      <c r="BK10" s="679"/>
      <c r="BL10" s="679"/>
      <c r="BM10" s="679"/>
      <c r="BN10" s="680"/>
      <c r="BO10" s="715">
        <v>2.5</v>
      </c>
      <c r="BP10" s="715"/>
      <c r="BQ10" s="715"/>
      <c r="BR10" s="715"/>
      <c r="BS10" s="684" t="s">
        <v>240</v>
      </c>
      <c r="BT10" s="679"/>
      <c r="BU10" s="679"/>
      <c r="BV10" s="679"/>
      <c r="BW10" s="679"/>
      <c r="BX10" s="679"/>
      <c r="BY10" s="679"/>
      <c r="BZ10" s="679"/>
      <c r="CA10" s="679"/>
      <c r="CB10" s="722"/>
      <c r="CD10" s="711" t="s">
        <v>242</v>
      </c>
      <c r="CE10" s="712"/>
      <c r="CF10" s="712"/>
      <c r="CG10" s="712"/>
      <c r="CH10" s="712"/>
      <c r="CI10" s="712"/>
      <c r="CJ10" s="712"/>
      <c r="CK10" s="712"/>
      <c r="CL10" s="712"/>
      <c r="CM10" s="712"/>
      <c r="CN10" s="712"/>
      <c r="CO10" s="712"/>
      <c r="CP10" s="712"/>
      <c r="CQ10" s="713"/>
      <c r="CR10" s="678">
        <v>13</v>
      </c>
      <c r="CS10" s="679"/>
      <c r="CT10" s="679"/>
      <c r="CU10" s="679"/>
      <c r="CV10" s="679"/>
      <c r="CW10" s="679"/>
      <c r="CX10" s="679"/>
      <c r="CY10" s="680"/>
      <c r="CZ10" s="715">
        <v>0</v>
      </c>
      <c r="DA10" s="715"/>
      <c r="DB10" s="715"/>
      <c r="DC10" s="715"/>
      <c r="DD10" s="684" t="s">
        <v>240</v>
      </c>
      <c r="DE10" s="679"/>
      <c r="DF10" s="679"/>
      <c r="DG10" s="679"/>
      <c r="DH10" s="679"/>
      <c r="DI10" s="679"/>
      <c r="DJ10" s="679"/>
      <c r="DK10" s="679"/>
      <c r="DL10" s="679"/>
      <c r="DM10" s="679"/>
      <c r="DN10" s="679"/>
      <c r="DO10" s="679"/>
      <c r="DP10" s="680"/>
      <c r="DQ10" s="684">
        <v>13</v>
      </c>
      <c r="DR10" s="679"/>
      <c r="DS10" s="679"/>
      <c r="DT10" s="679"/>
      <c r="DU10" s="679"/>
      <c r="DV10" s="679"/>
      <c r="DW10" s="679"/>
      <c r="DX10" s="679"/>
      <c r="DY10" s="679"/>
      <c r="DZ10" s="679"/>
      <c r="EA10" s="679"/>
      <c r="EB10" s="679"/>
      <c r="EC10" s="722"/>
    </row>
    <row r="11" spans="2:143" ht="11.25" customHeight="1">
      <c r="B11" s="675" t="s">
        <v>243</v>
      </c>
      <c r="C11" s="676"/>
      <c r="D11" s="676"/>
      <c r="E11" s="676"/>
      <c r="F11" s="676"/>
      <c r="G11" s="676"/>
      <c r="H11" s="676"/>
      <c r="I11" s="676"/>
      <c r="J11" s="676"/>
      <c r="K11" s="676"/>
      <c r="L11" s="676"/>
      <c r="M11" s="676"/>
      <c r="N11" s="676"/>
      <c r="O11" s="676"/>
      <c r="P11" s="676"/>
      <c r="Q11" s="677"/>
      <c r="R11" s="678">
        <v>902347</v>
      </c>
      <c r="S11" s="679"/>
      <c r="T11" s="679"/>
      <c r="U11" s="679"/>
      <c r="V11" s="679"/>
      <c r="W11" s="679"/>
      <c r="X11" s="679"/>
      <c r="Y11" s="680"/>
      <c r="Z11" s="681">
        <v>3.7</v>
      </c>
      <c r="AA11" s="682"/>
      <c r="AB11" s="682"/>
      <c r="AC11" s="683"/>
      <c r="AD11" s="684">
        <v>902347</v>
      </c>
      <c r="AE11" s="679"/>
      <c r="AF11" s="679"/>
      <c r="AG11" s="679"/>
      <c r="AH11" s="679"/>
      <c r="AI11" s="679"/>
      <c r="AJ11" s="679"/>
      <c r="AK11" s="680"/>
      <c r="AL11" s="681">
        <v>8.6</v>
      </c>
      <c r="AM11" s="682"/>
      <c r="AN11" s="682"/>
      <c r="AO11" s="717"/>
      <c r="AP11" s="675" t="s">
        <v>244</v>
      </c>
      <c r="AQ11" s="676"/>
      <c r="AR11" s="676"/>
      <c r="AS11" s="676"/>
      <c r="AT11" s="676"/>
      <c r="AU11" s="676"/>
      <c r="AV11" s="676"/>
      <c r="AW11" s="676"/>
      <c r="AX11" s="676"/>
      <c r="AY11" s="676"/>
      <c r="AZ11" s="676"/>
      <c r="BA11" s="676"/>
      <c r="BB11" s="676"/>
      <c r="BC11" s="676"/>
      <c r="BD11" s="676"/>
      <c r="BE11" s="676"/>
      <c r="BF11" s="677"/>
      <c r="BG11" s="678">
        <v>191827</v>
      </c>
      <c r="BH11" s="679"/>
      <c r="BI11" s="679"/>
      <c r="BJ11" s="679"/>
      <c r="BK11" s="679"/>
      <c r="BL11" s="679"/>
      <c r="BM11" s="679"/>
      <c r="BN11" s="680"/>
      <c r="BO11" s="715">
        <v>3.3</v>
      </c>
      <c r="BP11" s="715"/>
      <c r="BQ11" s="715"/>
      <c r="BR11" s="715"/>
      <c r="BS11" s="684">
        <v>29580</v>
      </c>
      <c r="BT11" s="679"/>
      <c r="BU11" s="679"/>
      <c r="BV11" s="679"/>
      <c r="BW11" s="679"/>
      <c r="BX11" s="679"/>
      <c r="BY11" s="679"/>
      <c r="BZ11" s="679"/>
      <c r="CA11" s="679"/>
      <c r="CB11" s="722"/>
      <c r="CD11" s="711" t="s">
        <v>245</v>
      </c>
      <c r="CE11" s="712"/>
      <c r="CF11" s="712"/>
      <c r="CG11" s="712"/>
      <c r="CH11" s="712"/>
      <c r="CI11" s="712"/>
      <c r="CJ11" s="712"/>
      <c r="CK11" s="712"/>
      <c r="CL11" s="712"/>
      <c r="CM11" s="712"/>
      <c r="CN11" s="712"/>
      <c r="CO11" s="712"/>
      <c r="CP11" s="712"/>
      <c r="CQ11" s="713"/>
      <c r="CR11" s="678">
        <v>344997</v>
      </c>
      <c r="CS11" s="679"/>
      <c r="CT11" s="679"/>
      <c r="CU11" s="679"/>
      <c r="CV11" s="679"/>
      <c r="CW11" s="679"/>
      <c r="CX11" s="679"/>
      <c r="CY11" s="680"/>
      <c r="CZ11" s="715">
        <v>1.6</v>
      </c>
      <c r="DA11" s="715"/>
      <c r="DB11" s="715"/>
      <c r="DC11" s="715"/>
      <c r="DD11" s="684">
        <v>49244</v>
      </c>
      <c r="DE11" s="679"/>
      <c r="DF11" s="679"/>
      <c r="DG11" s="679"/>
      <c r="DH11" s="679"/>
      <c r="DI11" s="679"/>
      <c r="DJ11" s="679"/>
      <c r="DK11" s="679"/>
      <c r="DL11" s="679"/>
      <c r="DM11" s="679"/>
      <c r="DN11" s="679"/>
      <c r="DO11" s="679"/>
      <c r="DP11" s="680"/>
      <c r="DQ11" s="684">
        <v>270714</v>
      </c>
      <c r="DR11" s="679"/>
      <c r="DS11" s="679"/>
      <c r="DT11" s="679"/>
      <c r="DU11" s="679"/>
      <c r="DV11" s="679"/>
      <c r="DW11" s="679"/>
      <c r="DX11" s="679"/>
      <c r="DY11" s="679"/>
      <c r="DZ11" s="679"/>
      <c r="EA11" s="679"/>
      <c r="EB11" s="679"/>
      <c r="EC11" s="722"/>
    </row>
    <row r="12" spans="2:143" ht="11.25" customHeight="1">
      <c r="B12" s="675" t="s">
        <v>246</v>
      </c>
      <c r="C12" s="676"/>
      <c r="D12" s="676"/>
      <c r="E12" s="676"/>
      <c r="F12" s="676"/>
      <c r="G12" s="676"/>
      <c r="H12" s="676"/>
      <c r="I12" s="676"/>
      <c r="J12" s="676"/>
      <c r="K12" s="676"/>
      <c r="L12" s="676"/>
      <c r="M12" s="676"/>
      <c r="N12" s="676"/>
      <c r="O12" s="676"/>
      <c r="P12" s="676"/>
      <c r="Q12" s="677"/>
      <c r="R12" s="678">
        <v>24498</v>
      </c>
      <c r="S12" s="679"/>
      <c r="T12" s="679"/>
      <c r="U12" s="679"/>
      <c r="V12" s="679"/>
      <c r="W12" s="679"/>
      <c r="X12" s="679"/>
      <c r="Y12" s="680"/>
      <c r="Z12" s="715">
        <v>0.1</v>
      </c>
      <c r="AA12" s="715"/>
      <c r="AB12" s="715"/>
      <c r="AC12" s="715"/>
      <c r="AD12" s="716">
        <v>24498</v>
      </c>
      <c r="AE12" s="716"/>
      <c r="AF12" s="716"/>
      <c r="AG12" s="716"/>
      <c r="AH12" s="716"/>
      <c r="AI12" s="716"/>
      <c r="AJ12" s="716"/>
      <c r="AK12" s="716"/>
      <c r="AL12" s="681">
        <v>0.2</v>
      </c>
      <c r="AM12" s="682"/>
      <c r="AN12" s="682"/>
      <c r="AO12" s="717"/>
      <c r="AP12" s="675" t="s">
        <v>247</v>
      </c>
      <c r="AQ12" s="676"/>
      <c r="AR12" s="676"/>
      <c r="AS12" s="676"/>
      <c r="AT12" s="676"/>
      <c r="AU12" s="676"/>
      <c r="AV12" s="676"/>
      <c r="AW12" s="676"/>
      <c r="AX12" s="676"/>
      <c r="AY12" s="676"/>
      <c r="AZ12" s="676"/>
      <c r="BA12" s="676"/>
      <c r="BB12" s="676"/>
      <c r="BC12" s="676"/>
      <c r="BD12" s="676"/>
      <c r="BE12" s="676"/>
      <c r="BF12" s="677"/>
      <c r="BG12" s="678">
        <v>2367959</v>
      </c>
      <c r="BH12" s="679"/>
      <c r="BI12" s="679"/>
      <c r="BJ12" s="679"/>
      <c r="BK12" s="679"/>
      <c r="BL12" s="679"/>
      <c r="BM12" s="679"/>
      <c r="BN12" s="680"/>
      <c r="BO12" s="715">
        <v>40.799999999999997</v>
      </c>
      <c r="BP12" s="715"/>
      <c r="BQ12" s="715"/>
      <c r="BR12" s="715"/>
      <c r="BS12" s="684" t="s">
        <v>127</v>
      </c>
      <c r="BT12" s="679"/>
      <c r="BU12" s="679"/>
      <c r="BV12" s="679"/>
      <c r="BW12" s="679"/>
      <c r="BX12" s="679"/>
      <c r="BY12" s="679"/>
      <c r="BZ12" s="679"/>
      <c r="CA12" s="679"/>
      <c r="CB12" s="722"/>
      <c r="CD12" s="711" t="s">
        <v>248</v>
      </c>
      <c r="CE12" s="712"/>
      <c r="CF12" s="712"/>
      <c r="CG12" s="712"/>
      <c r="CH12" s="712"/>
      <c r="CI12" s="712"/>
      <c r="CJ12" s="712"/>
      <c r="CK12" s="712"/>
      <c r="CL12" s="712"/>
      <c r="CM12" s="712"/>
      <c r="CN12" s="712"/>
      <c r="CO12" s="712"/>
      <c r="CP12" s="712"/>
      <c r="CQ12" s="713"/>
      <c r="CR12" s="678">
        <v>2467177</v>
      </c>
      <c r="CS12" s="679"/>
      <c r="CT12" s="679"/>
      <c r="CU12" s="679"/>
      <c r="CV12" s="679"/>
      <c r="CW12" s="679"/>
      <c r="CX12" s="679"/>
      <c r="CY12" s="680"/>
      <c r="CZ12" s="715">
        <v>11.5</v>
      </c>
      <c r="DA12" s="715"/>
      <c r="DB12" s="715"/>
      <c r="DC12" s="715"/>
      <c r="DD12" s="684">
        <v>21405</v>
      </c>
      <c r="DE12" s="679"/>
      <c r="DF12" s="679"/>
      <c r="DG12" s="679"/>
      <c r="DH12" s="679"/>
      <c r="DI12" s="679"/>
      <c r="DJ12" s="679"/>
      <c r="DK12" s="679"/>
      <c r="DL12" s="679"/>
      <c r="DM12" s="679"/>
      <c r="DN12" s="679"/>
      <c r="DO12" s="679"/>
      <c r="DP12" s="680"/>
      <c r="DQ12" s="684">
        <v>252764</v>
      </c>
      <c r="DR12" s="679"/>
      <c r="DS12" s="679"/>
      <c r="DT12" s="679"/>
      <c r="DU12" s="679"/>
      <c r="DV12" s="679"/>
      <c r="DW12" s="679"/>
      <c r="DX12" s="679"/>
      <c r="DY12" s="679"/>
      <c r="DZ12" s="679"/>
      <c r="EA12" s="679"/>
      <c r="EB12" s="679"/>
      <c r="EC12" s="722"/>
    </row>
    <row r="13" spans="2:143" ht="11.25" customHeight="1">
      <c r="B13" s="675" t="s">
        <v>249</v>
      </c>
      <c r="C13" s="676"/>
      <c r="D13" s="676"/>
      <c r="E13" s="676"/>
      <c r="F13" s="676"/>
      <c r="G13" s="676"/>
      <c r="H13" s="676"/>
      <c r="I13" s="676"/>
      <c r="J13" s="676"/>
      <c r="K13" s="676"/>
      <c r="L13" s="676"/>
      <c r="M13" s="676"/>
      <c r="N13" s="676"/>
      <c r="O13" s="676"/>
      <c r="P13" s="676"/>
      <c r="Q13" s="677"/>
      <c r="R13" s="678" t="s">
        <v>127</v>
      </c>
      <c r="S13" s="679"/>
      <c r="T13" s="679"/>
      <c r="U13" s="679"/>
      <c r="V13" s="679"/>
      <c r="W13" s="679"/>
      <c r="X13" s="679"/>
      <c r="Y13" s="680"/>
      <c r="Z13" s="715" t="s">
        <v>127</v>
      </c>
      <c r="AA13" s="715"/>
      <c r="AB13" s="715"/>
      <c r="AC13" s="715"/>
      <c r="AD13" s="716" t="s">
        <v>127</v>
      </c>
      <c r="AE13" s="716"/>
      <c r="AF13" s="716"/>
      <c r="AG13" s="716"/>
      <c r="AH13" s="716"/>
      <c r="AI13" s="716"/>
      <c r="AJ13" s="716"/>
      <c r="AK13" s="716"/>
      <c r="AL13" s="681" t="s">
        <v>240</v>
      </c>
      <c r="AM13" s="682"/>
      <c r="AN13" s="682"/>
      <c r="AO13" s="717"/>
      <c r="AP13" s="675" t="s">
        <v>250</v>
      </c>
      <c r="AQ13" s="676"/>
      <c r="AR13" s="676"/>
      <c r="AS13" s="676"/>
      <c r="AT13" s="676"/>
      <c r="AU13" s="676"/>
      <c r="AV13" s="676"/>
      <c r="AW13" s="676"/>
      <c r="AX13" s="676"/>
      <c r="AY13" s="676"/>
      <c r="AZ13" s="676"/>
      <c r="BA13" s="676"/>
      <c r="BB13" s="676"/>
      <c r="BC13" s="676"/>
      <c r="BD13" s="676"/>
      <c r="BE13" s="676"/>
      <c r="BF13" s="677"/>
      <c r="BG13" s="678">
        <v>2362251</v>
      </c>
      <c r="BH13" s="679"/>
      <c r="BI13" s="679"/>
      <c r="BJ13" s="679"/>
      <c r="BK13" s="679"/>
      <c r="BL13" s="679"/>
      <c r="BM13" s="679"/>
      <c r="BN13" s="680"/>
      <c r="BO13" s="715">
        <v>40.700000000000003</v>
      </c>
      <c r="BP13" s="715"/>
      <c r="BQ13" s="715"/>
      <c r="BR13" s="715"/>
      <c r="BS13" s="684" t="s">
        <v>127</v>
      </c>
      <c r="BT13" s="679"/>
      <c r="BU13" s="679"/>
      <c r="BV13" s="679"/>
      <c r="BW13" s="679"/>
      <c r="BX13" s="679"/>
      <c r="BY13" s="679"/>
      <c r="BZ13" s="679"/>
      <c r="CA13" s="679"/>
      <c r="CB13" s="722"/>
      <c r="CD13" s="711" t="s">
        <v>251</v>
      </c>
      <c r="CE13" s="712"/>
      <c r="CF13" s="712"/>
      <c r="CG13" s="712"/>
      <c r="CH13" s="712"/>
      <c r="CI13" s="712"/>
      <c r="CJ13" s="712"/>
      <c r="CK13" s="712"/>
      <c r="CL13" s="712"/>
      <c r="CM13" s="712"/>
      <c r="CN13" s="712"/>
      <c r="CO13" s="712"/>
      <c r="CP13" s="712"/>
      <c r="CQ13" s="713"/>
      <c r="CR13" s="678">
        <v>1342516</v>
      </c>
      <c r="CS13" s="679"/>
      <c r="CT13" s="679"/>
      <c r="CU13" s="679"/>
      <c r="CV13" s="679"/>
      <c r="CW13" s="679"/>
      <c r="CX13" s="679"/>
      <c r="CY13" s="680"/>
      <c r="CZ13" s="715">
        <v>6.3</v>
      </c>
      <c r="DA13" s="715"/>
      <c r="DB13" s="715"/>
      <c r="DC13" s="715"/>
      <c r="DD13" s="684">
        <v>555427</v>
      </c>
      <c r="DE13" s="679"/>
      <c r="DF13" s="679"/>
      <c r="DG13" s="679"/>
      <c r="DH13" s="679"/>
      <c r="DI13" s="679"/>
      <c r="DJ13" s="679"/>
      <c r="DK13" s="679"/>
      <c r="DL13" s="679"/>
      <c r="DM13" s="679"/>
      <c r="DN13" s="679"/>
      <c r="DO13" s="679"/>
      <c r="DP13" s="680"/>
      <c r="DQ13" s="684">
        <v>862813</v>
      </c>
      <c r="DR13" s="679"/>
      <c r="DS13" s="679"/>
      <c r="DT13" s="679"/>
      <c r="DU13" s="679"/>
      <c r="DV13" s="679"/>
      <c r="DW13" s="679"/>
      <c r="DX13" s="679"/>
      <c r="DY13" s="679"/>
      <c r="DZ13" s="679"/>
      <c r="EA13" s="679"/>
      <c r="EB13" s="679"/>
      <c r="EC13" s="722"/>
    </row>
    <row r="14" spans="2:143" ht="11.25" customHeight="1">
      <c r="B14" s="675" t="s">
        <v>252</v>
      </c>
      <c r="C14" s="676"/>
      <c r="D14" s="676"/>
      <c r="E14" s="676"/>
      <c r="F14" s="676"/>
      <c r="G14" s="676"/>
      <c r="H14" s="676"/>
      <c r="I14" s="676"/>
      <c r="J14" s="676"/>
      <c r="K14" s="676"/>
      <c r="L14" s="676"/>
      <c r="M14" s="676"/>
      <c r="N14" s="676"/>
      <c r="O14" s="676"/>
      <c r="P14" s="676"/>
      <c r="Q14" s="677"/>
      <c r="R14" s="678">
        <v>25471</v>
      </c>
      <c r="S14" s="679"/>
      <c r="T14" s="679"/>
      <c r="U14" s="679"/>
      <c r="V14" s="679"/>
      <c r="W14" s="679"/>
      <c r="X14" s="679"/>
      <c r="Y14" s="680"/>
      <c r="Z14" s="715">
        <v>0.1</v>
      </c>
      <c r="AA14" s="715"/>
      <c r="AB14" s="715"/>
      <c r="AC14" s="715"/>
      <c r="AD14" s="716">
        <v>25471</v>
      </c>
      <c r="AE14" s="716"/>
      <c r="AF14" s="716"/>
      <c r="AG14" s="716"/>
      <c r="AH14" s="716"/>
      <c r="AI14" s="716"/>
      <c r="AJ14" s="716"/>
      <c r="AK14" s="716"/>
      <c r="AL14" s="681">
        <v>0.2</v>
      </c>
      <c r="AM14" s="682"/>
      <c r="AN14" s="682"/>
      <c r="AO14" s="717"/>
      <c r="AP14" s="675" t="s">
        <v>253</v>
      </c>
      <c r="AQ14" s="676"/>
      <c r="AR14" s="676"/>
      <c r="AS14" s="676"/>
      <c r="AT14" s="676"/>
      <c r="AU14" s="676"/>
      <c r="AV14" s="676"/>
      <c r="AW14" s="676"/>
      <c r="AX14" s="676"/>
      <c r="AY14" s="676"/>
      <c r="AZ14" s="676"/>
      <c r="BA14" s="676"/>
      <c r="BB14" s="676"/>
      <c r="BC14" s="676"/>
      <c r="BD14" s="676"/>
      <c r="BE14" s="676"/>
      <c r="BF14" s="677"/>
      <c r="BG14" s="678">
        <v>152790</v>
      </c>
      <c r="BH14" s="679"/>
      <c r="BI14" s="679"/>
      <c r="BJ14" s="679"/>
      <c r="BK14" s="679"/>
      <c r="BL14" s="679"/>
      <c r="BM14" s="679"/>
      <c r="BN14" s="680"/>
      <c r="BO14" s="715">
        <v>2.6</v>
      </c>
      <c r="BP14" s="715"/>
      <c r="BQ14" s="715"/>
      <c r="BR14" s="715"/>
      <c r="BS14" s="684" t="s">
        <v>127</v>
      </c>
      <c r="BT14" s="679"/>
      <c r="BU14" s="679"/>
      <c r="BV14" s="679"/>
      <c r="BW14" s="679"/>
      <c r="BX14" s="679"/>
      <c r="BY14" s="679"/>
      <c r="BZ14" s="679"/>
      <c r="CA14" s="679"/>
      <c r="CB14" s="722"/>
      <c r="CD14" s="711" t="s">
        <v>254</v>
      </c>
      <c r="CE14" s="712"/>
      <c r="CF14" s="712"/>
      <c r="CG14" s="712"/>
      <c r="CH14" s="712"/>
      <c r="CI14" s="712"/>
      <c r="CJ14" s="712"/>
      <c r="CK14" s="712"/>
      <c r="CL14" s="712"/>
      <c r="CM14" s="712"/>
      <c r="CN14" s="712"/>
      <c r="CO14" s="712"/>
      <c r="CP14" s="712"/>
      <c r="CQ14" s="713"/>
      <c r="CR14" s="678">
        <v>1053232</v>
      </c>
      <c r="CS14" s="679"/>
      <c r="CT14" s="679"/>
      <c r="CU14" s="679"/>
      <c r="CV14" s="679"/>
      <c r="CW14" s="679"/>
      <c r="CX14" s="679"/>
      <c r="CY14" s="680"/>
      <c r="CZ14" s="715">
        <v>4.9000000000000004</v>
      </c>
      <c r="DA14" s="715"/>
      <c r="DB14" s="715"/>
      <c r="DC14" s="715"/>
      <c r="DD14" s="684">
        <v>26171</v>
      </c>
      <c r="DE14" s="679"/>
      <c r="DF14" s="679"/>
      <c r="DG14" s="679"/>
      <c r="DH14" s="679"/>
      <c r="DI14" s="679"/>
      <c r="DJ14" s="679"/>
      <c r="DK14" s="679"/>
      <c r="DL14" s="679"/>
      <c r="DM14" s="679"/>
      <c r="DN14" s="679"/>
      <c r="DO14" s="679"/>
      <c r="DP14" s="680"/>
      <c r="DQ14" s="684">
        <v>1011674</v>
      </c>
      <c r="DR14" s="679"/>
      <c r="DS14" s="679"/>
      <c r="DT14" s="679"/>
      <c r="DU14" s="679"/>
      <c r="DV14" s="679"/>
      <c r="DW14" s="679"/>
      <c r="DX14" s="679"/>
      <c r="DY14" s="679"/>
      <c r="DZ14" s="679"/>
      <c r="EA14" s="679"/>
      <c r="EB14" s="679"/>
      <c r="EC14" s="722"/>
    </row>
    <row r="15" spans="2:143" ht="11.25" customHeight="1">
      <c r="B15" s="675" t="s">
        <v>255</v>
      </c>
      <c r="C15" s="676"/>
      <c r="D15" s="676"/>
      <c r="E15" s="676"/>
      <c r="F15" s="676"/>
      <c r="G15" s="676"/>
      <c r="H15" s="676"/>
      <c r="I15" s="676"/>
      <c r="J15" s="676"/>
      <c r="K15" s="676"/>
      <c r="L15" s="676"/>
      <c r="M15" s="676"/>
      <c r="N15" s="676"/>
      <c r="O15" s="676"/>
      <c r="P15" s="676"/>
      <c r="Q15" s="677"/>
      <c r="R15" s="678" t="s">
        <v>240</v>
      </c>
      <c r="S15" s="679"/>
      <c r="T15" s="679"/>
      <c r="U15" s="679"/>
      <c r="V15" s="679"/>
      <c r="W15" s="679"/>
      <c r="X15" s="679"/>
      <c r="Y15" s="680"/>
      <c r="Z15" s="715" t="s">
        <v>240</v>
      </c>
      <c r="AA15" s="715"/>
      <c r="AB15" s="715"/>
      <c r="AC15" s="715"/>
      <c r="AD15" s="716" t="s">
        <v>127</v>
      </c>
      <c r="AE15" s="716"/>
      <c r="AF15" s="716"/>
      <c r="AG15" s="716"/>
      <c r="AH15" s="716"/>
      <c r="AI15" s="716"/>
      <c r="AJ15" s="716"/>
      <c r="AK15" s="716"/>
      <c r="AL15" s="681" t="s">
        <v>127</v>
      </c>
      <c r="AM15" s="682"/>
      <c r="AN15" s="682"/>
      <c r="AO15" s="717"/>
      <c r="AP15" s="675" t="s">
        <v>256</v>
      </c>
      <c r="AQ15" s="676"/>
      <c r="AR15" s="676"/>
      <c r="AS15" s="676"/>
      <c r="AT15" s="676"/>
      <c r="AU15" s="676"/>
      <c r="AV15" s="676"/>
      <c r="AW15" s="676"/>
      <c r="AX15" s="676"/>
      <c r="AY15" s="676"/>
      <c r="AZ15" s="676"/>
      <c r="BA15" s="676"/>
      <c r="BB15" s="676"/>
      <c r="BC15" s="676"/>
      <c r="BD15" s="676"/>
      <c r="BE15" s="676"/>
      <c r="BF15" s="677"/>
      <c r="BG15" s="678">
        <v>413250</v>
      </c>
      <c r="BH15" s="679"/>
      <c r="BI15" s="679"/>
      <c r="BJ15" s="679"/>
      <c r="BK15" s="679"/>
      <c r="BL15" s="679"/>
      <c r="BM15" s="679"/>
      <c r="BN15" s="680"/>
      <c r="BO15" s="715">
        <v>7.1</v>
      </c>
      <c r="BP15" s="715"/>
      <c r="BQ15" s="715"/>
      <c r="BR15" s="715"/>
      <c r="BS15" s="684" t="s">
        <v>127</v>
      </c>
      <c r="BT15" s="679"/>
      <c r="BU15" s="679"/>
      <c r="BV15" s="679"/>
      <c r="BW15" s="679"/>
      <c r="BX15" s="679"/>
      <c r="BY15" s="679"/>
      <c r="BZ15" s="679"/>
      <c r="CA15" s="679"/>
      <c r="CB15" s="722"/>
      <c r="CD15" s="711" t="s">
        <v>257</v>
      </c>
      <c r="CE15" s="712"/>
      <c r="CF15" s="712"/>
      <c r="CG15" s="712"/>
      <c r="CH15" s="712"/>
      <c r="CI15" s="712"/>
      <c r="CJ15" s="712"/>
      <c r="CK15" s="712"/>
      <c r="CL15" s="712"/>
      <c r="CM15" s="712"/>
      <c r="CN15" s="712"/>
      <c r="CO15" s="712"/>
      <c r="CP15" s="712"/>
      <c r="CQ15" s="713"/>
      <c r="CR15" s="678">
        <v>1684484</v>
      </c>
      <c r="CS15" s="679"/>
      <c r="CT15" s="679"/>
      <c r="CU15" s="679"/>
      <c r="CV15" s="679"/>
      <c r="CW15" s="679"/>
      <c r="CX15" s="679"/>
      <c r="CY15" s="680"/>
      <c r="CZ15" s="715">
        <v>7.9</v>
      </c>
      <c r="DA15" s="715"/>
      <c r="DB15" s="715"/>
      <c r="DC15" s="715"/>
      <c r="DD15" s="684">
        <v>381306</v>
      </c>
      <c r="DE15" s="679"/>
      <c r="DF15" s="679"/>
      <c r="DG15" s="679"/>
      <c r="DH15" s="679"/>
      <c r="DI15" s="679"/>
      <c r="DJ15" s="679"/>
      <c r="DK15" s="679"/>
      <c r="DL15" s="679"/>
      <c r="DM15" s="679"/>
      <c r="DN15" s="679"/>
      <c r="DO15" s="679"/>
      <c r="DP15" s="680"/>
      <c r="DQ15" s="684">
        <v>1067802</v>
      </c>
      <c r="DR15" s="679"/>
      <c r="DS15" s="679"/>
      <c r="DT15" s="679"/>
      <c r="DU15" s="679"/>
      <c r="DV15" s="679"/>
      <c r="DW15" s="679"/>
      <c r="DX15" s="679"/>
      <c r="DY15" s="679"/>
      <c r="DZ15" s="679"/>
      <c r="EA15" s="679"/>
      <c r="EB15" s="679"/>
      <c r="EC15" s="722"/>
    </row>
    <row r="16" spans="2:143" ht="11.25" customHeight="1">
      <c r="B16" s="675" t="s">
        <v>258</v>
      </c>
      <c r="C16" s="676"/>
      <c r="D16" s="676"/>
      <c r="E16" s="676"/>
      <c r="F16" s="676"/>
      <c r="G16" s="676"/>
      <c r="H16" s="676"/>
      <c r="I16" s="676"/>
      <c r="J16" s="676"/>
      <c r="K16" s="676"/>
      <c r="L16" s="676"/>
      <c r="M16" s="676"/>
      <c r="N16" s="676"/>
      <c r="O16" s="676"/>
      <c r="P16" s="676"/>
      <c r="Q16" s="677"/>
      <c r="R16" s="678">
        <v>7442</v>
      </c>
      <c r="S16" s="679"/>
      <c r="T16" s="679"/>
      <c r="U16" s="679"/>
      <c r="V16" s="679"/>
      <c r="W16" s="679"/>
      <c r="X16" s="679"/>
      <c r="Y16" s="680"/>
      <c r="Z16" s="715">
        <v>0</v>
      </c>
      <c r="AA16" s="715"/>
      <c r="AB16" s="715"/>
      <c r="AC16" s="715"/>
      <c r="AD16" s="716">
        <v>7442</v>
      </c>
      <c r="AE16" s="716"/>
      <c r="AF16" s="716"/>
      <c r="AG16" s="716"/>
      <c r="AH16" s="716"/>
      <c r="AI16" s="716"/>
      <c r="AJ16" s="716"/>
      <c r="AK16" s="716"/>
      <c r="AL16" s="681">
        <v>0.1</v>
      </c>
      <c r="AM16" s="682"/>
      <c r="AN16" s="682"/>
      <c r="AO16" s="717"/>
      <c r="AP16" s="675" t="s">
        <v>259</v>
      </c>
      <c r="AQ16" s="676"/>
      <c r="AR16" s="676"/>
      <c r="AS16" s="676"/>
      <c r="AT16" s="676"/>
      <c r="AU16" s="676"/>
      <c r="AV16" s="676"/>
      <c r="AW16" s="676"/>
      <c r="AX16" s="676"/>
      <c r="AY16" s="676"/>
      <c r="AZ16" s="676"/>
      <c r="BA16" s="676"/>
      <c r="BB16" s="676"/>
      <c r="BC16" s="676"/>
      <c r="BD16" s="676"/>
      <c r="BE16" s="676"/>
      <c r="BF16" s="677"/>
      <c r="BG16" s="678" t="s">
        <v>240</v>
      </c>
      <c r="BH16" s="679"/>
      <c r="BI16" s="679"/>
      <c r="BJ16" s="679"/>
      <c r="BK16" s="679"/>
      <c r="BL16" s="679"/>
      <c r="BM16" s="679"/>
      <c r="BN16" s="680"/>
      <c r="BO16" s="715" t="s">
        <v>127</v>
      </c>
      <c r="BP16" s="715"/>
      <c r="BQ16" s="715"/>
      <c r="BR16" s="715"/>
      <c r="BS16" s="684" t="s">
        <v>240</v>
      </c>
      <c r="BT16" s="679"/>
      <c r="BU16" s="679"/>
      <c r="BV16" s="679"/>
      <c r="BW16" s="679"/>
      <c r="BX16" s="679"/>
      <c r="BY16" s="679"/>
      <c r="BZ16" s="679"/>
      <c r="CA16" s="679"/>
      <c r="CB16" s="722"/>
      <c r="CD16" s="711" t="s">
        <v>260</v>
      </c>
      <c r="CE16" s="712"/>
      <c r="CF16" s="712"/>
      <c r="CG16" s="712"/>
      <c r="CH16" s="712"/>
      <c r="CI16" s="712"/>
      <c r="CJ16" s="712"/>
      <c r="CK16" s="712"/>
      <c r="CL16" s="712"/>
      <c r="CM16" s="712"/>
      <c r="CN16" s="712"/>
      <c r="CO16" s="712"/>
      <c r="CP16" s="712"/>
      <c r="CQ16" s="713"/>
      <c r="CR16" s="678">
        <v>343453</v>
      </c>
      <c r="CS16" s="679"/>
      <c r="CT16" s="679"/>
      <c r="CU16" s="679"/>
      <c r="CV16" s="679"/>
      <c r="CW16" s="679"/>
      <c r="CX16" s="679"/>
      <c r="CY16" s="680"/>
      <c r="CZ16" s="715">
        <v>1.6</v>
      </c>
      <c r="DA16" s="715"/>
      <c r="DB16" s="715"/>
      <c r="DC16" s="715"/>
      <c r="DD16" s="684" t="s">
        <v>127</v>
      </c>
      <c r="DE16" s="679"/>
      <c r="DF16" s="679"/>
      <c r="DG16" s="679"/>
      <c r="DH16" s="679"/>
      <c r="DI16" s="679"/>
      <c r="DJ16" s="679"/>
      <c r="DK16" s="679"/>
      <c r="DL16" s="679"/>
      <c r="DM16" s="679"/>
      <c r="DN16" s="679"/>
      <c r="DO16" s="679"/>
      <c r="DP16" s="680"/>
      <c r="DQ16" s="684">
        <v>119140</v>
      </c>
      <c r="DR16" s="679"/>
      <c r="DS16" s="679"/>
      <c r="DT16" s="679"/>
      <c r="DU16" s="679"/>
      <c r="DV16" s="679"/>
      <c r="DW16" s="679"/>
      <c r="DX16" s="679"/>
      <c r="DY16" s="679"/>
      <c r="DZ16" s="679"/>
      <c r="EA16" s="679"/>
      <c r="EB16" s="679"/>
      <c r="EC16" s="722"/>
    </row>
    <row r="17" spans="2:133" ht="11.25" customHeight="1">
      <c r="B17" s="675" t="s">
        <v>261</v>
      </c>
      <c r="C17" s="676"/>
      <c r="D17" s="676"/>
      <c r="E17" s="676"/>
      <c r="F17" s="676"/>
      <c r="G17" s="676"/>
      <c r="H17" s="676"/>
      <c r="I17" s="676"/>
      <c r="J17" s="676"/>
      <c r="K17" s="676"/>
      <c r="L17" s="676"/>
      <c r="M17" s="676"/>
      <c r="N17" s="676"/>
      <c r="O17" s="676"/>
      <c r="P17" s="676"/>
      <c r="Q17" s="677"/>
      <c r="R17" s="678">
        <v>102128</v>
      </c>
      <c r="S17" s="679"/>
      <c r="T17" s="679"/>
      <c r="U17" s="679"/>
      <c r="V17" s="679"/>
      <c r="W17" s="679"/>
      <c r="X17" s="679"/>
      <c r="Y17" s="680"/>
      <c r="Z17" s="715">
        <v>0.4</v>
      </c>
      <c r="AA17" s="715"/>
      <c r="AB17" s="715"/>
      <c r="AC17" s="715"/>
      <c r="AD17" s="716">
        <v>102128</v>
      </c>
      <c r="AE17" s="716"/>
      <c r="AF17" s="716"/>
      <c r="AG17" s="716"/>
      <c r="AH17" s="716"/>
      <c r="AI17" s="716"/>
      <c r="AJ17" s="716"/>
      <c r="AK17" s="716"/>
      <c r="AL17" s="681">
        <v>1</v>
      </c>
      <c r="AM17" s="682"/>
      <c r="AN17" s="682"/>
      <c r="AO17" s="717"/>
      <c r="AP17" s="675" t="s">
        <v>262</v>
      </c>
      <c r="AQ17" s="676"/>
      <c r="AR17" s="676"/>
      <c r="AS17" s="676"/>
      <c r="AT17" s="676"/>
      <c r="AU17" s="676"/>
      <c r="AV17" s="676"/>
      <c r="AW17" s="676"/>
      <c r="AX17" s="676"/>
      <c r="AY17" s="676"/>
      <c r="AZ17" s="676"/>
      <c r="BA17" s="676"/>
      <c r="BB17" s="676"/>
      <c r="BC17" s="676"/>
      <c r="BD17" s="676"/>
      <c r="BE17" s="676"/>
      <c r="BF17" s="677"/>
      <c r="BG17" s="678" t="s">
        <v>127</v>
      </c>
      <c r="BH17" s="679"/>
      <c r="BI17" s="679"/>
      <c r="BJ17" s="679"/>
      <c r="BK17" s="679"/>
      <c r="BL17" s="679"/>
      <c r="BM17" s="679"/>
      <c r="BN17" s="680"/>
      <c r="BO17" s="715" t="s">
        <v>240</v>
      </c>
      <c r="BP17" s="715"/>
      <c r="BQ17" s="715"/>
      <c r="BR17" s="715"/>
      <c r="BS17" s="684" t="s">
        <v>127</v>
      </c>
      <c r="BT17" s="679"/>
      <c r="BU17" s="679"/>
      <c r="BV17" s="679"/>
      <c r="BW17" s="679"/>
      <c r="BX17" s="679"/>
      <c r="BY17" s="679"/>
      <c r="BZ17" s="679"/>
      <c r="CA17" s="679"/>
      <c r="CB17" s="722"/>
      <c r="CD17" s="711" t="s">
        <v>263</v>
      </c>
      <c r="CE17" s="712"/>
      <c r="CF17" s="712"/>
      <c r="CG17" s="712"/>
      <c r="CH17" s="712"/>
      <c r="CI17" s="712"/>
      <c r="CJ17" s="712"/>
      <c r="CK17" s="712"/>
      <c r="CL17" s="712"/>
      <c r="CM17" s="712"/>
      <c r="CN17" s="712"/>
      <c r="CO17" s="712"/>
      <c r="CP17" s="712"/>
      <c r="CQ17" s="713"/>
      <c r="CR17" s="678">
        <v>1779344</v>
      </c>
      <c r="CS17" s="679"/>
      <c r="CT17" s="679"/>
      <c r="CU17" s="679"/>
      <c r="CV17" s="679"/>
      <c r="CW17" s="679"/>
      <c r="CX17" s="679"/>
      <c r="CY17" s="680"/>
      <c r="CZ17" s="715">
        <v>8.3000000000000007</v>
      </c>
      <c r="DA17" s="715"/>
      <c r="DB17" s="715"/>
      <c r="DC17" s="715"/>
      <c r="DD17" s="684" t="s">
        <v>127</v>
      </c>
      <c r="DE17" s="679"/>
      <c r="DF17" s="679"/>
      <c r="DG17" s="679"/>
      <c r="DH17" s="679"/>
      <c r="DI17" s="679"/>
      <c r="DJ17" s="679"/>
      <c r="DK17" s="679"/>
      <c r="DL17" s="679"/>
      <c r="DM17" s="679"/>
      <c r="DN17" s="679"/>
      <c r="DO17" s="679"/>
      <c r="DP17" s="680"/>
      <c r="DQ17" s="684">
        <v>1701281</v>
      </c>
      <c r="DR17" s="679"/>
      <c r="DS17" s="679"/>
      <c r="DT17" s="679"/>
      <c r="DU17" s="679"/>
      <c r="DV17" s="679"/>
      <c r="DW17" s="679"/>
      <c r="DX17" s="679"/>
      <c r="DY17" s="679"/>
      <c r="DZ17" s="679"/>
      <c r="EA17" s="679"/>
      <c r="EB17" s="679"/>
      <c r="EC17" s="722"/>
    </row>
    <row r="18" spans="2:133" ht="11.25" customHeight="1">
      <c r="B18" s="675" t="s">
        <v>264</v>
      </c>
      <c r="C18" s="676"/>
      <c r="D18" s="676"/>
      <c r="E18" s="676"/>
      <c r="F18" s="676"/>
      <c r="G18" s="676"/>
      <c r="H18" s="676"/>
      <c r="I18" s="676"/>
      <c r="J18" s="676"/>
      <c r="K18" s="676"/>
      <c r="L18" s="676"/>
      <c r="M18" s="676"/>
      <c r="N18" s="676"/>
      <c r="O18" s="676"/>
      <c r="P18" s="676"/>
      <c r="Q18" s="677"/>
      <c r="R18" s="678">
        <v>25395</v>
      </c>
      <c r="S18" s="679"/>
      <c r="T18" s="679"/>
      <c r="U18" s="679"/>
      <c r="V18" s="679"/>
      <c r="W18" s="679"/>
      <c r="X18" s="679"/>
      <c r="Y18" s="680"/>
      <c r="Z18" s="715">
        <v>0.1</v>
      </c>
      <c r="AA18" s="715"/>
      <c r="AB18" s="715"/>
      <c r="AC18" s="715"/>
      <c r="AD18" s="716">
        <v>25395</v>
      </c>
      <c r="AE18" s="716"/>
      <c r="AF18" s="716"/>
      <c r="AG18" s="716"/>
      <c r="AH18" s="716"/>
      <c r="AI18" s="716"/>
      <c r="AJ18" s="716"/>
      <c r="AK18" s="716"/>
      <c r="AL18" s="681">
        <v>0.2</v>
      </c>
      <c r="AM18" s="682"/>
      <c r="AN18" s="682"/>
      <c r="AO18" s="717"/>
      <c r="AP18" s="675" t="s">
        <v>265</v>
      </c>
      <c r="AQ18" s="676"/>
      <c r="AR18" s="676"/>
      <c r="AS18" s="676"/>
      <c r="AT18" s="676"/>
      <c r="AU18" s="676"/>
      <c r="AV18" s="676"/>
      <c r="AW18" s="676"/>
      <c r="AX18" s="676"/>
      <c r="AY18" s="676"/>
      <c r="AZ18" s="676"/>
      <c r="BA18" s="676"/>
      <c r="BB18" s="676"/>
      <c r="BC18" s="676"/>
      <c r="BD18" s="676"/>
      <c r="BE18" s="676"/>
      <c r="BF18" s="677"/>
      <c r="BG18" s="678" t="s">
        <v>127</v>
      </c>
      <c r="BH18" s="679"/>
      <c r="BI18" s="679"/>
      <c r="BJ18" s="679"/>
      <c r="BK18" s="679"/>
      <c r="BL18" s="679"/>
      <c r="BM18" s="679"/>
      <c r="BN18" s="680"/>
      <c r="BO18" s="715" t="s">
        <v>127</v>
      </c>
      <c r="BP18" s="715"/>
      <c r="BQ18" s="715"/>
      <c r="BR18" s="715"/>
      <c r="BS18" s="684" t="s">
        <v>127</v>
      </c>
      <c r="BT18" s="679"/>
      <c r="BU18" s="679"/>
      <c r="BV18" s="679"/>
      <c r="BW18" s="679"/>
      <c r="BX18" s="679"/>
      <c r="BY18" s="679"/>
      <c r="BZ18" s="679"/>
      <c r="CA18" s="679"/>
      <c r="CB18" s="722"/>
      <c r="CD18" s="711" t="s">
        <v>266</v>
      </c>
      <c r="CE18" s="712"/>
      <c r="CF18" s="712"/>
      <c r="CG18" s="712"/>
      <c r="CH18" s="712"/>
      <c r="CI18" s="712"/>
      <c r="CJ18" s="712"/>
      <c r="CK18" s="712"/>
      <c r="CL18" s="712"/>
      <c r="CM18" s="712"/>
      <c r="CN18" s="712"/>
      <c r="CO18" s="712"/>
      <c r="CP18" s="712"/>
      <c r="CQ18" s="713"/>
      <c r="CR18" s="678" t="s">
        <v>127</v>
      </c>
      <c r="CS18" s="679"/>
      <c r="CT18" s="679"/>
      <c r="CU18" s="679"/>
      <c r="CV18" s="679"/>
      <c r="CW18" s="679"/>
      <c r="CX18" s="679"/>
      <c r="CY18" s="680"/>
      <c r="CZ18" s="715" t="s">
        <v>240</v>
      </c>
      <c r="DA18" s="715"/>
      <c r="DB18" s="715"/>
      <c r="DC18" s="715"/>
      <c r="DD18" s="684" t="s">
        <v>240</v>
      </c>
      <c r="DE18" s="679"/>
      <c r="DF18" s="679"/>
      <c r="DG18" s="679"/>
      <c r="DH18" s="679"/>
      <c r="DI18" s="679"/>
      <c r="DJ18" s="679"/>
      <c r="DK18" s="679"/>
      <c r="DL18" s="679"/>
      <c r="DM18" s="679"/>
      <c r="DN18" s="679"/>
      <c r="DO18" s="679"/>
      <c r="DP18" s="680"/>
      <c r="DQ18" s="684" t="s">
        <v>127</v>
      </c>
      <c r="DR18" s="679"/>
      <c r="DS18" s="679"/>
      <c r="DT18" s="679"/>
      <c r="DU18" s="679"/>
      <c r="DV18" s="679"/>
      <c r="DW18" s="679"/>
      <c r="DX18" s="679"/>
      <c r="DY18" s="679"/>
      <c r="DZ18" s="679"/>
      <c r="EA18" s="679"/>
      <c r="EB18" s="679"/>
      <c r="EC18" s="722"/>
    </row>
    <row r="19" spans="2:133" ht="11.25" customHeight="1">
      <c r="B19" s="675" t="s">
        <v>267</v>
      </c>
      <c r="C19" s="676"/>
      <c r="D19" s="676"/>
      <c r="E19" s="676"/>
      <c r="F19" s="676"/>
      <c r="G19" s="676"/>
      <c r="H19" s="676"/>
      <c r="I19" s="676"/>
      <c r="J19" s="676"/>
      <c r="K19" s="676"/>
      <c r="L19" s="676"/>
      <c r="M19" s="676"/>
      <c r="N19" s="676"/>
      <c r="O19" s="676"/>
      <c r="P19" s="676"/>
      <c r="Q19" s="677"/>
      <c r="R19" s="678">
        <v>3521</v>
      </c>
      <c r="S19" s="679"/>
      <c r="T19" s="679"/>
      <c r="U19" s="679"/>
      <c r="V19" s="679"/>
      <c r="W19" s="679"/>
      <c r="X19" s="679"/>
      <c r="Y19" s="680"/>
      <c r="Z19" s="715">
        <v>0</v>
      </c>
      <c r="AA19" s="715"/>
      <c r="AB19" s="715"/>
      <c r="AC19" s="715"/>
      <c r="AD19" s="716">
        <v>3521</v>
      </c>
      <c r="AE19" s="716"/>
      <c r="AF19" s="716"/>
      <c r="AG19" s="716"/>
      <c r="AH19" s="716"/>
      <c r="AI19" s="716"/>
      <c r="AJ19" s="716"/>
      <c r="AK19" s="716"/>
      <c r="AL19" s="681">
        <v>0</v>
      </c>
      <c r="AM19" s="682"/>
      <c r="AN19" s="682"/>
      <c r="AO19" s="717"/>
      <c r="AP19" s="675" t="s">
        <v>268</v>
      </c>
      <c r="AQ19" s="676"/>
      <c r="AR19" s="676"/>
      <c r="AS19" s="676"/>
      <c r="AT19" s="676"/>
      <c r="AU19" s="676"/>
      <c r="AV19" s="676"/>
      <c r="AW19" s="676"/>
      <c r="AX19" s="676"/>
      <c r="AY19" s="676"/>
      <c r="AZ19" s="676"/>
      <c r="BA19" s="676"/>
      <c r="BB19" s="676"/>
      <c r="BC19" s="676"/>
      <c r="BD19" s="676"/>
      <c r="BE19" s="676"/>
      <c r="BF19" s="677"/>
      <c r="BG19" s="678">
        <v>520891</v>
      </c>
      <c r="BH19" s="679"/>
      <c r="BI19" s="679"/>
      <c r="BJ19" s="679"/>
      <c r="BK19" s="679"/>
      <c r="BL19" s="679"/>
      <c r="BM19" s="679"/>
      <c r="BN19" s="680"/>
      <c r="BO19" s="715">
        <v>9</v>
      </c>
      <c r="BP19" s="715"/>
      <c r="BQ19" s="715"/>
      <c r="BR19" s="715"/>
      <c r="BS19" s="684" t="s">
        <v>240</v>
      </c>
      <c r="BT19" s="679"/>
      <c r="BU19" s="679"/>
      <c r="BV19" s="679"/>
      <c r="BW19" s="679"/>
      <c r="BX19" s="679"/>
      <c r="BY19" s="679"/>
      <c r="BZ19" s="679"/>
      <c r="CA19" s="679"/>
      <c r="CB19" s="722"/>
      <c r="CD19" s="711" t="s">
        <v>269</v>
      </c>
      <c r="CE19" s="712"/>
      <c r="CF19" s="712"/>
      <c r="CG19" s="712"/>
      <c r="CH19" s="712"/>
      <c r="CI19" s="712"/>
      <c r="CJ19" s="712"/>
      <c r="CK19" s="712"/>
      <c r="CL19" s="712"/>
      <c r="CM19" s="712"/>
      <c r="CN19" s="712"/>
      <c r="CO19" s="712"/>
      <c r="CP19" s="712"/>
      <c r="CQ19" s="713"/>
      <c r="CR19" s="678" t="s">
        <v>240</v>
      </c>
      <c r="CS19" s="679"/>
      <c r="CT19" s="679"/>
      <c r="CU19" s="679"/>
      <c r="CV19" s="679"/>
      <c r="CW19" s="679"/>
      <c r="CX19" s="679"/>
      <c r="CY19" s="680"/>
      <c r="CZ19" s="715" t="s">
        <v>127</v>
      </c>
      <c r="DA19" s="715"/>
      <c r="DB19" s="715"/>
      <c r="DC19" s="715"/>
      <c r="DD19" s="684" t="s">
        <v>240</v>
      </c>
      <c r="DE19" s="679"/>
      <c r="DF19" s="679"/>
      <c r="DG19" s="679"/>
      <c r="DH19" s="679"/>
      <c r="DI19" s="679"/>
      <c r="DJ19" s="679"/>
      <c r="DK19" s="679"/>
      <c r="DL19" s="679"/>
      <c r="DM19" s="679"/>
      <c r="DN19" s="679"/>
      <c r="DO19" s="679"/>
      <c r="DP19" s="680"/>
      <c r="DQ19" s="684" t="s">
        <v>127</v>
      </c>
      <c r="DR19" s="679"/>
      <c r="DS19" s="679"/>
      <c r="DT19" s="679"/>
      <c r="DU19" s="679"/>
      <c r="DV19" s="679"/>
      <c r="DW19" s="679"/>
      <c r="DX19" s="679"/>
      <c r="DY19" s="679"/>
      <c r="DZ19" s="679"/>
      <c r="EA19" s="679"/>
      <c r="EB19" s="679"/>
      <c r="EC19" s="722"/>
    </row>
    <row r="20" spans="2:133" ht="11.25" customHeight="1">
      <c r="B20" s="675" t="s">
        <v>270</v>
      </c>
      <c r="C20" s="676"/>
      <c r="D20" s="676"/>
      <c r="E20" s="676"/>
      <c r="F20" s="676"/>
      <c r="G20" s="676"/>
      <c r="H20" s="676"/>
      <c r="I20" s="676"/>
      <c r="J20" s="676"/>
      <c r="K20" s="676"/>
      <c r="L20" s="676"/>
      <c r="M20" s="676"/>
      <c r="N20" s="676"/>
      <c r="O20" s="676"/>
      <c r="P20" s="676"/>
      <c r="Q20" s="677"/>
      <c r="R20" s="678">
        <v>1536</v>
      </c>
      <c r="S20" s="679"/>
      <c r="T20" s="679"/>
      <c r="U20" s="679"/>
      <c r="V20" s="679"/>
      <c r="W20" s="679"/>
      <c r="X20" s="679"/>
      <c r="Y20" s="680"/>
      <c r="Z20" s="715">
        <v>0</v>
      </c>
      <c r="AA20" s="715"/>
      <c r="AB20" s="715"/>
      <c r="AC20" s="715"/>
      <c r="AD20" s="716">
        <v>1536</v>
      </c>
      <c r="AE20" s="716"/>
      <c r="AF20" s="716"/>
      <c r="AG20" s="716"/>
      <c r="AH20" s="716"/>
      <c r="AI20" s="716"/>
      <c r="AJ20" s="716"/>
      <c r="AK20" s="716"/>
      <c r="AL20" s="681">
        <v>0</v>
      </c>
      <c r="AM20" s="682"/>
      <c r="AN20" s="682"/>
      <c r="AO20" s="717"/>
      <c r="AP20" s="675" t="s">
        <v>271</v>
      </c>
      <c r="AQ20" s="676"/>
      <c r="AR20" s="676"/>
      <c r="AS20" s="676"/>
      <c r="AT20" s="676"/>
      <c r="AU20" s="676"/>
      <c r="AV20" s="676"/>
      <c r="AW20" s="676"/>
      <c r="AX20" s="676"/>
      <c r="AY20" s="676"/>
      <c r="AZ20" s="676"/>
      <c r="BA20" s="676"/>
      <c r="BB20" s="676"/>
      <c r="BC20" s="676"/>
      <c r="BD20" s="676"/>
      <c r="BE20" s="676"/>
      <c r="BF20" s="677"/>
      <c r="BG20" s="678">
        <v>520891</v>
      </c>
      <c r="BH20" s="679"/>
      <c r="BI20" s="679"/>
      <c r="BJ20" s="679"/>
      <c r="BK20" s="679"/>
      <c r="BL20" s="679"/>
      <c r="BM20" s="679"/>
      <c r="BN20" s="680"/>
      <c r="BO20" s="715">
        <v>9</v>
      </c>
      <c r="BP20" s="715"/>
      <c r="BQ20" s="715"/>
      <c r="BR20" s="715"/>
      <c r="BS20" s="684" t="s">
        <v>127</v>
      </c>
      <c r="BT20" s="679"/>
      <c r="BU20" s="679"/>
      <c r="BV20" s="679"/>
      <c r="BW20" s="679"/>
      <c r="BX20" s="679"/>
      <c r="BY20" s="679"/>
      <c r="BZ20" s="679"/>
      <c r="CA20" s="679"/>
      <c r="CB20" s="722"/>
      <c r="CD20" s="711" t="s">
        <v>272</v>
      </c>
      <c r="CE20" s="712"/>
      <c r="CF20" s="712"/>
      <c r="CG20" s="712"/>
      <c r="CH20" s="712"/>
      <c r="CI20" s="712"/>
      <c r="CJ20" s="712"/>
      <c r="CK20" s="712"/>
      <c r="CL20" s="712"/>
      <c r="CM20" s="712"/>
      <c r="CN20" s="712"/>
      <c r="CO20" s="712"/>
      <c r="CP20" s="712"/>
      <c r="CQ20" s="713"/>
      <c r="CR20" s="678">
        <v>21419742</v>
      </c>
      <c r="CS20" s="679"/>
      <c r="CT20" s="679"/>
      <c r="CU20" s="679"/>
      <c r="CV20" s="679"/>
      <c r="CW20" s="679"/>
      <c r="CX20" s="679"/>
      <c r="CY20" s="680"/>
      <c r="CZ20" s="715">
        <v>100</v>
      </c>
      <c r="DA20" s="715"/>
      <c r="DB20" s="715"/>
      <c r="DC20" s="715"/>
      <c r="DD20" s="684">
        <v>1614616</v>
      </c>
      <c r="DE20" s="679"/>
      <c r="DF20" s="679"/>
      <c r="DG20" s="679"/>
      <c r="DH20" s="679"/>
      <c r="DI20" s="679"/>
      <c r="DJ20" s="679"/>
      <c r="DK20" s="679"/>
      <c r="DL20" s="679"/>
      <c r="DM20" s="679"/>
      <c r="DN20" s="679"/>
      <c r="DO20" s="679"/>
      <c r="DP20" s="680"/>
      <c r="DQ20" s="684">
        <v>12447074</v>
      </c>
      <c r="DR20" s="679"/>
      <c r="DS20" s="679"/>
      <c r="DT20" s="679"/>
      <c r="DU20" s="679"/>
      <c r="DV20" s="679"/>
      <c r="DW20" s="679"/>
      <c r="DX20" s="679"/>
      <c r="DY20" s="679"/>
      <c r="DZ20" s="679"/>
      <c r="EA20" s="679"/>
      <c r="EB20" s="679"/>
      <c r="EC20" s="722"/>
    </row>
    <row r="21" spans="2:133" ht="11.25" customHeight="1">
      <c r="B21" s="675" t="s">
        <v>273</v>
      </c>
      <c r="C21" s="676"/>
      <c r="D21" s="676"/>
      <c r="E21" s="676"/>
      <c r="F21" s="676"/>
      <c r="G21" s="676"/>
      <c r="H21" s="676"/>
      <c r="I21" s="676"/>
      <c r="J21" s="676"/>
      <c r="K21" s="676"/>
      <c r="L21" s="676"/>
      <c r="M21" s="676"/>
      <c r="N21" s="676"/>
      <c r="O21" s="676"/>
      <c r="P21" s="676"/>
      <c r="Q21" s="677"/>
      <c r="R21" s="678">
        <v>71676</v>
      </c>
      <c r="S21" s="679"/>
      <c r="T21" s="679"/>
      <c r="U21" s="679"/>
      <c r="V21" s="679"/>
      <c r="W21" s="679"/>
      <c r="X21" s="679"/>
      <c r="Y21" s="680"/>
      <c r="Z21" s="715">
        <v>0.3</v>
      </c>
      <c r="AA21" s="715"/>
      <c r="AB21" s="715"/>
      <c r="AC21" s="715"/>
      <c r="AD21" s="716">
        <v>71676</v>
      </c>
      <c r="AE21" s="716"/>
      <c r="AF21" s="716"/>
      <c r="AG21" s="716"/>
      <c r="AH21" s="716"/>
      <c r="AI21" s="716"/>
      <c r="AJ21" s="716"/>
      <c r="AK21" s="716"/>
      <c r="AL21" s="681">
        <v>0.7</v>
      </c>
      <c r="AM21" s="682"/>
      <c r="AN21" s="682"/>
      <c r="AO21" s="717"/>
      <c r="AP21" s="772" t="s">
        <v>274</v>
      </c>
      <c r="AQ21" s="780"/>
      <c r="AR21" s="780"/>
      <c r="AS21" s="780"/>
      <c r="AT21" s="780"/>
      <c r="AU21" s="780"/>
      <c r="AV21" s="780"/>
      <c r="AW21" s="780"/>
      <c r="AX21" s="780"/>
      <c r="AY21" s="780"/>
      <c r="AZ21" s="780"/>
      <c r="BA21" s="780"/>
      <c r="BB21" s="780"/>
      <c r="BC21" s="780"/>
      <c r="BD21" s="780"/>
      <c r="BE21" s="780"/>
      <c r="BF21" s="774"/>
      <c r="BG21" s="678">
        <v>26969</v>
      </c>
      <c r="BH21" s="679"/>
      <c r="BI21" s="679"/>
      <c r="BJ21" s="679"/>
      <c r="BK21" s="679"/>
      <c r="BL21" s="679"/>
      <c r="BM21" s="679"/>
      <c r="BN21" s="680"/>
      <c r="BO21" s="715">
        <v>0.5</v>
      </c>
      <c r="BP21" s="715"/>
      <c r="BQ21" s="715"/>
      <c r="BR21" s="715"/>
      <c r="BS21" s="684" t="s">
        <v>240</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c r="B22" s="675" t="s">
        <v>275</v>
      </c>
      <c r="C22" s="676"/>
      <c r="D22" s="676"/>
      <c r="E22" s="676"/>
      <c r="F22" s="676"/>
      <c r="G22" s="676"/>
      <c r="H22" s="676"/>
      <c r="I22" s="676"/>
      <c r="J22" s="676"/>
      <c r="K22" s="676"/>
      <c r="L22" s="676"/>
      <c r="M22" s="676"/>
      <c r="N22" s="676"/>
      <c r="O22" s="676"/>
      <c r="P22" s="676"/>
      <c r="Q22" s="677"/>
      <c r="R22" s="678">
        <v>4455605</v>
      </c>
      <c r="S22" s="679"/>
      <c r="T22" s="679"/>
      <c r="U22" s="679"/>
      <c r="V22" s="679"/>
      <c r="W22" s="679"/>
      <c r="X22" s="679"/>
      <c r="Y22" s="680"/>
      <c r="Z22" s="715">
        <v>18.5</v>
      </c>
      <c r="AA22" s="715"/>
      <c r="AB22" s="715"/>
      <c r="AC22" s="715"/>
      <c r="AD22" s="716">
        <v>3811644</v>
      </c>
      <c r="AE22" s="716"/>
      <c r="AF22" s="716"/>
      <c r="AG22" s="716"/>
      <c r="AH22" s="716"/>
      <c r="AI22" s="716"/>
      <c r="AJ22" s="716"/>
      <c r="AK22" s="716"/>
      <c r="AL22" s="681">
        <v>36.299999999999997</v>
      </c>
      <c r="AM22" s="682"/>
      <c r="AN22" s="682"/>
      <c r="AO22" s="717"/>
      <c r="AP22" s="772" t="s">
        <v>276</v>
      </c>
      <c r="AQ22" s="780"/>
      <c r="AR22" s="780"/>
      <c r="AS22" s="780"/>
      <c r="AT22" s="780"/>
      <c r="AU22" s="780"/>
      <c r="AV22" s="780"/>
      <c r="AW22" s="780"/>
      <c r="AX22" s="780"/>
      <c r="AY22" s="780"/>
      <c r="AZ22" s="780"/>
      <c r="BA22" s="780"/>
      <c r="BB22" s="780"/>
      <c r="BC22" s="780"/>
      <c r="BD22" s="780"/>
      <c r="BE22" s="780"/>
      <c r="BF22" s="774"/>
      <c r="BG22" s="678" t="s">
        <v>240</v>
      </c>
      <c r="BH22" s="679"/>
      <c r="BI22" s="679"/>
      <c r="BJ22" s="679"/>
      <c r="BK22" s="679"/>
      <c r="BL22" s="679"/>
      <c r="BM22" s="679"/>
      <c r="BN22" s="680"/>
      <c r="BO22" s="715" t="s">
        <v>127</v>
      </c>
      <c r="BP22" s="715"/>
      <c r="BQ22" s="715"/>
      <c r="BR22" s="715"/>
      <c r="BS22" s="684" t="s">
        <v>127</v>
      </c>
      <c r="BT22" s="679"/>
      <c r="BU22" s="679"/>
      <c r="BV22" s="679"/>
      <c r="BW22" s="679"/>
      <c r="BX22" s="679"/>
      <c r="BY22" s="679"/>
      <c r="BZ22" s="679"/>
      <c r="CA22" s="679"/>
      <c r="CB22" s="722"/>
      <c r="CD22" s="782" t="s">
        <v>277</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c r="B23" s="675" t="s">
        <v>278</v>
      </c>
      <c r="C23" s="676"/>
      <c r="D23" s="676"/>
      <c r="E23" s="676"/>
      <c r="F23" s="676"/>
      <c r="G23" s="676"/>
      <c r="H23" s="676"/>
      <c r="I23" s="676"/>
      <c r="J23" s="676"/>
      <c r="K23" s="676"/>
      <c r="L23" s="676"/>
      <c r="M23" s="676"/>
      <c r="N23" s="676"/>
      <c r="O23" s="676"/>
      <c r="P23" s="676"/>
      <c r="Q23" s="677"/>
      <c r="R23" s="678">
        <v>3811644</v>
      </c>
      <c r="S23" s="679"/>
      <c r="T23" s="679"/>
      <c r="U23" s="679"/>
      <c r="V23" s="679"/>
      <c r="W23" s="679"/>
      <c r="X23" s="679"/>
      <c r="Y23" s="680"/>
      <c r="Z23" s="715">
        <v>15.8</v>
      </c>
      <c r="AA23" s="715"/>
      <c r="AB23" s="715"/>
      <c r="AC23" s="715"/>
      <c r="AD23" s="716">
        <v>3811644</v>
      </c>
      <c r="AE23" s="716"/>
      <c r="AF23" s="716"/>
      <c r="AG23" s="716"/>
      <c r="AH23" s="716"/>
      <c r="AI23" s="716"/>
      <c r="AJ23" s="716"/>
      <c r="AK23" s="716"/>
      <c r="AL23" s="681">
        <v>36.299999999999997</v>
      </c>
      <c r="AM23" s="682"/>
      <c r="AN23" s="682"/>
      <c r="AO23" s="717"/>
      <c r="AP23" s="772" t="s">
        <v>279</v>
      </c>
      <c r="AQ23" s="780"/>
      <c r="AR23" s="780"/>
      <c r="AS23" s="780"/>
      <c r="AT23" s="780"/>
      <c r="AU23" s="780"/>
      <c r="AV23" s="780"/>
      <c r="AW23" s="780"/>
      <c r="AX23" s="780"/>
      <c r="AY23" s="780"/>
      <c r="AZ23" s="780"/>
      <c r="BA23" s="780"/>
      <c r="BB23" s="780"/>
      <c r="BC23" s="780"/>
      <c r="BD23" s="780"/>
      <c r="BE23" s="780"/>
      <c r="BF23" s="774"/>
      <c r="BG23" s="678">
        <v>493922</v>
      </c>
      <c r="BH23" s="679"/>
      <c r="BI23" s="679"/>
      <c r="BJ23" s="679"/>
      <c r="BK23" s="679"/>
      <c r="BL23" s="679"/>
      <c r="BM23" s="679"/>
      <c r="BN23" s="680"/>
      <c r="BO23" s="715">
        <v>8.5</v>
      </c>
      <c r="BP23" s="715"/>
      <c r="BQ23" s="715"/>
      <c r="BR23" s="715"/>
      <c r="BS23" s="684" t="s">
        <v>127</v>
      </c>
      <c r="BT23" s="679"/>
      <c r="BU23" s="679"/>
      <c r="BV23" s="679"/>
      <c r="BW23" s="679"/>
      <c r="BX23" s="679"/>
      <c r="BY23" s="679"/>
      <c r="BZ23" s="679"/>
      <c r="CA23" s="679"/>
      <c r="CB23" s="722"/>
      <c r="CD23" s="782" t="s">
        <v>218</v>
      </c>
      <c r="CE23" s="783"/>
      <c r="CF23" s="783"/>
      <c r="CG23" s="783"/>
      <c r="CH23" s="783"/>
      <c r="CI23" s="783"/>
      <c r="CJ23" s="783"/>
      <c r="CK23" s="783"/>
      <c r="CL23" s="783"/>
      <c r="CM23" s="783"/>
      <c r="CN23" s="783"/>
      <c r="CO23" s="783"/>
      <c r="CP23" s="783"/>
      <c r="CQ23" s="784"/>
      <c r="CR23" s="782" t="s">
        <v>280</v>
      </c>
      <c r="CS23" s="783"/>
      <c r="CT23" s="783"/>
      <c r="CU23" s="783"/>
      <c r="CV23" s="783"/>
      <c r="CW23" s="783"/>
      <c r="CX23" s="783"/>
      <c r="CY23" s="784"/>
      <c r="CZ23" s="782" t="s">
        <v>281</v>
      </c>
      <c r="DA23" s="783"/>
      <c r="DB23" s="783"/>
      <c r="DC23" s="784"/>
      <c r="DD23" s="782" t="s">
        <v>282</v>
      </c>
      <c r="DE23" s="783"/>
      <c r="DF23" s="783"/>
      <c r="DG23" s="783"/>
      <c r="DH23" s="783"/>
      <c r="DI23" s="783"/>
      <c r="DJ23" s="783"/>
      <c r="DK23" s="784"/>
      <c r="DL23" s="791" t="s">
        <v>283</v>
      </c>
      <c r="DM23" s="792"/>
      <c r="DN23" s="792"/>
      <c r="DO23" s="792"/>
      <c r="DP23" s="792"/>
      <c r="DQ23" s="792"/>
      <c r="DR23" s="792"/>
      <c r="DS23" s="792"/>
      <c r="DT23" s="792"/>
      <c r="DU23" s="792"/>
      <c r="DV23" s="793"/>
      <c r="DW23" s="782" t="s">
        <v>284</v>
      </c>
      <c r="DX23" s="783"/>
      <c r="DY23" s="783"/>
      <c r="DZ23" s="783"/>
      <c r="EA23" s="783"/>
      <c r="EB23" s="783"/>
      <c r="EC23" s="784"/>
    </row>
    <row r="24" spans="2:133" ht="11.25" customHeight="1">
      <c r="B24" s="675" t="s">
        <v>285</v>
      </c>
      <c r="C24" s="676"/>
      <c r="D24" s="676"/>
      <c r="E24" s="676"/>
      <c r="F24" s="676"/>
      <c r="G24" s="676"/>
      <c r="H24" s="676"/>
      <c r="I24" s="676"/>
      <c r="J24" s="676"/>
      <c r="K24" s="676"/>
      <c r="L24" s="676"/>
      <c r="M24" s="676"/>
      <c r="N24" s="676"/>
      <c r="O24" s="676"/>
      <c r="P24" s="676"/>
      <c r="Q24" s="677"/>
      <c r="R24" s="678">
        <v>643955</v>
      </c>
      <c r="S24" s="679"/>
      <c r="T24" s="679"/>
      <c r="U24" s="679"/>
      <c r="V24" s="679"/>
      <c r="W24" s="679"/>
      <c r="X24" s="679"/>
      <c r="Y24" s="680"/>
      <c r="Z24" s="715">
        <v>2.7</v>
      </c>
      <c r="AA24" s="715"/>
      <c r="AB24" s="715"/>
      <c r="AC24" s="715"/>
      <c r="AD24" s="716" t="s">
        <v>127</v>
      </c>
      <c r="AE24" s="716"/>
      <c r="AF24" s="716"/>
      <c r="AG24" s="716"/>
      <c r="AH24" s="716"/>
      <c r="AI24" s="716"/>
      <c r="AJ24" s="716"/>
      <c r="AK24" s="716"/>
      <c r="AL24" s="681" t="s">
        <v>127</v>
      </c>
      <c r="AM24" s="682"/>
      <c r="AN24" s="682"/>
      <c r="AO24" s="717"/>
      <c r="AP24" s="772" t="s">
        <v>286</v>
      </c>
      <c r="AQ24" s="780"/>
      <c r="AR24" s="780"/>
      <c r="AS24" s="780"/>
      <c r="AT24" s="780"/>
      <c r="AU24" s="780"/>
      <c r="AV24" s="780"/>
      <c r="AW24" s="780"/>
      <c r="AX24" s="780"/>
      <c r="AY24" s="780"/>
      <c r="AZ24" s="780"/>
      <c r="BA24" s="780"/>
      <c r="BB24" s="780"/>
      <c r="BC24" s="780"/>
      <c r="BD24" s="780"/>
      <c r="BE24" s="780"/>
      <c r="BF24" s="774"/>
      <c r="BG24" s="678" t="s">
        <v>127</v>
      </c>
      <c r="BH24" s="679"/>
      <c r="BI24" s="679"/>
      <c r="BJ24" s="679"/>
      <c r="BK24" s="679"/>
      <c r="BL24" s="679"/>
      <c r="BM24" s="679"/>
      <c r="BN24" s="680"/>
      <c r="BO24" s="715" t="s">
        <v>127</v>
      </c>
      <c r="BP24" s="715"/>
      <c r="BQ24" s="715"/>
      <c r="BR24" s="715"/>
      <c r="BS24" s="684" t="s">
        <v>127</v>
      </c>
      <c r="BT24" s="679"/>
      <c r="BU24" s="679"/>
      <c r="BV24" s="679"/>
      <c r="BW24" s="679"/>
      <c r="BX24" s="679"/>
      <c r="BY24" s="679"/>
      <c r="BZ24" s="679"/>
      <c r="CA24" s="679"/>
      <c r="CB24" s="722"/>
      <c r="CD24" s="736" t="s">
        <v>287</v>
      </c>
      <c r="CE24" s="737"/>
      <c r="CF24" s="737"/>
      <c r="CG24" s="737"/>
      <c r="CH24" s="737"/>
      <c r="CI24" s="737"/>
      <c r="CJ24" s="737"/>
      <c r="CK24" s="737"/>
      <c r="CL24" s="737"/>
      <c r="CM24" s="737"/>
      <c r="CN24" s="737"/>
      <c r="CO24" s="737"/>
      <c r="CP24" s="737"/>
      <c r="CQ24" s="738"/>
      <c r="CR24" s="733">
        <v>8904196</v>
      </c>
      <c r="CS24" s="734"/>
      <c r="CT24" s="734"/>
      <c r="CU24" s="734"/>
      <c r="CV24" s="734"/>
      <c r="CW24" s="734"/>
      <c r="CX24" s="734"/>
      <c r="CY24" s="777"/>
      <c r="CZ24" s="778">
        <v>41.6</v>
      </c>
      <c r="DA24" s="749"/>
      <c r="DB24" s="749"/>
      <c r="DC24" s="781"/>
      <c r="DD24" s="776">
        <v>5991842</v>
      </c>
      <c r="DE24" s="734"/>
      <c r="DF24" s="734"/>
      <c r="DG24" s="734"/>
      <c r="DH24" s="734"/>
      <c r="DI24" s="734"/>
      <c r="DJ24" s="734"/>
      <c r="DK24" s="777"/>
      <c r="DL24" s="776">
        <v>5851965</v>
      </c>
      <c r="DM24" s="734"/>
      <c r="DN24" s="734"/>
      <c r="DO24" s="734"/>
      <c r="DP24" s="734"/>
      <c r="DQ24" s="734"/>
      <c r="DR24" s="734"/>
      <c r="DS24" s="734"/>
      <c r="DT24" s="734"/>
      <c r="DU24" s="734"/>
      <c r="DV24" s="777"/>
      <c r="DW24" s="778">
        <v>52.9</v>
      </c>
      <c r="DX24" s="749"/>
      <c r="DY24" s="749"/>
      <c r="DZ24" s="749"/>
      <c r="EA24" s="749"/>
      <c r="EB24" s="749"/>
      <c r="EC24" s="779"/>
    </row>
    <row r="25" spans="2:133" ht="11.25" customHeight="1">
      <c r="B25" s="675" t="s">
        <v>288</v>
      </c>
      <c r="C25" s="676"/>
      <c r="D25" s="676"/>
      <c r="E25" s="676"/>
      <c r="F25" s="676"/>
      <c r="G25" s="676"/>
      <c r="H25" s="676"/>
      <c r="I25" s="676"/>
      <c r="J25" s="676"/>
      <c r="K25" s="676"/>
      <c r="L25" s="676"/>
      <c r="M25" s="676"/>
      <c r="N25" s="676"/>
      <c r="O25" s="676"/>
      <c r="P25" s="676"/>
      <c r="Q25" s="677"/>
      <c r="R25" s="678">
        <v>6</v>
      </c>
      <c r="S25" s="679"/>
      <c r="T25" s="679"/>
      <c r="U25" s="679"/>
      <c r="V25" s="679"/>
      <c r="W25" s="679"/>
      <c r="X25" s="679"/>
      <c r="Y25" s="680"/>
      <c r="Z25" s="715">
        <v>0</v>
      </c>
      <c r="AA25" s="715"/>
      <c r="AB25" s="715"/>
      <c r="AC25" s="715"/>
      <c r="AD25" s="716" t="s">
        <v>127</v>
      </c>
      <c r="AE25" s="716"/>
      <c r="AF25" s="716"/>
      <c r="AG25" s="716"/>
      <c r="AH25" s="716"/>
      <c r="AI25" s="716"/>
      <c r="AJ25" s="716"/>
      <c r="AK25" s="716"/>
      <c r="AL25" s="681" t="s">
        <v>240</v>
      </c>
      <c r="AM25" s="682"/>
      <c r="AN25" s="682"/>
      <c r="AO25" s="717"/>
      <c r="AP25" s="772" t="s">
        <v>289</v>
      </c>
      <c r="AQ25" s="780"/>
      <c r="AR25" s="780"/>
      <c r="AS25" s="780"/>
      <c r="AT25" s="780"/>
      <c r="AU25" s="780"/>
      <c r="AV25" s="780"/>
      <c r="AW25" s="780"/>
      <c r="AX25" s="780"/>
      <c r="AY25" s="780"/>
      <c r="AZ25" s="780"/>
      <c r="BA25" s="780"/>
      <c r="BB25" s="780"/>
      <c r="BC25" s="780"/>
      <c r="BD25" s="780"/>
      <c r="BE25" s="780"/>
      <c r="BF25" s="774"/>
      <c r="BG25" s="678" t="s">
        <v>127</v>
      </c>
      <c r="BH25" s="679"/>
      <c r="BI25" s="679"/>
      <c r="BJ25" s="679"/>
      <c r="BK25" s="679"/>
      <c r="BL25" s="679"/>
      <c r="BM25" s="679"/>
      <c r="BN25" s="680"/>
      <c r="BO25" s="715" t="s">
        <v>240</v>
      </c>
      <c r="BP25" s="715"/>
      <c r="BQ25" s="715"/>
      <c r="BR25" s="715"/>
      <c r="BS25" s="684" t="s">
        <v>127</v>
      </c>
      <c r="BT25" s="679"/>
      <c r="BU25" s="679"/>
      <c r="BV25" s="679"/>
      <c r="BW25" s="679"/>
      <c r="BX25" s="679"/>
      <c r="BY25" s="679"/>
      <c r="BZ25" s="679"/>
      <c r="CA25" s="679"/>
      <c r="CB25" s="722"/>
      <c r="CD25" s="711" t="s">
        <v>290</v>
      </c>
      <c r="CE25" s="712"/>
      <c r="CF25" s="712"/>
      <c r="CG25" s="712"/>
      <c r="CH25" s="712"/>
      <c r="CI25" s="712"/>
      <c r="CJ25" s="712"/>
      <c r="CK25" s="712"/>
      <c r="CL25" s="712"/>
      <c r="CM25" s="712"/>
      <c r="CN25" s="712"/>
      <c r="CO25" s="712"/>
      <c r="CP25" s="712"/>
      <c r="CQ25" s="713"/>
      <c r="CR25" s="678">
        <v>3350923</v>
      </c>
      <c r="CS25" s="697"/>
      <c r="CT25" s="697"/>
      <c r="CU25" s="697"/>
      <c r="CV25" s="697"/>
      <c r="CW25" s="697"/>
      <c r="CX25" s="697"/>
      <c r="CY25" s="698"/>
      <c r="CZ25" s="681">
        <v>15.6</v>
      </c>
      <c r="DA25" s="699"/>
      <c r="DB25" s="699"/>
      <c r="DC25" s="700"/>
      <c r="DD25" s="684">
        <v>3120934</v>
      </c>
      <c r="DE25" s="697"/>
      <c r="DF25" s="697"/>
      <c r="DG25" s="697"/>
      <c r="DH25" s="697"/>
      <c r="DI25" s="697"/>
      <c r="DJ25" s="697"/>
      <c r="DK25" s="698"/>
      <c r="DL25" s="684">
        <v>2986399</v>
      </c>
      <c r="DM25" s="697"/>
      <c r="DN25" s="697"/>
      <c r="DO25" s="697"/>
      <c r="DP25" s="697"/>
      <c r="DQ25" s="697"/>
      <c r="DR25" s="697"/>
      <c r="DS25" s="697"/>
      <c r="DT25" s="697"/>
      <c r="DU25" s="697"/>
      <c r="DV25" s="698"/>
      <c r="DW25" s="681">
        <v>27</v>
      </c>
      <c r="DX25" s="699"/>
      <c r="DY25" s="699"/>
      <c r="DZ25" s="699"/>
      <c r="EA25" s="699"/>
      <c r="EB25" s="699"/>
      <c r="EC25" s="714"/>
    </row>
    <row r="26" spans="2:133" ht="11.25" customHeight="1">
      <c r="B26" s="675" t="s">
        <v>291</v>
      </c>
      <c r="C26" s="676"/>
      <c r="D26" s="676"/>
      <c r="E26" s="676"/>
      <c r="F26" s="676"/>
      <c r="G26" s="676"/>
      <c r="H26" s="676"/>
      <c r="I26" s="676"/>
      <c r="J26" s="676"/>
      <c r="K26" s="676"/>
      <c r="L26" s="676"/>
      <c r="M26" s="676"/>
      <c r="N26" s="676"/>
      <c r="O26" s="676"/>
      <c r="P26" s="676"/>
      <c r="Q26" s="677"/>
      <c r="R26" s="678">
        <v>11484499</v>
      </c>
      <c r="S26" s="679"/>
      <c r="T26" s="679"/>
      <c r="U26" s="679"/>
      <c r="V26" s="679"/>
      <c r="W26" s="679"/>
      <c r="X26" s="679"/>
      <c r="Y26" s="680"/>
      <c r="Z26" s="715">
        <v>47.7</v>
      </c>
      <c r="AA26" s="715"/>
      <c r="AB26" s="715"/>
      <c r="AC26" s="715"/>
      <c r="AD26" s="716">
        <v>10346616</v>
      </c>
      <c r="AE26" s="716"/>
      <c r="AF26" s="716"/>
      <c r="AG26" s="716"/>
      <c r="AH26" s="716"/>
      <c r="AI26" s="716"/>
      <c r="AJ26" s="716"/>
      <c r="AK26" s="716"/>
      <c r="AL26" s="681">
        <v>98.6</v>
      </c>
      <c r="AM26" s="682"/>
      <c r="AN26" s="682"/>
      <c r="AO26" s="717"/>
      <c r="AP26" s="772" t="s">
        <v>292</v>
      </c>
      <c r="AQ26" s="773"/>
      <c r="AR26" s="773"/>
      <c r="AS26" s="773"/>
      <c r="AT26" s="773"/>
      <c r="AU26" s="773"/>
      <c r="AV26" s="773"/>
      <c r="AW26" s="773"/>
      <c r="AX26" s="773"/>
      <c r="AY26" s="773"/>
      <c r="AZ26" s="773"/>
      <c r="BA26" s="773"/>
      <c r="BB26" s="773"/>
      <c r="BC26" s="773"/>
      <c r="BD26" s="773"/>
      <c r="BE26" s="773"/>
      <c r="BF26" s="774"/>
      <c r="BG26" s="678" t="s">
        <v>240</v>
      </c>
      <c r="BH26" s="679"/>
      <c r="BI26" s="679"/>
      <c r="BJ26" s="679"/>
      <c r="BK26" s="679"/>
      <c r="BL26" s="679"/>
      <c r="BM26" s="679"/>
      <c r="BN26" s="680"/>
      <c r="BO26" s="715" t="s">
        <v>127</v>
      </c>
      <c r="BP26" s="715"/>
      <c r="BQ26" s="715"/>
      <c r="BR26" s="715"/>
      <c r="BS26" s="684" t="s">
        <v>127</v>
      </c>
      <c r="BT26" s="679"/>
      <c r="BU26" s="679"/>
      <c r="BV26" s="679"/>
      <c r="BW26" s="679"/>
      <c r="BX26" s="679"/>
      <c r="BY26" s="679"/>
      <c r="BZ26" s="679"/>
      <c r="CA26" s="679"/>
      <c r="CB26" s="722"/>
      <c r="CD26" s="711" t="s">
        <v>293</v>
      </c>
      <c r="CE26" s="712"/>
      <c r="CF26" s="712"/>
      <c r="CG26" s="712"/>
      <c r="CH26" s="712"/>
      <c r="CI26" s="712"/>
      <c r="CJ26" s="712"/>
      <c r="CK26" s="712"/>
      <c r="CL26" s="712"/>
      <c r="CM26" s="712"/>
      <c r="CN26" s="712"/>
      <c r="CO26" s="712"/>
      <c r="CP26" s="712"/>
      <c r="CQ26" s="713"/>
      <c r="CR26" s="678">
        <v>2288447</v>
      </c>
      <c r="CS26" s="679"/>
      <c r="CT26" s="679"/>
      <c r="CU26" s="679"/>
      <c r="CV26" s="679"/>
      <c r="CW26" s="679"/>
      <c r="CX26" s="679"/>
      <c r="CY26" s="680"/>
      <c r="CZ26" s="681">
        <v>10.7</v>
      </c>
      <c r="DA26" s="699"/>
      <c r="DB26" s="699"/>
      <c r="DC26" s="700"/>
      <c r="DD26" s="684">
        <v>2064596</v>
      </c>
      <c r="DE26" s="679"/>
      <c r="DF26" s="679"/>
      <c r="DG26" s="679"/>
      <c r="DH26" s="679"/>
      <c r="DI26" s="679"/>
      <c r="DJ26" s="679"/>
      <c r="DK26" s="680"/>
      <c r="DL26" s="684" t="s">
        <v>127</v>
      </c>
      <c r="DM26" s="679"/>
      <c r="DN26" s="679"/>
      <c r="DO26" s="679"/>
      <c r="DP26" s="679"/>
      <c r="DQ26" s="679"/>
      <c r="DR26" s="679"/>
      <c r="DS26" s="679"/>
      <c r="DT26" s="679"/>
      <c r="DU26" s="679"/>
      <c r="DV26" s="680"/>
      <c r="DW26" s="681" t="s">
        <v>127</v>
      </c>
      <c r="DX26" s="699"/>
      <c r="DY26" s="699"/>
      <c r="DZ26" s="699"/>
      <c r="EA26" s="699"/>
      <c r="EB26" s="699"/>
      <c r="EC26" s="714"/>
    </row>
    <row r="27" spans="2:133" ht="11.25" customHeight="1">
      <c r="B27" s="675" t="s">
        <v>294</v>
      </c>
      <c r="C27" s="676"/>
      <c r="D27" s="676"/>
      <c r="E27" s="676"/>
      <c r="F27" s="676"/>
      <c r="G27" s="676"/>
      <c r="H27" s="676"/>
      <c r="I27" s="676"/>
      <c r="J27" s="676"/>
      <c r="K27" s="676"/>
      <c r="L27" s="676"/>
      <c r="M27" s="676"/>
      <c r="N27" s="676"/>
      <c r="O27" s="676"/>
      <c r="P27" s="676"/>
      <c r="Q27" s="677"/>
      <c r="R27" s="678">
        <v>5735</v>
      </c>
      <c r="S27" s="679"/>
      <c r="T27" s="679"/>
      <c r="U27" s="679"/>
      <c r="V27" s="679"/>
      <c r="W27" s="679"/>
      <c r="X27" s="679"/>
      <c r="Y27" s="680"/>
      <c r="Z27" s="715">
        <v>0</v>
      </c>
      <c r="AA27" s="715"/>
      <c r="AB27" s="715"/>
      <c r="AC27" s="715"/>
      <c r="AD27" s="716">
        <v>5735</v>
      </c>
      <c r="AE27" s="716"/>
      <c r="AF27" s="716"/>
      <c r="AG27" s="716"/>
      <c r="AH27" s="716"/>
      <c r="AI27" s="716"/>
      <c r="AJ27" s="716"/>
      <c r="AK27" s="716"/>
      <c r="AL27" s="681">
        <v>0.1</v>
      </c>
      <c r="AM27" s="682"/>
      <c r="AN27" s="682"/>
      <c r="AO27" s="717"/>
      <c r="AP27" s="675" t="s">
        <v>295</v>
      </c>
      <c r="AQ27" s="676"/>
      <c r="AR27" s="676"/>
      <c r="AS27" s="676"/>
      <c r="AT27" s="676"/>
      <c r="AU27" s="676"/>
      <c r="AV27" s="676"/>
      <c r="AW27" s="676"/>
      <c r="AX27" s="676"/>
      <c r="AY27" s="676"/>
      <c r="AZ27" s="676"/>
      <c r="BA27" s="676"/>
      <c r="BB27" s="676"/>
      <c r="BC27" s="676"/>
      <c r="BD27" s="676"/>
      <c r="BE27" s="676"/>
      <c r="BF27" s="677"/>
      <c r="BG27" s="678">
        <v>5797183</v>
      </c>
      <c r="BH27" s="679"/>
      <c r="BI27" s="679"/>
      <c r="BJ27" s="679"/>
      <c r="BK27" s="679"/>
      <c r="BL27" s="679"/>
      <c r="BM27" s="679"/>
      <c r="BN27" s="680"/>
      <c r="BO27" s="715">
        <v>100</v>
      </c>
      <c r="BP27" s="715"/>
      <c r="BQ27" s="715"/>
      <c r="BR27" s="715"/>
      <c r="BS27" s="684">
        <v>29580</v>
      </c>
      <c r="BT27" s="679"/>
      <c r="BU27" s="679"/>
      <c r="BV27" s="679"/>
      <c r="BW27" s="679"/>
      <c r="BX27" s="679"/>
      <c r="BY27" s="679"/>
      <c r="BZ27" s="679"/>
      <c r="CA27" s="679"/>
      <c r="CB27" s="722"/>
      <c r="CD27" s="711" t="s">
        <v>296</v>
      </c>
      <c r="CE27" s="712"/>
      <c r="CF27" s="712"/>
      <c r="CG27" s="712"/>
      <c r="CH27" s="712"/>
      <c r="CI27" s="712"/>
      <c r="CJ27" s="712"/>
      <c r="CK27" s="712"/>
      <c r="CL27" s="712"/>
      <c r="CM27" s="712"/>
      <c r="CN27" s="712"/>
      <c r="CO27" s="712"/>
      <c r="CP27" s="712"/>
      <c r="CQ27" s="713"/>
      <c r="CR27" s="678">
        <v>3773929</v>
      </c>
      <c r="CS27" s="697"/>
      <c r="CT27" s="697"/>
      <c r="CU27" s="697"/>
      <c r="CV27" s="697"/>
      <c r="CW27" s="697"/>
      <c r="CX27" s="697"/>
      <c r="CY27" s="698"/>
      <c r="CZ27" s="681">
        <v>17.600000000000001</v>
      </c>
      <c r="DA27" s="699"/>
      <c r="DB27" s="699"/>
      <c r="DC27" s="700"/>
      <c r="DD27" s="684">
        <v>1169627</v>
      </c>
      <c r="DE27" s="697"/>
      <c r="DF27" s="697"/>
      <c r="DG27" s="697"/>
      <c r="DH27" s="697"/>
      <c r="DI27" s="697"/>
      <c r="DJ27" s="697"/>
      <c r="DK27" s="698"/>
      <c r="DL27" s="684">
        <v>1164285</v>
      </c>
      <c r="DM27" s="697"/>
      <c r="DN27" s="697"/>
      <c r="DO27" s="697"/>
      <c r="DP27" s="697"/>
      <c r="DQ27" s="697"/>
      <c r="DR27" s="697"/>
      <c r="DS27" s="697"/>
      <c r="DT27" s="697"/>
      <c r="DU27" s="697"/>
      <c r="DV27" s="698"/>
      <c r="DW27" s="681">
        <v>10.5</v>
      </c>
      <c r="DX27" s="699"/>
      <c r="DY27" s="699"/>
      <c r="DZ27" s="699"/>
      <c r="EA27" s="699"/>
      <c r="EB27" s="699"/>
      <c r="EC27" s="714"/>
    </row>
    <row r="28" spans="2:133" ht="11.25" customHeight="1">
      <c r="B28" s="675" t="s">
        <v>297</v>
      </c>
      <c r="C28" s="676"/>
      <c r="D28" s="676"/>
      <c r="E28" s="676"/>
      <c r="F28" s="676"/>
      <c r="G28" s="676"/>
      <c r="H28" s="676"/>
      <c r="I28" s="676"/>
      <c r="J28" s="676"/>
      <c r="K28" s="676"/>
      <c r="L28" s="676"/>
      <c r="M28" s="676"/>
      <c r="N28" s="676"/>
      <c r="O28" s="676"/>
      <c r="P28" s="676"/>
      <c r="Q28" s="677"/>
      <c r="R28" s="678">
        <v>110180</v>
      </c>
      <c r="S28" s="679"/>
      <c r="T28" s="679"/>
      <c r="U28" s="679"/>
      <c r="V28" s="679"/>
      <c r="W28" s="679"/>
      <c r="X28" s="679"/>
      <c r="Y28" s="680"/>
      <c r="Z28" s="715">
        <v>0.5</v>
      </c>
      <c r="AA28" s="715"/>
      <c r="AB28" s="715"/>
      <c r="AC28" s="715"/>
      <c r="AD28" s="716" t="s">
        <v>127</v>
      </c>
      <c r="AE28" s="716"/>
      <c r="AF28" s="716"/>
      <c r="AG28" s="716"/>
      <c r="AH28" s="716"/>
      <c r="AI28" s="716"/>
      <c r="AJ28" s="716"/>
      <c r="AK28" s="716"/>
      <c r="AL28" s="681" t="s">
        <v>240</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298</v>
      </c>
      <c r="CE28" s="712"/>
      <c r="CF28" s="712"/>
      <c r="CG28" s="712"/>
      <c r="CH28" s="712"/>
      <c r="CI28" s="712"/>
      <c r="CJ28" s="712"/>
      <c r="CK28" s="712"/>
      <c r="CL28" s="712"/>
      <c r="CM28" s="712"/>
      <c r="CN28" s="712"/>
      <c r="CO28" s="712"/>
      <c r="CP28" s="712"/>
      <c r="CQ28" s="713"/>
      <c r="CR28" s="678">
        <v>1779344</v>
      </c>
      <c r="CS28" s="679"/>
      <c r="CT28" s="679"/>
      <c r="CU28" s="679"/>
      <c r="CV28" s="679"/>
      <c r="CW28" s="679"/>
      <c r="CX28" s="679"/>
      <c r="CY28" s="680"/>
      <c r="CZ28" s="681">
        <v>8.3000000000000007</v>
      </c>
      <c r="DA28" s="699"/>
      <c r="DB28" s="699"/>
      <c r="DC28" s="700"/>
      <c r="DD28" s="684">
        <v>1701281</v>
      </c>
      <c r="DE28" s="679"/>
      <c r="DF28" s="679"/>
      <c r="DG28" s="679"/>
      <c r="DH28" s="679"/>
      <c r="DI28" s="679"/>
      <c r="DJ28" s="679"/>
      <c r="DK28" s="680"/>
      <c r="DL28" s="684">
        <v>1701281</v>
      </c>
      <c r="DM28" s="679"/>
      <c r="DN28" s="679"/>
      <c r="DO28" s="679"/>
      <c r="DP28" s="679"/>
      <c r="DQ28" s="679"/>
      <c r="DR28" s="679"/>
      <c r="DS28" s="679"/>
      <c r="DT28" s="679"/>
      <c r="DU28" s="679"/>
      <c r="DV28" s="680"/>
      <c r="DW28" s="681">
        <v>15.4</v>
      </c>
      <c r="DX28" s="699"/>
      <c r="DY28" s="699"/>
      <c r="DZ28" s="699"/>
      <c r="EA28" s="699"/>
      <c r="EB28" s="699"/>
      <c r="EC28" s="714"/>
    </row>
    <row r="29" spans="2:133" ht="11.25" customHeight="1">
      <c r="B29" s="675" t="s">
        <v>299</v>
      </c>
      <c r="C29" s="676"/>
      <c r="D29" s="676"/>
      <c r="E29" s="676"/>
      <c r="F29" s="676"/>
      <c r="G29" s="676"/>
      <c r="H29" s="676"/>
      <c r="I29" s="676"/>
      <c r="J29" s="676"/>
      <c r="K29" s="676"/>
      <c r="L29" s="676"/>
      <c r="M29" s="676"/>
      <c r="N29" s="676"/>
      <c r="O29" s="676"/>
      <c r="P29" s="676"/>
      <c r="Q29" s="677"/>
      <c r="R29" s="678">
        <v>214311</v>
      </c>
      <c r="S29" s="679"/>
      <c r="T29" s="679"/>
      <c r="U29" s="679"/>
      <c r="V29" s="679"/>
      <c r="W29" s="679"/>
      <c r="X29" s="679"/>
      <c r="Y29" s="680"/>
      <c r="Z29" s="715">
        <v>0.9</v>
      </c>
      <c r="AA29" s="715"/>
      <c r="AB29" s="715"/>
      <c r="AC29" s="715"/>
      <c r="AD29" s="716">
        <v>42923</v>
      </c>
      <c r="AE29" s="716"/>
      <c r="AF29" s="716"/>
      <c r="AG29" s="716"/>
      <c r="AH29" s="716"/>
      <c r="AI29" s="716"/>
      <c r="AJ29" s="716"/>
      <c r="AK29" s="716"/>
      <c r="AL29" s="681">
        <v>0.4</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300</v>
      </c>
      <c r="CE29" s="764"/>
      <c r="CF29" s="711" t="s">
        <v>69</v>
      </c>
      <c r="CG29" s="712"/>
      <c r="CH29" s="712"/>
      <c r="CI29" s="712"/>
      <c r="CJ29" s="712"/>
      <c r="CK29" s="712"/>
      <c r="CL29" s="712"/>
      <c r="CM29" s="712"/>
      <c r="CN29" s="712"/>
      <c r="CO29" s="712"/>
      <c r="CP29" s="712"/>
      <c r="CQ29" s="713"/>
      <c r="CR29" s="678">
        <v>1779344</v>
      </c>
      <c r="CS29" s="697"/>
      <c r="CT29" s="697"/>
      <c r="CU29" s="697"/>
      <c r="CV29" s="697"/>
      <c r="CW29" s="697"/>
      <c r="CX29" s="697"/>
      <c r="CY29" s="698"/>
      <c r="CZ29" s="681">
        <v>8.3000000000000007</v>
      </c>
      <c r="DA29" s="699"/>
      <c r="DB29" s="699"/>
      <c r="DC29" s="700"/>
      <c r="DD29" s="684">
        <v>1701281</v>
      </c>
      <c r="DE29" s="697"/>
      <c r="DF29" s="697"/>
      <c r="DG29" s="697"/>
      <c r="DH29" s="697"/>
      <c r="DI29" s="697"/>
      <c r="DJ29" s="697"/>
      <c r="DK29" s="698"/>
      <c r="DL29" s="684">
        <v>1701281</v>
      </c>
      <c r="DM29" s="697"/>
      <c r="DN29" s="697"/>
      <c r="DO29" s="697"/>
      <c r="DP29" s="697"/>
      <c r="DQ29" s="697"/>
      <c r="DR29" s="697"/>
      <c r="DS29" s="697"/>
      <c r="DT29" s="697"/>
      <c r="DU29" s="697"/>
      <c r="DV29" s="698"/>
      <c r="DW29" s="681">
        <v>15.4</v>
      </c>
      <c r="DX29" s="699"/>
      <c r="DY29" s="699"/>
      <c r="DZ29" s="699"/>
      <c r="EA29" s="699"/>
      <c r="EB29" s="699"/>
      <c r="EC29" s="714"/>
    </row>
    <row r="30" spans="2:133" ht="11.25" customHeight="1">
      <c r="B30" s="675" t="s">
        <v>301</v>
      </c>
      <c r="C30" s="676"/>
      <c r="D30" s="676"/>
      <c r="E30" s="676"/>
      <c r="F30" s="676"/>
      <c r="G30" s="676"/>
      <c r="H30" s="676"/>
      <c r="I30" s="676"/>
      <c r="J30" s="676"/>
      <c r="K30" s="676"/>
      <c r="L30" s="676"/>
      <c r="M30" s="676"/>
      <c r="N30" s="676"/>
      <c r="O30" s="676"/>
      <c r="P30" s="676"/>
      <c r="Q30" s="677"/>
      <c r="R30" s="678">
        <v>392596</v>
      </c>
      <c r="S30" s="679"/>
      <c r="T30" s="679"/>
      <c r="U30" s="679"/>
      <c r="V30" s="679"/>
      <c r="W30" s="679"/>
      <c r="X30" s="679"/>
      <c r="Y30" s="680"/>
      <c r="Z30" s="715">
        <v>1.6</v>
      </c>
      <c r="AA30" s="715"/>
      <c r="AB30" s="715"/>
      <c r="AC30" s="715"/>
      <c r="AD30" s="716" t="s">
        <v>127</v>
      </c>
      <c r="AE30" s="716"/>
      <c r="AF30" s="716"/>
      <c r="AG30" s="716"/>
      <c r="AH30" s="716"/>
      <c r="AI30" s="716"/>
      <c r="AJ30" s="716"/>
      <c r="AK30" s="716"/>
      <c r="AL30" s="681" t="s">
        <v>240</v>
      </c>
      <c r="AM30" s="682"/>
      <c r="AN30" s="682"/>
      <c r="AO30" s="717"/>
      <c r="AP30" s="739" t="s">
        <v>218</v>
      </c>
      <c r="AQ30" s="740"/>
      <c r="AR30" s="740"/>
      <c r="AS30" s="740"/>
      <c r="AT30" s="740"/>
      <c r="AU30" s="740"/>
      <c r="AV30" s="740"/>
      <c r="AW30" s="740"/>
      <c r="AX30" s="740"/>
      <c r="AY30" s="740"/>
      <c r="AZ30" s="740"/>
      <c r="BA30" s="740"/>
      <c r="BB30" s="740"/>
      <c r="BC30" s="740"/>
      <c r="BD30" s="740"/>
      <c r="BE30" s="740"/>
      <c r="BF30" s="741"/>
      <c r="BG30" s="739" t="s">
        <v>302</v>
      </c>
      <c r="BH30" s="752"/>
      <c r="BI30" s="752"/>
      <c r="BJ30" s="752"/>
      <c r="BK30" s="752"/>
      <c r="BL30" s="752"/>
      <c r="BM30" s="752"/>
      <c r="BN30" s="752"/>
      <c r="BO30" s="752"/>
      <c r="BP30" s="752"/>
      <c r="BQ30" s="753"/>
      <c r="BR30" s="739" t="s">
        <v>303</v>
      </c>
      <c r="BS30" s="752"/>
      <c r="BT30" s="752"/>
      <c r="BU30" s="752"/>
      <c r="BV30" s="752"/>
      <c r="BW30" s="752"/>
      <c r="BX30" s="752"/>
      <c r="BY30" s="752"/>
      <c r="BZ30" s="752"/>
      <c r="CA30" s="752"/>
      <c r="CB30" s="753"/>
      <c r="CD30" s="765"/>
      <c r="CE30" s="766"/>
      <c r="CF30" s="711" t="s">
        <v>304</v>
      </c>
      <c r="CG30" s="712"/>
      <c r="CH30" s="712"/>
      <c r="CI30" s="712"/>
      <c r="CJ30" s="712"/>
      <c r="CK30" s="712"/>
      <c r="CL30" s="712"/>
      <c r="CM30" s="712"/>
      <c r="CN30" s="712"/>
      <c r="CO30" s="712"/>
      <c r="CP30" s="712"/>
      <c r="CQ30" s="713"/>
      <c r="CR30" s="678">
        <v>1648678</v>
      </c>
      <c r="CS30" s="679"/>
      <c r="CT30" s="679"/>
      <c r="CU30" s="679"/>
      <c r="CV30" s="679"/>
      <c r="CW30" s="679"/>
      <c r="CX30" s="679"/>
      <c r="CY30" s="680"/>
      <c r="CZ30" s="681">
        <v>7.7</v>
      </c>
      <c r="DA30" s="699"/>
      <c r="DB30" s="699"/>
      <c r="DC30" s="700"/>
      <c r="DD30" s="684">
        <v>1578505</v>
      </c>
      <c r="DE30" s="679"/>
      <c r="DF30" s="679"/>
      <c r="DG30" s="679"/>
      <c r="DH30" s="679"/>
      <c r="DI30" s="679"/>
      <c r="DJ30" s="679"/>
      <c r="DK30" s="680"/>
      <c r="DL30" s="684">
        <v>1578505</v>
      </c>
      <c r="DM30" s="679"/>
      <c r="DN30" s="679"/>
      <c r="DO30" s="679"/>
      <c r="DP30" s="679"/>
      <c r="DQ30" s="679"/>
      <c r="DR30" s="679"/>
      <c r="DS30" s="679"/>
      <c r="DT30" s="679"/>
      <c r="DU30" s="679"/>
      <c r="DV30" s="680"/>
      <c r="DW30" s="681">
        <v>14.3</v>
      </c>
      <c r="DX30" s="699"/>
      <c r="DY30" s="699"/>
      <c r="DZ30" s="699"/>
      <c r="EA30" s="699"/>
      <c r="EB30" s="699"/>
      <c r="EC30" s="714"/>
    </row>
    <row r="31" spans="2:133" ht="11.25" customHeight="1">
      <c r="B31" s="675" t="s">
        <v>305</v>
      </c>
      <c r="C31" s="676"/>
      <c r="D31" s="676"/>
      <c r="E31" s="676"/>
      <c r="F31" s="676"/>
      <c r="G31" s="676"/>
      <c r="H31" s="676"/>
      <c r="I31" s="676"/>
      <c r="J31" s="676"/>
      <c r="K31" s="676"/>
      <c r="L31" s="676"/>
      <c r="M31" s="676"/>
      <c r="N31" s="676"/>
      <c r="O31" s="676"/>
      <c r="P31" s="676"/>
      <c r="Q31" s="677"/>
      <c r="R31" s="678">
        <v>3852320</v>
      </c>
      <c r="S31" s="679"/>
      <c r="T31" s="679"/>
      <c r="U31" s="679"/>
      <c r="V31" s="679"/>
      <c r="W31" s="679"/>
      <c r="X31" s="679"/>
      <c r="Y31" s="680"/>
      <c r="Z31" s="715">
        <v>16</v>
      </c>
      <c r="AA31" s="715"/>
      <c r="AB31" s="715"/>
      <c r="AC31" s="715"/>
      <c r="AD31" s="716" t="s">
        <v>240</v>
      </c>
      <c r="AE31" s="716"/>
      <c r="AF31" s="716"/>
      <c r="AG31" s="716"/>
      <c r="AH31" s="716"/>
      <c r="AI31" s="716"/>
      <c r="AJ31" s="716"/>
      <c r="AK31" s="716"/>
      <c r="AL31" s="681" t="s">
        <v>127</v>
      </c>
      <c r="AM31" s="682"/>
      <c r="AN31" s="682"/>
      <c r="AO31" s="717"/>
      <c r="AP31" s="754" t="s">
        <v>306</v>
      </c>
      <c r="AQ31" s="755"/>
      <c r="AR31" s="755"/>
      <c r="AS31" s="755"/>
      <c r="AT31" s="760" t="s">
        <v>307</v>
      </c>
      <c r="AU31" s="231"/>
      <c r="AV31" s="231"/>
      <c r="AW31" s="231"/>
      <c r="AX31" s="744" t="s">
        <v>184</v>
      </c>
      <c r="AY31" s="745"/>
      <c r="AZ31" s="745"/>
      <c r="BA31" s="745"/>
      <c r="BB31" s="745"/>
      <c r="BC31" s="745"/>
      <c r="BD31" s="745"/>
      <c r="BE31" s="745"/>
      <c r="BF31" s="746"/>
      <c r="BG31" s="747">
        <v>98.2</v>
      </c>
      <c r="BH31" s="748"/>
      <c r="BI31" s="748"/>
      <c r="BJ31" s="748"/>
      <c r="BK31" s="748"/>
      <c r="BL31" s="748"/>
      <c r="BM31" s="749">
        <v>94.8</v>
      </c>
      <c r="BN31" s="748"/>
      <c r="BO31" s="748"/>
      <c r="BP31" s="748"/>
      <c r="BQ31" s="750"/>
      <c r="BR31" s="747">
        <v>98.5</v>
      </c>
      <c r="BS31" s="748"/>
      <c r="BT31" s="748"/>
      <c r="BU31" s="748"/>
      <c r="BV31" s="748"/>
      <c r="BW31" s="748"/>
      <c r="BX31" s="749">
        <v>94.6</v>
      </c>
      <c r="BY31" s="748"/>
      <c r="BZ31" s="748"/>
      <c r="CA31" s="748"/>
      <c r="CB31" s="750"/>
      <c r="CD31" s="765"/>
      <c r="CE31" s="766"/>
      <c r="CF31" s="711" t="s">
        <v>308</v>
      </c>
      <c r="CG31" s="712"/>
      <c r="CH31" s="712"/>
      <c r="CI31" s="712"/>
      <c r="CJ31" s="712"/>
      <c r="CK31" s="712"/>
      <c r="CL31" s="712"/>
      <c r="CM31" s="712"/>
      <c r="CN31" s="712"/>
      <c r="CO31" s="712"/>
      <c r="CP31" s="712"/>
      <c r="CQ31" s="713"/>
      <c r="CR31" s="678">
        <v>130666</v>
      </c>
      <c r="CS31" s="697"/>
      <c r="CT31" s="697"/>
      <c r="CU31" s="697"/>
      <c r="CV31" s="697"/>
      <c r="CW31" s="697"/>
      <c r="CX31" s="697"/>
      <c r="CY31" s="698"/>
      <c r="CZ31" s="681">
        <v>0.6</v>
      </c>
      <c r="DA31" s="699"/>
      <c r="DB31" s="699"/>
      <c r="DC31" s="700"/>
      <c r="DD31" s="684">
        <v>122776</v>
      </c>
      <c r="DE31" s="697"/>
      <c r="DF31" s="697"/>
      <c r="DG31" s="697"/>
      <c r="DH31" s="697"/>
      <c r="DI31" s="697"/>
      <c r="DJ31" s="697"/>
      <c r="DK31" s="698"/>
      <c r="DL31" s="684">
        <v>122776</v>
      </c>
      <c r="DM31" s="697"/>
      <c r="DN31" s="697"/>
      <c r="DO31" s="697"/>
      <c r="DP31" s="697"/>
      <c r="DQ31" s="697"/>
      <c r="DR31" s="697"/>
      <c r="DS31" s="697"/>
      <c r="DT31" s="697"/>
      <c r="DU31" s="697"/>
      <c r="DV31" s="698"/>
      <c r="DW31" s="681">
        <v>1.1000000000000001</v>
      </c>
      <c r="DX31" s="699"/>
      <c r="DY31" s="699"/>
      <c r="DZ31" s="699"/>
      <c r="EA31" s="699"/>
      <c r="EB31" s="699"/>
      <c r="EC31" s="714"/>
    </row>
    <row r="32" spans="2:133" ht="11.25" customHeight="1">
      <c r="B32" s="769" t="s">
        <v>309</v>
      </c>
      <c r="C32" s="770"/>
      <c r="D32" s="770"/>
      <c r="E32" s="770"/>
      <c r="F32" s="770"/>
      <c r="G32" s="770"/>
      <c r="H32" s="770"/>
      <c r="I32" s="770"/>
      <c r="J32" s="770"/>
      <c r="K32" s="770"/>
      <c r="L32" s="770"/>
      <c r="M32" s="770"/>
      <c r="N32" s="770"/>
      <c r="O32" s="770"/>
      <c r="P32" s="770"/>
      <c r="Q32" s="771"/>
      <c r="R32" s="678">
        <v>80758</v>
      </c>
      <c r="S32" s="679"/>
      <c r="T32" s="679"/>
      <c r="U32" s="679"/>
      <c r="V32" s="679"/>
      <c r="W32" s="679"/>
      <c r="X32" s="679"/>
      <c r="Y32" s="680"/>
      <c r="Z32" s="715">
        <v>0.3</v>
      </c>
      <c r="AA32" s="715"/>
      <c r="AB32" s="715"/>
      <c r="AC32" s="715"/>
      <c r="AD32" s="716">
        <v>80758</v>
      </c>
      <c r="AE32" s="716"/>
      <c r="AF32" s="716"/>
      <c r="AG32" s="716"/>
      <c r="AH32" s="716"/>
      <c r="AI32" s="716"/>
      <c r="AJ32" s="716"/>
      <c r="AK32" s="716"/>
      <c r="AL32" s="681">
        <v>0.8</v>
      </c>
      <c r="AM32" s="682"/>
      <c r="AN32" s="682"/>
      <c r="AO32" s="717"/>
      <c r="AP32" s="756"/>
      <c r="AQ32" s="757"/>
      <c r="AR32" s="757"/>
      <c r="AS32" s="757"/>
      <c r="AT32" s="761"/>
      <c r="AU32" s="230" t="s">
        <v>310</v>
      </c>
      <c r="AV32" s="230"/>
      <c r="AW32" s="230"/>
      <c r="AX32" s="675" t="s">
        <v>311</v>
      </c>
      <c r="AY32" s="676"/>
      <c r="AZ32" s="676"/>
      <c r="BA32" s="676"/>
      <c r="BB32" s="676"/>
      <c r="BC32" s="676"/>
      <c r="BD32" s="676"/>
      <c r="BE32" s="676"/>
      <c r="BF32" s="677"/>
      <c r="BG32" s="751">
        <v>98.3</v>
      </c>
      <c r="BH32" s="697"/>
      <c r="BI32" s="697"/>
      <c r="BJ32" s="697"/>
      <c r="BK32" s="697"/>
      <c r="BL32" s="697"/>
      <c r="BM32" s="682">
        <v>95.1</v>
      </c>
      <c r="BN32" s="743"/>
      <c r="BO32" s="743"/>
      <c r="BP32" s="743"/>
      <c r="BQ32" s="721"/>
      <c r="BR32" s="751">
        <v>98.5</v>
      </c>
      <c r="BS32" s="697"/>
      <c r="BT32" s="697"/>
      <c r="BU32" s="697"/>
      <c r="BV32" s="697"/>
      <c r="BW32" s="697"/>
      <c r="BX32" s="682">
        <v>95</v>
      </c>
      <c r="BY32" s="743"/>
      <c r="BZ32" s="743"/>
      <c r="CA32" s="743"/>
      <c r="CB32" s="721"/>
      <c r="CD32" s="767"/>
      <c r="CE32" s="768"/>
      <c r="CF32" s="711" t="s">
        <v>312</v>
      </c>
      <c r="CG32" s="712"/>
      <c r="CH32" s="712"/>
      <c r="CI32" s="712"/>
      <c r="CJ32" s="712"/>
      <c r="CK32" s="712"/>
      <c r="CL32" s="712"/>
      <c r="CM32" s="712"/>
      <c r="CN32" s="712"/>
      <c r="CO32" s="712"/>
      <c r="CP32" s="712"/>
      <c r="CQ32" s="713"/>
      <c r="CR32" s="678" t="s">
        <v>127</v>
      </c>
      <c r="CS32" s="679"/>
      <c r="CT32" s="679"/>
      <c r="CU32" s="679"/>
      <c r="CV32" s="679"/>
      <c r="CW32" s="679"/>
      <c r="CX32" s="679"/>
      <c r="CY32" s="680"/>
      <c r="CZ32" s="681" t="s">
        <v>127</v>
      </c>
      <c r="DA32" s="699"/>
      <c r="DB32" s="699"/>
      <c r="DC32" s="700"/>
      <c r="DD32" s="684" t="s">
        <v>127</v>
      </c>
      <c r="DE32" s="679"/>
      <c r="DF32" s="679"/>
      <c r="DG32" s="679"/>
      <c r="DH32" s="679"/>
      <c r="DI32" s="679"/>
      <c r="DJ32" s="679"/>
      <c r="DK32" s="680"/>
      <c r="DL32" s="684" t="s">
        <v>127</v>
      </c>
      <c r="DM32" s="679"/>
      <c r="DN32" s="679"/>
      <c r="DO32" s="679"/>
      <c r="DP32" s="679"/>
      <c r="DQ32" s="679"/>
      <c r="DR32" s="679"/>
      <c r="DS32" s="679"/>
      <c r="DT32" s="679"/>
      <c r="DU32" s="679"/>
      <c r="DV32" s="680"/>
      <c r="DW32" s="681" t="s">
        <v>240</v>
      </c>
      <c r="DX32" s="699"/>
      <c r="DY32" s="699"/>
      <c r="DZ32" s="699"/>
      <c r="EA32" s="699"/>
      <c r="EB32" s="699"/>
      <c r="EC32" s="714"/>
    </row>
    <row r="33" spans="2:133" ht="11.25" customHeight="1">
      <c r="B33" s="675" t="s">
        <v>313</v>
      </c>
      <c r="C33" s="676"/>
      <c r="D33" s="676"/>
      <c r="E33" s="676"/>
      <c r="F33" s="676"/>
      <c r="G33" s="676"/>
      <c r="H33" s="676"/>
      <c r="I33" s="676"/>
      <c r="J33" s="676"/>
      <c r="K33" s="676"/>
      <c r="L33" s="676"/>
      <c r="M33" s="676"/>
      <c r="N33" s="676"/>
      <c r="O33" s="676"/>
      <c r="P33" s="676"/>
      <c r="Q33" s="677"/>
      <c r="R33" s="678">
        <v>1447828</v>
      </c>
      <c r="S33" s="679"/>
      <c r="T33" s="679"/>
      <c r="U33" s="679"/>
      <c r="V33" s="679"/>
      <c r="W33" s="679"/>
      <c r="X33" s="679"/>
      <c r="Y33" s="680"/>
      <c r="Z33" s="715">
        <v>6</v>
      </c>
      <c r="AA33" s="715"/>
      <c r="AB33" s="715"/>
      <c r="AC33" s="715"/>
      <c r="AD33" s="716" t="s">
        <v>240</v>
      </c>
      <c r="AE33" s="716"/>
      <c r="AF33" s="716"/>
      <c r="AG33" s="716"/>
      <c r="AH33" s="716"/>
      <c r="AI33" s="716"/>
      <c r="AJ33" s="716"/>
      <c r="AK33" s="716"/>
      <c r="AL33" s="681" t="s">
        <v>127</v>
      </c>
      <c r="AM33" s="682"/>
      <c r="AN33" s="682"/>
      <c r="AO33" s="717"/>
      <c r="AP33" s="758"/>
      <c r="AQ33" s="759"/>
      <c r="AR33" s="759"/>
      <c r="AS33" s="759"/>
      <c r="AT33" s="762"/>
      <c r="AU33" s="232"/>
      <c r="AV33" s="232"/>
      <c r="AW33" s="232"/>
      <c r="AX33" s="659" t="s">
        <v>314</v>
      </c>
      <c r="AY33" s="660"/>
      <c r="AZ33" s="660"/>
      <c r="BA33" s="660"/>
      <c r="BB33" s="660"/>
      <c r="BC33" s="660"/>
      <c r="BD33" s="660"/>
      <c r="BE33" s="660"/>
      <c r="BF33" s="661"/>
      <c r="BG33" s="742">
        <v>97.9</v>
      </c>
      <c r="BH33" s="663"/>
      <c r="BI33" s="663"/>
      <c r="BJ33" s="663"/>
      <c r="BK33" s="663"/>
      <c r="BL33" s="663"/>
      <c r="BM33" s="706">
        <v>93.7</v>
      </c>
      <c r="BN33" s="663"/>
      <c r="BO33" s="663"/>
      <c r="BP33" s="663"/>
      <c r="BQ33" s="727"/>
      <c r="BR33" s="742">
        <v>98.2</v>
      </c>
      <c r="BS33" s="663"/>
      <c r="BT33" s="663"/>
      <c r="BU33" s="663"/>
      <c r="BV33" s="663"/>
      <c r="BW33" s="663"/>
      <c r="BX33" s="706">
        <v>93.4</v>
      </c>
      <c r="BY33" s="663"/>
      <c r="BZ33" s="663"/>
      <c r="CA33" s="663"/>
      <c r="CB33" s="727"/>
      <c r="CD33" s="711" t="s">
        <v>315</v>
      </c>
      <c r="CE33" s="712"/>
      <c r="CF33" s="712"/>
      <c r="CG33" s="712"/>
      <c r="CH33" s="712"/>
      <c r="CI33" s="712"/>
      <c r="CJ33" s="712"/>
      <c r="CK33" s="712"/>
      <c r="CL33" s="712"/>
      <c r="CM33" s="712"/>
      <c r="CN33" s="712"/>
      <c r="CO33" s="712"/>
      <c r="CP33" s="712"/>
      <c r="CQ33" s="713"/>
      <c r="CR33" s="678">
        <v>10557477</v>
      </c>
      <c r="CS33" s="697"/>
      <c r="CT33" s="697"/>
      <c r="CU33" s="697"/>
      <c r="CV33" s="697"/>
      <c r="CW33" s="697"/>
      <c r="CX33" s="697"/>
      <c r="CY33" s="698"/>
      <c r="CZ33" s="681">
        <v>49.3</v>
      </c>
      <c r="DA33" s="699"/>
      <c r="DB33" s="699"/>
      <c r="DC33" s="700"/>
      <c r="DD33" s="684">
        <v>5951452</v>
      </c>
      <c r="DE33" s="697"/>
      <c r="DF33" s="697"/>
      <c r="DG33" s="697"/>
      <c r="DH33" s="697"/>
      <c r="DI33" s="697"/>
      <c r="DJ33" s="697"/>
      <c r="DK33" s="698"/>
      <c r="DL33" s="684">
        <v>5063885</v>
      </c>
      <c r="DM33" s="697"/>
      <c r="DN33" s="697"/>
      <c r="DO33" s="697"/>
      <c r="DP33" s="697"/>
      <c r="DQ33" s="697"/>
      <c r="DR33" s="697"/>
      <c r="DS33" s="697"/>
      <c r="DT33" s="697"/>
      <c r="DU33" s="697"/>
      <c r="DV33" s="698"/>
      <c r="DW33" s="681">
        <v>45.8</v>
      </c>
      <c r="DX33" s="699"/>
      <c r="DY33" s="699"/>
      <c r="DZ33" s="699"/>
      <c r="EA33" s="699"/>
      <c r="EB33" s="699"/>
      <c r="EC33" s="714"/>
    </row>
    <row r="34" spans="2:133" ht="11.25" customHeight="1">
      <c r="B34" s="675" t="s">
        <v>316</v>
      </c>
      <c r="C34" s="676"/>
      <c r="D34" s="676"/>
      <c r="E34" s="676"/>
      <c r="F34" s="676"/>
      <c r="G34" s="676"/>
      <c r="H34" s="676"/>
      <c r="I34" s="676"/>
      <c r="J34" s="676"/>
      <c r="K34" s="676"/>
      <c r="L34" s="676"/>
      <c r="M34" s="676"/>
      <c r="N34" s="676"/>
      <c r="O34" s="676"/>
      <c r="P34" s="676"/>
      <c r="Q34" s="677"/>
      <c r="R34" s="678">
        <v>41697</v>
      </c>
      <c r="S34" s="679"/>
      <c r="T34" s="679"/>
      <c r="U34" s="679"/>
      <c r="V34" s="679"/>
      <c r="W34" s="679"/>
      <c r="X34" s="679"/>
      <c r="Y34" s="680"/>
      <c r="Z34" s="715">
        <v>0.2</v>
      </c>
      <c r="AA34" s="715"/>
      <c r="AB34" s="715"/>
      <c r="AC34" s="715"/>
      <c r="AD34" s="716" t="s">
        <v>127</v>
      </c>
      <c r="AE34" s="716"/>
      <c r="AF34" s="716"/>
      <c r="AG34" s="716"/>
      <c r="AH34" s="716"/>
      <c r="AI34" s="716"/>
      <c r="AJ34" s="716"/>
      <c r="AK34" s="716"/>
      <c r="AL34" s="681" t="s">
        <v>127</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317</v>
      </c>
      <c r="CE34" s="712"/>
      <c r="CF34" s="712"/>
      <c r="CG34" s="712"/>
      <c r="CH34" s="712"/>
      <c r="CI34" s="712"/>
      <c r="CJ34" s="712"/>
      <c r="CK34" s="712"/>
      <c r="CL34" s="712"/>
      <c r="CM34" s="712"/>
      <c r="CN34" s="712"/>
      <c r="CO34" s="712"/>
      <c r="CP34" s="712"/>
      <c r="CQ34" s="713"/>
      <c r="CR34" s="678">
        <v>3163550</v>
      </c>
      <c r="CS34" s="679"/>
      <c r="CT34" s="679"/>
      <c r="CU34" s="679"/>
      <c r="CV34" s="679"/>
      <c r="CW34" s="679"/>
      <c r="CX34" s="679"/>
      <c r="CY34" s="680"/>
      <c r="CZ34" s="681">
        <v>14.8</v>
      </c>
      <c r="DA34" s="699"/>
      <c r="DB34" s="699"/>
      <c r="DC34" s="700"/>
      <c r="DD34" s="684">
        <v>1668901</v>
      </c>
      <c r="DE34" s="679"/>
      <c r="DF34" s="679"/>
      <c r="DG34" s="679"/>
      <c r="DH34" s="679"/>
      <c r="DI34" s="679"/>
      <c r="DJ34" s="679"/>
      <c r="DK34" s="680"/>
      <c r="DL34" s="684">
        <v>1461694</v>
      </c>
      <c r="DM34" s="679"/>
      <c r="DN34" s="679"/>
      <c r="DO34" s="679"/>
      <c r="DP34" s="679"/>
      <c r="DQ34" s="679"/>
      <c r="DR34" s="679"/>
      <c r="DS34" s="679"/>
      <c r="DT34" s="679"/>
      <c r="DU34" s="679"/>
      <c r="DV34" s="680"/>
      <c r="DW34" s="681">
        <v>13.2</v>
      </c>
      <c r="DX34" s="699"/>
      <c r="DY34" s="699"/>
      <c r="DZ34" s="699"/>
      <c r="EA34" s="699"/>
      <c r="EB34" s="699"/>
      <c r="EC34" s="714"/>
    </row>
    <row r="35" spans="2:133" ht="11.25" customHeight="1">
      <c r="B35" s="675" t="s">
        <v>318</v>
      </c>
      <c r="C35" s="676"/>
      <c r="D35" s="676"/>
      <c r="E35" s="676"/>
      <c r="F35" s="676"/>
      <c r="G35" s="676"/>
      <c r="H35" s="676"/>
      <c r="I35" s="676"/>
      <c r="J35" s="676"/>
      <c r="K35" s="676"/>
      <c r="L35" s="676"/>
      <c r="M35" s="676"/>
      <c r="N35" s="676"/>
      <c r="O35" s="676"/>
      <c r="P35" s="676"/>
      <c r="Q35" s="677"/>
      <c r="R35" s="678">
        <v>2521242</v>
      </c>
      <c r="S35" s="679"/>
      <c r="T35" s="679"/>
      <c r="U35" s="679"/>
      <c r="V35" s="679"/>
      <c r="W35" s="679"/>
      <c r="X35" s="679"/>
      <c r="Y35" s="680"/>
      <c r="Z35" s="715">
        <v>10.5</v>
      </c>
      <c r="AA35" s="715"/>
      <c r="AB35" s="715"/>
      <c r="AC35" s="715"/>
      <c r="AD35" s="716" t="s">
        <v>127</v>
      </c>
      <c r="AE35" s="716"/>
      <c r="AF35" s="716"/>
      <c r="AG35" s="716"/>
      <c r="AH35" s="716"/>
      <c r="AI35" s="716"/>
      <c r="AJ35" s="716"/>
      <c r="AK35" s="716"/>
      <c r="AL35" s="681" t="s">
        <v>127</v>
      </c>
      <c r="AM35" s="682"/>
      <c r="AN35" s="682"/>
      <c r="AO35" s="717"/>
      <c r="AP35" s="235"/>
      <c r="AQ35" s="739" t="s">
        <v>319</v>
      </c>
      <c r="AR35" s="740"/>
      <c r="AS35" s="740"/>
      <c r="AT35" s="740"/>
      <c r="AU35" s="740"/>
      <c r="AV35" s="740"/>
      <c r="AW35" s="740"/>
      <c r="AX35" s="740"/>
      <c r="AY35" s="740"/>
      <c r="AZ35" s="740"/>
      <c r="BA35" s="740"/>
      <c r="BB35" s="740"/>
      <c r="BC35" s="740"/>
      <c r="BD35" s="740"/>
      <c r="BE35" s="740"/>
      <c r="BF35" s="741"/>
      <c r="BG35" s="739" t="s">
        <v>320</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321</v>
      </c>
      <c r="CE35" s="712"/>
      <c r="CF35" s="712"/>
      <c r="CG35" s="712"/>
      <c r="CH35" s="712"/>
      <c r="CI35" s="712"/>
      <c r="CJ35" s="712"/>
      <c r="CK35" s="712"/>
      <c r="CL35" s="712"/>
      <c r="CM35" s="712"/>
      <c r="CN35" s="712"/>
      <c r="CO35" s="712"/>
      <c r="CP35" s="712"/>
      <c r="CQ35" s="713"/>
      <c r="CR35" s="678">
        <v>51435</v>
      </c>
      <c r="CS35" s="697"/>
      <c r="CT35" s="697"/>
      <c r="CU35" s="697"/>
      <c r="CV35" s="697"/>
      <c r="CW35" s="697"/>
      <c r="CX35" s="697"/>
      <c r="CY35" s="698"/>
      <c r="CZ35" s="681">
        <v>0.2</v>
      </c>
      <c r="DA35" s="699"/>
      <c r="DB35" s="699"/>
      <c r="DC35" s="700"/>
      <c r="DD35" s="684">
        <v>46592</v>
      </c>
      <c r="DE35" s="697"/>
      <c r="DF35" s="697"/>
      <c r="DG35" s="697"/>
      <c r="DH35" s="697"/>
      <c r="DI35" s="697"/>
      <c r="DJ35" s="697"/>
      <c r="DK35" s="698"/>
      <c r="DL35" s="684">
        <v>46592</v>
      </c>
      <c r="DM35" s="697"/>
      <c r="DN35" s="697"/>
      <c r="DO35" s="697"/>
      <c r="DP35" s="697"/>
      <c r="DQ35" s="697"/>
      <c r="DR35" s="697"/>
      <c r="DS35" s="697"/>
      <c r="DT35" s="697"/>
      <c r="DU35" s="697"/>
      <c r="DV35" s="698"/>
      <c r="DW35" s="681">
        <v>0.4</v>
      </c>
      <c r="DX35" s="699"/>
      <c r="DY35" s="699"/>
      <c r="DZ35" s="699"/>
      <c r="EA35" s="699"/>
      <c r="EB35" s="699"/>
      <c r="EC35" s="714"/>
    </row>
    <row r="36" spans="2:133" ht="11.25" customHeight="1">
      <c r="B36" s="675" t="s">
        <v>322</v>
      </c>
      <c r="C36" s="676"/>
      <c r="D36" s="676"/>
      <c r="E36" s="676"/>
      <c r="F36" s="676"/>
      <c r="G36" s="676"/>
      <c r="H36" s="676"/>
      <c r="I36" s="676"/>
      <c r="J36" s="676"/>
      <c r="K36" s="676"/>
      <c r="L36" s="676"/>
      <c r="M36" s="676"/>
      <c r="N36" s="676"/>
      <c r="O36" s="676"/>
      <c r="P36" s="676"/>
      <c r="Q36" s="677"/>
      <c r="R36" s="678">
        <v>1786868</v>
      </c>
      <c r="S36" s="679"/>
      <c r="T36" s="679"/>
      <c r="U36" s="679"/>
      <c r="V36" s="679"/>
      <c r="W36" s="679"/>
      <c r="X36" s="679"/>
      <c r="Y36" s="680"/>
      <c r="Z36" s="715">
        <v>7.4</v>
      </c>
      <c r="AA36" s="715"/>
      <c r="AB36" s="715"/>
      <c r="AC36" s="715"/>
      <c r="AD36" s="716" t="s">
        <v>127</v>
      </c>
      <c r="AE36" s="716"/>
      <c r="AF36" s="716"/>
      <c r="AG36" s="716"/>
      <c r="AH36" s="716"/>
      <c r="AI36" s="716"/>
      <c r="AJ36" s="716"/>
      <c r="AK36" s="716"/>
      <c r="AL36" s="681" t="s">
        <v>240</v>
      </c>
      <c r="AM36" s="682"/>
      <c r="AN36" s="682"/>
      <c r="AO36" s="717"/>
      <c r="AP36" s="235"/>
      <c r="AQ36" s="730" t="s">
        <v>323</v>
      </c>
      <c r="AR36" s="731"/>
      <c r="AS36" s="731"/>
      <c r="AT36" s="731"/>
      <c r="AU36" s="731"/>
      <c r="AV36" s="731"/>
      <c r="AW36" s="731"/>
      <c r="AX36" s="731"/>
      <c r="AY36" s="732"/>
      <c r="AZ36" s="733">
        <v>2992605</v>
      </c>
      <c r="BA36" s="734"/>
      <c r="BB36" s="734"/>
      <c r="BC36" s="734"/>
      <c r="BD36" s="734"/>
      <c r="BE36" s="734"/>
      <c r="BF36" s="735"/>
      <c r="BG36" s="736" t="s">
        <v>324</v>
      </c>
      <c r="BH36" s="737"/>
      <c r="BI36" s="737"/>
      <c r="BJ36" s="737"/>
      <c r="BK36" s="737"/>
      <c r="BL36" s="737"/>
      <c r="BM36" s="737"/>
      <c r="BN36" s="737"/>
      <c r="BO36" s="737"/>
      <c r="BP36" s="737"/>
      <c r="BQ36" s="737"/>
      <c r="BR36" s="737"/>
      <c r="BS36" s="737"/>
      <c r="BT36" s="737"/>
      <c r="BU36" s="738"/>
      <c r="BV36" s="733">
        <v>283058</v>
      </c>
      <c r="BW36" s="734"/>
      <c r="BX36" s="734"/>
      <c r="BY36" s="734"/>
      <c r="BZ36" s="734"/>
      <c r="CA36" s="734"/>
      <c r="CB36" s="735"/>
      <c r="CD36" s="711" t="s">
        <v>325</v>
      </c>
      <c r="CE36" s="712"/>
      <c r="CF36" s="712"/>
      <c r="CG36" s="712"/>
      <c r="CH36" s="712"/>
      <c r="CI36" s="712"/>
      <c r="CJ36" s="712"/>
      <c r="CK36" s="712"/>
      <c r="CL36" s="712"/>
      <c r="CM36" s="712"/>
      <c r="CN36" s="712"/>
      <c r="CO36" s="712"/>
      <c r="CP36" s="712"/>
      <c r="CQ36" s="713"/>
      <c r="CR36" s="678">
        <v>2115466</v>
      </c>
      <c r="CS36" s="679"/>
      <c r="CT36" s="679"/>
      <c r="CU36" s="679"/>
      <c r="CV36" s="679"/>
      <c r="CW36" s="679"/>
      <c r="CX36" s="679"/>
      <c r="CY36" s="680"/>
      <c r="CZ36" s="681">
        <v>9.9</v>
      </c>
      <c r="DA36" s="699"/>
      <c r="DB36" s="699"/>
      <c r="DC36" s="700"/>
      <c r="DD36" s="684">
        <v>1818741</v>
      </c>
      <c r="DE36" s="679"/>
      <c r="DF36" s="679"/>
      <c r="DG36" s="679"/>
      <c r="DH36" s="679"/>
      <c r="DI36" s="679"/>
      <c r="DJ36" s="679"/>
      <c r="DK36" s="680"/>
      <c r="DL36" s="684">
        <v>1515015</v>
      </c>
      <c r="DM36" s="679"/>
      <c r="DN36" s="679"/>
      <c r="DO36" s="679"/>
      <c r="DP36" s="679"/>
      <c r="DQ36" s="679"/>
      <c r="DR36" s="679"/>
      <c r="DS36" s="679"/>
      <c r="DT36" s="679"/>
      <c r="DU36" s="679"/>
      <c r="DV36" s="680"/>
      <c r="DW36" s="681">
        <v>13.7</v>
      </c>
      <c r="DX36" s="699"/>
      <c r="DY36" s="699"/>
      <c r="DZ36" s="699"/>
      <c r="EA36" s="699"/>
      <c r="EB36" s="699"/>
      <c r="EC36" s="714"/>
    </row>
    <row r="37" spans="2:133" ht="11.25" customHeight="1">
      <c r="B37" s="675" t="s">
        <v>326</v>
      </c>
      <c r="C37" s="676"/>
      <c r="D37" s="676"/>
      <c r="E37" s="676"/>
      <c r="F37" s="676"/>
      <c r="G37" s="676"/>
      <c r="H37" s="676"/>
      <c r="I37" s="676"/>
      <c r="J37" s="676"/>
      <c r="K37" s="676"/>
      <c r="L37" s="676"/>
      <c r="M37" s="676"/>
      <c r="N37" s="676"/>
      <c r="O37" s="676"/>
      <c r="P37" s="676"/>
      <c r="Q37" s="677"/>
      <c r="R37" s="678">
        <v>426423</v>
      </c>
      <c r="S37" s="679"/>
      <c r="T37" s="679"/>
      <c r="U37" s="679"/>
      <c r="V37" s="679"/>
      <c r="W37" s="679"/>
      <c r="X37" s="679"/>
      <c r="Y37" s="680"/>
      <c r="Z37" s="715">
        <v>1.8</v>
      </c>
      <c r="AA37" s="715"/>
      <c r="AB37" s="715"/>
      <c r="AC37" s="715"/>
      <c r="AD37" s="716" t="s">
        <v>127</v>
      </c>
      <c r="AE37" s="716"/>
      <c r="AF37" s="716"/>
      <c r="AG37" s="716"/>
      <c r="AH37" s="716"/>
      <c r="AI37" s="716"/>
      <c r="AJ37" s="716"/>
      <c r="AK37" s="716"/>
      <c r="AL37" s="681" t="s">
        <v>127</v>
      </c>
      <c r="AM37" s="682"/>
      <c r="AN37" s="682"/>
      <c r="AO37" s="717"/>
      <c r="AQ37" s="718" t="s">
        <v>327</v>
      </c>
      <c r="AR37" s="719"/>
      <c r="AS37" s="719"/>
      <c r="AT37" s="719"/>
      <c r="AU37" s="719"/>
      <c r="AV37" s="719"/>
      <c r="AW37" s="719"/>
      <c r="AX37" s="719"/>
      <c r="AY37" s="720"/>
      <c r="AZ37" s="678">
        <v>468125</v>
      </c>
      <c r="BA37" s="679"/>
      <c r="BB37" s="679"/>
      <c r="BC37" s="679"/>
      <c r="BD37" s="697"/>
      <c r="BE37" s="697"/>
      <c r="BF37" s="721"/>
      <c r="BG37" s="711" t="s">
        <v>328</v>
      </c>
      <c r="BH37" s="712"/>
      <c r="BI37" s="712"/>
      <c r="BJ37" s="712"/>
      <c r="BK37" s="712"/>
      <c r="BL37" s="712"/>
      <c r="BM37" s="712"/>
      <c r="BN37" s="712"/>
      <c r="BO37" s="712"/>
      <c r="BP37" s="712"/>
      <c r="BQ37" s="712"/>
      <c r="BR37" s="712"/>
      <c r="BS37" s="712"/>
      <c r="BT37" s="712"/>
      <c r="BU37" s="713"/>
      <c r="BV37" s="678">
        <v>229554</v>
      </c>
      <c r="BW37" s="679"/>
      <c r="BX37" s="679"/>
      <c r="BY37" s="679"/>
      <c r="BZ37" s="679"/>
      <c r="CA37" s="679"/>
      <c r="CB37" s="722"/>
      <c r="CD37" s="711" t="s">
        <v>329</v>
      </c>
      <c r="CE37" s="712"/>
      <c r="CF37" s="712"/>
      <c r="CG37" s="712"/>
      <c r="CH37" s="712"/>
      <c r="CI37" s="712"/>
      <c r="CJ37" s="712"/>
      <c r="CK37" s="712"/>
      <c r="CL37" s="712"/>
      <c r="CM37" s="712"/>
      <c r="CN37" s="712"/>
      <c r="CO37" s="712"/>
      <c r="CP37" s="712"/>
      <c r="CQ37" s="713"/>
      <c r="CR37" s="678">
        <v>1138997</v>
      </c>
      <c r="CS37" s="697"/>
      <c r="CT37" s="697"/>
      <c r="CU37" s="697"/>
      <c r="CV37" s="697"/>
      <c r="CW37" s="697"/>
      <c r="CX37" s="697"/>
      <c r="CY37" s="698"/>
      <c r="CZ37" s="681">
        <v>5.3</v>
      </c>
      <c r="DA37" s="699"/>
      <c r="DB37" s="699"/>
      <c r="DC37" s="700"/>
      <c r="DD37" s="684">
        <v>1138997</v>
      </c>
      <c r="DE37" s="697"/>
      <c r="DF37" s="697"/>
      <c r="DG37" s="697"/>
      <c r="DH37" s="697"/>
      <c r="DI37" s="697"/>
      <c r="DJ37" s="697"/>
      <c r="DK37" s="698"/>
      <c r="DL37" s="684">
        <v>1111892</v>
      </c>
      <c r="DM37" s="697"/>
      <c r="DN37" s="697"/>
      <c r="DO37" s="697"/>
      <c r="DP37" s="697"/>
      <c r="DQ37" s="697"/>
      <c r="DR37" s="697"/>
      <c r="DS37" s="697"/>
      <c r="DT37" s="697"/>
      <c r="DU37" s="697"/>
      <c r="DV37" s="698"/>
      <c r="DW37" s="681">
        <v>10</v>
      </c>
      <c r="DX37" s="699"/>
      <c r="DY37" s="699"/>
      <c r="DZ37" s="699"/>
      <c r="EA37" s="699"/>
      <c r="EB37" s="699"/>
      <c r="EC37" s="714"/>
    </row>
    <row r="38" spans="2:133" ht="11.25" customHeight="1">
      <c r="B38" s="675" t="s">
        <v>330</v>
      </c>
      <c r="C38" s="676"/>
      <c r="D38" s="676"/>
      <c r="E38" s="676"/>
      <c r="F38" s="676"/>
      <c r="G38" s="676"/>
      <c r="H38" s="676"/>
      <c r="I38" s="676"/>
      <c r="J38" s="676"/>
      <c r="K38" s="676"/>
      <c r="L38" s="676"/>
      <c r="M38" s="676"/>
      <c r="N38" s="676"/>
      <c r="O38" s="676"/>
      <c r="P38" s="676"/>
      <c r="Q38" s="677"/>
      <c r="R38" s="678">
        <v>409574</v>
      </c>
      <c r="S38" s="679"/>
      <c r="T38" s="679"/>
      <c r="U38" s="679"/>
      <c r="V38" s="679"/>
      <c r="W38" s="679"/>
      <c r="X38" s="679"/>
      <c r="Y38" s="680"/>
      <c r="Z38" s="715">
        <v>1.7</v>
      </c>
      <c r="AA38" s="715"/>
      <c r="AB38" s="715"/>
      <c r="AC38" s="715"/>
      <c r="AD38" s="716">
        <v>16517</v>
      </c>
      <c r="AE38" s="716"/>
      <c r="AF38" s="716"/>
      <c r="AG38" s="716"/>
      <c r="AH38" s="716"/>
      <c r="AI38" s="716"/>
      <c r="AJ38" s="716"/>
      <c r="AK38" s="716"/>
      <c r="AL38" s="681">
        <v>0.2</v>
      </c>
      <c r="AM38" s="682"/>
      <c r="AN38" s="682"/>
      <c r="AO38" s="717"/>
      <c r="AQ38" s="718" t="s">
        <v>331</v>
      </c>
      <c r="AR38" s="719"/>
      <c r="AS38" s="719"/>
      <c r="AT38" s="719"/>
      <c r="AU38" s="719"/>
      <c r="AV38" s="719"/>
      <c r="AW38" s="719"/>
      <c r="AX38" s="719"/>
      <c r="AY38" s="720"/>
      <c r="AZ38" s="678">
        <v>294605</v>
      </c>
      <c r="BA38" s="679"/>
      <c r="BB38" s="679"/>
      <c r="BC38" s="679"/>
      <c r="BD38" s="697"/>
      <c r="BE38" s="697"/>
      <c r="BF38" s="721"/>
      <c r="BG38" s="711" t="s">
        <v>332</v>
      </c>
      <c r="BH38" s="712"/>
      <c r="BI38" s="712"/>
      <c r="BJ38" s="712"/>
      <c r="BK38" s="712"/>
      <c r="BL38" s="712"/>
      <c r="BM38" s="712"/>
      <c r="BN38" s="712"/>
      <c r="BO38" s="712"/>
      <c r="BP38" s="712"/>
      <c r="BQ38" s="712"/>
      <c r="BR38" s="712"/>
      <c r="BS38" s="712"/>
      <c r="BT38" s="712"/>
      <c r="BU38" s="713"/>
      <c r="BV38" s="678">
        <v>8378</v>
      </c>
      <c r="BW38" s="679"/>
      <c r="BX38" s="679"/>
      <c r="BY38" s="679"/>
      <c r="BZ38" s="679"/>
      <c r="CA38" s="679"/>
      <c r="CB38" s="722"/>
      <c r="CD38" s="711" t="s">
        <v>333</v>
      </c>
      <c r="CE38" s="712"/>
      <c r="CF38" s="712"/>
      <c r="CG38" s="712"/>
      <c r="CH38" s="712"/>
      <c r="CI38" s="712"/>
      <c r="CJ38" s="712"/>
      <c r="CK38" s="712"/>
      <c r="CL38" s="712"/>
      <c r="CM38" s="712"/>
      <c r="CN38" s="712"/>
      <c r="CO38" s="712"/>
      <c r="CP38" s="712"/>
      <c r="CQ38" s="713"/>
      <c r="CR38" s="678">
        <v>2698000</v>
      </c>
      <c r="CS38" s="679"/>
      <c r="CT38" s="679"/>
      <c r="CU38" s="679"/>
      <c r="CV38" s="679"/>
      <c r="CW38" s="679"/>
      <c r="CX38" s="679"/>
      <c r="CY38" s="680"/>
      <c r="CZ38" s="681">
        <v>12.6</v>
      </c>
      <c r="DA38" s="699"/>
      <c r="DB38" s="699"/>
      <c r="DC38" s="700"/>
      <c r="DD38" s="684">
        <v>2328780</v>
      </c>
      <c r="DE38" s="679"/>
      <c r="DF38" s="679"/>
      <c r="DG38" s="679"/>
      <c r="DH38" s="679"/>
      <c r="DI38" s="679"/>
      <c r="DJ38" s="679"/>
      <c r="DK38" s="680"/>
      <c r="DL38" s="684">
        <v>2040584</v>
      </c>
      <c r="DM38" s="679"/>
      <c r="DN38" s="679"/>
      <c r="DO38" s="679"/>
      <c r="DP38" s="679"/>
      <c r="DQ38" s="679"/>
      <c r="DR38" s="679"/>
      <c r="DS38" s="679"/>
      <c r="DT38" s="679"/>
      <c r="DU38" s="679"/>
      <c r="DV38" s="680"/>
      <c r="DW38" s="681">
        <v>18.399999999999999</v>
      </c>
      <c r="DX38" s="699"/>
      <c r="DY38" s="699"/>
      <c r="DZ38" s="699"/>
      <c r="EA38" s="699"/>
      <c r="EB38" s="699"/>
      <c r="EC38" s="714"/>
    </row>
    <row r="39" spans="2:133" ht="11.25" customHeight="1">
      <c r="B39" s="675" t="s">
        <v>334</v>
      </c>
      <c r="C39" s="676"/>
      <c r="D39" s="676"/>
      <c r="E39" s="676"/>
      <c r="F39" s="676"/>
      <c r="G39" s="676"/>
      <c r="H39" s="676"/>
      <c r="I39" s="676"/>
      <c r="J39" s="676"/>
      <c r="K39" s="676"/>
      <c r="L39" s="676"/>
      <c r="M39" s="676"/>
      <c r="N39" s="676"/>
      <c r="O39" s="676"/>
      <c r="P39" s="676"/>
      <c r="Q39" s="677"/>
      <c r="R39" s="678">
        <v>1312800</v>
      </c>
      <c r="S39" s="679"/>
      <c r="T39" s="679"/>
      <c r="U39" s="679"/>
      <c r="V39" s="679"/>
      <c r="W39" s="679"/>
      <c r="X39" s="679"/>
      <c r="Y39" s="680"/>
      <c r="Z39" s="715">
        <v>5.5</v>
      </c>
      <c r="AA39" s="715"/>
      <c r="AB39" s="715"/>
      <c r="AC39" s="715"/>
      <c r="AD39" s="716" t="s">
        <v>240</v>
      </c>
      <c r="AE39" s="716"/>
      <c r="AF39" s="716"/>
      <c r="AG39" s="716"/>
      <c r="AH39" s="716"/>
      <c r="AI39" s="716"/>
      <c r="AJ39" s="716"/>
      <c r="AK39" s="716"/>
      <c r="AL39" s="681" t="s">
        <v>127</v>
      </c>
      <c r="AM39" s="682"/>
      <c r="AN39" s="682"/>
      <c r="AO39" s="717"/>
      <c r="AQ39" s="718" t="s">
        <v>335</v>
      </c>
      <c r="AR39" s="719"/>
      <c r="AS39" s="719"/>
      <c r="AT39" s="719"/>
      <c r="AU39" s="719"/>
      <c r="AV39" s="719"/>
      <c r="AW39" s="719"/>
      <c r="AX39" s="719"/>
      <c r="AY39" s="720"/>
      <c r="AZ39" s="678" t="s">
        <v>127</v>
      </c>
      <c r="BA39" s="679"/>
      <c r="BB39" s="679"/>
      <c r="BC39" s="679"/>
      <c r="BD39" s="697"/>
      <c r="BE39" s="697"/>
      <c r="BF39" s="721"/>
      <c r="BG39" s="711" t="s">
        <v>336</v>
      </c>
      <c r="BH39" s="712"/>
      <c r="BI39" s="712"/>
      <c r="BJ39" s="712"/>
      <c r="BK39" s="712"/>
      <c r="BL39" s="712"/>
      <c r="BM39" s="712"/>
      <c r="BN39" s="712"/>
      <c r="BO39" s="712"/>
      <c r="BP39" s="712"/>
      <c r="BQ39" s="712"/>
      <c r="BR39" s="712"/>
      <c r="BS39" s="712"/>
      <c r="BT39" s="712"/>
      <c r="BU39" s="713"/>
      <c r="BV39" s="678">
        <v>12878</v>
      </c>
      <c r="BW39" s="679"/>
      <c r="BX39" s="679"/>
      <c r="BY39" s="679"/>
      <c r="BZ39" s="679"/>
      <c r="CA39" s="679"/>
      <c r="CB39" s="722"/>
      <c r="CD39" s="711" t="s">
        <v>337</v>
      </c>
      <c r="CE39" s="712"/>
      <c r="CF39" s="712"/>
      <c r="CG39" s="712"/>
      <c r="CH39" s="712"/>
      <c r="CI39" s="712"/>
      <c r="CJ39" s="712"/>
      <c r="CK39" s="712"/>
      <c r="CL39" s="712"/>
      <c r="CM39" s="712"/>
      <c r="CN39" s="712"/>
      <c r="CO39" s="712"/>
      <c r="CP39" s="712"/>
      <c r="CQ39" s="713"/>
      <c r="CR39" s="678">
        <v>2409301</v>
      </c>
      <c r="CS39" s="697"/>
      <c r="CT39" s="697"/>
      <c r="CU39" s="697"/>
      <c r="CV39" s="697"/>
      <c r="CW39" s="697"/>
      <c r="CX39" s="697"/>
      <c r="CY39" s="698"/>
      <c r="CZ39" s="681">
        <v>11.2</v>
      </c>
      <c r="DA39" s="699"/>
      <c r="DB39" s="699"/>
      <c r="DC39" s="700"/>
      <c r="DD39" s="684">
        <v>88313</v>
      </c>
      <c r="DE39" s="697"/>
      <c r="DF39" s="697"/>
      <c r="DG39" s="697"/>
      <c r="DH39" s="697"/>
      <c r="DI39" s="697"/>
      <c r="DJ39" s="697"/>
      <c r="DK39" s="698"/>
      <c r="DL39" s="684" t="s">
        <v>127</v>
      </c>
      <c r="DM39" s="697"/>
      <c r="DN39" s="697"/>
      <c r="DO39" s="697"/>
      <c r="DP39" s="697"/>
      <c r="DQ39" s="697"/>
      <c r="DR39" s="697"/>
      <c r="DS39" s="697"/>
      <c r="DT39" s="697"/>
      <c r="DU39" s="697"/>
      <c r="DV39" s="698"/>
      <c r="DW39" s="681" t="s">
        <v>127</v>
      </c>
      <c r="DX39" s="699"/>
      <c r="DY39" s="699"/>
      <c r="DZ39" s="699"/>
      <c r="EA39" s="699"/>
      <c r="EB39" s="699"/>
      <c r="EC39" s="714"/>
    </row>
    <row r="40" spans="2:133" ht="11.25" customHeight="1">
      <c r="B40" s="675" t="s">
        <v>338</v>
      </c>
      <c r="C40" s="676"/>
      <c r="D40" s="676"/>
      <c r="E40" s="676"/>
      <c r="F40" s="676"/>
      <c r="G40" s="676"/>
      <c r="H40" s="676"/>
      <c r="I40" s="676"/>
      <c r="J40" s="676"/>
      <c r="K40" s="676"/>
      <c r="L40" s="676"/>
      <c r="M40" s="676"/>
      <c r="N40" s="676"/>
      <c r="O40" s="676"/>
      <c r="P40" s="676"/>
      <c r="Q40" s="677"/>
      <c r="R40" s="678" t="s">
        <v>127</v>
      </c>
      <c r="S40" s="679"/>
      <c r="T40" s="679"/>
      <c r="U40" s="679"/>
      <c r="V40" s="679"/>
      <c r="W40" s="679"/>
      <c r="X40" s="679"/>
      <c r="Y40" s="680"/>
      <c r="Z40" s="715" t="s">
        <v>240</v>
      </c>
      <c r="AA40" s="715"/>
      <c r="AB40" s="715"/>
      <c r="AC40" s="715"/>
      <c r="AD40" s="716" t="s">
        <v>127</v>
      </c>
      <c r="AE40" s="716"/>
      <c r="AF40" s="716"/>
      <c r="AG40" s="716"/>
      <c r="AH40" s="716"/>
      <c r="AI40" s="716"/>
      <c r="AJ40" s="716"/>
      <c r="AK40" s="716"/>
      <c r="AL40" s="681" t="s">
        <v>240</v>
      </c>
      <c r="AM40" s="682"/>
      <c r="AN40" s="682"/>
      <c r="AO40" s="717"/>
      <c r="AQ40" s="718" t="s">
        <v>339</v>
      </c>
      <c r="AR40" s="719"/>
      <c r="AS40" s="719"/>
      <c r="AT40" s="719"/>
      <c r="AU40" s="719"/>
      <c r="AV40" s="719"/>
      <c r="AW40" s="719"/>
      <c r="AX40" s="719"/>
      <c r="AY40" s="720"/>
      <c r="AZ40" s="678" t="s">
        <v>127</v>
      </c>
      <c r="BA40" s="679"/>
      <c r="BB40" s="679"/>
      <c r="BC40" s="679"/>
      <c r="BD40" s="697"/>
      <c r="BE40" s="697"/>
      <c r="BF40" s="721"/>
      <c r="BG40" s="723" t="s">
        <v>340</v>
      </c>
      <c r="BH40" s="724"/>
      <c r="BI40" s="724"/>
      <c r="BJ40" s="724"/>
      <c r="BK40" s="724"/>
      <c r="BL40" s="236"/>
      <c r="BM40" s="712" t="s">
        <v>341</v>
      </c>
      <c r="BN40" s="712"/>
      <c r="BO40" s="712"/>
      <c r="BP40" s="712"/>
      <c r="BQ40" s="712"/>
      <c r="BR40" s="712"/>
      <c r="BS40" s="712"/>
      <c r="BT40" s="712"/>
      <c r="BU40" s="713"/>
      <c r="BV40" s="678">
        <v>80</v>
      </c>
      <c r="BW40" s="679"/>
      <c r="BX40" s="679"/>
      <c r="BY40" s="679"/>
      <c r="BZ40" s="679"/>
      <c r="CA40" s="679"/>
      <c r="CB40" s="722"/>
      <c r="CD40" s="711" t="s">
        <v>342</v>
      </c>
      <c r="CE40" s="712"/>
      <c r="CF40" s="712"/>
      <c r="CG40" s="712"/>
      <c r="CH40" s="712"/>
      <c r="CI40" s="712"/>
      <c r="CJ40" s="712"/>
      <c r="CK40" s="712"/>
      <c r="CL40" s="712"/>
      <c r="CM40" s="712"/>
      <c r="CN40" s="712"/>
      <c r="CO40" s="712"/>
      <c r="CP40" s="712"/>
      <c r="CQ40" s="713"/>
      <c r="CR40" s="678">
        <v>119725</v>
      </c>
      <c r="CS40" s="679"/>
      <c r="CT40" s="679"/>
      <c r="CU40" s="679"/>
      <c r="CV40" s="679"/>
      <c r="CW40" s="679"/>
      <c r="CX40" s="679"/>
      <c r="CY40" s="680"/>
      <c r="CZ40" s="681">
        <v>0.6</v>
      </c>
      <c r="DA40" s="699"/>
      <c r="DB40" s="699"/>
      <c r="DC40" s="700"/>
      <c r="DD40" s="684">
        <v>125</v>
      </c>
      <c r="DE40" s="679"/>
      <c r="DF40" s="679"/>
      <c r="DG40" s="679"/>
      <c r="DH40" s="679"/>
      <c r="DI40" s="679"/>
      <c r="DJ40" s="679"/>
      <c r="DK40" s="680"/>
      <c r="DL40" s="684" t="s">
        <v>240</v>
      </c>
      <c r="DM40" s="679"/>
      <c r="DN40" s="679"/>
      <c r="DO40" s="679"/>
      <c r="DP40" s="679"/>
      <c r="DQ40" s="679"/>
      <c r="DR40" s="679"/>
      <c r="DS40" s="679"/>
      <c r="DT40" s="679"/>
      <c r="DU40" s="679"/>
      <c r="DV40" s="680"/>
      <c r="DW40" s="681" t="s">
        <v>240</v>
      </c>
      <c r="DX40" s="699"/>
      <c r="DY40" s="699"/>
      <c r="DZ40" s="699"/>
      <c r="EA40" s="699"/>
      <c r="EB40" s="699"/>
      <c r="EC40" s="714"/>
    </row>
    <row r="41" spans="2:133" ht="11.25" customHeight="1">
      <c r="B41" s="675" t="s">
        <v>343</v>
      </c>
      <c r="C41" s="676"/>
      <c r="D41" s="676"/>
      <c r="E41" s="676"/>
      <c r="F41" s="676"/>
      <c r="G41" s="676"/>
      <c r="H41" s="676"/>
      <c r="I41" s="676"/>
      <c r="J41" s="676"/>
      <c r="K41" s="676"/>
      <c r="L41" s="676"/>
      <c r="M41" s="676"/>
      <c r="N41" s="676"/>
      <c r="O41" s="676"/>
      <c r="P41" s="676"/>
      <c r="Q41" s="677"/>
      <c r="R41" s="678">
        <v>571700</v>
      </c>
      <c r="S41" s="679"/>
      <c r="T41" s="679"/>
      <c r="U41" s="679"/>
      <c r="V41" s="679"/>
      <c r="W41" s="679"/>
      <c r="X41" s="679"/>
      <c r="Y41" s="680"/>
      <c r="Z41" s="715">
        <v>2.4</v>
      </c>
      <c r="AA41" s="715"/>
      <c r="AB41" s="715"/>
      <c r="AC41" s="715"/>
      <c r="AD41" s="716" t="s">
        <v>127</v>
      </c>
      <c r="AE41" s="716"/>
      <c r="AF41" s="716"/>
      <c r="AG41" s="716"/>
      <c r="AH41" s="716"/>
      <c r="AI41" s="716"/>
      <c r="AJ41" s="716"/>
      <c r="AK41" s="716"/>
      <c r="AL41" s="681" t="s">
        <v>240</v>
      </c>
      <c r="AM41" s="682"/>
      <c r="AN41" s="682"/>
      <c r="AO41" s="717"/>
      <c r="AQ41" s="718" t="s">
        <v>344</v>
      </c>
      <c r="AR41" s="719"/>
      <c r="AS41" s="719"/>
      <c r="AT41" s="719"/>
      <c r="AU41" s="719"/>
      <c r="AV41" s="719"/>
      <c r="AW41" s="719"/>
      <c r="AX41" s="719"/>
      <c r="AY41" s="720"/>
      <c r="AZ41" s="678">
        <v>427038</v>
      </c>
      <c r="BA41" s="679"/>
      <c r="BB41" s="679"/>
      <c r="BC41" s="679"/>
      <c r="BD41" s="697"/>
      <c r="BE41" s="697"/>
      <c r="BF41" s="721"/>
      <c r="BG41" s="723"/>
      <c r="BH41" s="724"/>
      <c r="BI41" s="724"/>
      <c r="BJ41" s="724"/>
      <c r="BK41" s="724"/>
      <c r="BL41" s="236"/>
      <c r="BM41" s="712" t="s">
        <v>345</v>
      </c>
      <c r="BN41" s="712"/>
      <c r="BO41" s="712"/>
      <c r="BP41" s="712"/>
      <c r="BQ41" s="712"/>
      <c r="BR41" s="712"/>
      <c r="BS41" s="712"/>
      <c r="BT41" s="712"/>
      <c r="BU41" s="713"/>
      <c r="BV41" s="678" t="s">
        <v>240</v>
      </c>
      <c r="BW41" s="679"/>
      <c r="BX41" s="679"/>
      <c r="BY41" s="679"/>
      <c r="BZ41" s="679"/>
      <c r="CA41" s="679"/>
      <c r="CB41" s="722"/>
      <c r="CD41" s="711" t="s">
        <v>346</v>
      </c>
      <c r="CE41" s="712"/>
      <c r="CF41" s="712"/>
      <c r="CG41" s="712"/>
      <c r="CH41" s="712"/>
      <c r="CI41" s="712"/>
      <c r="CJ41" s="712"/>
      <c r="CK41" s="712"/>
      <c r="CL41" s="712"/>
      <c r="CM41" s="712"/>
      <c r="CN41" s="712"/>
      <c r="CO41" s="712"/>
      <c r="CP41" s="712"/>
      <c r="CQ41" s="713"/>
      <c r="CR41" s="678" t="s">
        <v>127</v>
      </c>
      <c r="CS41" s="697"/>
      <c r="CT41" s="697"/>
      <c r="CU41" s="697"/>
      <c r="CV41" s="697"/>
      <c r="CW41" s="697"/>
      <c r="CX41" s="697"/>
      <c r="CY41" s="698"/>
      <c r="CZ41" s="681" t="s">
        <v>240</v>
      </c>
      <c r="DA41" s="699"/>
      <c r="DB41" s="699"/>
      <c r="DC41" s="700"/>
      <c r="DD41" s="684" t="s">
        <v>240</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c r="B42" s="659" t="s">
        <v>347</v>
      </c>
      <c r="C42" s="660"/>
      <c r="D42" s="660"/>
      <c r="E42" s="660"/>
      <c r="F42" s="660"/>
      <c r="G42" s="660"/>
      <c r="H42" s="660"/>
      <c r="I42" s="660"/>
      <c r="J42" s="660"/>
      <c r="K42" s="660"/>
      <c r="L42" s="660"/>
      <c r="M42" s="660"/>
      <c r="N42" s="660"/>
      <c r="O42" s="660"/>
      <c r="P42" s="660"/>
      <c r="Q42" s="661"/>
      <c r="R42" s="662">
        <v>24086831</v>
      </c>
      <c r="S42" s="701"/>
      <c r="T42" s="701"/>
      <c r="U42" s="701"/>
      <c r="V42" s="701"/>
      <c r="W42" s="701"/>
      <c r="X42" s="701"/>
      <c r="Y42" s="703"/>
      <c r="Z42" s="704">
        <v>100</v>
      </c>
      <c r="AA42" s="704"/>
      <c r="AB42" s="704"/>
      <c r="AC42" s="704"/>
      <c r="AD42" s="705">
        <v>10492549</v>
      </c>
      <c r="AE42" s="705"/>
      <c r="AF42" s="705"/>
      <c r="AG42" s="705"/>
      <c r="AH42" s="705"/>
      <c r="AI42" s="705"/>
      <c r="AJ42" s="705"/>
      <c r="AK42" s="705"/>
      <c r="AL42" s="665">
        <v>100</v>
      </c>
      <c r="AM42" s="706"/>
      <c r="AN42" s="706"/>
      <c r="AO42" s="707"/>
      <c r="AQ42" s="708" t="s">
        <v>348</v>
      </c>
      <c r="AR42" s="709"/>
      <c r="AS42" s="709"/>
      <c r="AT42" s="709"/>
      <c r="AU42" s="709"/>
      <c r="AV42" s="709"/>
      <c r="AW42" s="709"/>
      <c r="AX42" s="709"/>
      <c r="AY42" s="710"/>
      <c r="AZ42" s="662">
        <v>1802837</v>
      </c>
      <c r="BA42" s="701"/>
      <c r="BB42" s="701"/>
      <c r="BC42" s="701"/>
      <c r="BD42" s="663"/>
      <c r="BE42" s="663"/>
      <c r="BF42" s="727"/>
      <c r="BG42" s="725"/>
      <c r="BH42" s="726"/>
      <c r="BI42" s="726"/>
      <c r="BJ42" s="726"/>
      <c r="BK42" s="726"/>
      <c r="BL42" s="237"/>
      <c r="BM42" s="728" t="s">
        <v>349</v>
      </c>
      <c r="BN42" s="728"/>
      <c r="BO42" s="728"/>
      <c r="BP42" s="728"/>
      <c r="BQ42" s="728"/>
      <c r="BR42" s="728"/>
      <c r="BS42" s="728"/>
      <c r="BT42" s="728"/>
      <c r="BU42" s="729"/>
      <c r="BV42" s="662">
        <v>325</v>
      </c>
      <c r="BW42" s="701"/>
      <c r="BX42" s="701"/>
      <c r="BY42" s="701"/>
      <c r="BZ42" s="701"/>
      <c r="CA42" s="701"/>
      <c r="CB42" s="702"/>
      <c r="CD42" s="675" t="s">
        <v>350</v>
      </c>
      <c r="CE42" s="676"/>
      <c r="CF42" s="676"/>
      <c r="CG42" s="676"/>
      <c r="CH42" s="676"/>
      <c r="CI42" s="676"/>
      <c r="CJ42" s="676"/>
      <c r="CK42" s="676"/>
      <c r="CL42" s="676"/>
      <c r="CM42" s="676"/>
      <c r="CN42" s="676"/>
      <c r="CO42" s="676"/>
      <c r="CP42" s="676"/>
      <c r="CQ42" s="677"/>
      <c r="CR42" s="678">
        <v>1958069</v>
      </c>
      <c r="CS42" s="679"/>
      <c r="CT42" s="679"/>
      <c r="CU42" s="679"/>
      <c r="CV42" s="679"/>
      <c r="CW42" s="679"/>
      <c r="CX42" s="679"/>
      <c r="CY42" s="680"/>
      <c r="CZ42" s="681">
        <v>9.1</v>
      </c>
      <c r="DA42" s="682"/>
      <c r="DB42" s="682"/>
      <c r="DC42" s="683"/>
      <c r="DD42" s="684">
        <v>503780</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c r="BV43" s="238"/>
      <c r="BW43" s="238"/>
      <c r="BX43" s="238"/>
      <c r="BY43" s="238"/>
      <c r="BZ43" s="238"/>
      <c r="CA43" s="238"/>
      <c r="CB43" s="238"/>
      <c r="CD43" s="675" t="s">
        <v>351</v>
      </c>
      <c r="CE43" s="676"/>
      <c r="CF43" s="676"/>
      <c r="CG43" s="676"/>
      <c r="CH43" s="676"/>
      <c r="CI43" s="676"/>
      <c r="CJ43" s="676"/>
      <c r="CK43" s="676"/>
      <c r="CL43" s="676"/>
      <c r="CM43" s="676"/>
      <c r="CN43" s="676"/>
      <c r="CO43" s="676"/>
      <c r="CP43" s="676"/>
      <c r="CQ43" s="677"/>
      <c r="CR43" s="678">
        <v>76309</v>
      </c>
      <c r="CS43" s="697"/>
      <c r="CT43" s="697"/>
      <c r="CU43" s="697"/>
      <c r="CV43" s="697"/>
      <c r="CW43" s="697"/>
      <c r="CX43" s="697"/>
      <c r="CY43" s="698"/>
      <c r="CZ43" s="681">
        <v>0.4</v>
      </c>
      <c r="DA43" s="699"/>
      <c r="DB43" s="699"/>
      <c r="DC43" s="700"/>
      <c r="DD43" s="684">
        <v>76309</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c r="CD44" s="691" t="s">
        <v>300</v>
      </c>
      <c r="CE44" s="692"/>
      <c r="CF44" s="675" t="s">
        <v>352</v>
      </c>
      <c r="CG44" s="676"/>
      <c r="CH44" s="676"/>
      <c r="CI44" s="676"/>
      <c r="CJ44" s="676"/>
      <c r="CK44" s="676"/>
      <c r="CL44" s="676"/>
      <c r="CM44" s="676"/>
      <c r="CN44" s="676"/>
      <c r="CO44" s="676"/>
      <c r="CP44" s="676"/>
      <c r="CQ44" s="677"/>
      <c r="CR44" s="678">
        <v>1614616</v>
      </c>
      <c r="CS44" s="679"/>
      <c r="CT44" s="679"/>
      <c r="CU44" s="679"/>
      <c r="CV44" s="679"/>
      <c r="CW44" s="679"/>
      <c r="CX44" s="679"/>
      <c r="CY44" s="680"/>
      <c r="CZ44" s="681">
        <v>7.5</v>
      </c>
      <c r="DA44" s="682"/>
      <c r="DB44" s="682"/>
      <c r="DC44" s="683"/>
      <c r="DD44" s="684">
        <v>384640</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c r="CD45" s="693"/>
      <c r="CE45" s="694"/>
      <c r="CF45" s="675" t="s">
        <v>353</v>
      </c>
      <c r="CG45" s="676"/>
      <c r="CH45" s="676"/>
      <c r="CI45" s="676"/>
      <c r="CJ45" s="676"/>
      <c r="CK45" s="676"/>
      <c r="CL45" s="676"/>
      <c r="CM45" s="676"/>
      <c r="CN45" s="676"/>
      <c r="CO45" s="676"/>
      <c r="CP45" s="676"/>
      <c r="CQ45" s="677"/>
      <c r="CR45" s="678">
        <v>965932</v>
      </c>
      <c r="CS45" s="697"/>
      <c r="CT45" s="697"/>
      <c r="CU45" s="697"/>
      <c r="CV45" s="697"/>
      <c r="CW45" s="697"/>
      <c r="CX45" s="697"/>
      <c r="CY45" s="698"/>
      <c r="CZ45" s="681">
        <v>4.5</v>
      </c>
      <c r="DA45" s="699"/>
      <c r="DB45" s="699"/>
      <c r="DC45" s="700"/>
      <c r="DD45" s="684">
        <v>25290</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c r="B46" s="230" t="s">
        <v>354</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355</v>
      </c>
      <c r="CG46" s="676"/>
      <c r="CH46" s="676"/>
      <c r="CI46" s="676"/>
      <c r="CJ46" s="676"/>
      <c r="CK46" s="676"/>
      <c r="CL46" s="676"/>
      <c r="CM46" s="676"/>
      <c r="CN46" s="676"/>
      <c r="CO46" s="676"/>
      <c r="CP46" s="676"/>
      <c r="CQ46" s="677"/>
      <c r="CR46" s="678">
        <v>638333</v>
      </c>
      <c r="CS46" s="679"/>
      <c r="CT46" s="679"/>
      <c r="CU46" s="679"/>
      <c r="CV46" s="679"/>
      <c r="CW46" s="679"/>
      <c r="CX46" s="679"/>
      <c r="CY46" s="680"/>
      <c r="CZ46" s="681">
        <v>3</v>
      </c>
      <c r="DA46" s="682"/>
      <c r="DB46" s="682"/>
      <c r="DC46" s="683"/>
      <c r="DD46" s="684">
        <v>354014</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c r="B47" s="240" t="s">
        <v>356</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357</v>
      </c>
      <c r="CG47" s="676"/>
      <c r="CH47" s="676"/>
      <c r="CI47" s="676"/>
      <c r="CJ47" s="676"/>
      <c r="CK47" s="676"/>
      <c r="CL47" s="676"/>
      <c r="CM47" s="676"/>
      <c r="CN47" s="676"/>
      <c r="CO47" s="676"/>
      <c r="CP47" s="676"/>
      <c r="CQ47" s="677"/>
      <c r="CR47" s="678">
        <v>343453</v>
      </c>
      <c r="CS47" s="697"/>
      <c r="CT47" s="697"/>
      <c r="CU47" s="697"/>
      <c r="CV47" s="697"/>
      <c r="CW47" s="697"/>
      <c r="CX47" s="697"/>
      <c r="CY47" s="698"/>
      <c r="CZ47" s="681">
        <v>1.6</v>
      </c>
      <c r="DA47" s="699"/>
      <c r="DB47" s="699"/>
      <c r="DC47" s="700"/>
      <c r="DD47" s="684">
        <v>119140</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c r="B48" s="241" t="s">
        <v>358</v>
      </c>
      <c r="CD48" s="695"/>
      <c r="CE48" s="696"/>
      <c r="CF48" s="675" t="s">
        <v>359</v>
      </c>
      <c r="CG48" s="676"/>
      <c r="CH48" s="676"/>
      <c r="CI48" s="676"/>
      <c r="CJ48" s="676"/>
      <c r="CK48" s="676"/>
      <c r="CL48" s="676"/>
      <c r="CM48" s="676"/>
      <c r="CN48" s="676"/>
      <c r="CO48" s="676"/>
      <c r="CP48" s="676"/>
      <c r="CQ48" s="677"/>
      <c r="CR48" s="678" t="s">
        <v>240</v>
      </c>
      <c r="CS48" s="679"/>
      <c r="CT48" s="679"/>
      <c r="CU48" s="679"/>
      <c r="CV48" s="679"/>
      <c r="CW48" s="679"/>
      <c r="CX48" s="679"/>
      <c r="CY48" s="680"/>
      <c r="CZ48" s="681" t="s">
        <v>240</v>
      </c>
      <c r="DA48" s="682"/>
      <c r="DB48" s="682"/>
      <c r="DC48" s="683"/>
      <c r="DD48" s="684" t="s">
        <v>240</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c r="CD49" s="659" t="s">
        <v>360</v>
      </c>
      <c r="CE49" s="660"/>
      <c r="CF49" s="660"/>
      <c r="CG49" s="660"/>
      <c r="CH49" s="660"/>
      <c r="CI49" s="660"/>
      <c r="CJ49" s="660"/>
      <c r="CK49" s="660"/>
      <c r="CL49" s="660"/>
      <c r="CM49" s="660"/>
      <c r="CN49" s="660"/>
      <c r="CO49" s="660"/>
      <c r="CP49" s="660"/>
      <c r="CQ49" s="661"/>
      <c r="CR49" s="662">
        <v>21419742</v>
      </c>
      <c r="CS49" s="663"/>
      <c r="CT49" s="663"/>
      <c r="CU49" s="663"/>
      <c r="CV49" s="663"/>
      <c r="CW49" s="663"/>
      <c r="CX49" s="663"/>
      <c r="CY49" s="664"/>
      <c r="CZ49" s="665">
        <v>100</v>
      </c>
      <c r="DA49" s="666"/>
      <c r="DB49" s="666"/>
      <c r="DC49" s="667"/>
      <c r="DD49" s="668">
        <v>12447074</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1E2E3YRB6ePtmqks6BAvUoJFZlhZ7Rp+pcJC+izKBtx4hGlWpeBpYOnwvdB1mc91hrduZL4NNpCDs+AeIOmzhQ==" saltValue="PNjjCog2bca89voPsfHwp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verticalCentered="1"/>
  <pageMargins left="0" right="0" top="0" bottom="0" header="0" footer="0"/>
  <pageSetup paperSize="8" scale="97" orientation="landscape" r:id="rId1"/>
  <headerFooter alignWithMargins="0">
    <oddFooter>&amp;C&amp;P /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election activeCell="BN18" sqref="BN18:BU18"/>
    </sheetView>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361</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96" t="s">
        <v>362</v>
      </c>
      <c r="DK2" s="1197"/>
      <c r="DL2" s="1197"/>
      <c r="DM2" s="1197"/>
      <c r="DN2" s="1197"/>
      <c r="DO2" s="1198"/>
      <c r="DP2" s="250"/>
      <c r="DQ2" s="1196" t="s">
        <v>363</v>
      </c>
      <c r="DR2" s="1197"/>
      <c r="DS2" s="1197"/>
      <c r="DT2" s="1197"/>
      <c r="DU2" s="1197"/>
      <c r="DV2" s="1197"/>
      <c r="DW2" s="1197"/>
      <c r="DX2" s="1197"/>
      <c r="DY2" s="1197"/>
      <c r="DZ2" s="1198"/>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49" t="s">
        <v>364</v>
      </c>
      <c r="B4" s="1149"/>
      <c r="C4" s="1149"/>
      <c r="D4" s="1149"/>
      <c r="E4" s="1149"/>
      <c r="F4" s="1149"/>
      <c r="G4" s="1149"/>
      <c r="H4" s="1149"/>
      <c r="I4" s="1149"/>
      <c r="J4" s="1149"/>
      <c r="K4" s="1149"/>
      <c r="L4" s="1149"/>
      <c r="M4" s="1149"/>
      <c r="N4" s="1149"/>
      <c r="O4" s="1149"/>
      <c r="P4" s="1149"/>
      <c r="Q4" s="1149"/>
      <c r="R4" s="1149"/>
      <c r="S4" s="1149"/>
      <c r="T4" s="1149"/>
      <c r="U4" s="1149"/>
      <c r="V4" s="1149"/>
      <c r="W4" s="1149"/>
      <c r="X4" s="1149"/>
      <c r="Y4" s="1149"/>
      <c r="Z4" s="1149"/>
      <c r="AA4" s="1149"/>
      <c r="AB4" s="1149"/>
      <c r="AC4" s="1149"/>
      <c r="AD4" s="1149"/>
      <c r="AE4" s="1149"/>
      <c r="AF4" s="1149"/>
      <c r="AG4" s="1149"/>
      <c r="AH4" s="1149"/>
      <c r="AI4" s="1149"/>
      <c r="AJ4" s="1149"/>
      <c r="AK4" s="1149"/>
      <c r="AL4" s="1149"/>
      <c r="AM4" s="1149"/>
      <c r="AN4" s="1149"/>
      <c r="AO4" s="1149"/>
      <c r="AP4" s="1149"/>
      <c r="AQ4" s="1149"/>
      <c r="AR4" s="1149"/>
      <c r="AS4" s="1149"/>
      <c r="AT4" s="1149"/>
      <c r="AU4" s="1149"/>
      <c r="AV4" s="1149"/>
      <c r="AW4" s="1149"/>
      <c r="AX4" s="1149"/>
      <c r="AY4" s="1149"/>
      <c r="AZ4" s="253"/>
      <c r="BA4" s="253"/>
      <c r="BB4" s="253"/>
      <c r="BC4" s="253"/>
      <c r="BD4" s="253"/>
      <c r="BE4" s="254"/>
      <c r="BF4" s="254"/>
      <c r="BG4" s="254"/>
      <c r="BH4" s="254"/>
      <c r="BI4" s="254"/>
      <c r="BJ4" s="254"/>
      <c r="BK4" s="254"/>
      <c r="BL4" s="254"/>
      <c r="BM4" s="254"/>
      <c r="BN4" s="254"/>
      <c r="BO4" s="254"/>
      <c r="BP4" s="254"/>
      <c r="BQ4" s="253" t="s">
        <v>365</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81" t="s">
        <v>366</v>
      </c>
      <c r="B5" s="1082"/>
      <c r="C5" s="1082"/>
      <c r="D5" s="1082"/>
      <c r="E5" s="1082"/>
      <c r="F5" s="1082"/>
      <c r="G5" s="1082"/>
      <c r="H5" s="1082"/>
      <c r="I5" s="1082"/>
      <c r="J5" s="1082"/>
      <c r="K5" s="1082"/>
      <c r="L5" s="1082"/>
      <c r="M5" s="1082"/>
      <c r="N5" s="1082"/>
      <c r="O5" s="1082"/>
      <c r="P5" s="1083"/>
      <c r="Q5" s="1087" t="s">
        <v>367</v>
      </c>
      <c r="R5" s="1088"/>
      <c r="S5" s="1088"/>
      <c r="T5" s="1088"/>
      <c r="U5" s="1089"/>
      <c r="V5" s="1087" t="s">
        <v>368</v>
      </c>
      <c r="W5" s="1088"/>
      <c r="X5" s="1088"/>
      <c r="Y5" s="1088"/>
      <c r="Z5" s="1089"/>
      <c r="AA5" s="1087" t="s">
        <v>369</v>
      </c>
      <c r="AB5" s="1088"/>
      <c r="AC5" s="1088"/>
      <c r="AD5" s="1088"/>
      <c r="AE5" s="1088"/>
      <c r="AF5" s="1199" t="s">
        <v>370</v>
      </c>
      <c r="AG5" s="1088"/>
      <c r="AH5" s="1088"/>
      <c r="AI5" s="1088"/>
      <c r="AJ5" s="1103"/>
      <c r="AK5" s="1088" t="s">
        <v>371</v>
      </c>
      <c r="AL5" s="1088"/>
      <c r="AM5" s="1088"/>
      <c r="AN5" s="1088"/>
      <c r="AO5" s="1089"/>
      <c r="AP5" s="1087" t="s">
        <v>372</v>
      </c>
      <c r="AQ5" s="1088"/>
      <c r="AR5" s="1088"/>
      <c r="AS5" s="1088"/>
      <c r="AT5" s="1089"/>
      <c r="AU5" s="1087" t="s">
        <v>373</v>
      </c>
      <c r="AV5" s="1088"/>
      <c r="AW5" s="1088"/>
      <c r="AX5" s="1088"/>
      <c r="AY5" s="1103"/>
      <c r="AZ5" s="257"/>
      <c r="BA5" s="257"/>
      <c r="BB5" s="257"/>
      <c r="BC5" s="257"/>
      <c r="BD5" s="257"/>
      <c r="BE5" s="258"/>
      <c r="BF5" s="258"/>
      <c r="BG5" s="258"/>
      <c r="BH5" s="258"/>
      <c r="BI5" s="258"/>
      <c r="BJ5" s="258"/>
      <c r="BK5" s="258"/>
      <c r="BL5" s="258"/>
      <c r="BM5" s="258"/>
      <c r="BN5" s="258"/>
      <c r="BO5" s="258"/>
      <c r="BP5" s="258"/>
      <c r="BQ5" s="1081" t="s">
        <v>374</v>
      </c>
      <c r="BR5" s="1082"/>
      <c r="BS5" s="1082"/>
      <c r="BT5" s="1082"/>
      <c r="BU5" s="1082"/>
      <c r="BV5" s="1082"/>
      <c r="BW5" s="1082"/>
      <c r="BX5" s="1082"/>
      <c r="BY5" s="1082"/>
      <c r="BZ5" s="1082"/>
      <c r="CA5" s="1082"/>
      <c r="CB5" s="1082"/>
      <c r="CC5" s="1082"/>
      <c r="CD5" s="1082"/>
      <c r="CE5" s="1082"/>
      <c r="CF5" s="1082"/>
      <c r="CG5" s="1083"/>
      <c r="CH5" s="1087" t="s">
        <v>375</v>
      </c>
      <c r="CI5" s="1088"/>
      <c r="CJ5" s="1088"/>
      <c r="CK5" s="1088"/>
      <c r="CL5" s="1089"/>
      <c r="CM5" s="1087" t="s">
        <v>376</v>
      </c>
      <c r="CN5" s="1088"/>
      <c r="CO5" s="1088"/>
      <c r="CP5" s="1088"/>
      <c r="CQ5" s="1089"/>
      <c r="CR5" s="1087" t="s">
        <v>377</v>
      </c>
      <c r="CS5" s="1088"/>
      <c r="CT5" s="1088"/>
      <c r="CU5" s="1088"/>
      <c r="CV5" s="1089"/>
      <c r="CW5" s="1087" t="s">
        <v>378</v>
      </c>
      <c r="CX5" s="1088"/>
      <c r="CY5" s="1088"/>
      <c r="CZ5" s="1088"/>
      <c r="DA5" s="1089"/>
      <c r="DB5" s="1087" t="s">
        <v>379</v>
      </c>
      <c r="DC5" s="1088"/>
      <c r="DD5" s="1088"/>
      <c r="DE5" s="1088"/>
      <c r="DF5" s="1089"/>
      <c r="DG5" s="1184" t="s">
        <v>380</v>
      </c>
      <c r="DH5" s="1185"/>
      <c r="DI5" s="1185"/>
      <c r="DJ5" s="1185"/>
      <c r="DK5" s="1186"/>
      <c r="DL5" s="1184" t="s">
        <v>381</v>
      </c>
      <c r="DM5" s="1185"/>
      <c r="DN5" s="1185"/>
      <c r="DO5" s="1185"/>
      <c r="DP5" s="1186"/>
      <c r="DQ5" s="1087" t="s">
        <v>382</v>
      </c>
      <c r="DR5" s="1088"/>
      <c r="DS5" s="1088"/>
      <c r="DT5" s="1088"/>
      <c r="DU5" s="1089"/>
      <c r="DV5" s="1087" t="s">
        <v>373</v>
      </c>
      <c r="DW5" s="1088"/>
      <c r="DX5" s="1088"/>
      <c r="DY5" s="1088"/>
      <c r="DZ5" s="1103"/>
      <c r="EA5" s="255"/>
    </row>
    <row r="6" spans="1:131" s="256" customFormat="1" ht="26.25" customHeight="1" thickBot="1">
      <c r="A6" s="1084"/>
      <c r="B6" s="1085"/>
      <c r="C6" s="1085"/>
      <c r="D6" s="1085"/>
      <c r="E6" s="1085"/>
      <c r="F6" s="1085"/>
      <c r="G6" s="1085"/>
      <c r="H6" s="1085"/>
      <c r="I6" s="1085"/>
      <c r="J6" s="1085"/>
      <c r="K6" s="1085"/>
      <c r="L6" s="1085"/>
      <c r="M6" s="1085"/>
      <c r="N6" s="1085"/>
      <c r="O6" s="1085"/>
      <c r="P6" s="1086"/>
      <c r="Q6" s="1090"/>
      <c r="R6" s="1091"/>
      <c r="S6" s="1091"/>
      <c r="T6" s="1091"/>
      <c r="U6" s="1092"/>
      <c r="V6" s="1090"/>
      <c r="W6" s="1091"/>
      <c r="X6" s="1091"/>
      <c r="Y6" s="1091"/>
      <c r="Z6" s="1092"/>
      <c r="AA6" s="1090"/>
      <c r="AB6" s="1091"/>
      <c r="AC6" s="1091"/>
      <c r="AD6" s="1091"/>
      <c r="AE6" s="1091"/>
      <c r="AF6" s="1200"/>
      <c r="AG6" s="1091"/>
      <c r="AH6" s="1091"/>
      <c r="AI6" s="1091"/>
      <c r="AJ6" s="1104"/>
      <c r="AK6" s="1091"/>
      <c r="AL6" s="1091"/>
      <c r="AM6" s="1091"/>
      <c r="AN6" s="1091"/>
      <c r="AO6" s="1092"/>
      <c r="AP6" s="1090"/>
      <c r="AQ6" s="1091"/>
      <c r="AR6" s="1091"/>
      <c r="AS6" s="1091"/>
      <c r="AT6" s="1092"/>
      <c r="AU6" s="1090"/>
      <c r="AV6" s="1091"/>
      <c r="AW6" s="1091"/>
      <c r="AX6" s="1091"/>
      <c r="AY6" s="1104"/>
      <c r="AZ6" s="253"/>
      <c r="BA6" s="253"/>
      <c r="BB6" s="253"/>
      <c r="BC6" s="253"/>
      <c r="BD6" s="253"/>
      <c r="BE6" s="254"/>
      <c r="BF6" s="254"/>
      <c r="BG6" s="254"/>
      <c r="BH6" s="254"/>
      <c r="BI6" s="254"/>
      <c r="BJ6" s="254"/>
      <c r="BK6" s="254"/>
      <c r="BL6" s="254"/>
      <c r="BM6" s="254"/>
      <c r="BN6" s="254"/>
      <c r="BO6" s="254"/>
      <c r="BP6" s="254"/>
      <c r="BQ6" s="1084"/>
      <c r="BR6" s="1085"/>
      <c r="BS6" s="1085"/>
      <c r="BT6" s="1085"/>
      <c r="BU6" s="1085"/>
      <c r="BV6" s="1085"/>
      <c r="BW6" s="1085"/>
      <c r="BX6" s="1085"/>
      <c r="BY6" s="1085"/>
      <c r="BZ6" s="1085"/>
      <c r="CA6" s="1085"/>
      <c r="CB6" s="1085"/>
      <c r="CC6" s="1085"/>
      <c r="CD6" s="1085"/>
      <c r="CE6" s="1085"/>
      <c r="CF6" s="1085"/>
      <c r="CG6" s="1086"/>
      <c r="CH6" s="1090"/>
      <c r="CI6" s="1091"/>
      <c r="CJ6" s="1091"/>
      <c r="CK6" s="1091"/>
      <c r="CL6" s="1092"/>
      <c r="CM6" s="1090"/>
      <c r="CN6" s="1091"/>
      <c r="CO6" s="1091"/>
      <c r="CP6" s="1091"/>
      <c r="CQ6" s="1092"/>
      <c r="CR6" s="1090"/>
      <c r="CS6" s="1091"/>
      <c r="CT6" s="1091"/>
      <c r="CU6" s="1091"/>
      <c r="CV6" s="1092"/>
      <c r="CW6" s="1090"/>
      <c r="CX6" s="1091"/>
      <c r="CY6" s="1091"/>
      <c r="CZ6" s="1091"/>
      <c r="DA6" s="1092"/>
      <c r="DB6" s="1090"/>
      <c r="DC6" s="1091"/>
      <c r="DD6" s="1091"/>
      <c r="DE6" s="1091"/>
      <c r="DF6" s="1092"/>
      <c r="DG6" s="1187"/>
      <c r="DH6" s="1188"/>
      <c r="DI6" s="1188"/>
      <c r="DJ6" s="1188"/>
      <c r="DK6" s="1189"/>
      <c r="DL6" s="1187"/>
      <c r="DM6" s="1188"/>
      <c r="DN6" s="1188"/>
      <c r="DO6" s="1188"/>
      <c r="DP6" s="1189"/>
      <c r="DQ6" s="1090"/>
      <c r="DR6" s="1091"/>
      <c r="DS6" s="1091"/>
      <c r="DT6" s="1091"/>
      <c r="DU6" s="1092"/>
      <c r="DV6" s="1090"/>
      <c r="DW6" s="1091"/>
      <c r="DX6" s="1091"/>
      <c r="DY6" s="1091"/>
      <c r="DZ6" s="1104"/>
      <c r="EA6" s="255"/>
    </row>
    <row r="7" spans="1:131" s="256" customFormat="1" ht="26.25" customHeight="1" thickTop="1">
      <c r="A7" s="259">
        <v>1</v>
      </c>
      <c r="B7" s="1136" t="s">
        <v>383</v>
      </c>
      <c r="C7" s="1137"/>
      <c r="D7" s="1137"/>
      <c r="E7" s="1137"/>
      <c r="F7" s="1137"/>
      <c r="G7" s="1137"/>
      <c r="H7" s="1137"/>
      <c r="I7" s="1137"/>
      <c r="J7" s="1137"/>
      <c r="K7" s="1137"/>
      <c r="L7" s="1137"/>
      <c r="M7" s="1137"/>
      <c r="N7" s="1137"/>
      <c r="O7" s="1137"/>
      <c r="P7" s="1138"/>
      <c r="Q7" s="1190">
        <v>24086</v>
      </c>
      <c r="R7" s="1191"/>
      <c r="S7" s="1191"/>
      <c r="T7" s="1191"/>
      <c r="U7" s="1191"/>
      <c r="V7" s="1191">
        <v>21419</v>
      </c>
      <c r="W7" s="1191"/>
      <c r="X7" s="1191"/>
      <c r="Y7" s="1191"/>
      <c r="Z7" s="1191"/>
      <c r="AA7" s="1191">
        <v>2667</v>
      </c>
      <c r="AB7" s="1191"/>
      <c r="AC7" s="1191"/>
      <c r="AD7" s="1191"/>
      <c r="AE7" s="1192"/>
      <c r="AF7" s="1193">
        <v>1154</v>
      </c>
      <c r="AG7" s="1194"/>
      <c r="AH7" s="1194"/>
      <c r="AI7" s="1194"/>
      <c r="AJ7" s="1195"/>
      <c r="AK7" s="1177">
        <v>1787</v>
      </c>
      <c r="AL7" s="1178"/>
      <c r="AM7" s="1178"/>
      <c r="AN7" s="1178"/>
      <c r="AO7" s="1178"/>
      <c r="AP7" s="1178">
        <v>16846</v>
      </c>
      <c r="AQ7" s="1178"/>
      <c r="AR7" s="1178"/>
      <c r="AS7" s="1178"/>
      <c r="AT7" s="1178"/>
      <c r="AU7" s="1179"/>
      <c r="AV7" s="1179"/>
      <c r="AW7" s="1179"/>
      <c r="AX7" s="1179"/>
      <c r="AY7" s="1180"/>
      <c r="AZ7" s="253"/>
      <c r="BA7" s="253"/>
      <c r="BB7" s="253"/>
      <c r="BC7" s="253"/>
      <c r="BD7" s="253"/>
      <c r="BE7" s="254"/>
      <c r="BF7" s="254"/>
      <c r="BG7" s="254"/>
      <c r="BH7" s="254"/>
      <c r="BI7" s="254"/>
      <c r="BJ7" s="254"/>
      <c r="BK7" s="254"/>
      <c r="BL7" s="254"/>
      <c r="BM7" s="254"/>
      <c r="BN7" s="254"/>
      <c r="BO7" s="254"/>
      <c r="BP7" s="254"/>
      <c r="BQ7" s="260">
        <v>1</v>
      </c>
      <c r="BR7" s="261"/>
      <c r="BS7" s="1181" t="s">
        <v>590</v>
      </c>
      <c r="BT7" s="1182"/>
      <c r="BU7" s="1182"/>
      <c r="BV7" s="1182"/>
      <c r="BW7" s="1182"/>
      <c r="BX7" s="1182"/>
      <c r="BY7" s="1182"/>
      <c r="BZ7" s="1182"/>
      <c r="CA7" s="1182"/>
      <c r="CB7" s="1182"/>
      <c r="CC7" s="1182"/>
      <c r="CD7" s="1182"/>
      <c r="CE7" s="1182"/>
      <c r="CF7" s="1182"/>
      <c r="CG7" s="1183"/>
      <c r="CH7" s="1174" t="s">
        <v>581</v>
      </c>
      <c r="CI7" s="1175"/>
      <c r="CJ7" s="1175"/>
      <c r="CK7" s="1175"/>
      <c r="CL7" s="1176"/>
      <c r="CM7" s="1174" t="s">
        <v>589</v>
      </c>
      <c r="CN7" s="1175"/>
      <c r="CO7" s="1175"/>
      <c r="CP7" s="1175"/>
      <c r="CQ7" s="1176"/>
      <c r="CR7" s="1174" t="s">
        <v>580</v>
      </c>
      <c r="CS7" s="1175"/>
      <c r="CT7" s="1175"/>
      <c r="CU7" s="1175"/>
      <c r="CV7" s="1176"/>
      <c r="CW7" s="1174" t="s">
        <v>580</v>
      </c>
      <c r="CX7" s="1175"/>
      <c r="CY7" s="1175"/>
      <c r="CZ7" s="1175"/>
      <c r="DA7" s="1176"/>
      <c r="DB7" s="1174">
        <v>30</v>
      </c>
      <c r="DC7" s="1175"/>
      <c r="DD7" s="1175"/>
      <c r="DE7" s="1175"/>
      <c r="DF7" s="1176"/>
      <c r="DG7" s="1174" t="s">
        <v>589</v>
      </c>
      <c r="DH7" s="1175"/>
      <c r="DI7" s="1175"/>
      <c r="DJ7" s="1175"/>
      <c r="DK7" s="1176"/>
      <c r="DL7" s="1174">
        <v>2</v>
      </c>
      <c r="DM7" s="1175"/>
      <c r="DN7" s="1175"/>
      <c r="DO7" s="1175"/>
      <c r="DP7" s="1176"/>
      <c r="DQ7" s="1174" t="s">
        <v>589</v>
      </c>
      <c r="DR7" s="1175"/>
      <c r="DS7" s="1175"/>
      <c r="DT7" s="1175"/>
      <c r="DU7" s="1176"/>
      <c r="DV7" s="1201"/>
      <c r="DW7" s="1202"/>
      <c r="DX7" s="1202"/>
      <c r="DY7" s="1202"/>
      <c r="DZ7" s="1203"/>
      <c r="EA7" s="255"/>
    </row>
    <row r="8" spans="1:131" s="256" customFormat="1" ht="26.25" customHeight="1">
      <c r="A8" s="262">
        <v>2</v>
      </c>
      <c r="B8" s="1123"/>
      <c r="C8" s="1124"/>
      <c r="D8" s="1124"/>
      <c r="E8" s="1124"/>
      <c r="F8" s="1124"/>
      <c r="G8" s="1124"/>
      <c r="H8" s="1124"/>
      <c r="I8" s="1124"/>
      <c r="J8" s="1124"/>
      <c r="K8" s="1124"/>
      <c r="L8" s="1124"/>
      <c r="M8" s="1124"/>
      <c r="N8" s="1124"/>
      <c r="O8" s="1124"/>
      <c r="P8" s="1125"/>
      <c r="Q8" s="1129"/>
      <c r="R8" s="1130"/>
      <c r="S8" s="1130"/>
      <c r="T8" s="1130"/>
      <c r="U8" s="1130"/>
      <c r="V8" s="1130"/>
      <c r="W8" s="1130"/>
      <c r="X8" s="1130"/>
      <c r="Y8" s="1130"/>
      <c r="Z8" s="1130"/>
      <c r="AA8" s="1130"/>
      <c r="AB8" s="1130"/>
      <c r="AC8" s="1130"/>
      <c r="AD8" s="1130"/>
      <c r="AE8" s="1131"/>
      <c r="AF8" s="1105"/>
      <c r="AG8" s="1106"/>
      <c r="AH8" s="1106"/>
      <c r="AI8" s="1106"/>
      <c r="AJ8" s="1107"/>
      <c r="AK8" s="1172"/>
      <c r="AL8" s="1173"/>
      <c r="AM8" s="1173"/>
      <c r="AN8" s="1173"/>
      <c r="AO8" s="1173"/>
      <c r="AP8" s="1173"/>
      <c r="AQ8" s="1173"/>
      <c r="AR8" s="1173"/>
      <c r="AS8" s="1173"/>
      <c r="AT8" s="1173"/>
      <c r="AU8" s="1170"/>
      <c r="AV8" s="1170"/>
      <c r="AW8" s="1170"/>
      <c r="AX8" s="1170"/>
      <c r="AY8" s="1171"/>
      <c r="AZ8" s="253"/>
      <c r="BA8" s="253"/>
      <c r="BB8" s="253"/>
      <c r="BC8" s="253"/>
      <c r="BD8" s="253"/>
      <c r="BE8" s="254"/>
      <c r="BF8" s="254"/>
      <c r="BG8" s="254"/>
      <c r="BH8" s="254"/>
      <c r="BI8" s="254"/>
      <c r="BJ8" s="254"/>
      <c r="BK8" s="254"/>
      <c r="BL8" s="254"/>
      <c r="BM8" s="254"/>
      <c r="BN8" s="254"/>
      <c r="BO8" s="254"/>
      <c r="BP8" s="254"/>
      <c r="BQ8" s="263">
        <v>2</v>
      </c>
      <c r="BR8" s="264"/>
      <c r="BS8" s="1100"/>
      <c r="BT8" s="1101"/>
      <c r="BU8" s="1101"/>
      <c r="BV8" s="1101"/>
      <c r="BW8" s="1101"/>
      <c r="BX8" s="1101"/>
      <c r="BY8" s="1101"/>
      <c r="BZ8" s="1101"/>
      <c r="CA8" s="1101"/>
      <c r="CB8" s="1101"/>
      <c r="CC8" s="1101"/>
      <c r="CD8" s="1101"/>
      <c r="CE8" s="1101"/>
      <c r="CF8" s="1101"/>
      <c r="CG8" s="1102"/>
      <c r="CH8" s="1075"/>
      <c r="CI8" s="1076"/>
      <c r="CJ8" s="1076"/>
      <c r="CK8" s="1076"/>
      <c r="CL8" s="1077"/>
      <c r="CM8" s="1075"/>
      <c r="CN8" s="1076"/>
      <c r="CO8" s="1076"/>
      <c r="CP8" s="1076"/>
      <c r="CQ8" s="1077"/>
      <c r="CR8" s="1075"/>
      <c r="CS8" s="1076"/>
      <c r="CT8" s="1076"/>
      <c r="CU8" s="1076"/>
      <c r="CV8" s="1077"/>
      <c r="CW8" s="1075"/>
      <c r="CX8" s="1076"/>
      <c r="CY8" s="1076"/>
      <c r="CZ8" s="1076"/>
      <c r="DA8" s="1077"/>
      <c r="DB8" s="1075"/>
      <c r="DC8" s="1076"/>
      <c r="DD8" s="1076"/>
      <c r="DE8" s="1076"/>
      <c r="DF8" s="1077"/>
      <c r="DG8" s="1075"/>
      <c r="DH8" s="1076"/>
      <c r="DI8" s="1076"/>
      <c r="DJ8" s="1076"/>
      <c r="DK8" s="1077"/>
      <c r="DL8" s="1075"/>
      <c r="DM8" s="1076"/>
      <c r="DN8" s="1076"/>
      <c r="DO8" s="1076"/>
      <c r="DP8" s="1077"/>
      <c r="DQ8" s="1075"/>
      <c r="DR8" s="1076"/>
      <c r="DS8" s="1076"/>
      <c r="DT8" s="1076"/>
      <c r="DU8" s="1077"/>
      <c r="DV8" s="1078"/>
      <c r="DW8" s="1079"/>
      <c r="DX8" s="1079"/>
      <c r="DY8" s="1079"/>
      <c r="DZ8" s="1080"/>
      <c r="EA8" s="255"/>
    </row>
    <row r="9" spans="1:131" s="256" customFormat="1" ht="26.25" customHeight="1">
      <c r="A9" s="262">
        <v>3</v>
      </c>
      <c r="B9" s="1123"/>
      <c r="C9" s="1124"/>
      <c r="D9" s="1124"/>
      <c r="E9" s="1124"/>
      <c r="F9" s="1124"/>
      <c r="G9" s="1124"/>
      <c r="H9" s="1124"/>
      <c r="I9" s="1124"/>
      <c r="J9" s="1124"/>
      <c r="K9" s="1124"/>
      <c r="L9" s="1124"/>
      <c r="M9" s="1124"/>
      <c r="N9" s="1124"/>
      <c r="O9" s="1124"/>
      <c r="P9" s="1125"/>
      <c r="Q9" s="1129"/>
      <c r="R9" s="1130"/>
      <c r="S9" s="1130"/>
      <c r="T9" s="1130"/>
      <c r="U9" s="1130"/>
      <c r="V9" s="1130"/>
      <c r="W9" s="1130"/>
      <c r="X9" s="1130"/>
      <c r="Y9" s="1130"/>
      <c r="Z9" s="1130"/>
      <c r="AA9" s="1130"/>
      <c r="AB9" s="1130"/>
      <c r="AC9" s="1130"/>
      <c r="AD9" s="1130"/>
      <c r="AE9" s="1131"/>
      <c r="AF9" s="1105"/>
      <c r="AG9" s="1106"/>
      <c r="AH9" s="1106"/>
      <c r="AI9" s="1106"/>
      <c r="AJ9" s="1107"/>
      <c r="AK9" s="1172"/>
      <c r="AL9" s="1173"/>
      <c r="AM9" s="1173"/>
      <c r="AN9" s="1173"/>
      <c r="AO9" s="1173"/>
      <c r="AP9" s="1173"/>
      <c r="AQ9" s="1173"/>
      <c r="AR9" s="1173"/>
      <c r="AS9" s="1173"/>
      <c r="AT9" s="1173"/>
      <c r="AU9" s="1170"/>
      <c r="AV9" s="1170"/>
      <c r="AW9" s="1170"/>
      <c r="AX9" s="1170"/>
      <c r="AY9" s="1171"/>
      <c r="AZ9" s="253"/>
      <c r="BA9" s="253"/>
      <c r="BB9" s="253"/>
      <c r="BC9" s="253"/>
      <c r="BD9" s="253"/>
      <c r="BE9" s="254"/>
      <c r="BF9" s="254"/>
      <c r="BG9" s="254"/>
      <c r="BH9" s="254"/>
      <c r="BI9" s="254"/>
      <c r="BJ9" s="254"/>
      <c r="BK9" s="254"/>
      <c r="BL9" s="254"/>
      <c r="BM9" s="254"/>
      <c r="BN9" s="254"/>
      <c r="BO9" s="254"/>
      <c r="BP9" s="254"/>
      <c r="BQ9" s="263">
        <v>3</v>
      </c>
      <c r="BR9" s="264"/>
      <c r="BS9" s="1100"/>
      <c r="BT9" s="1101"/>
      <c r="BU9" s="1101"/>
      <c r="BV9" s="1101"/>
      <c r="BW9" s="1101"/>
      <c r="BX9" s="1101"/>
      <c r="BY9" s="1101"/>
      <c r="BZ9" s="1101"/>
      <c r="CA9" s="1101"/>
      <c r="CB9" s="1101"/>
      <c r="CC9" s="1101"/>
      <c r="CD9" s="1101"/>
      <c r="CE9" s="1101"/>
      <c r="CF9" s="1101"/>
      <c r="CG9" s="1102"/>
      <c r="CH9" s="1075"/>
      <c r="CI9" s="1076"/>
      <c r="CJ9" s="1076"/>
      <c r="CK9" s="1076"/>
      <c r="CL9" s="1077"/>
      <c r="CM9" s="1075"/>
      <c r="CN9" s="1076"/>
      <c r="CO9" s="1076"/>
      <c r="CP9" s="1076"/>
      <c r="CQ9" s="1077"/>
      <c r="CR9" s="1075"/>
      <c r="CS9" s="1076"/>
      <c r="CT9" s="1076"/>
      <c r="CU9" s="1076"/>
      <c r="CV9" s="1077"/>
      <c r="CW9" s="1075"/>
      <c r="CX9" s="1076"/>
      <c r="CY9" s="1076"/>
      <c r="CZ9" s="1076"/>
      <c r="DA9" s="1077"/>
      <c r="DB9" s="1075"/>
      <c r="DC9" s="1076"/>
      <c r="DD9" s="1076"/>
      <c r="DE9" s="1076"/>
      <c r="DF9" s="1077"/>
      <c r="DG9" s="1075"/>
      <c r="DH9" s="1076"/>
      <c r="DI9" s="1076"/>
      <c r="DJ9" s="1076"/>
      <c r="DK9" s="1077"/>
      <c r="DL9" s="1075"/>
      <c r="DM9" s="1076"/>
      <c r="DN9" s="1076"/>
      <c r="DO9" s="1076"/>
      <c r="DP9" s="1077"/>
      <c r="DQ9" s="1075"/>
      <c r="DR9" s="1076"/>
      <c r="DS9" s="1076"/>
      <c r="DT9" s="1076"/>
      <c r="DU9" s="1077"/>
      <c r="DV9" s="1078"/>
      <c r="DW9" s="1079"/>
      <c r="DX9" s="1079"/>
      <c r="DY9" s="1079"/>
      <c r="DZ9" s="1080"/>
      <c r="EA9" s="255"/>
    </row>
    <row r="10" spans="1:131" s="256" customFormat="1" ht="26.25" customHeight="1">
      <c r="A10" s="262">
        <v>4</v>
      </c>
      <c r="B10" s="1123"/>
      <c r="C10" s="1124"/>
      <c r="D10" s="1124"/>
      <c r="E10" s="1124"/>
      <c r="F10" s="1124"/>
      <c r="G10" s="1124"/>
      <c r="H10" s="1124"/>
      <c r="I10" s="1124"/>
      <c r="J10" s="1124"/>
      <c r="K10" s="1124"/>
      <c r="L10" s="1124"/>
      <c r="M10" s="1124"/>
      <c r="N10" s="1124"/>
      <c r="O10" s="1124"/>
      <c r="P10" s="1125"/>
      <c r="Q10" s="1129"/>
      <c r="R10" s="1130"/>
      <c r="S10" s="1130"/>
      <c r="T10" s="1130"/>
      <c r="U10" s="1130"/>
      <c r="V10" s="1130"/>
      <c r="W10" s="1130"/>
      <c r="X10" s="1130"/>
      <c r="Y10" s="1130"/>
      <c r="Z10" s="1130"/>
      <c r="AA10" s="1130"/>
      <c r="AB10" s="1130"/>
      <c r="AC10" s="1130"/>
      <c r="AD10" s="1130"/>
      <c r="AE10" s="1131"/>
      <c r="AF10" s="1105"/>
      <c r="AG10" s="1106"/>
      <c r="AH10" s="1106"/>
      <c r="AI10" s="1106"/>
      <c r="AJ10" s="1107"/>
      <c r="AK10" s="1172"/>
      <c r="AL10" s="1173"/>
      <c r="AM10" s="1173"/>
      <c r="AN10" s="1173"/>
      <c r="AO10" s="1173"/>
      <c r="AP10" s="1173"/>
      <c r="AQ10" s="1173"/>
      <c r="AR10" s="1173"/>
      <c r="AS10" s="1173"/>
      <c r="AT10" s="1173"/>
      <c r="AU10" s="1170"/>
      <c r="AV10" s="1170"/>
      <c r="AW10" s="1170"/>
      <c r="AX10" s="1170"/>
      <c r="AY10" s="1171"/>
      <c r="AZ10" s="253"/>
      <c r="BA10" s="253"/>
      <c r="BB10" s="253"/>
      <c r="BC10" s="253"/>
      <c r="BD10" s="253"/>
      <c r="BE10" s="254"/>
      <c r="BF10" s="254"/>
      <c r="BG10" s="254"/>
      <c r="BH10" s="254"/>
      <c r="BI10" s="254"/>
      <c r="BJ10" s="254"/>
      <c r="BK10" s="254"/>
      <c r="BL10" s="254"/>
      <c r="BM10" s="254"/>
      <c r="BN10" s="254"/>
      <c r="BO10" s="254"/>
      <c r="BP10" s="254"/>
      <c r="BQ10" s="263">
        <v>4</v>
      </c>
      <c r="BR10" s="264"/>
      <c r="BS10" s="1100"/>
      <c r="BT10" s="1101"/>
      <c r="BU10" s="1101"/>
      <c r="BV10" s="1101"/>
      <c r="BW10" s="1101"/>
      <c r="BX10" s="1101"/>
      <c r="BY10" s="1101"/>
      <c r="BZ10" s="1101"/>
      <c r="CA10" s="1101"/>
      <c r="CB10" s="1101"/>
      <c r="CC10" s="1101"/>
      <c r="CD10" s="1101"/>
      <c r="CE10" s="1101"/>
      <c r="CF10" s="1101"/>
      <c r="CG10" s="1102"/>
      <c r="CH10" s="1075"/>
      <c r="CI10" s="1076"/>
      <c r="CJ10" s="1076"/>
      <c r="CK10" s="1076"/>
      <c r="CL10" s="1077"/>
      <c r="CM10" s="1075"/>
      <c r="CN10" s="1076"/>
      <c r="CO10" s="1076"/>
      <c r="CP10" s="1076"/>
      <c r="CQ10" s="1077"/>
      <c r="CR10" s="1075"/>
      <c r="CS10" s="1076"/>
      <c r="CT10" s="1076"/>
      <c r="CU10" s="1076"/>
      <c r="CV10" s="1077"/>
      <c r="CW10" s="1075"/>
      <c r="CX10" s="1076"/>
      <c r="CY10" s="1076"/>
      <c r="CZ10" s="1076"/>
      <c r="DA10" s="1077"/>
      <c r="DB10" s="1075"/>
      <c r="DC10" s="1076"/>
      <c r="DD10" s="1076"/>
      <c r="DE10" s="1076"/>
      <c r="DF10" s="1077"/>
      <c r="DG10" s="1075"/>
      <c r="DH10" s="1076"/>
      <c r="DI10" s="1076"/>
      <c r="DJ10" s="1076"/>
      <c r="DK10" s="1077"/>
      <c r="DL10" s="1075"/>
      <c r="DM10" s="1076"/>
      <c r="DN10" s="1076"/>
      <c r="DO10" s="1076"/>
      <c r="DP10" s="1077"/>
      <c r="DQ10" s="1075"/>
      <c r="DR10" s="1076"/>
      <c r="DS10" s="1076"/>
      <c r="DT10" s="1076"/>
      <c r="DU10" s="1077"/>
      <c r="DV10" s="1078"/>
      <c r="DW10" s="1079"/>
      <c r="DX10" s="1079"/>
      <c r="DY10" s="1079"/>
      <c r="DZ10" s="1080"/>
      <c r="EA10" s="255"/>
    </row>
    <row r="11" spans="1:131" s="256" customFormat="1" ht="26.25" customHeight="1">
      <c r="A11" s="262">
        <v>5</v>
      </c>
      <c r="B11" s="1123"/>
      <c r="C11" s="1124"/>
      <c r="D11" s="1124"/>
      <c r="E11" s="1124"/>
      <c r="F11" s="1124"/>
      <c r="G11" s="1124"/>
      <c r="H11" s="1124"/>
      <c r="I11" s="1124"/>
      <c r="J11" s="1124"/>
      <c r="K11" s="1124"/>
      <c r="L11" s="1124"/>
      <c r="M11" s="1124"/>
      <c r="N11" s="1124"/>
      <c r="O11" s="1124"/>
      <c r="P11" s="1125"/>
      <c r="Q11" s="1129"/>
      <c r="R11" s="1130"/>
      <c r="S11" s="1130"/>
      <c r="T11" s="1130"/>
      <c r="U11" s="1130"/>
      <c r="V11" s="1130"/>
      <c r="W11" s="1130"/>
      <c r="X11" s="1130"/>
      <c r="Y11" s="1130"/>
      <c r="Z11" s="1130"/>
      <c r="AA11" s="1130"/>
      <c r="AB11" s="1130"/>
      <c r="AC11" s="1130"/>
      <c r="AD11" s="1130"/>
      <c r="AE11" s="1131"/>
      <c r="AF11" s="1105"/>
      <c r="AG11" s="1106"/>
      <c r="AH11" s="1106"/>
      <c r="AI11" s="1106"/>
      <c r="AJ11" s="1107"/>
      <c r="AK11" s="1172"/>
      <c r="AL11" s="1173"/>
      <c r="AM11" s="1173"/>
      <c r="AN11" s="1173"/>
      <c r="AO11" s="1173"/>
      <c r="AP11" s="1173"/>
      <c r="AQ11" s="1173"/>
      <c r="AR11" s="1173"/>
      <c r="AS11" s="1173"/>
      <c r="AT11" s="1173"/>
      <c r="AU11" s="1170"/>
      <c r="AV11" s="1170"/>
      <c r="AW11" s="1170"/>
      <c r="AX11" s="1170"/>
      <c r="AY11" s="1171"/>
      <c r="AZ11" s="253"/>
      <c r="BA11" s="253"/>
      <c r="BB11" s="253"/>
      <c r="BC11" s="253"/>
      <c r="BD11" s="253"/>
      <c r="BE11" s="254"/>
      <c r="BF11" s="254"/>
      <c r="BG11" s="254"/>
      <c r="BH11" s="254"/>
      <c r="BI11" s="254"/>
      <c r="BJ11" s="254"/>
      <c r="BK11" s="254"/>
      <c r="BL11" s="254"/>
      <c r="BM11" s="254"/>
      <c r="BN11" s="254"/>
      <c r="BO11" s="254"/>
      <c r="BP11" s="254"/>
      <c r="BQ11" s="263">
        <v>5</v>
      </c>
      <c r="BR11" s="264"/>
      <c r="BS11" s="1100"/>
      <c r="BT11" s="1101"/>
      <c r="BU11" s="1101"/>
      <c r="BV11" s="1101"/>
      <c r="BW11" s="1101"/>
      <c r="BX11" s="1101"/>
      <c r="BY11" s="1101"/>
      <c r="BZ11" s="1101"/>
      <c r="CA11" s="1101"/>
      <c r="CB11" s="1101"/>
      <c r="CC11" s="1101"/>
      <c r="CD11" s="1101"/>
      <c r="CE11" s="1101"/>
      <c r="CF11" s="1101"/>
      <c r="CG11" s="1102"/>
      <c r="CH11" s="1075"/>
      <c r="CI11" s="1076"/>
      <c r="CJ11" s="1076"/>
      <c r="CK11" s="1076"/>
      <c r="CL11" s="1077"/>
      <c r="CM11" s="1075"/>
      <c r="CN11" s="1076"/>
      <c r="CO11" s="1076"/>
      <c r="CP11" s="1076"/>
      <c r="CQ11" s="1077"/>
      <c r="CR11" s="1075"/>
      <c r="CS11" s="1076"/>
      <c r="CT11" s="1076"/>
      <c r="CU11" s="1076"/>
      <c r="CV11" s="1077"/>
      <c r="CW11" s="1075"/>
      <c r="CX11" s="1076"/>
      <c r="CY11" s="1076"/>
      <c r="CZ11" s="1076"/>
      <c r="DA11" s="1077"/>
      <c r="DB11" s="1075"/>
      <c r="DC11" s="1076"/>
      <c r="DD11" s="1076"/>
      <c r="DE11" s="1076"/>
      <c r="DF11" s="1077"/>
      <c r="DG11" s="1075"/>
      <c r="DH11" s="1076"/>
      <c r="DI11" s="1076"/>
      <c r="DJ11" s="1076"/>
      <c r="DK11" s="1077"/>
      <c r="DL11" s="1075"/>
      <c r="DM11" s="1076"/>
      <c r="DN11" s="1076"/>
      <c r="DO11" s="1076"/>
      <c r="DP11" s="1077"/>
      <c r="DQ11" s="1075"/>
      <c r="DR11" s="1076"/>
      <c r="DS11" s="1076"/>
      <c r="DT11" s="1076"/>
      <c r="DU11" s="1077"/>
      <c r="DV11" s="1078"/>
      <c r="DW11" s="1079"/>
      <c r="DX11" s="1079"/>
      <c r="DY11" s="1079"/>
      <c r="DZ11" s="1080"/>
      <c r="EA11" s="255"/>
    </row>
    <row r="12" spans="1:131" s="256" customFormat="1" ht="26.25" customHeight="1">
      <c r="A12" s="262">
        <v>6</v>
      </c>
      <c r="B12" s="1123"/>
      <c r="C12" s="1124"/>
      <c r="D12" s="1124"/>
      <c r="E12" s="1124"/>
      <c r="F12" s="1124"/>
      <c r="G12" s="1124"/>
      <c r="H12" s="1124"/>
      <c r="I12" s="1124"/>
      <c r="J12" s="1124"/>
      <c r="K12" s="1124"/>
      <c r="L12" s="1124"/>
      <c r="M12" s="1124"/>
      <c r="N12" s="1124"/>
      <c r="O12" s="1124"/>
      <c r="P12" s="1125"/>
      <c r="Q12" s="1129"/>
      <c r="R12" s="1130"/>
      <c r="S12" s="1130"/>
      <c r="T12" s="1130"/>
      <c r="U12" s="1130"/>
      <c r="V12" s="1130"/>
      <c r="W12" s="1130"/>
      <c r="X12" s="1130"/>
      <c r="Y12" s="1130"/>
      <c r="Z12" s="1130"/>
      <c r="AA12" s="1130"/>
      <c r="AB12" s="1130"/>
      <c r="AC12" s="1130"/>
      <c r="AD12" s="1130"/>
      <c r="AE12" s="1131"/>
      <c r="AF12" s="1105"/>
      <c r="AG12" s="1106"/>
      <c r="AH12" s="1106"/>
      <c r="AI12" s="1106"/>
      <c r="AJ12" s="1107"/>
      <c r="AK12" s="1172"/>
      <c r="AL12" s="1173"/>
      <c r="AM12" s="1173"/>
      <c r="AN12" s="1173"/>
      <c r="AO12" s="1173"/>
      <c r="AP12" s="1173"/>
      <c r="AQ12" s="1173"/>
      <c r="AR12" s="1173"/>
      <c r="AS12" s="1173"/>
      <c r="AT12" s="1173"/>
      <c r="AU12" s="1170"/>
      <c r="AV12" s="1170"/>
      <c r="AW12" s="1170"/>
      <c r="AX12" s="1170"/>
      <c r="AY12" s="1171"/>
      <c r="AZ12" s="253"/>
      <c r="BA12" s="253"/>
      <c r="BB12" s="253"/>
      <c r="BC12" s="253"/>
      <c r="BD12" s="253"/>
      <c r="BE12" s="254"/>
      <c r="BF12" s="254"/>
      <c r="BG12" s="254"/>
      <c r="BH12" s="254"/>
      <c r="BI12" s="254"/>
      <c r="BJ12" s="254"/>
      <c r="BK12" s="254"/>
      <c r="BL12" s="254"/>
      <c r="BM12" s="254"/>
      <c r="BN12" s="254"/>
      <c r="BO12" s="254"/>
      <c r="BP12" s="254"/>
      <c r="BQ12" s="263">
        <v>6</v>
      </c>
      <c r="BR12" s="264"/>
      <c r="BS12" s="1100"/>
      <c r="BT12" s="1101"/>
      <c r="BU12" s="1101"/>
      <c r="BV12" s="1101"/>
      <c r="BW12" s="1101"/>
      <c r="BX12" s="1101"/>
      <c r="BY12" s="1101"/>
      <c r="BZ12" s="1101"/>
      <c r="CA12" s="1101"/>
      <c r="CB12" s="1101"/>
      <c r="CC12" s="1101"/>
      <c r="CD12" s="1101"/>
      <c r="CE12" s="1101"/>
      <c r="CF12" s="1101"/>
      <c r="CG12" s="1102"/>
      <c r="CH12" s="1075"/>
      <c r="CI12" s="1076"/>
      <c r="CJ12" s="1076"/>
      <c r="CK12" s="1076"/>
      <c r="CL12" s="1077"/>
      <c r="CM12" s="1075"/>
      <c r="CN12" s="1076"/>
      <c r="CO12" s="1076"/>
      <c r="CP12" s="1076"/>
      <c r="CQ12" s="1077"/>
      <c r="CR12" s="1075"/>
      <c r="CS12" s="1076"/>
      <c r="CT12" s="1076"/>
      <c r="CU12" s="1076"/>
      <c r="CV12" s="1077"/>
      <c r="CW12" s="1075"/>
      <c r="CX12" s="1076"/>
      <c r="CY12" s="1076"/>
      <c r="CZ12" s="1076"/>
      <c r="DA12" s="1077"/>
      <c r="DB12" s="1075"/>
      <c r="DC12" s="1076"/>
      <c r="DD12" s="1076"/>
      <c r="DE12" s="1076"/>
      <c r="DF12" s="1077"/>
      <c r="DG12" s="1075"/>
      <c r="DH12" s="1076"/>
      <c r="DI12" s="1076"/>
      <c r="DJ12" s="1076"/>
      <c r="DK12" s="1077"/>
      <c r="DL12" s="1075"/>
      <c r="DM12" s="1076"/>
      <c r="DN12" s="1076"/>
      <c r="DO12" s="1076"/>
      <c r="DP12" s="1077"/>
      <c r="DQ12" s="1075"/>
      <c r="DR12" s="1076"/>
      <c r="DS12" s="1076"/>
      <c r="DT12" s="1076"/>
      <c r="DU12" s="1077"/>
      <c r="DV12" s="1078"/>
      <c r="DW12" s="1079"/>
      <c r="DX12" s="1079"/>
      <c r="DY12" s="1079"/>
      <c r="DZ12" s="1080"/>
      <c r="EA12" s="255"/>
    </row>
    <row r="13" spans="1:131" s="256" customFormat="1" ht="26.25" customHeight="1">
      <c r="A13" s="262">
        <v>7</v>
      </c>
      <c r="B13" s="1123"/>
      <c r="C13" s="1124"/>
      <c r="D13" s="1124"/>
      <c r="E13" s="1124"/>
      <c r="F13" s="1124"/>
      <c r="G13" s="1124"/>
      <c r="H13" s="1124"/>
      <c r="I13" s="1124"/>
      <c r="J13" s="1124"/>
      <c r="K13" s="1124"/>
      <c r="L13" s="1124"/>
      <c r="M13" s="1124"/>
      <c r="N13" s="1124"/>
      <c r="O13" s="1124"/>
      <c r="P13" s="1125"/>
      <c r="Q13" s="1129"/>
      <c r="R13" s="1130"/>
      <c r="S13" s="1130"/>
      <c r="T13" s="1130"/>
      <c r="U13" s="1130"/>
      <c r="V13" s="1130"/>
      <c r="W13" s="1130"/>
      <c r="X13" s="1130"/>
      <c r="Y13" s="1130"/>
      <c r="Z13" s="1130"/>
      <c r="AA13" s="1130"/>
      <c r="AB13" s="1130"/>
      <c r="AC13" s="1130"/>
      <c r="AD13" s="1130"/>
      <c r="AE13" s="1131"/>
      <c r="AF13" s="1105"/>
      <c r="AG13" s="1106"/>
      <c r="AH13" s="1106"/>
      <c r="AI13" s="1106"/>
      <c r="AJ13" s="1107"/>
      <c r="AK13" s="1172"/>
      <c r="AL13" s="1173"/>
      <c r="AM13" s="1173"/>
      <c r="AN13" s="1173"/>
      <c r="AO13" s="1173"/>
      <c r="AP13" s="1173"/>
      <c r="AQ13" s="1173"/>
      <c r="AR13" s="1173"/>
      <c r="AS13" s="1173"/>
      <c r="AT13" s="1173"/>
      <c r="AU13" s="1170"/>
      <c r="AV13" s="1170"/>
      <c r="AW13" s="1170"/>
      <c r="AX13" s="1170"/>
      <c r="AY13" s="1171"/>
      <c r="AZ13" s="253"/>
      <c r="BA13" s="253"/>
      <c r="BB13" s="253"/>
      <c r="BC13" s="253"/>
      <c r="BD13" s="253"/>
      <c r="BE13" s="254"/>
      <c r="BF13" s="254"/>
      <c r="BG13" s="254"/>
      <c r="BH13" s="254"/>
      <c r="BI13" s="254"/>
      <c r="BJ13" s="254"/>
      <c r="BK13" s="254"/>
      <c r="BL13" s="254"/>
      <c r="BM13" s="254"/>
      <c r="BN13" s="254"/>
      <c r="BO13" s="254"/>
      <c r="BP13" s="254"/>
      <c r="BQ13" s="263">
        <v>7</v>
      </c>
      <c r="BR13" s="264"/>
      <c r="BS13" s="1100"/>
      <c r="BT13" s="1101"/>
      <c r="BU13" s="1101"/>
      <c r="BV13" s="1101"/>
      <c r="BW13" s="1101"/>
      <c r="BX13" s="1101"/>
      <c r="BY13" s="1101"/>
      <c r="BZ13" s="1101"/>
      <c r="CA13" s="1101"/>
      <c r="CB13" s="1101"/>
      <c r="CC13" s="1101"/>
      <c r="CD13" s="1101"/>
      <c r="CE13" s="1101"/>
      <c r="CF13" s="1101"/>
      <c r="CG13" s="1102"/>
      <c r="CH13" s="1075"/>
      <c r="CI13" s="1076"/>
      <c r="CJ13" s="1076"/>
      <c r="CK13" s="1076"/>
      <c r="CL13" s="1077"/>
      <c r="CM13" s="1075"/>
      <c r="CN13" s="1076"/>
      <c r="CO13" s="1076"/>
      <c r="CP13" s="1076"/>
      <c r="CQ13" s="1077"/>
      <c r="CR13" s="1075"/>
      <c r="CS13" s="1076"/>
      <c r="CT13" s="1076"/>
      <c r="CU13" s="1076"/>
      <c r="CV13" s="1077"/>
      <c r="CW13" s="1075"/>
      <c r="CX13" s="1076"/>
      <c r="CY13" s="1076"/>
      <c r="CZ13" s="1076"/>
      <c r="DA13" s="1077"/>
      <c r="DB13" s="1075"/>
      <c r="DC13" s="1076"/>
      <c r="DD13" s="1076"/>
      <c r="DE13" s="1076"/>
      <c r="DF13" s="1077"/>
      <c r="DG13" s="1075"/>
      <c r="DH13" s="1076"/>
      <c r="DI13" s="1076"/>
      <c r="DJ13" s="1076"/>
      <c r="DK13" s="1077"/>
      <c r="DL13" s="1075"/>
      <c r="DM13" s="1076"/>
      <c r="DN13" s="1076"/>
      <c r="DO13" s="1076"/>
      <c r="DP13" s="1077"/>
      <c r="DQ13" s="1075"/>
      <c r="DR13" s="1076"/>
      <c r="DS13" s="1076"/>
      <c r="DT13" s="1076"/>
      <c r="DU13" s="1077"/>
      <c r="DV13" s="1078"/>
      <c r="DW13" s="1079"/>
      <c r="DX13" s="1079"/>
      <c r="DY13" s="1079"/>
      <c r="DZ13" s="1080"/>
      <c r="EA13" s="255"/>
    </row>
    <row r="14" spans="1:131" s="256" customFormat="1" ht="26.25" customHeight="1">
      <c r="A14" s="262">
        <v>8</v>
      </c>
      <c r="B14" s="1123"/>
      <c r="C14" s="1124"/>
      <c r="D14" s="1124"/>
      <c r="E14" s="1124"/>
      <c r="F14" s="1124"/>
      <c r="G14" s="1124"/>
      <c r="H14" s="1124"/>
      <c r="I14" s="1124"/>
      <c r="J14" s="1124"/>
      <c r="K14" s="1124"/>
      <c r="L14" s="1124"/>
      <c r="M14" s="1124"/>
      <c r="N14" s="1124"/>
      <c r="O14" s="1124"/>
      <c r="P14" s="1125"/>
      <c r="Q14" s="1129"/>
      <c r="R14" s="1130"/>
      <c r="S14" s="1130"/>
      <c r="T14" s="1130"/>
      <c r="U14" s="1130"/>
      <c r="V14" s="1130"/>
      <c r="W14" s="1130"/>
      <c r="X14" s="1130"/>
      <c r="Y14" s="1130"/>
      <c r="Z14" s="1130"/>
      <c r="AA14" s="1130"/>
      <c r="AB14" s="1130"/>
      <c r="AC14" s="1130"/>
      <c r="AD14" s="1130"/>
      <c r="AE14" s="1131"/>
      <c r="AF14" s="1105"/>
      <c r="AG14" s="1106"/>
      <c r="AH14" s="1106"/>
      <c r="AI14" s="1106"/>
      <c r="AJ14" s="1107"/>
      <c r="AK14" s="1172"/>
      <c r="AL14" s="1173"/>
      <c r="AM14" s="1173"/>
      <c r="AN14" s="1173"/>
      <c r="AO14" s="1173"/>
      <c r="AP14" s="1173"/>
      <c r="AQ14" s="1173"/>
      <c r="AR14" s="1173"/>
      <c r="AS14" s="1173"/>
      <c r="AT14" s="1173"/>
      <c r="AU14" s="1170"/>
      <c r="AV14" s="1170"/>
      <c r="AW14" s="1170"/>
      <c r="AX14" s="1170"/>
      <c r="AY14" s="1171"/>
      <c r="AZ14" s="253"/>
      <c r="BA14" s="253"/>
      <c r="BB14" s="253"/>
      <c r="BC14" s="253"/>
      <c r="BD14" s="253"/>
      <c r="BE14" s="254"/>
      <c r="BF14" s="254"/>
      <c r="BG14" s="254"/>
      <c r="BH14" s="254"/>
      <c r="BI14" s="254"/>
      <c r="BJ14" s="254"/>
      <c r="BK14" s="254"/>
      <c r="BL14" s="254"/>
      <c r="BM14" s="254"/>
      <c r="BN14" s="254"/>
      <c r="BO14" s="254"/>
      <c r="BP14" s="254"/>
      <c r="BQ14" s="263">
        <v>8</v>
      </c>
      <c r="BR14" s="264"/>
      <c r="BS14" s="1100"/>
      <c r="BT14" s="1101"/>
      <c r="BU14" s="1101"/>
      <c r="BV14" s="1101"/>
      <c r="BW14" s="1101"/>
      <c r="BX14" s="1101"/>
      <c r="BY14" s="1101"/>
      <c r="BZ14" s="1101"/>
      <c r="CA14" s="1101"/>
      <c r="CB14" s="1101"/>
      <c r="CC14" s="1101"/>
      <c r="CD14" s="1101"/>
      <c r="CE14" s="1101"/>
      <c r="CF14" s="1101"/>
      <c r="CG14" s="1102"/>
      <c r="CH14" s="1075"/>
      <c r="CI14" s="1076"/>
      <c r="CJ14" s="1076"/>
      <c r="CK14" s="1076"/>
      <c r="CL14" s="1077"/>
      <c r="CM14" s="1075"/>
      <c r="CN14" s="1076"/>
      <c r="CO14" s="1076"/>
      <c r="CP14" s="1076"/>
      <c r="CQ14" s="1077"/>
      <c r="CR14" s="1075"/>
      <c r="CS14" s="1076"/>
      <c r="CT14" s="1076"/>
      <c r="CU14" s="1076"/>
      <c r="CV14" s="1077"/>
      <c r="CW14" s="1075"/>
      <c r="CX14" s="1076"/>
      <c r="CY14" s="1076"/>
      <c r="CZ14" s="1076"/>
      <c r="DA14" s="1077"/>
      <c r="DB14" s="1075"/>
      <c r="DC14" s="1076"/>
      <c r="DD14" s="1076"/>
      <c r="DE14" s="1076"/>
      <c r="DF14" s="1077"/>
      <c r="DG14" s="1075"/>
      <c r="DH14" s="1076"/>
      <c r="DI14" s="1076"/>
      <c r="DJ14" s="1076"/>
      <c r="DK14" s="1077"/>
      <c r="DL14" s="1075"/>
      <c r="DM14" s="1076"/>
      <c r="DN14" s="1076"/>
      <c r="DO14" s="1076"/>
      <c r="DP14" s="1077"/>
      <c r="DQ14" s="1075"/>
      <c r="DR14" s="1076"/>
      <c r="DS14" s="1076"/>
      <c r="DT14" s="1076"/>
      <c r="DU14" s="1077"/>
      <c r="DV14" s="1078"/>
      <c r="DW14" s="1079"/>
      <c r="DX14" s="1079"/>
      <c r="DY14" s="1079"/>
      <c r="DZ14" s="1080"/>
      <c r="EA14" s="255"/>
    </row>
    <row r="15" spans="1:131" s="256" customFormat="1" ht="26.25" customHeight="1">
      <c r="A15" s="262">
        <v>9</v>
      </c>
      <c r="B15" s="1123"/>
      <c r="C15" s="1124"/>
      <c r="D15" s="1124"/>
      <c r="E15" s="1124"/>
      <c r="F15" s="1124"/>
      <c r="G15" s="1124"/>
      <c r="H15" s="1124"/>
      <c r="I15" s="1124"/>
      <c r="J15" s="1124"/>
      <c r="K15" s="1124"/>
      <c r="L15" s="1124"/>
      <c r="M15" s="1124"/>
      <c r="N15" s="1124"/>
      <c r="O15" s="1124"/>
      <c r="P15" s="1125"/>
      <c r="Q15" s="1129"/>
      <c r="R15" s="1130"/>
      <c r="S15" s="1130"/>
      <c r="T15" s="1130"/>
      <c r="U15" s="1130"/>
      <c r="V15" s="1130"/>
      <c r="W15" s="1130"/>
      <c r="X15" s="1130"/>
      <c r="Y15" s="1130"/>
      <c r="Z15" s="1130"/>
      <c r="AA15" s="1130"/>
      <c r="AB15" s="1130"/>
      <c r="AC15" s="1130"/>
      <c r="AD15" s="1130"/>
      <c r="AE15" s="1131"/>
      <c r="AF15" s="1105"/>
      <c r="AG15" s="1106"/>
      <c r="AH15" s="1106"/>
      <c r="AI15" s="1106"/>
      <c r="AJ15" s="1107"/>
      <c r="AK15" s="1172"/>
      <c r="AL15" s="1173"/>
      <c r="AM15" s="1173"/>
      <c r="AN15" s="1173"/>
      <c r="AO15" s="1173"/>
      <c r="AP15" s="1173"/>
      <c r="AQ15" s="1173"/>
      <c r="AR15" s="1173"/>
      <c r="AS15" s="1173"/>
      <c r="AT15" s="1173"/>
      <c r="AU15" s="1170"/>
      <c r="AV15" s="1170"/>
      <c r="AW15" s="1170"/>
      <c r="AX15" s="1170"/>
      <c r="AY15" s="1171"/>
      <c r="AZ15" s="253"/>
      <c r="BA15" s="253"/>
      <c r="BB15" s="253"/>
      <c r="BC15" s="253"/>
      <c r="BD15" s="253"/>
      <c r="BE15" s="254"/>
      <c r="BF15" s="254"/>
      <c r="BG15" s="254"/>
      <c r="BH15" s="254"/>
      <c r="BI15" s="254"/>
      <c r="BJ15" s="254"/>
      <c r="BK15" s="254"/>
      <c r="BL15" s="254"/>
      <c r="BM15" s="254"/>
      <c r="BN15" s="254"/>
      <c r="BO15" s="254"/>
      <c r="BP15" s="254"/>
      <c r="BQ15" s="263">
        <v>9</v>
      </c>
      <c r="BR15" s="264"/>
      <c r="BS15" s="1100"/>
      <c r="BT15" s="1101"/>
      <c r="BU15" s="1101"/>
      <c r="BV15" s="1101"/>
      <c r="BW15" s="1101"/>
      <c r="BX15" s="1101"/>
      <c r="BY15" s="1101"/>
      <c r="BZ15" s="1101"/>
      <c r="CA15" s="1101"/>
      <c r="CB15" s="1101"/>
      <c r="CC15" s="1101"/>
      <c r="CD15" s="1101"/>
      <c r="CE15" s="1101"/>
      <c r="CF15" s="1101"/>
      <c r="CG15" s="1102"/>
      <c r="CH15" s="1075"/>
      <c r="CI15" s="1076"/>
      <c r="CJ15" s="1076"/>
      <c r="CK15" s="1076"/>
      <c r="CL15" s="1077"/>
      <c r="CM15" s="1075"/>
      <c r="CN15" s="1076"/>
      <c r="CO15" s="1076"/>
      <c r="CP15" s="1076"/>
      <c r="CQ15" s="1077"/>
      <c r="CR15" s="1075"/>
      <c r="CS15" s="1076"/>
      <c r="CT15" s="1076"/>
      <c r="CU15" s="1076"/>
      <c r="CV15" s="1077"/>
      <c r="CW15" s="1075"/>
      <c r="CX15" s="1076"/>
      <c r="CY15" s="1076"/>
      <c r="CZ15" s="1076"/>
      <c r="DA15" s="1077"/>
      <c r="DB15" s="1075"/>
      <c r="DC15" s="1076"/>
      <c r="DD15" s="1076"/>
      <c r="DE15" s="1076"/>
      <c r="DF15" s="1077"/>
      <c r="DG15" s="1075"/>
      <c r="DH15" s="1076"/>
      <c r="DI15" s="1076"/>
      <c r="DJ15" s="1076"/>
      <c r="DK15" s="1077"/>
      <c r="DL15" s="1075"/>
      <c r="DM15" s="1076"/>
      <c r="DN15" s="1076"/>
      <c r="DO15" s="1076"/>
      <c r="DP15" s="1077"/>
      <c r="DQ15" s="1075"/>
      <c r="DR15" s="1076"/>
      <c r="DS15" s="1076"/>
      <c r="DT15" s="1076"/>
      <c r="DU15" s="1077"/>
      <c r="DV15" s="1078"/>
      <c r="DW15" s="1079"/>
      <c r="DX15" s="1079"/>
      <c r="DY15" s="1079"/>
      <c r="DZ15" s="1080"/>
      <c r="EA15" s="255"/>
    </row>
    <row r="16" spans="1:131" s="256" customFormat="1" ht="26.25" customHeight="1">
      <c r="A16" s="262">
        <v>10</v>
      </c>
      <c r="B16" s="1123"/>
      <c r="C16" s="1124"/>
      <c r="D16" s="1124"/>
      <c r="E16" s="1124"/>
      <c r="F16" s="1124"/>
      <c r="G16" s="1124"/>
      <c r="H16" s="1124"/>
      <c r="I16" s="1124"/>
      <c r="J16" s="1124"/>
      <c r="K16" s="1124"/>
      <c r="L16" s="1124"/>
      <c r="M16" s="1124"/>
      <c r="N16" s="1124"/>
      <c r="O16" s="1124"/>
      <c r="P16" s="1125"/>
      <c r="Q16" s="1129"/>
      <c r="R16" s="1130"/>
      <c r="S16" s="1130"/>
      <c r="T16" s="1130"/>
      <c r="U16" s="1130"/>
      <c r="V16" s="1130"/>
      <c r="W16" s="1130"/>
      <c r="X16" s="1130"/>
      <c r="Y16" s="1130"/>
      <c r="Z16" s="1130"/>
      <c r="AA16" s="1130"/>
      <c r="AB16" s="1130"/>
      <c r="AC16" s="1130"/>
      <c r="AD16" s="1130"/>
      <c r="AE16" s="1131"/>
      <c r="AF16" s="1105"/>
      <c r="AG16" s="1106"/>
      <c r="AH16" s="1106"/>
      <c r="AI16" s="1106"/>
      <c r="AJ16" s="1107"/>
      <c r="AK16" s="1172"/>
      <c r="AL16" s="1173"/>
      <c r="AM16" s="1173"/>
      <c r="AN16" s="1173"/>
      <c r="AO16" s="1173"/>
      <c r="AP16" s="1173"/>
      <c r="AQ16" s="1173"/>
      <c r="AR16" s="1173"/>
      <c r="AS16" s="1173"/>
      <c r="AT16" s="1173"/>
      <c r="AU16" s="1170"/>
      <c r="AV16" s="1170"/>
      <c r="AW16" s="1170"/>
      <c r="AX16" s="1170"/>
      <c r="AY16" s="1171"/>
      <c r="AZ16" s="253"/>
      <c r="BA16" s="253"/>
      <c r="BB16" s="253"/>
      <c r="BC16" s="253"/>
      <c r="BD16" s="253"/>
      <c r="BE16" s="254"/>
      <c r="BF16" s="254"/>
      <c r="BG16" s="254"/>
      <c r="BH16" s="254"/>
      <c r="BI16" s="254"/>
      <c r="BJ16" s="254"/>
      <c r="BK16" s="254"/>
      <c r="BL16" s="254"/>
      <c r="BM16" s="254"/>
      <c r="BN16" s="254"/>
      <c r="BO16" s="254"/>
      <c r="BP16" s="254"/>
      <c r="BQ16" s="263">
        <v>10</v>
      </c>
      <c r="BR16" s="264"/>
      <c r="BS16" s="1100"/>
      <c r="BT16" s="1101"/>
      <c r="BU16" s="1101"/>
      <c r="BV16" s="1101"/>
      <c r="BW16" s="1101"/>
      <c r="BX16" s="1101"/>
      <c r="BY16" s="1101"/>
      <c r="BZ16" s="1101"/>
      <c r="CA16" s="1101"/>
      <c r="CB16" s="1101"/>
      <c r="CC16" s="1101"/>
      <c r="CD16" s="1101"/>
      <c r="CE16" s="1101"/>
      <c r="CF16" s="1101"/>
      <c r="CG16" s="1102"/>
      <c r="CH16" s="1075"/>
      <c r="CI16" s="1076"/>
      <c r="CJ16" s="1076"/>
      <c r="CK16" s="1076"/>
      <c r="CL16" s="1077"/>
      <c r="CM16" s="1075"/>
      <c r="CN16" s="1076"/>
      <c r="CO16" s="1076"/>
      <c r="CP16" s="1076"/>
      <c r="CQ16" s="1077"/>
      <c r="CR16" s="1075"/>
      <c r="CS16" s="1076"/>
      <c r="CT16" s="1076"/>
      <c r="CU16" s="1076"/>
      <c r="CV16" s="1077"/>
      <c r="CW16" s="1075"/>
      <c r="CX16" s="1076"/>
      <c r="CY16" s="1076"/>
      <c r="CZ16" s="1076"/>
      <c r="DA16" s="1077"/>
      <c r="DB16" s="1075"/>
      <c r="DC16" s="1076"/>
      <c r="DD16" s="1076"/>
      <c r="DE16" s="1076"/>
      <c r="DF16" s="1077"/>
      <c r="DG16" s="1075"/>
      <c r="DH16" s="1076"/>
      <c r="DI16" s="1076"/>
      <c r="DJ16" s="1076"/>
      <c r="DK16" s="1077"/>
      <c r="DL16" s="1075"/>
      <c r="DM16" s="1076"/>
      <c r="DN16" s="1076"/>
      <c r="DO16" s="1076"/>
      <c r="DP16" s="1077"/>
      <c r="DQ16" s="1075"/>
      <c r="DR16" s="1076"/>
      <c r="DS16" s="1076"/>
      <c r="DT16" s="1076"/>
      <c r="DU16" s="1077"/>
      <c r="DV16" s="1078"/>
      <c r="DW16" s="1079"/>
      <c r="DX16" s="1079"/>
      <c r="DY16" s="1079"/>
      <c r="DZ16" s="1080"/>
      <c r="EA16" s="255"/>
    </row>
    <row r="17" spans="1:131" s="256" customFormat="1" ht="26.25" customHeight="1">
      <c r="A17" s="262">
        <v>11</v>
      </c>
      <c r="B17" s="1123"/>
      <c r="C17" s="1124"/>
      <c r="D17" s="1124"/>
      <c r="E17" s="1124"/>
      <c r="F17" s="1124"/>
      <c r="G17" s="1124"/>
      <c r="H17" s="1124"/>
      <c r="I17" s="1124"/>
      <c r="J17" s="1124"/>
      <c r="K17" s="1124"/>
      <c r="L17" s="1124"/>
      <c r="M17" s="1124"/>
      <c r="N17" s="1124"/>
      <c r="O17" s="1124"/>
      <c r="P17" s="1125"/>
      <c r="Q17" s="1129"/>
      <c r="R17" s="1130"/>
      <c r="S17" s="1130"/>
      <c r="T17" s="1130"/>
      <c r="U17" s="1130"/>
      <c r="V17" s="1130"/>
      <c r="W17" s="1130"/>
      <c r="X17" s="1130"/>
      <c r="Y17" s="1130"/>
      <c r="Z17" s="1130"/>
      <c r="AA17" s="1130"/>
      <c r="AB17" s="1130"/>
      <c r="AC17" s="1130"/>
      <c r="AD17" s="1130"/>
      <c r="AE17" s="1131"/>
      <c r="AF17" s="1105"/>
      <c r="AG17" s="1106"/>
      <c r="AH17" s="1106"/>
      <c r="AI17" s="1106"/>
      <c r="AJ17" s="1107"/>
      <c r="AK17" s="1172"/>
      <c r="AL17" s="1173"/>
      <c r="AM17" s="1173"/>
      <c r="AN17" s="1173"/>
      <c r="AO17" s="1173"/>
      <c r="AP17" s="1173"/>
      <c r="AQ17" s="1173"/>
      <c r="AR17" s="1173"/>
      <c r="AS17" s="1173"/>
      <c r="AT17" s="1173"/>
      <c r="AU17" s="1170"/>
      <c r="AV17" s="1170"/>
      <c r="AW17" s="1170"/>
      <c r="AX17" s="1170"/>
      <c r="AY17" s="1171"/>
      <c r="AZ17" s="253"/>
      <c r="BA17" s="253"/>
      <c r="BB17" s="253"/>
      <c r="BC17" s="253"/>
      <c r="BD17" s="253"/>
      <c r="BE17" s="254"/>
      <c r="BF17" s="254"/>
      <c r="BG17" s="254"/>
      <c r="BH17" s="254"/>
      <c r="BI17" s="254"/>
      <c r="BJ17" s="254"/>
      <c r="BK17" s="254"/>
      <c r="BL17" s="254"/>
      <c r="BM17" s="254"/>
      <c r="BN17" s="254"/>
      <c r="BO17" s="254"/>
      <c r="BP17" s="254"/>
      <c r="BQ17" s="263">
        <v>11</v>
      </c>
      <c r="BR17" s="264"/>
      <c r="BS17" s="1100"/>
      <c r="BT17" s="1101"/>
      <c r="BU17" s="1101"/>
      <c r="BV17" s="1101"/>
      <c r="BW17" s="1101"/>
      <c r="BX17" s="1101"/>
      <c r="BY17" s="1101"/>
      <c r="BZ17" s="1101"/>
      <c r="CA17" s="1101"/>
      <c r="CB17" s="1101"/>
      <c r="CC17" s="1101"/>
      <c r="CD17" s="1101"/>
      <c r="CE17" s="1101"/>
      <c r="CF17" s="1101"/>
      <c r="CG17" s="1102"/>
      <c r="CH17" s="1075"/>
      <c r="CI17" s="1076"/>
      <c r="CJ17" s="1076"/>
      <c r="CK17" s="1076"/>
      <c r="CL17" s="1077"/>
      <c r="CM17" s="1075"/>
      <c r="CN17" s="1076"/>
      <c r="CO17" s="1076"/>
      <c r="CP17" s="1076"/>
      <c r="CQ17" s="1077"/>
      <c r="CR17" s="1075"/>
      <c r="CS17" s="1076"/>
      <c r="CT17" s="1076"/>
      <c r="CU17" s="1076"/>
      <c r="CV17" s="1077"/>
      <c r="CW17" s="1075"/>
      <c r="CX17" s="1076"/>
      <c r="CY17" s="1076"/>
      <c r="CZ17" s="1076"/>
      <c r="DA17" s="1077"/>
      <c r="DB17" s="1075"/>
      <c r="DC17" s="1076"/>
      <c r="DD17" s="1076"/>
      <c r="DE17" s="1076"/>
      <c r="DF17" s="1077"/>
      <c r="DG17" s="1075"/>
      <c r="DH17" s="1076"/>
      <c r="DI17" s="1076"/>
      <c r="DJ17" s="1076"/>
      <c r="DK17" s="1077"/>
      <c r="DL17" s="1075"/>
      <c r="DM17" s="1076"/>
      <c r="DN17" s="1076"/>
      <c r="DO17" s="1076"/>
      <c r="DP17" s="1077"/>
      <c r="DQ17" s="1075"/>
      <c r="DR17" s="1076"/>
      <c r="DS17" s="1076"/>
      <c r="DT17" s="1076"/>
      <c r="DU17" s="1077"/>
      <c r="DV17" s="1078"/>
      <c r="DW17" s="1079"/>
      <c r="DX17" s="1079"/>
      <c r="DY17" s="1079"/>
      <c r="DZ17" s="1080"/>
      <c r="EA17" s="255"/>
    </row>
    <row r="18" spans="1:131" s="256" customFormat="1" ht="26.25" customHeight="1">
      <c r="A18" s="262">
        <v>12</v>
      </c>
      <c r="B18" s="1123"/>
      <c r="C18" s="1124"/>
      <c r="D18" s="1124"/>
      <c r="E18" s="1124"/>
      <c r="F18" s="1124"/>
      <c r="G18" s="1124"/>
      <c r="H18" s="1124"/>
      <c r="I18" s="1124"/>
      <c r="J18" s="1124"/>
      <c r="K18" s="1124"/>
      <c r="L18" s="1124"/>
      <c r="M18" s="1124"/>
      <c r="N18" s="1124"/>
      <c r="O18" s="1124"/>
      <c r="P18" s="1125"/>
      <c r="Q18" s="1129"/>
      <c r="R18" s="1130"/>
      <c r="S18" s="1130"/>
      <c r="T18" s="1130"/>
      <c r="U18" s="1130"/>
      <c r="V18" s="1130"/>
      <c r="W18" s="1130"/>
      <c r="X18" s="1130"/>
      <c r="Y18" s="1130"/>
      <c r="Z18" s="1130"/>
      <c r="AA18" s="1130"/>
      <c r="AB18" s="1130"/>
      <c r="AC18" s="1130"/>
      <c r="AD18" s="1130"/>
      <c r="AE18" s="1131"/>
      <c r="AF18" s="1105"/>
      <c r="AG18" s="1106"/>
      <c r="AH18" s="1106"/>
      <c r="AI18" s="1106"/>
      <c r="AJ18" s="1107"/>
      <c r="AK18" s="1172"/>
      <c r="AL18" s="1173"/>
      <c r="AM18" s="1173"/>
      <c r="AN18" s="1173"/>
      <c r="AO18" s="1173"/>
      <c r="AP18" s="1173"/>
      <c r="AQ18" s="1173"/>
      <c r="AR18" s="1173"/>
      <c r="AS18" s="1173"/>
      <c r="AT18" s="1173"/>
      <c r="AU18" s="1170"/>
      <c r="AV18" s="1170"/>
      <c r="AW18" s="1170"/>
      <c r="AX18" s="1170"/>
      <c r="AY18" s="1171"/>
      <c r="AZ18" s="253"/>
      <c r="BA18" s="253"/>
      <c r="BB18" s="253"/>
      <c r="BC18" s="253"/>
      <c r="BD18" s="253"/>
      <c r="BE18" s="254"/>
      <c r="BF18" s="254"/>
      <c r="BG18" s="254"/>
      <c r="BH18" s="254"/>
      <c r="BI18" s="254"/>
      <c r="BJ18" s="254"/>
      <c r="BK18" s="254"/>
      <c r="BL18" s="254"/>
      <c r="BM18" s="254"/>
      <c r="BN18" s="254"/>
      <c r="BO18" s="254"/>
      <c r="BP18" s="254"/>
      <c r="BQ18" s="263">
        <v>12</v>
      </c>
      <c r="BR18" s="264"/>
      <c r="BS18" s="1100"/>
      <c r="BT18" s="1101"/>
      <c r="BU18" s="1101"/>
      <c r="BV18" s="1101"/>
      <c r="BW18" s="1101"/>
      <c r="BX18" s="1101"/>
      <c r="BY18" s="1101"/>
      <c r="BZ18" s="1101"/>
      <c r="CA18" s="1101"/>
      <c r="CB18" s="1101"/>
      <c r="CC18" s="1101"/>
      <c r="CD18" s="1101"/>
      <c r="CE18" s="1101"/>
      <c r="CF18" s="1101"/>
      <c r="CG18" s="1102"/>
      <c r="CH18" s="1075"/>
      <c r="CI18" s="1076"/>
      <c r="CJ18" s="1076"/>
      <c r="CK18" s="1076"/>
      <c r="CL18" s="1077"/>
      <c r="CM18" s="1075"/>
      <c r="CN18" s="1076"/>
      <c r="CO18" s="1076"/>
      <c r="CP18" s="1076"/>
      <c r="CQ18" s="1077"/>
      <c r="CR18" s="1075"/>
      <c r="CS18" s="1076"/>
      <c r="CT18" s="1076"/>
      <c r="CU18" s="1076"/>
      <c r="CV18" s="1077"/>
      <c r="CW18" s="1075"/>
      <c r="CX18" s="1076"/>
      <c r="CY18" s="1076"/>
      <c r="CZ18" s="1076"/>
      <c r="DA18" s="1077"/>
      <c r="DB18" s="1075"/>
      <c r="DC18" s="1076"/>
      <c r="DD18" s="1076"/>
      <c r="DE18" s="1076"/>
      <c r="DF18" s="1077"/>
      <c r="DG18" s="1075"/>
      <c r="DH18" s="1076"/>
      <c r="DI18" s="1076"/>
      <c r="DJ18" s="1076"/>
      <c r="DK18" s="1077"/>
      <c r="DL18" s="1075"/>
      <c r="DM18" s="1076"/>
      <c r="DN18" s="1076"/>
      <c r="DO18" s="1076"/>
      <c r="DP18" s="1077"/>
      <c r="DQ18" s="1075"/>
      <c r="DR18" s="1076"/>
      <c r="DS18" s="1076"/>
      <c r="DT18" s="1076"/>
      <c r="DU18" s="1077"/>
      <c r="DV18" s="1078"/>
      <c r="DW18" s="1079"/>
      <c r="DX18" s="1079"/>
      <c r="DY18" s="1079"/>
      <c r="DZ18" s="1080"/>
      <c r="EA18" s="255"/>
    </row>
    <row r="19" spans="1:131" s="256" customFormat="1" ht="26.25" customHeight="1">
      <c r="A19" s="262">
        <v>13</v>
      </c>
      <c r="B19" s="1123"/>
      <c r="C19" s="1124"/>
      <c r="D19" s="1124"/>
      <c r="E19" s="1124"/>
      <c r="F19" s="1124"/>
      <c r="G19" s="1124"/>
      <c r="H19" s="1124"/>
      <c r="I19" s="1124"/>
      <c r="J19" s="1124"/>
      <c r="K19" s="1124"/>
      <c r="L19" s="1124"/>
      <c r="M19" s="1124"/>
      <c r="N19" s="1124"/>
      <c r="O19" s="1124"/>
      <c r="P19" s="1125"/>
      <c r="Q19" s="1129"/>
      <c r="R19" s="1130"/>
      <c r="S19" s="1130"/>
      <c r="T19" s="1130"/>
      <c r="U19" s="1130"/>
      <c r="V19" s="1130"/>
      <c r="W19" s="1130"/>
      <c r="X19" s="1130"/>
      <c r="Y19" s="1130"/>
      <c r="Z19" s="1130"/>
      <c r="AA19" s="1130"/>
      <c r="AB19" s="1130"/>
      <c r="AC19" s="1130"/>
      <c r="AD19" s="1130"/>
      <c r="AE19" s="1131"/>
      <c r="AF19" s="1105"/>
      <c r="AG19" s="1106"/>
      <c r="AH19" s="1106"/>
      <c r="AI19" s="1106"/>
      <c r="AJ19" s="1107"/>
      <c r="AK19" s="1172"/>
      <c r="AL19" s="1173"/>
      <c r="AM19" s="1173"/>
      <c r="AN19" s="1173"/>
      <c r="AO19" s="1173"/>
      <c r="AP19" s="1173"/>
      <c r="AQ19" s="1173"/>
      <c r="AR19" s="1173"/>
      <c r="AS19" s="1173"/>
      <c r="AT19" s="1173"/>
      <c r="AU19" s="1170"/>
      <c r="AV19" s="1170"/>
      <c r="AW19" s="1170"/>
      <c r="AX19" s="1170"/>
      <c r="AY19" s="1171"/>
      <c r="AZ19" s="253"/>
      <c r="BA19" s="253"/>
      <c r="BB19" s="253"/>
      <c r="BC19" s="253"/>
      <c r="BD19" s="253"/>
      <c r="BE19" s="254"/>
      <c r="BF19" s="254"/>
      <c r="BG19" s="254"/>
      <c r="BH19" s="254"/>
      <c r="BI19" s="254"/>
      <c r="BJ19" s="254"/>
      <c r="BK19" s="254"/>
      <c r="BL19" s="254"/>
      <c r="BM19" s="254"/>
      <c r="BN19" s="254"/>
      <c r="BO19" s="254"/>
      <c r="BP19" s="254"/>
      <c r="BQ19" s="263">
        <v>13</v>
      </c>
      <c r="BR19" s="264"/>
      <c r="BS19" s="1100"/>
      <c r="BT19" s="1101"/>
      <c r="BU19" s="1101"/>
      <c r="BV19" s="1101"/>
      <c r="BW19" s="1101"/>
      <c r="BX19" s="1101"/>
      <c r="BY19" s="1101"/>
      <c r="BZ19" s="1101"/>
      <c r="CA19" s="1101"/>
      <c r="CB19" s="1101"/>
      <c r="CC19" s="1101"/>
      <c r="CD19" s="1101"/>
      <c r="CE19" s="1101"/>
      <c r="CF19" s="1101"/>
      <c r="CG19" s="1102"/>
      <c r="CH19" s="1075"/>
      <c r="CI19" s="1076"/>
      <c r="CJ19" s="1076"/>
      <c r="CK19" s="1076"/>
      <c r="CL19" s="1077"/>
      <c r="CM19" s="1075"/>
      <c r="CN19" s="1076"/>
      <c r="CO19" s="1076"/>
      <c r="CP19" s="1076"/>
      <c r="CQ19" s="1077"/>
      <c r="CR19" s="1075"/>
      <c r="CS19" s="1076"/>
      <c r="CT19" s="1076"/>
      <c r="CU19" s="1076"/>
      <c r="CV19" s="1077"/>
      <c r="CW19" s="1075"/>
      <c r="CX19" s="1076"/>
      <c r="CY19" s="1076"/>
      <c r="CZ19" s="1076"/>
      <c r="DA19" s="1077"/>
      <c r="DB19" s="1075"/>
      <c r="DC19" s="1076"/>
      <c r="DD19" s="1076"/>
      <c r="DE19" s="1076"/>
      <c r="DF19" s="1077"/>
      <c r="DG19" s="1075"/>
      <c r="DH19" s="1076"/>
      <c r="DI19" s="1076"/>
      <c r="DJ19" s="1076"/>
      <c r="DK19" s="1077"/>
      <c r="DL19" s="1075"/>
      <c r="DM19" s="1076"/>
      <c r="DN19" s="1076"/>
      <c r="DO19" s="1076"/>
      <c r="DP19" s="1077"/>
      <c r="DQ19" s="1075"/>
      <c r="DR19" s="1076"/>
      <c r="DS19" s="1076"/>
      <c r="DT19" s="1076"/>
      <c r="DU19" s="1077"/>
      <c r="DV19" s="1078"/>
      <c r="DW19" s="1079"/>
      <c r="DX19" s="1079"/>
      <c r="DY19" s="1079"/>
      <c r="DZ19" s="1080"/>
      <c r="EA19" s="255"/>
    </row>
    <row r="20" spans="1:131" s="256" customFormat="1" ht="26.25" customHeight="1">
      <c r="A20" s="262">
        <v>14</v>
      </c>
      <c r="B20" s="1123"/>
      <c r="C20" s="1124"/>
      <c r="D20" s="1124"/>
      <c r="E20" s="1124"/>
      <c r="F20" s="1124"/>
      <c r="G20" s="1124"/>
      <c r="H20" s="1124"/>
      <c r="I20" s="1124"/>
      <c r="J20" s="1124"/>
      <c r="K20" s="1124"/>
      <c r="L20" s="1124"/>
      <c r="M20" s="1124"/>
      <c r="N20" s="1124"/>
      <c r="O20" s="1124"/>
      <c r="P20" s="1125"/>
      <c r="Q20" s="1129"/>
      <c r="R20" s="1130"/>
      <c r="S20" s="1130"/>
      <c r="T20" s="1130"/>
      <c r="U20" s="1130"/>
      <c r="V20" s="1130"/>
      <c r="W20" s="1130"/>
      <c r="X20" s="1130"/>
      <c r="Y20" s="1130"/>
      <c r="Z20" s="1130"/>
      <c r="AA20" s="1130"/>
      <c r="AB20" s="1130"/>
      <c r="AC20" s="1130"/>
      <c r="AD20" s="1130"/>
      <c r="AE20" s="1131"/>
      <c r="AF20" s="1105"/>
      <c r="AG20" s="1106"/>
      <c r="AH20" s="1106"/>
      <c r="AI20" s="1106"/>
      <c r="AJ20" s="1107"/>
      <c r="AK20" s="1172"/>
      <c r="AL20" s="1173"/>
      <c r="AM20" s="1173"/>
      <c r="AN20" s="1173"/>
      <c r="AO20" s="1173"/>
      <c r="AP20" s="1173"/>
      <c r="AQ20" s="1173"/>
      <c r="AR20" s="1173"/>
      <c r="AS20" s="1173"/>
      <c r="AT20" s="1173"/>
      <c r="AU20" s="1170"/>
      <c r="AV20" s="1170"/>
      <c r="AW20" s="1170"/>
      <c r="AX20" s="1170"/>
      <c r="AY20" s="1171"/>
      <c r="AZ20" s="253"/>
      <c r="BA20" s="253"/>
      <c r="BB20" s="253"/>
      <c r="BC20" s="253"/>
      <c r="BD20" s="253"/>
      <c r="BE20" s="254"/>
      <c r="BF20" s="254"/>
      <c r="BG20" s="254"/>
      <c r="BH20" s="254"/>
      <c r="BI20" s="254"/>
      <c r="BJ20" s="254"/>
      <c r="BK20" s="254"/>
      <c r="BL20" s="254"/>
      <c r="BM20" s="254"/>
      <c r="BN20" s="254"/>
      <c r="BO20" s="254"/>
      <c r="BP20" s="254"/>
      <c r="BQ20" s="263">
        <v>14</v>
      </c>
      <c r="BR20" s="264"/>
      <c r="BS20" s="1100"/>
      <c r="BT20" s="1101"/>
      <c r="BU20" s="1101"/>
      <c r="BV20" s="1101"/>
      <c r="BW20" s="1101"/>
      <c r="BX20" s="1101"/>
      <c r="BY20" s="1101"/>
      <c r="BZ20" s="1101"/>
      <c r="CA20" s="1101"/>
      <c r="CB20" s="1101"/>
      <c r="CC20" s="1101"/>
      <c r="CD20" s="1101"/>
      <c r="CE20" s="1101"/>
      <c r="CF20" s="1101"/>
      <c r="CG20" s="1102"/>
      <c r="CH20" s="1075"/>
      <c r="CI20" s="1076"/>
      <c r="CJ20" s="1076"/>
      <c r="CK20" s="1076"/>
      <c r="CL20" s="1077"/>
      <c r="CM20" s="1075"/>
      <c r="CN20" s="1076"/>
      <c r="CO20" s="1076"/>
      <c r="CP20" s="1076"/>
      <c r="CQ20" s="1077"/>
      <c r="CR20" s="1075"/>
      <c r="CS20" s="1076"/>
      <c r="CT20" s="1076"/>
      <c r="CU20" s="1076"/>
      <c r="CV20" s="1077"/>
      <c r="CW20" s="1075"/>
      <c r="CX20" s="1076"/>
      <c r="CY20" s="1076"/>
      <c r="CZ20" s="1076"/>
      <c r="DA20" s="1077"/>
      <c r="DB20" s="1075"/>
      <c r="DC20" s="1076"/>
      <c r="DD20" s="1076"/>
      <c r="DE20" s="1076"/>
      <c r="DF20" s="1077"/>
      <c r="DG20" s="1075"/>
      <c r="DH20" s="1076"/>
      <c r="DI20" s="1076"/>
      <c r="DJ20" s="1076"/>
      <c r="DK20" s="1077"/>
      <c r="DL20" s="1075"/>
      <c r="DM20" s="1076"/>
      <c r="DN20" s="1076"/>
      <c r="DO20" s="1076"/>
      <c r="DP20" s="1077"/>
      <c r="DQ20" s="1075"/>
      <c r="DR20" s="1076"/>
      <c r="DS20" s="1076"/>
      <c r="DT20" s="1076"/>
      <c r="DU20" s="1077"/>
      <c r="DV20" s="1078"/>
      <c r="DW20" s="1079"/>
      <c r="DX20" s="1079"/>
      <c r="DY20" s="1079"/>
      <c r="DZ20" s="1080"/>
      <c r="EA20" s="255"/>
    </row>
    <row r="21" spans="1:131" s="256" customFormat="1" ht="26.25" customHeight="1" thickBot="1">
      <c r="A21" s="262">
        <v>15</v>
      </c>
      <c r="B21" s="1123"/>
      <c r="C21" s="1124"/>
      <c r="D21" s="1124"/>
      <c r="E21" s="1124"/>
      <c r="F21" s="1124"/>
      <c r="G21" s="1124"/>
      <c r="H21" s="1124"/>
      <c r="I21" s="1124"/>
      <c r="J21" s="1124"/>
      <c r="K21" s="1124"/>
      <c r="L21" s="1124"/>
      <c r="M21" s="1124"/>
      <c r="N21" s="1124"/>
      <c r="O21" s="1124"/>
      <c r="P21" s="1125"/>
      <c r="Q21" s="1129"/>
      <c r="R21" s="1130"/>
      <c r="S21" s="1130"/>
      <c r="T21" s="1130"/>
      <c r="U21" s="1130"/>
      <c r="V21" s="1130"/>
      <c r="W21" s="1130"/>
      <c r="X21" s="1130"/>
      <c r="Y21" s="1130"/>
      <c r="Z21" s="1130"/>
      <c r="AA21" s="1130"/>
      <c r="AB21" s="1130"/>
      <c r="AC21" s="1130"/>
      <c r="AD21" s="1130"/>
      <c r="AE21" s="1131"/>
      <c r="AF21" s="1105"/>
      <c r="AG21" s="1106"/>
      <c r="AH21" s="1106"/>
      <c r="AI21" s="1106"/>
      <c r="AJ21" s="1107"/>
      <c r="AK21" s="1172"/>
      <c r="AL21" s="1173"/>
      <c r="AM21" s="1173"/>
      <c r="AN21" s="1173"/>
      <c r="AO21" s="1173"/>
      <c r="AP21" s="1173"/>
      <c r="AQ21" s="1173"/>
      <c r="AR21" s="1173"/>
      <c r="AS21" s="1173"/>
      <c r="AT21" s="1173"/>
      <c r="AU21" s="1170"/>
      <c r="AV21" s="1170"/>
      <c r="AW21" s="1170"/>
      <c r="AX21" s="1170"/>
      <c r="AY21" s="1171"/>
      <c r="AZ21" s="253"/>
      <c r="BA21" s="253"/>
      <c r="BB21" s="253"/>
      <c r="BC21" s="253"/>
      <c r="BD21" s="253"/>
      <c r="BE21" s="254"/>
      <c r="BF21" s="254"/>
      <c r="BG21" s="254"/>
      <c r="BH21" s="254"/>
      <c r="BI21" s="254"/>
      <c r="BJ21" s="254"/>
      <c r="BK21" s="254"/>
      <c r="BL21" s="254"/>
      <c r="BM21" s="254"/>
      <c r="BN21" s="254"/>
      <c r="BO21" s="254"/>
      <c r="BP21" s="254"/>
      <c r="BQ21" s="263">
        <v>15</v>
      </c>
      <c r="BR21" s="264"/>
      <c r="BS21" s="1100"/>
      <c r="BT21" s="1101"/>
      <c r="BU21" s="1101"/>
      <c r="BV21" s="1101"/>
      <c r="BW21" s="1101"/>
      <c r="BX21" s="1101"/>
      <c r="BY21" s="1101"/>
      <c r="BZ21" s="1101"/>
      <c r="CA21" s="1101"/>
      <c r="CB21" s="1101"/>
      <c r="CC21" s="1101"/>
      <c r="CD21" s="1101"/>
      <c r="CE21" s="1101"/>
      <c r="CF21" s="1101"/>
      <c r="CG21" s="1102"/>
      <c r="CH21" s="1075"/>
      <c r="CI21" s="1076"/>
      <c r="CJ21" s="1076"/>
      <c r="CK21" s="1076"/>
      <c r="CL21" s="1077"/>
      <c r="CM21" s="1075"/>
      <c r="CN21" s="1076"/>
      <c r="CO21" s="1076"/>
      <c r="CP21" s="1076"/>
      <c r="CQ21" s="1077"/>
      <c r="CR21" s="1075"/>
      <c r="CS21" s="1076"/>
      <c r="CT21" s="1076"/>
      <c r="CU21" s="1076"/>
      <c r="CV21" s="1077"/>
      <c r="CW21" s="1075"/>
      <c r="CX21" s="1076"/>
      <c r="CY21" s="1076"/>
      <c r="CZ21" s="1076"/>
      <c r="DA21" s="1077"/>
      <c r="DB21" s="1075"/>
      <c r="DC21" s="1076"/>
      <c r="DD21" s="1076"/>
      <c r="DE21" s="1076"/>
      <c r="DF21" s="1077"/>
      <c r="DG21" s="1075"/>
      <c r="DH21" s="1076"/>
      <c r="DI21" s="1076"/>
      <c r="DJ21" s="1076"/>
      <c r="DK21" s="1077"/>
      <c r="DL21" s="1075"/>
      <c r="DM21" s="1076"/>
      <c r="DN21" s="1076"/>
      <c r="DO21" s="1076"/>
      <c r="DP21" s="1077"/>
      <c r="DQ21" s="1075"/>
      <c r="DR21" s="1076"/>
      <c r="DS21" s="1076"/>
      <c r="DT21" s="1076"/>
      <c r="DU21" s="1077"/>
      <c r="DV21" s="1078"/>
      <c r="DW21" s="1079"/>
      <c r="DX21" s="1079"/>
      <c r="DY21" s="1079"/>
      <c r="DZ21" s="1080"/>
      <c r="EA21" s="255"/>
    </row>
    <row r="22" spans="1:131" s="256" customFormat="1" ht="26.25" customHeight="1">
      <c r="A22" s="262">
        <v>16</v>
      </c>
      <c r="B22" s="1123"/>
      <c r="C22" s="1124"/>
      <c r="D22" s="1124"/>
      <c r="E22" s="1124"/>
      <c r="F22" s="1124"/>
      <c r="G22" s="1124"/>
      <c r="H22" s="1124"/>
      <c r="I22" s="1124"/>
      <c r="J22" s="1124"/>
      <c r="K22" s="1124"/>
      <c r="L22" s="1124"/>
      <c r="M22" s="1124"/>
      <c r="N22" s="1124"/>
      <c r="O22" s="1124"/>
      <c r="P22" s="1125"/>
      <c r="Q22" s="1167"/>
      <c r="R22" s="1168"/>
      <c r="S22" s="1168"/>
      <c r="T22" s="1168"/>
      <c r="U22" s="1168"/>
      <c r="V22" s="1168"/>
      <c r="W22" s="1168"/>
      <c r="X22" s="1168"/>
      <c r="Y22" s="1168"/>
      <c r="Z22" s="1168"/>
      <c r="AA22" s="1168"/>
      <c r="AB22" s="1168"/>
      <c r="AC22" s="1168"/>
      <c r="AD22" s="1168"/>
      <c r="AE22" s="1169"/>
      <c r="AF22" s="1105"/>
      <c r="AG22" s="1106"/>
      <c r="AH22" s="1106"/>
      <c r="AI22" s="1106"/>
      <c r="AJ22" s="1107"/>
      <c r="AK22" s="1163"/>
      <c r="AL22" s="1164"/>
      <c r="AM22" s="1164"/>
      <c r="AN22" s="1164"/>
      <c r="AO22" s="1164"/>
      <c r="AP22" s="1164"/>
      <c r="AQ22" s="1164"/>
      <c r="AR22" s="1164"/>
      <c r="AS22" s="1164"/>
      <c r="AT22" s="1164"/>
      <c r="AU22" s="1165"/>
      <c r="AV22" s="1165"/>
      <c r="AW22" s="1165"/>
      <c r="AX22" s="1165"/>
      <c r="AY22" s="1166"/>
      <c r="AZ22" s="1121" t="s">
        <v>384</v>
      </c>
      <c r="BA22" s="1121"/>
      <c r="BB22" s="1121"/>
      <c r="BC22" s="1121"/>
      <c r="BD22" s="1122"/>
      <c r="BE22" s="254"/>
      <c r="BF22" s="254"/>
      <c r="BG22" s="254"/>
      <c r="BH22" s="254"/>
      <c r="BI22" s="254"/>
      <c r="BJ22" s="254"/>
      <c r="BK22" s="254"/>
      <c r="BL22" s="254"/>
      <c r="BM22" s="254"/>
      <c r="BN22" s="254"/>
      <c r="BO22" s="254"/>
      <c r="BP22" s="254"/>
      <c r="BQ22" s="263">
        <v>16</v>
      </c>
      <c r="BR22" s="264"/>
      <c r="BS22" s="1100"/>
      <c r="BT22" s="1101"/>
      <c r="BU22" s="1101"/>
      <c r="BV22" s="1101"/>
      <c r="BW22" s="1101"/>
      <c r="BX22" s="1101"/>
      <c r="BY22" s="1101"/>
      <c r="BZ22" s="1101"/>
      <c r="CA22" s="1101"/>
      <c r="CB22" s="1101"/>
      <c r="CC22" s="1101"/>
      <c r="CD22" s="1101"/>
      <c r="CE22" s="1101"/>
      <c r="CF22" s="1101"/>
      <c r="CG22" s="1102"/>
      <c r="CH22" s="1075"/>
      <c r="CI22" s="1076"/>
      <c r="CJ22" s="1076"/>
      <c r="CK22" s="1076"/>
      <c r="CL22" s="1077"/>
      <c r="CM22" s="1075"/>
      <c r="CN22" s="1076"/>
      <c r="CO22" s="1076"/>
      <c r="CP22" s="1076"/>
      <c r="CQ22" s="1077"/>
      <c r="CR22" s="1075"/>
      <c r="CS22" s="1076"/>
      <c r="CT22" s="1076"/>
      <c r="CU22" s="1076"/>
      <c r="CV22" s="1077"/>
      <c r="CW22" s="1075"/>
      <c r="CX22" s="1076"/>
      <c r="CY22" s="1076"/>
      <c r="CZ22" s="1076"/>
      <c r="DA22" s="1077"/>
      <c r="DB22" s="1075"/>
      <c r="DC22" s="1076"/>
      <c r="DD22" s="1076"/>
      <c r="DE22" s="1076"/>
      <c r="DF22" s="1077"/>
      <c r="DG22" s="1075"/>
      <c r="DH22" s="1076"/>
      <c r="DI22" s="1076"/>
      <c r="DJ22" s="1076"/>
      <c r="DK22" s="1077"/>
      <c r="DL22" s="1075"/>
      <c r="DM22" s="1076"/>
      <c r="DN22" s="1076"/>
      <c r="DO22" s="1076"/>
      <c r="DP22" s="1077"/>
      <c r="DQ22" s="1075"/>
      <c r="DR22" s="1076"/>
      <c r="DS22" s="1076"/>
      <c r="DT22" s="1076"/>
      <c r="DU22" s="1077"/>
      <c r="DV22" s="1078"/>
      <c r="DW22" s="1079"/>
      <c r="DX22" s="1079"/>
      <c r="DY22" s="1079"/>
      <c r="DZ22" s="1080"/>
      <c r="EA22" s="255"/>
    </row>
    <row r="23" spans="1:131" s="256" customFormat="1" ht="26.25" customHeight="1" thickBot="1">
      <c r="A23" s="265" t="s">
        <v>385</v>
      </c>
      <c r="B23" s="1037" t="s">
        <v>386</v>
      </c>
      <c r="C23" s="1038"/>
      <c r="D23" s="1038"/>
      <c r="E23" s="1038"/>
      <c r="F23" s="1038"/>
      <c r="G23" s="1038"/>
      <c r="H23" s="1038"/>
      <c r="I23" s="1038"/>
      <c r="J23" s="1038"/>
      <c r="K23" s="1038"/>
      <c r="L23" s="1038"/>
      <c r="M23" s="1038"/>
      <c r="N23" s="1038"/>
      <c r="O23" s="1038"/>
      <c r="P23" s="1039"/>
      <c r="Q23" s="1154">
        <v>24087</v>
      </c>
      <c r="R23" s="1155"/>
      <c r="S23" s="1155"/>
      <c r="T23" s="1155"/>
      <c r="U23" s="1155"/>
      <c r="V23" s="1155">
        <v>21420</v>
      </c>
      <c r="W23" s="1155"/>
      <c r="X23" s="1155"/>
      <c r="Y23" s="1155"/>
      <c r="Z23" s="1155"/>
      <c r="AA23" s="1155">
        <v>2667</v>
      </c>
      <c r="AB23" s="1155"/>
      <c r="AC23" s="1155"/>
      <c r="AD23" s="1155"/>
      <c r="AE23" s="1156"/>
      <c r="AF23" s="1157">
        <v>1154</v>
      </c>
      <c r="AG23" s="1155"/>
      <c r="AH23" s="1155"/>
      <c r="AI23" s="1155"/>
      <c r="AJ23" s="1158"/>
      <c r="AK23" s="1159"/>
      <c r="AL23" s="1160"/>
      <c r="AM23" s="1160"/>
      <c r="AN23" s="1160"/>
      <c r="AO23" s="1160"/>
      <c r="AP23" s="1155">
        <v>16846</v>
      </c>
      <c r="AQ23" s="1155"/>
      <c r="AR23" s="1155"/>
      <c r="AS23" s="1155"/>
      <c r="AT23" s="1155"/>
      <c r="AU23" s="1161"/>
      <c r="AV23" s="1161"/>
      <c r="AW23" s="1161"/>
      <c r="AX23" s="1161"/>
      <c r="AY23" s="1162"/>
      <c r="AZ23" s="1151" t="s">
        <v>387</v>
      </c>
      <c r="BA23" s="1152"/>
      <c r="BB23" s="1152"/>
      <c r="BC23" s="1152"/>
      <c r="BD23" s="1153"/>
      <c r="BE23" s="254"/>
      <c r="BF23" s="254"/>
      <c r="BG23" s="254"/>
      <c r="BH23" s="254"/>
      <c r="BI23" s="254"/>
      <c r="BJ23" s="254"/>
      <c r="BK23" s="254"/>
      <c r="BL23" s="254"/>
      <c r="BM23" s="254"/>
      <c r="BN23" s="254"/>
      <c r="BO23" s="254"/>
      <c r="BP23" s="254"/>
      <c r="BQ23" s="263">
        <v>17</v>
      </c>
      <c r="BR23" s="264"/>
      <c r="BS23" s="1100"/>
      <c r="BT23" s="1101"/>
      <c r="BU23" s="1101"/>
      <c r="BV23" s="1101"/>
      <c r="BW23" s="1101"/>
      <c r="BX23" s="1101"/>
      <c r="BY23" s="1101"/>
      <c r="BZ23" s="1101"/>
      <c r="CA23" s="1101"/>
      <c r="CB23" s="1101"/>
      <c r="CC23" s="1101"/>
      <c r="CD23" s="1101"/>
      <c r="CE23" s="1101"/>
      <c r="CF23" s="1101"/>
      <c r="CG23" s="1102"/>
      <c r="CH23" s="1075"/>
      <c r="CI23" s="1076"/>
      <c r="CJ23" s="1076"/>
      <c r="CK23" s="1076"/>
      <c r="CL23" s="1077"/>
      <c r="CM23" s="1075"/>
      <c r="CN23" s="1076"/>
      <c r="CO23" s="1076"/>
      <c r="CP23" s="1076"/>
      <c r="CQ23" s="1077"/>
      <c r="CR23" s="1075"/>
      <c r="CS23" s="1076"/>
      <c r="CT23" s="1076"/>
      <c r="CU23" s="1076"/>
      <c r="CV23" s="1077"/>
      <c r="CW23" s="1075"/>
      <c r="CX23" s="1076"/>
      <c r="CY23" s="1076"/>
      <c r="CZ23" s="1076"/>
      <c r="DA23" s="1077"/>
      <c r="DB23" s="1075"/>
      <c r="DC23" s="1076"/>
      <c r="DD23" s="1076"/>
      <c r="DE23" s="1076"/>
      <c r="DF23" s="1077"/>
      <c r="DG23" s="1075"/>
      <c r="DH23" s="1076"/>
      <c r="DI23" s="1076"/>
      <c r="DJ23" s="1076"/>
      <c r="DK23" s="1077"/>
      <c r="DL23" s="1075"/>
      <c r="DM23" s="1076"/>
      <c r="DN23" s="1076"/>
      <c r="DO23" s="1076"/>
      <c r="DP23" s="1077"/>
      <c r="DQ23" s="1075"/>
      <c r="DR23" s="1076"/>
      <c r="DS23" s="1076"/>
      <c r="DT23" s="1076"/>
      <c r="DU23" s="1077"/>
      <c r="DV23" s="1078"/>
      <c r="DW23" s="1079"/>
      <c r="DX23" s="1079"/>
      <c r="DY23" s="1079"/>
      <c r="DZ23" s="1080"/>
      <c r="EA23" s="255"/>
    </row>
    <row r="24" spans="1:131" s="256" customFormat="1" ht="26.25" customHeight="1">
      <c r="A24" s="1150" t="s">
        <v>388</v>
      </c>
      <c r="B24" s="1150"/>
      <c r="C24" s="1150"/>
      <c r="D24" s="1150"/>
      <c r="E24" s="1150"/>
      <c r="F24" s="1150"/>
      <c r="G24" s="1150"/>
      <c r="H24" s="1150"/>
      <c r="I24" s="1150"/>
      <c r="J24" s="1150"/>
      <c r="K24" s="1150"/>
      <c r="L24" s="1150"/>
      <c r="M24" s="1150"/>
      <c r="N24" s="1150"/>
      <c r="O24" s="1150"/>
      <c r="P24" s="1150"/>
      <c r="Q24" s="1150"/>
      <c r="R24" s="1150"/>
      <c r="S24" s="1150"/>
      <c r="T24" s="1150"/>
      <c r="U24" s="1150"/>
      <c r="V24" s="1150"/>
      <c r="W24" s="1150"/>
      <c r="X24" s="1150"/>
      <c r="Y24" s="1150"/>
      <c r="Z24" s="1150"/>
      <c r="AA24" s="1150"/>
      <c r="AB24" s="1150"/>
      <c r="AC24" s="1150"/>
      <c r="AD24" s="1150"/>
      <c r="AE24" s="1150"/>
      <c r="AF24" s="1150"/>
      <c r="AG24" s="1150"/>
      <c r="AH24" s="1150"/>
      <c r="AI24" s="1150"/>
      <c r="AJ24" s="1150"/>
      <c r="AK24" s="1150"/>
      <c r="AL24" s="1150"/>
      <c r="AM24" s="1150"/>
      <c r="AN24" s="1150"/>
      <c r="AO24" s="1150"/>
      <c r="AP24" s="1150"/>
      <c r="AQ24" s="1150"/>
      <c r="AR24" s="1150"/>
      <c r="AS24" s="1150"/>
      <c r="AT24" s="1150"/>
      <c r="AU24" s="1150"/>
      <c r="AV24" s="1150"/>
      <c r="AW24" s="1150"/>
      <c r="AX24" s="1150"/>
      <c r="AY24" s="1150"/>
      <c r="AZ24" s="253"/>
      <c r="BA24" s="253"/>
      <c r="BB24" s="253"/>
      <c r="BC24" s="253"/>
      <c r="BD24" s="253"/>
      <c r="BE24" s="254"/>
      <c r="BF24" s="254"/>
      <c r="BG24" s="254"/>
      <c r="BH24" s="254"/>
      <c r="BI24" s="254"/>
      <c r="BJ24" s="254"/>
      <c r="BK24" s="254"/>
      <c r="BL24" s="254"/>
      <c r="BM24" s="254"/>
      <c r="BN24" s="254"/>
      <c r="BO24" s="254"/>
      <c r="BP24" s="254"/>
      <c r="BQ24" s="263">
        <v>18</v>
      </c>
      <c r="BR24" s="264"/>
      <c r="BS24" s="1100"/>
      <c r="BT24" s="1101"/>
      <c r="BU24" s="1101"/>
      <c r="BV24" s="1101"/>
      <c r="BW24" s="1101"/>
      <c r="BX24" s="1101"/>
      <c r="BY24" s="1101"/>
      <c r="BZ24" s="1101"/>
      <c r="CA24" s="1101"/>
      <c r="CB24" s="1101"/>
      <c r="CC24" s="1101"/>
      <c r="CD24" s="1101"/>
      <c r="CE24" s="1101"/>
      <c r="CF24" s="1101"/>
      <c r="CG24" s="1102"/>
      <c r="CH24" s="1075"/>
      <c r="CI24" s="1076"/>
      <c r="CJ24" s="1076"/>
      <c r="CK24" s="1076"/>
      <c r="CL24" s="1077"/>
      <c r="CM24" s="1075"/>
      <c r="CN24" s="1076"/>
      <c r="CO24" s="1076"/>
      <c r="CP24" s="1076"/>
      <c r="CQ24" s="1077"/>
      <c r="CR24" s="1075"/>
      <c r="CS24" s="1076"/>
      <c r="CT24" s="1076"/>
      <c r="CU24" s="1076"/>
      <c r="CV24" s="1077"/>
      <c r="CW24" s="1075"/>
      <c r="CX24" s="1076"/>
      <c r="CY24" s="1076"/>
      <c r="CZ24" s="1076"/>
      <c r="DA24" s="1077"/>
      <c r="DB24" s="1075"/>
      <c r="DC24" s="1076"/>
      <c r="DD24" s="1076"/>
      <c r="DE24" s="1076"/>
      <c r="DF24" s="1077"/>
      <c r="DG24" s="1075"/>
      <c r="DH24" s="1076"/>
      <c r="DI24" s="1076"/>
      <c r="DJ24" s="1076"/>
      <c r="DK24" s="1077"/>
      <c r="DL24" s="1075"/>
      <c r="DM24" s="1076"/>
      <c r="DN24" s="1076"/>
      <c r="DO24" s="1076"/>
      <c r="DP24" s="1077"/>
      <c r="DQ24" s="1075"/>
      <c r="DR24" s="1076"/>
      <c r="DS24" s="1076"/>
      <c r="DT24" s="1076"/>
      <c r="DU24" s="1077"/>
      <c r="DV24" s="1078"/>
      <c r="DW24" s="1079"/>
      <c r="DX24" s="1079"/>
      <c r="DY24" s="1079"/>
      <c r="DZ24" s="1080"/>
      <c r="EA24" s="255"/>
    </row>
    <row r="25" spans="1:131" s="248" customFormat="1" ht="26.25" customHeight="1" thickBot="1">
      <c r="A25" s="1149" t="s">
        <v>389</v>
      </c>
      <c r="B25" s="1149"/>
      <c r="C25" s="1149"/>
      <c r="D25" s="1149"/>
      <c r="E25" s="1149"/>
      <c r="F25" s="1149"/>
      <c r="G25" s="1149"/>
      <c r="H25" s="1149"/>
      <c r="I25" s="1149"/>
      <c r="J25" s="1149"/>
      <c r="K25" s="1149"/>
      <c r="L25" s="1149"/>
      <c r="M25" s="1149"/>
      <c r="N25" s="1149"/>
      <c r="O25" s="1149"/>
      <c r="P25" s="1149"/>
      <c r="Q25" s="1149"/>
      <c r="R25" s="1149"/>
      <c r="S25" s="1149"/>
      <c r="T25" s="1149"/>
      <c r="U25" s="1149"/>
      <c r="V25" s="1149"/>
      <c r="W25" s="1149"/>
      <c r="X25" s="1149"/>
      <c r="Y25" s="1149"/>
      <c r="Z25" s="1149"/>
      <c r="AA25" s="1149"/>
      <c r="AB25" s="1149"/>
      <c r="AC25" s="1149"/>
      <c r="AD25" s="1149"/>
      <c r="AE25" s="1149"/>
      <c r="AF25" s="1149"/>
      <c r="AG25" s="1149"/>
      <c r="AH25" s="1149"/>
      <c r="AI25" s="1149"/>
      <c r="AJ25" s="1149"/>
      <c r="AK25" s="1149"/>
      <c r="AL25" s="1149"/>
      <c r="AM25" s="1149"/>
      <c r="AN25" s="1149"/>
      <c r="AO25" s="1149"/>
      <c r="AP25" s="1149"/>
      <c r="AQ25" s="1149"/>
      <c r="AR25" s="1149"/>
      <c r="AS25" s="1149"/>
      <c r="AT25" s="1149"/>
      <c r="AU25" s="1149"/>
      <c r="AV25" s="1149"/>
      <c r="AW25" s="1149"/>
      <c r="AX25" s="1149"/>
      <c r="AY25" s="1149"/>
      <c r="AZ25" s="1149"/>
      <c r="BA25" s="1149"/>
      <c r="BB25" s="1149"/>
      <c r="BC25" s="1149"/>
      <c r="BD25" s="1149"/>
      <c r="BE25" s="1149"/>
      <c r="BF25" s="1149"/>
      <c r="BG25" s="1149"/>
      <c r="BH25" s="1149"/>
      <c r="BI25" s="1149"/>
      <c r="BJ25" s="253"/>
      <c r="BK25" s="253"/>
      <c r="BL25" s="253"/>
      <c r="BM25" s="253"/>
      <c r="BN25" s="253"/>
      <c r="BO25" s="266"/>
      <c r="BP25" s="266"/>
      <c r="BQ25" s="263">
        <v>19</v>
      </c>
      <c r="BR25" s="264"/>
      <c r="BS25" s="1100"/>
      <c r="BT25" s="1101"/>
      <c r="BU25" s="1101"/>
      <c r="BV25" s="1101"/>
      <c r="BW25" s="1101"/>
      <c r="BX25" s="1101"/>
      <c r="BY25" s="1101"/>
      <c r="BZ25" s="1101"/>
      <c r="CA25" s="1101"/>
      <c r="CB25" s="1101"/>
      <c r="CC25" s="1101"/>
      <c r="CD25" s="1101"/>
      <c r="CE25" s="1101"/>
      <c r="CF25" s="1101"/>
      <c r="CG25" s="1102"/>
      <c r="CH25" s="1075"/>
      <c r="CI25" s="1076"/>
      <c r="CJ25" s="1076"/>
      <c r="CK25" s="1076"/>
      <c r="CL25" s="1077"/>
      <c r="CM25" s="1075"/>
      <c r="CN25" s="1076"/>
      <c r="CO25" s="1076"/>
      <c r="CP25" s="1076"/>
      <c r="CQ25" s="1077"/>
      <c r="CR25" s="1075"/>
      <c r="CS25" s="1076"/>
      <c r="CT25" s="1076"/>
      <c r="CU25" s="1076"/>
      <c r="CV25" s="1077"/>
      <c r="CW25" s="1075"/>
      <c r="CX25" s="1076"/>
      <c r="CY25" s="1076"/>
      <c r="CZ25" s="1076"/>
      <c r="DA25" s="1077"/>
      <c r="DB25" s="1075"/>
      <c r="DC25" s="1076"/>
      <c r="DD25" s="1076"/>
      <c r="DE25" s="1076"/>
      <c r="DF25" s="1077"/>
      <c r="DG25" s="1075"/>
      <c r="DH25" s="1076"/>
      <c r="DI25" s="1076"/>
      <c r="DJ25" s="1076"/>
      <c r="DK25" s="1077"/>
      <c r="DL25" s="1075"/>
      <c r="DM25" s="1076"/>
      <c r="DN25" s="1076"/>
      <c r="DO25" s="1076"/>
      <c r="DP25" s="1077"/>
      <c r="DQ25" s="1075"/>
      <c r="DR25" s="1076"/>
      <c r="DS25" s="1076"/>
      <c r="DT25" s="1076"/>
      <c r="DU25" s="1077"/>
      <c r="DV25" s="1078"/>
      <c r="DW25" s="1079"/>
      <c r="DX25" s="1079"/>
      <c r="DY25" s="1079"/>
      <c r="DZ25" s="1080"/>
      <c r="EA25" s="247"/>
    </row>
    <row r="26" spans="1:131" s="248" customFormat="1" ht="26.25" customHeight="1">
      <c r="A26" s="1081" t="s">
        <v>366</v>
      </c>
      <c r="B26" s="1082"/>
      <c r="C26" s="1082"/>
      <c r="D26" s="1082"/>
      <c r="E26" s="1082"/>
      <c r="F26" s="1082"/>
      <c r="G26" s="1082"/>
      <c r="H26" s="1082"/>
      <c r="I26" s="1082"/>
      <c r="J26" s="1082"/>
      <c r="K26" s="1082"/>
      <c r="L26" s="1082"/>
      <c r="M26" s="1082"/>
      <c r="N26" s="1082"/>
      <c r="O26" s="1082"/>
      <c r="P26" s="1083"/>
      <c r="Q26" s="1087" t="s">
        <v>390</v>
      </c>
      <c r="R26" s="1088"/>
      <c r="S26" s="1088"/>
      <c r="T26" s="1088"/>
      <c r="U26" s="1089"/>
      <c r="V26" s="1087" t="s">
        <v>391</v>
      </c>
      <c r="W26" s="1088"/>
      <c r="X26" s="1088"/>
      <c r="Y26" s="1088"/>
      <c r="Z26" s="1089"/>
      <c r="AA26" s="1087" t="s">
        <v>392</v>
      </c>
      <c r="AB26" s="1088"/>
      <c r="AC26" s="1088"/>
      <c r="AD26" s="1088"/>
      <c r="AE26" s="1088"/>
      <c r="AF26" s="1145" t="s">
        <v>393</v>
      </c>
      <c r="AG26" s="1094"/>
      <c r="AH26" s="1094"/>
      <c r="AI26" s="1094"/>
      <c r="AJ26" s="1146"/>
      <c r="AK26" s="1088" t="s">
        <v>394</v>
      </c>
      <c r="AL26" s="1088"/>
      <c r="AM26" s="1088"/>
      <c r="AN26" s="1088"/>
      <c r="AO26" s="1089"/>
      <c r="AP26" s="1087" t="s">
        <v>395</v>
      </c>
      <c r="AQ26" s="1088"/>
      <c r="AR26" s="1088"/>
      <c r="AS26" s="1088"/>
      <c r="AT26" s="1089"/>
      <c r="AU26" s="1087" t="s">
        <v>396</v>
      </c>
      <c r="AV26" s="1088"/>
      <c r="AW26" s="1088"/>
      <c r="AX26" s="1088"/>
      <c r="AY26" s="1089"/>
      <c r="AZ26" s="1087" t="s">
        <v>397</v>
      </c>
      <c r="BA26" s="1088"/>
      <c r="BB26" s="1088"/>
      <c r="BC26" s="1088"/>
      <c r="BD26" s="1089"/>
      <c r="BE26" s="1087" t="s">
        <v>373</v>
      </c>
      <c r="BF26" s="1088"/>
      <c r="BG26" s="1088"/>
      <c r="BH26" s="1088"/>
      <c r="BI26" s="1103"/>
      <c r="BJ26" s="253"/>
      <c r="BK26" s="253"/>
      <c r="BL26" s="253"/>
      <c r="BM26" s="253"/>
      <c r="BN26" s="253"/>
      <c r="BO26" s="266"/>
      <c r="BP26" s="266"/>
      <c r="BQ26" s="263">
        <v>20</v>
      </c>
      <c r="BR26" s="264"/>
      <c r="BS26" s="1100"/>
      <c r="BT26" s="1101"/>
      <c r="BU26" s="1101"/>
      <c r="BV26" s="1101"/>
      <c r="BW26" s="1101"/>
      <c r="BX26" s="1101"/>
      <c r="BY26" s="1101"/>
      <c r="BZ26" s="1101"/>
      <c r="CA26" s="1101"/>
      <c r="CB26" s="1101"/>
      <c r="CC26" s="1101"/>
      <c r="CD26" s="1101"/>
      <c r="CE26" s="1101"/>
      <c r="CF26" s="1101"/>
      <c r="CG26" s="1102"/>
      <c r="CH26" s="1075"/>
      <c r="CI26" s="1076"/>
      <c r="CJ26" s="1076"/>
      <c r="CK26" s="1076"/>
      <c r="CL26" s="1077"/>
      <c r="CM26" s="1075"/>
      <c r="CN26" s="1076"/>
      <c r="CO26" s="1076"/>
      <c r="CP26" s="1076"/>
      <c r="CQ26" s="1077"/>
      <c r="CR26" s="1075"/>
      <c r="CS26" s="1076"/>
      <c r="CT26" s="1076"/>
      <c r="CU26" s="1076"/>
      <c r="CV26" s="1077"/>
      <c r="CW26" s="1075"/>
      <c r="CX26" s="1076"/>
      <c r="CY26" s="1076"/>
      <c r="CZ26" s="1076"/>
      <c r="DA26" s="1077"/>
      <c r="DB26" s="1075"/>
      <c r="DC26" s="1076"/>
      <c r="DD26" s="1076"/>
      <c r="DE26" s="1076"/>
      <c r="DF26" s="1077"/>
      <c r="DG26" s="1075"/>
      <c r="DH26" s="1076"/>
      <c r="DI26" s="1076"/>
      <c r="DJ26" s="1076"/>
      <c r="DK26" s="1077"/>
      <c r="DL26" s="1075"/>
      <c r="DM26" s="1076"/>
      <c r="DN26" s="1076"/>
      <c r="DO26" s="1076"/>
      <c r="DP26" s="1077"/>
      <c r="DQ26" s="1075"/>
      <c r="DR26" s="1076"/>
      <c r="DS26" s="1076"/>
      <c r="DT26" s="1076"/>
      <c r="DU26" s="1077"/>
      <c r="DV26" s="1078"/>
      <c r="DW26" s="1079"/>
      <c r="DX26" s="1079"/>
      <c r="DY26" s="1079"/>
      <c r="DZ26" s="1080"/>
      <c r="EA26" s="247"/>
    </row>
    <row r="27" spans="1:131" s="248" customFormat="1" ht="26.25" customHeight="1" thickBot="1">
      <c r="A27" s="1084"/>
      <c r="B27" s="1085"/>
      <c r="C27" s="1085"/>
      <c r="D27" s="1085"/>
      <c r="E27" s="1085"/>
      <c r="F27" s="1085"/>
      <c r="G27" s="1085"/>
      <c r="H27" s="1085"/>
      <c r="I27" s="1085"/>
      <c r="J27" s="1085"/>
      <c r="K27" s="1085"/>
      <c r="L27" s="1085"/>
      <c r="M27" s="1085"/>
      <c r="N27" s="1085"/>
      <c r="O27" s="1085"/>
      <c r="P27" s="1086"/>
      <c r="Q27" s="1090"/>
      <c r="R27" s="1091"/>
      <c r="S27" s="1091"/>
      <c r="T27" s="1091"/>
      <c r="U27" s="1092"/>
      <c r="V27" s="1090"/>
      <c r="W27" s="1091"/>
      <c r="X27" s="1091"/>
      <c r="Y27" s="1091"/>
      <c r="Z27" s="1092"/>
      <c r="AA27" s="1090"/>
      <c r="AB27" s="1091"/>
      <c r="AC27" s="1091"/>
      <c r="AD27" s="1091"/>
      <c r="AE27" s="1091"/>
      <c r="AF27" s="1147"/>
      <c r="AG27" s="1097"/>
      <c r="AH27" s="1097"/>
      <c r="AI27" s="1097"/>
      <c r="AJ27" s="1148"/>
      <c r="AK27" s="1091"/>
      <c r="AL27" s="1091"/>
      <c r="AM27" s="1091"/>
      <c r="AN27" s="1091"/>
      <c r="AO27" s="1092"/>
      <c r="AP27" s="1090"/>
      <c r="AQ27" s="1091"/>
      <c r="AR27" s="1091"/>
      <c r="AS27" s="1091"/>
      <c r="AT27" s="1092"/>
      <c r="AU27" s="1090"/>
      <c r="AV27" s="1091"/>
      <c r="AW27" s="1091"/>
      <c r="AX27" s="1091"/>
      <c r="AY27" s="1092"/>
      <c r="AZ27" s="1090"/>
      <c r="BA27" s="1091"/>
      <c r="BB27" s="1091"/>
      <c r="BC27" s="1091"/>
      <c r="BD27" s="1092"/>
      <c r="BE27" s="1090"/>
      <c r="BF27" s="1091"/>
      <c r="BG27" s="1091"/>
      <c r="BH27" s="1091"/>
      <c r="BI27" s="1104"/>
      <c r="BJ27" s="253"/>
      <c r="BK27" s="253"/>
      <c r="BL27" s="253"/>
      <c r="BM27" s="253"/>
      <c r="BN27" s="253"/>
      <c r="BO27" s="266"/>
      <c r="BP27" s="266"/>
      <c r="BQ27" s="263">
        <v>21</v>
      </c>
      <c r="BR27" s="264"/>
      <c r="BS27" s="1100"/>
      <c r="BT27" s="1101"/>
      <c r="BU27" s="1101"/>
      <c r="BV27" s="1101"/>
      <c r="BW27" s="1101"/>
      <c r="BX27" s="1101"/>
      <c r="BY27" s="1101"/>
      <c r="BZ27" s="1101"/>
      <c r="CA27" s="1101"/>
      <c r="CB27" s="1101"/>
      <c r="CC27" s="1101"/>
      <c r="CD27" s="1101"/>
      <c r="CE27" s="1101"/>
      <c r="CF27" s="1101"/>
      <c r="CG27" s="1102"/>
      <c r="CH27" s="1075"/>
      <c r="CI27" s="1076"/>
      <c r="CJ27" s="1076"/>
      <c r="CK27" s="1076"/>
      <c r="CL27" s="1077"/>
      <c r="CM27" s="1075"/>
      <c r="CN27" s="1076"/>
      <c r="CO27" s="1076"/>
      <c r="CP27" s="1076"/>
      <c r="CQ27" s="1077"/>
      <c r="CR27" s="1075"/>
      <c r="CS27" s="1076"/>
      <c r="CT27" s="1076"/>
      <c r="CU27" s="1076"/>
      <c r="CV27" s="1077"/>
      <c r="CW27" s="1075"/>
      <c r="CX27" s="1076"/>
      <c r="CY27" s="1076"/>
      <c r="CZ27" s="1076"/>
      <c r="DA27" s="1077"/>
      <c r="DB27" s="1075"/>
      <c r="DC27" s="1076"/>
      <c r="DD27" s="1076"/>
      <c r="DE27" s="1076"/>
      <c r="DF27" s="1077"/>
      <c r="DG27" s="1075"/>
      <c r="DH27" s="1076"/>
      <c r="DI27" s="1076"/>
      <c r="DJ27" s="1076"/>
      <c r="DK27" s="1077"/>
      <c r="DL27" s="1075"/>
      <c r="DM27" s="1076"/>
      <c r="DN27" s="1076"/>
      <c r="DO27" s="1076"/>
      <c r="DP27" s="1077"/>
      <c r="DQ27" s="1075"/>
      <c r="DR27" s="1076"/>
      <c r="DS27" s="1076"/>
      <c r="DT27" s="1076"/>
      <c r="DU27" s="1077"/>
      <c r="DV27" s="1078"/>
      <c r="DW27" s="1079"/>
      <c r="DX27" s="1079"/>
      <c r="DY27" s="1079"/>
      <c r="DZ27" s="1080"/>
      <c r="EA27" s="247"/>
    </row>
    <row r="28" spans="1:131" s="248" customFormat="1" ht="26.25" customHeight="1" thickTop="1">
      <c r="A28" s="267">
        <v>1</v>
      </c>
      <c r="B28" s="1136" t="s">
        <v>398</v>
      </c>
      <c r="C28" s="1137"/>
      <c r="D28" s="1137"/>
      <c r="E28" s="1137"/>
      <c r="F28" s="1137"/>
      <c r="G28" s="1137"/>
      <c r="H28" s="1137"/>
      <c r="I28" s="1137"/>
      <c r="J28" s="1137"/>
      <c r="K28" s="1137"/>
      <c r="L28" s="1137"/>
      <c r="M28" s="1137"/>
      <c r="N28" s="1137"/>
      <c r="O28" s="1137"/>
      <c r="P28" s="1138"/>
      <c r="Q28" s="1139">
        <v>6241</v>
      </c>
      <c r="R28" s="1140"/>
      <c r="S28" s="1140"/>
      <c r="T28" s="1140"/>
      <c r="U28" s="1140"/>
      <c r="V28" s="1140">
        <v>5958</v>
      </c>
      <c r="W28" s="1140"/>
      <c r="X28" s="1140"/>
      <c r="Y28" s="1140"/>
      <c r="Z28" s="1140"/>
      <c r="AA28" s="1140">
        <v>283</v>
      </c>
      <c r="AB28" s="1140"/>
      <c r="AC28" s="1140"/>
      <c r="AD28" s="1140"/>
      <c r="AE28" s="1141"/>
      <c r="AF28" s="1142">
        <v>283</v>
      </c>
      <c r="AG28" s="1140"/>
      <c r="AH28" s="1140"/>
      <c r="AI28" s="1140"/>
      <c r="AJ28" s="1143"/>
      <c r="AK28" s="1144">
        <v>633</v>
      </c>
      <c r="AL28" s="1132"/>
      <c r="AM28" s="1132"/>
      <c r="AN28" s="1132"/>
      <c r="AO28" s="1132"/>
      <c r="AP28" s="1132" t="s">
        <v>581</v>
      </c>
      <c r="AQ28" s="1132"/>
      <c r="AR28" s="1132"/>
      <c r="AS28" s="1132"/>
      <c r="AT28" s="1132"/>
      <c r="AU28" s="1132" t="s">
        <v>580</v>
      </c>
      <c r="AV28" s="1132"/>
      <c r="AW28" s="1132"/>
      <c r="AX28" s="1132"/>
      <c r="AY28" s="1132"/>
      <c r="AZ28" s="1133" t="s">
        <v>580</v>
      </c>
      <c r="BA28" s="1133"/>
      <c r="BB28" s="1133"/>
      <c r="BC28" s="1133"/>
      <c r="BD28" s="1133"/>
      <c r="BE28" s="1134"/>
      <c r="BF28" s="1134"/>
      <c r="BG28" s="1134"/>
      <c r="BH28" s="1134"/>
      <c r="BI28" s="1135"/>
      <c r="BJ28" s="253"/>
      <c r="BK28" s="253"/>
      <c r="BL28" s="253"/>
      <c r="BM28" s="253"/>
      <c r="BN28" s="253"/>
      <c r="BO28" s="266"/>
      <c r="BP28" s="266"/>
      <c r="BQ28" s="263">
        <v>22</v>
      </c>
      <c r="BR28" s="264"/>
      <c r="BS28" s="1100"/>
      <c r="BT28" s="1101"/>
      <c r="BU28" s="1101"/>
      <c r="BV28" s="1101"/>
      <c r="BW28" s="1101"/>
      <c r="BX28" s="1101"/>
      <c r="BY28" s="1101"/>
      <c r="BZ28" s="1101"/>
      <c r="CA28" s="1101"/>
      <c r="CB28" s="1101"/>
      <c r="CC28" s="1101"/>
      <c r="CD28" s="1101"/>
      <c r="CE28" s="1101"/>
      <c r="CF28" s="1101"/>
      <c r="CG28" s="1102"/>
      <c r="CH28" s="1075"/>
      <c r="CI28" s="1076"/>
      <c r="CJ28" s="1076"/>
      <c r="CK28" s="1076"/>
      <c r="CL28" s="1077"/>
      <c r="CM28" s="1075"/>
      <c r="CN28" s="1076"/>
      <c r="CO28" s="1076"/>
      <c r="CP28" s="1076"/>
      <c r="CQ28" s="1077"/>
      <c r="CR28" s="1075"/>
      <c r="CS28" s="1076"/>
      <c r="CT28" s="1076"/>
      <c r="CU28" s="1076"/>
      <c r="CV28" s="1077"/>
      <c r="CW28" s="1075"/>
      <c r="CX28" s="1076"/>
      <c r="CY28" s="1076"/>
      <c r="CZ28" s="1076"/>
      <c r="DA28" s="1077"/>
      <c r="DB28" s="1075"/>
      <c r="DC28" s="1076"/>
      <c r="DD28" s="1076"/>
      <c r="DE28" s="1076"/>
      <c r="DF28" s="1077"/>
      <c r="DG28" s="1075"/>
      <c r="DH28" s="1076"/>
      <c r="DI28" s="1076"/>
      <c r="DJ28" s="1076"/>
      <c r="DK28" s="1077"/>
      <c r="DL28" s="1075"/>
      <c r="DM28" s="1076"/>
      <c r="DN28" s="1076"/>
      <c r="DO28" s="1076"/>
      <c r="DP28" s="1077"/>
      <c r="DQ28" s="1075"/>
      <c r="DR28" s="1076"/>
      <c r="DS28" s="1076"/>
      <c r="DT28" s="1076"/>
      <c r="DU28" s="1077"/>
      <c r="DV28" s="1078"/>
      <c r="DW28" s="1079"/>
      <c r="DX28" s="1079"/>
      <c r="DY28" s="1079"/>
      <c r="DZ28" s="1080"/>
      <c r="EA28" s="247"/>
    </row>
    <row r="29" spans="1:131" s="248" customFormat="1" ht="26.25" customHeight="1">
      <c r="A29" s="267">
        <v>2</v>
      </c>
      <c r="B29" s="1123" t="s">
        <v>399</v>
      </c>
      <c r="C29" s="1124"/>
      <c r="D29" s="1124"/>
      <c r="E29" s="1124"/>
      <c r="F29" s="1124"/>
      <c r="G29" s="1124"/>
      <c r="H29" s="1124"/>
      <c r="I29" s="1124"/>
      <c r="J29" s="1124"/>
      <c r="K29" s="1124"/>
      <c r="L29" s="1124"/>
      <c r="M29" s="1124"/>
      <c r="N29" s="1124"/>
      <c r="O29" s="1124"/>
      <c r="P29" s="1125"/>
      <c r="Q29" s="1129">
        <v>6042</v>
      </c>
      <c r="R29" s="1130"/>
      <c r="S29" s="1130"/>
      <c r="T29" s="1130"/>
      <c r="U29" s="1130"/>
      <c r="V29" s="1130">
        <v>5715</v>
      </c>
      <c r="W29" s="1130"/>
      <c r="X29" s="1130"/>
      <c r="Y29" s="1130"/>
      <c r="Z29" s="1130"/>
      <c r="AA29" s="1130">
        <v>327</v>
      </c>
      <c r="AB29" s="1130"/>
      <c r="AC29" s="1130"/>
      <c r="AD29" s="1130"/>
      <c r="AE29" s="1131"/>
      <c r="AF29" s="1105">
        <v>327</v>
      </c>
      <c r="AG29" s="1106"/>
      <c r="AH29" s="1106"/>
      <c r="AI29" s="1106"/>
      <c r="AJ29" s="1107"/>
      <c r="AK29" s="1073">
        <v>1056</v>
      </c>
      <c r="AL29" s="1064"/>
      <c r="AM29" s="1064"/>
      <c r="AN29" s="1064"/>
      <c r="AO29" s="1064"/>
      <c r="AP29" s="1064" t="s">
        <v>580</v>
      </c>
      <c r="AQ29" s="1064"/>
      <c r="AR29" s="1064"/>
      <c r="AS29" s="1064"/>
      <c r="AT29" s="1064"/>
      <c r="AU29" s="1064" t="s">
        <v>580</v>
      </c>
      <c r="AV29" s="1064"/>
      <c r="AW29" s="1064"/>
      <c r="AX29" s="1064"/>
      <c r="AY29" s="1064"/>
      <c r="AZ29" s="1128" t="s">
        <v>580</v>
      </c>
      <c r="BA29" s="1128"/>
      <c r="BB29" s="1128"/>
      <c r="BC29" s="1128"/>
      <c r="BD29" s="1128"/>
      <c r="BE29" s="1118"/>
      <c r="BF29" s="1118"/>
      <c r="BG29" s="1118"/>
      <c r="BH29" s="1118"/>
      <c r="BI29" s="1119"/>
      <c r="BJ29" s="253"/>
      <c r="BK29" s="253"/>
      <c r="BL29" s="253"/>
      <c r="BM29" s="253"/>
      <c r="BN29" s="253"/>
      <c r="BO29" s="266"/>
      <c r="BP29" s="266"/>
      <c r="BQ29" s="263">
        <v>23</v>
      </c>
      <c r="BR29" s="264"/>
      <c r="BS29" s="1100"/>
      <c r="BT29" s="1101"/>
      <c r="BU29" s="1101"/>
      <c r="BV29" s="1101"/>
      <c r="BW29" s="1101"/>
      <c r="BX29" s="1101"/>
      <c r="BY29" s="1101"/>
      <c r="BZ29" s="1101"/>
      <c r="CA29" s="1101"/>
      <c r="CB29" s="1101"/>
      <c r="CC29" s="1101"/>
      <c r="CD29" s="1101"/>
      <c r="CE29" s="1101"/>
      <c r="CF29" s="1101"/>
      <c r="CG29" s="1102"/>
      <c r="CH29" s="1075"/>
      <c r="CI29" s="1076"/>
      <c r="CJ29" s="1076"/>
      <c r="CK29" s="1076"/>
      <c r="CL29" s="1077"/>
      <c r="CM29" s="1075"/>
      <c r="CN29" s="1076"/>
      <c r="CO29" s="1076"/>
      <c r="CP29" s="1076"/>
      <c r="CQ29" s="1077"/>
      <c r="CR29" s="1075"/>
      <c r="CS29" s="1076"/>
      <c r="CT29" s="1076"/>
      <c r="CU29" s="1076"/>
      <c r="CV29" s="1077"/>
      <c r="CW29" s="1075"/>
      <c r="CX29" s="1076"/>
      <c r="CY29" s="1076"/>
      <c r="CZ29" s="1076"/>
      <c r="DA29" s="1077"/>
      <c r="DB29" s="1075"/>
      <c r="DC29" s="1076"/>
      <c r="DD29" s="1076"/>
      <c r="DE29" s="1076"/>
      <c r="DF29" s="1077"/>
      <c r="DG29" s="1075"/>
      <c r="DH29" s="1076"/>
      <c r="DI29" s="1076"/>
      <c r="DJ29" s="1076"/>
      <c r="DK29" s="1077"/>
      <c r="DL29" s="1075"/>
      <c r="DM29" s="1076"/>
      <c r="DN29" s="1076"/>
      <c r="DO29" s="1076"/>
      <c r="DP29" s="1077"/>
      <c r="DQ29" s="1075"/>
      <c r="DR29" s="1076"/>
      <c r="DS29" s="1076"/>
      <c r="DT29" s="1076"/>
      <c r="DU29" s="1077"/>
      <c r="DV29" s="1078"/>
      <c r="DW29" s="1079"/>
      <c r="DX29" s="1079"/>
      <c r="DY29" s="1079"/>
      <c r="DZ29" s="1080"/>
      <c r="EA29" s="247"/>
    </row>
    <row r="30" spans="1:131" s="248" customFormat="1" ht="26.25" customHeight="1">
      <c r="A30" s="267">
        <v>3</v>
      </c>
      <c r="B30" s="1123" t="s">
        <v>400</v>
      </c>
      <c r="C30" s="1124"/>
      <c r="D30" s="1124"/>
      <c r="E30" s="1124"/>
      <c r="F30" s="1124"/>
      <c r="G30" s="1124"/>
      <c r="H30" s="1124"/>
      <c r="I30" s="1124"/>
      <c r="J30" s="1124"/>
      <c r="K30" s="1124"/>
      <c r="L30" s="1124"/>
      <c r="M30" s="1124"/>
      <c r="N30" s="1124"/>
      <c r="O30" s="1124"/>
      <c r="P30" s="1125"/>
      <c r="Q30" s="1129">
        <v>713</v>
      </c>
      <c r="R30" s="1130"/>
      <c r="S30" s="1130"/>
      <c r="T30" s="1130"/>
      <c r="U30" s="1130"/>
      <c r="V30" s="1130">
        <v>725</v>
      </c>
      <c r="W30" s="1130"/>
      <c r="X30" s="1130"/>
      <c r="Y30" s="1130"/>
      <c r="Z30" s="1130"/>
      <c r="AA30" s="1130">
        <v>-13</v>
      </c>
      <c r="AB30" s="1130"/>
      <c r="AC30" s="1130"/>
      <c r="AD30" s="1130"/>
      <c r="AE30" s="1131"/>
      <c r="AF30" s="1105">
        <v>-13</v>
      </c>
      <c r="AG30" s="1106"/>
      <c r="AH30" s="1106"/>
      <c r="AI30" s="1106"/>
      <c r="AJ30" s="1107"/>
      <c r="AK30" s="1073">
        <v>179</v>
      </c>
      <c r="AL30" s="1064"/>
      <c r="AM30" s="1064"/>
      <c r="AN30" s="1064"/>
      <c r="AO30" s="1064"/>
      <c r="AP30" s="1064" t="s">
        <v>580</v>
      </c>
      <c r="AQ30" s="1064"/>
      <c r="AR30" s="1064"/>
      <c r="AS30" s="1064"/>
      <c r="AT30" s="1064"/>
      <c r="AU30" s="1064" t="s">
        <v>580</v>
      </c>
      <c r="AV30" s="1064"/>
      <c r="AW30" s="1064"/>
      <c r="AX30" s="1064"/>
      <c r="AY30" s="1064"/>
      <c r="AZ30" s="1128" t="s">
        <v>580</v>
      </c>
      <c r="BA30" s="1128"/>
      <c r="BB30" s="1128"/>
      <c r="BC30" s="1128"/>
      <c r="BD30" s="1128"/>
      <c r="BE30" s="1118"/>
      <c r="BF30" s="1118"/>
      <c r="BG30" s="1118"/>
      <c r="BH30" s="1118"/>
      <c r="BI30" s="1119"/>
      <c r="BJ30" s="253"/>
      <c r="BK30" s="253"/>
      <c r="BL30" s="253"/>
      <c r="BM30" s="253"/>
      <c r="BN30" s="253"/>
      <c r="BO30" s="266"/>
      <c r="BP30" s="266"/>
      <c r="BQ30" s="263">
        <v>24</v>
      </c>
      <c r="BR30" s="264"/>
      <c r="BS30" s="1100"/>
      <c r="BT30" s="1101"/>
      <c r="BU30" s="1101"/>
      <c r="BV30" s="1101"/>
      <c r="BW30" s="1101"/>
      <c r="BX30" s="1101"/>
      <c r="BY30" s="1101"/>
      <c r="BZ30" s="1101"/>
      <c r="CA30" s="1101"/>
      <c r="CB30" s="1101"/>
      <c r="CC30" s="1101"/>
      <c r="CD30" s="1101"/>
      <c r="CE30" s="1101"/>
      <c r="CF30" s="1101"/>
      <c r="CG30" s="1102"/>
      <c r="CH30" s="1075"/>
      <c r="CI30" s="1076"/>
      <c r="CJ30" s="1076"/>
      <c r="CK30" s="1076"/>
      <c r="CL30" s="1077"/>
      <c r="CM30" s="1075"/>
      <c r="CN30" s="1076"/>
      <c r="CO30" s="1076"/>
      <c r="CP30" s="1076"/>
      <c r="CQ30" s="1077"/>
      <c r="CR30" s="1075"/>
      <c r="CS30" s="1076"/>
      <c r="CT30" s="1076"/>
      <c r="CU30" s="1076"/>
      <c r="CV30" s="1077"/>
      <c r="CW30" s="1075"/>
      <c r="CX30" s="1076"/>
      <c r="CY30" s="1076"/>
      <c r="CZ30" s="1076"/>
      <c r="DA30" s="1077"/>
      <c r="DB30" s="1075"/>
      <c r="DC30" s="1076"/>
      <c r="DD30" s="1076"/>
      <c r="DE30" s="1076"/>
      <c r="DF30" s="1077"/>
      <c r="DG30" s="1075"/>
      <c r="DH30" s="1076"/>
      <c r="DI30" s="1076"/>
      <c r="DJ30" s="1076"/>
      <c r="DK30" s="1077"/>
      <c r="DL30" s="1075"/>
      <c r="DM30" s="1076"/>
      <c r="DN30" s="1076"/>
      <c r="DO30" s="1076"/>
      <c r="DP30" s="1077"/>
      <c r="DQ30" s="1075"/>
      <c r="DR30" s="1076"/>
      <c r="DS30" s="1076"/>
      <c r="DT30" s="1076"/>
      <c r="DU30" s="1077"/>
      <c r="DV30" s="1078"/>
      <c r="DW30" s="1079"/>
      <c r="DX30" s="1079"/>
      <c r="DY30" s="1079"/>
      <c r="DZ30" s="1080"/>
      <c r="EA30" s="247"/>
    </row>
    <row r="31" spans="1:131" s="248" customFormat="1" ht="26.25" customHeight="1">
      <c r="A31" s="267">
        <v>4</v>
      </c>
      <c r="B31" s="1123" t="s">
        <v>401</v>
      </c>
      <c r="C31" s="1124"/>
      <c r="D31" s="1124"/>
      <c r="E31" s="1124"/>
      <c r="F31" s="1124"/>
      <c r="G31" s="1124"/>
      <c r="H31" s="1124"/>
      <c r="I31" s="1124"/>
      <c r="J31" s="1124"/>
      <c r="K31" s="1124"/>
      <c r="L31" s="1124"/>
      <c r="M31" s="1124"/>
      <c r="N31" s="1124"/>
      <c r="O31" s="1124"/>
      <c r="P31" s="1125"/>
      <c r="Q31" s="1129">
        <v>760</v>
      </c>
      <c r="R31" s="1130"/>
      <c r="S31" s="1130"/>
      <c r="T31" s="1130"/>
      <c r="U31" s="1130"/>
      <c r="V31" s="1130">
        <v>725</v>
      </c>
      <c r="W31" s="1130"/>
      <c r="X31" s="1130"/>
      <c r="Y31" s="1130"/>
      <c r="Z31" s="1130"/>
      <c r="AA31" s="1130">
        <v>35</v>
      </c>
      <c r="AB31" s="1130"/>
      <c r="AC31" s="1130"/>
      <c r="AD31" s="1130"/>
      <c r="AE31" s="1131"/>
      <c r="AF31" s="1105">
        <v>35</v>
      </c>
      <c r="AG31" s="1106"/>
      <c r="AH31" s="1106"/>
      <c r="AI31" s="1106"/>
      <c r="AJ31" s="1107"/>
      <c r="AK31" s="1073">
        <v>468</v>
      </c>
      <c r="AL31" s="1064"/>
      <c r="AM31" s="1064"/>
      <c r="AN31" s="1064"/>
      <c r="AO31" s="1064"/>
      <c r="AP31" s="1064">
        <v>4588</v>
      </c>
      <c r="AQ31" s="1064"/>
      <c r="AR31" s="1064"/>
      <c r="AS31" s="1064"/>
      <c r="AT31" s="1064"/>
      <c r="AU31" s="1064">
        <v>4515</v>
      </c>
      <c r="AV31" s="1064"/>
      <c r="AW31" s="1064"/>
      <c r="AX31" s="1064"/>
      <c r="AY31" s="1064"/>
      <c r="AZ31" s="1128" t="s">
        <v>580</v>
      </c>
      <c r="BA31" s="1128"/>
      <c r="BB31" s="1128"/>
      <c r="BC31" s="1128"/>
      <c r="BD31" s="1128"/>
      <c r="BE31" s="1118" t="s">
        <v>402</v>
      </c>
      <c r="BF31" s="1118"/>
      <c r="BG31" s="1118"/>
      <c r="BH31" s="1118"/>
      <c r="BI31" s="1119"/>
      <c r="BJ31" s="253"/>
      <c r="BK31" s="253"/>
      <c r="BL31" s="253"/>
      <c r="BM31" s="253"/>
      <c r="BN31" s="253"/>
      <c r="BO31" s="266"/>
      <c r="BP31" s="266"/>
      <c r="BQ31" s="263">
        <v>25</v>
      </c>
      <c r="BR31" s="264"/>
      <c r="BS31" s="1100"/>
      <c r="BT31" s="1101"/>
      <c r="BU31" s="1101"/>
      <c r="BV31" s="1101"/>
      <c r="BW31" s="1101"/>
      <c r="BX31" s="1101"/>
      <c r="BY31" s="1101"/>
      <c r="BZ31" s="1101"/>
      <c r="CA31" s="1101"/>
      <c r="CB31" s="1101"/>
      <c r="CC31" s="1101"/>
      <c r="CD31" s="1101"/>
      <c r="CE31" s="1101"/>
      <c r="CF31" s="1101"/>
      <c r="CG31" s="1102"/>
      <c r="CH31" s="1075"/>
      <c r="CI31" s="1076"/>
      <c r="CJ31" s="1076"/>
      <c r="CK31" s="1076"/>
      <c r="CL31" s="1077"/>
      <c r="CM31" s="1075"/>
      <c r="CN31" s="1076"/>
      <c r="CO31" s="1076"/>
      <c r="CP31" s="1076"/>
      <c r="CQ31" s="1077"/>
      <c r="CR31" s="1075"/>
      <c r="CS31" s="1076"/>
      <c r="CT31" s="1076"/>
      <c r="CU31" s="1076"/>
      <c r="CV31" s="1077"/>
      <c r="CW31" s="1075"/>
      <c r="CX31" s="1076"/>
      <c r="CY31" s="1076"/>
      <c r="CZ31" s="1076"/>
      <c r="DA31" s="1077"/>
      <c r="DB31" s="1075"/>
      <c r="DC31" s="1076"/>
      <c r="DD31" s="1076"/>
      <c r="DE31" s="1076"/>
      <c r="DF31" s="1077"/>
      <c r="DG31" s="1075"/>
      <c r="DH31" s="1076"/>
      <c r="DI31" s="1076"/>
      <c r="DJ31" s="1076"/>
      <c r="DK31" s="1077"/>
      <c r="DL31" s="1075"/>
      <c r="DM31" s="1076"/>
      <c r="DN31" s="1076"/>
      <c r="DO31" s="1076"/>
      <c r="DP31" s="1077"/>
      <c r="DQ31" s="1075"/>
      <c r="DR31" s="1076"/>
      <c r="DS31" s="1076"/>
      <c r="DT31" s="1076"/>
      <c r="DU31" s="1077"/>
      <c r="DV31" s="1078"/>
      <c r="DW31" s="1079"/>
      <c r="DX31" s="1079"/>
      <c r="DY31" s="1079"/>
      <c r="DZ31" s="1080"/>
      <c r="EA31" s="247"/>
    </row>
    <row r="32" spans="1:131" s="248" customFormat="1" ht="26.25" customHeight="1">
      <c r="A32" s="267">
        <v>5</v>
      </c>
      <c r="B32" s="1123"/>
      <c r="C32" s="1124"/>
      <c r="D32" s="1124"/>
      <c r="E32" s="1124"/>
      <c r="F32" s="1124"/>
      <c r="G32" s="1124"/>
      <c r="H32" s="1124"/>
      <c r="I32" s="1124"/>
      <c r="J32" s="1124"/>
      <c r="K32" s="1124"/>
      <c r="L32" s="1124"/>
      <c r="M32" s="1124"/>
      <c r="N32" s="1124"/>
      <c r="O32" s="1124"/>
      <c r="P32" s="1125"/>
      <c r="Q32" s="1129"/>
      <c r="R32" s="1130"/>
      <c r="S32" s="1130"/>
      <c r="T32" s="1130"/>
      <c r="U32" s="1130"/>
      <c r="V32" s="1130"/>
      <c r="W32" s="1130"/>
      <c r="X32" s="1130"/>
      <c r="Y32" s="1130"/>
      <c r="Z32" s="1130"/>
      <c r="AA32" s="1130"/>
      <c r="AB32" s="1130"/>
      <c r="AC32" s="1130"/>
      <c r="AD32" s="1130"/>
      <c r="AE32" s="1131"/>
      <c r="AF32" s="1105"/>
      <c r="AG32" s="1106"/>
      <c r="AH32" s="1106"/>
      <c r="AI32" s="1106"/>
      <c r="AJ32" s="1107"/>
      <c r="AK32" s="1073"/>
      <c r="AL32" s="1064"/>
      <c r="AM32" s="1064"/>
      <c r="AN32" s="1064"/>
      <c r="AO32" s="1064"/>
      <c r="AP32" s="1064"/>
      <c r="AQ32" s="1064"/>
      <c r="AR32" s="1064"/>
      <c r="AS32" s="1064"/>
      <c r="AT32" s="1064"/>
      <c r="AU32" s="1064"/>
      <c r="AV32" s="1064"/>
      <c r="AW32" s="1064"/>
      <c r="AX32" s="1064"/>
      <c r="AY32" s="1064"/>
      <c r="AZ32" s="1128"/>
      <c r="BA32" s="1128"/>
      <c r="BB32" s="1128"/>
      <c r="BC32" s="1128"/>
      <c r="BD32" s="1128"/>
      <c r="BE32" s="1118"/>
      <c r="BF32" s="1118"/>
      <c r="BG32" s="1118"/>
      <c r="BH32" s="1118"/>
      <c r="BI32" s="1119"/>
      <c r="BJ32" s="253"/>
      <c r="BK32" s="253"/>
      <c r="BL32" s="253"/>
      <c r="BM32" s="253"/>
      <c r="BN32" s="253"/>
      <c r="BO32" s="266"/>
      <c r="BP32" s="266"/>
      <c r="BQ32" s="263">
        <v>26</v>
      </c>
      <c r="BR32" s="264"/>
      <c r="BS32" s="1100"/>
      <c r="BT32" s="1101"/>
      <c r="BU32" s="1101"/>
      <c r="BV32" s="1101"/>
      <c r="BW32" s="1101"/>
      <c r="BX32" s="1101"/>
      <c r="BY32" s="1101"/>
      <c r="BZ32" s="1101"/>
      <c r="CA32" s="1101"/>
      <c r="CB32" s="1101"/>
      <c r="CC32" s="1101"/>
      <c r="CD32" s="1101"/>
      <c r="CE32" s="1101"/>
      <c r="CF32" s="1101"/>
      <c r="CG32" s="1102"/>
      <c r="CH32" s="1075"/>
      <c r="CI32" s="1076"/>
      <c r="CJ32" s="1076"/>
      <c r="CK32" s="1076"/>
      <c r="CL32" s="1077"/>
      <c r="CM32" s="1075"/>
      <c r="CN32" s="1076"/>
      <c r="CO32" s="1076"/>
      <c r="CP32" s="1076"/>
      <c r="CQ32" s="1077"/>
      <c r="CR32" s="1075"/>
      <c r="CS32" s="1076"/>
      <c r="CT32" s="1076"/>
      <c r="CU32" s="1076"/>
      <c r="CV32" s="1077"/>
      <c r="CW32" s="1075"/>
      <c r="CX32" s="1076"/>
      <c r="CY32" s="1076"/>
      <c r="CZ32" s="1076"/>
      <c r="DA32" s="1077"/>
      <c r="DB32" s="1075"/>
      <c r="DC32" s="1076"/>
      <c r="DD32" s="1076"/>
      <c r="DE32" s="1076"/>
      <c r="DF32" s="1077"/>
      <c r="DG32" s="1075"/>
      <c r="DH32" s="1076"/>
      <c r="DI32" s="1076"/>
      <c r="DJ32" s="1076"/>
      <c r="DK32" s="1077"/>
      <c r="DL32" s="1075"/>
      <c r="DM32" s="1076"/>
      <c r="DN32" s="1076"/>
      <c r="DO32" s="1076"/>
      <c r="DP32" s="1077"/>
      <c r="DQ32" s="1075"/>
      <c r="DR32" s="1076"/>
      <c r="DS32" s="1076"/>
      <c r="DT32" s="1076"/>
      <c r="DU32" s="1077"/>
      <c r="DV32" s="1078"/>
      <c r="DW32" s="1079"/>
      <c r="DX32" s="1079"/>
      <c r="DY32" s="1079"/>
      <c r="DZ32" s="1080"/>
      <c r="EA32" s="247"/>
    </row>
    <row r="33" spans="1:131" s="248" customFormat="1" ht="26.25" customHeight="1">
      <c r="A33" s="267">
        <v>6</v>
      </c>
      <c r="B33" s="1123"/>
      <c r="C33" s="1124"/>
      <c r="D33" s="1124"/>
      <c r="E33" s="1124"/>
      <c r="F33" s="1124"/>
      <c r="G33" s="1124"/>
      <c r="H33" s="1124"/>
      <c r="I33" s="1124"/>
      <c r="J33" s="1124"/>
      <c r="K33" s="1124"/>
      <c r="L33" s="1124"/>
      <c r="M33" s="1124"/>
      <c r="N33" s="1124"/>
      <c r="O33" s="1124"/>
      <c r="P33" s="1125"/>
      <c r="Q33" s="1129"/>
      <c r="R33" s="1130"/>
      <c r="S33" s="1130"/>
      <c r="T33" s="1130"/>
      <c r="U33" s="1130"/>
      <c r="V33" s="1130"/>
      <c r="W33" s="1130"/>
      <c r="X33" s="1130"/>
      <c r="Y33" s="1130"/>
      <c r="Z33" s="1130"/>
      <c r="AA33" s="1130"/>
      <c r="AB33" s="1130"/>
      <c r="AC33" s="1130"/>
      <c r="AD33" s="1130"/>
      <c r="AE33" s="1131"/>
      <c r="AF33" s="1105"/>
      <c r="AG33" s="1106"/>
      <c r="AH33" s="1106"/>
      <c r="AI33" s="1106"/>
      <c r="AJ33" s="1107"/>
      <c r="AK33" s="1073"/>
      <c r="AL33" s="1064"/>
      <c r="AM33" s="1064"/>
      <c r="AN33" s="1064"/>
      <c r="AO33" s="1064"/>
      <c r="AP33" s="1064"/>
      <c r="AQ33" s="1064"/>
      <c r="AR33" s="1064"/>
      <c r="AS33" s="1064"/>
      <c r="AT33" s="1064"/>
      <c r="AU33" s="1064"/>
      <c r="AV33" s="1064"/>
      <c r="AW33" s="1064"/>
      <c r="AX33" s="1064"/>
      <c r="AY33" s="1064"/>
      <c r="AZ33" s="1128"/>
      <c r="BA33" s="1128"/>
      <c r="BB33" s="1128"/>
      <c r="BC33" s="1128"/>
      <c r="BD33" s="1128"/>
      <c r="BE33" s="1118"/>
      <c r="BF33" s="1118"/>
      <c r="BG33" s="1118"/>
      <c r="BH33" s="1118"/>
      <c r="BI33" s="1119"/>
      <c r="BJ33" s="253"/>
      <c r="BK33" s="253"/>
      <c r="BL33" s="253"/>
      <c r="BM33" s="253"/>
      <c r="BN33" s="253"/>
      <c r="BO33" s="266"/>
      <c r="BP33" s="266"/>
      <c r="BQ33" s="263">
        <v>27</v>
      </c>
      <c r="BR33" s="264"/>
      <c r="BS33" s="1100"/>
      <c r="BT33" s="1101"/>
      <c r="BU33" s="1101"/>
      <c r="BV33" s="1101"/>
      <c r="BW33" s="1101"/>
      <c r="BX33" s="1101"/>
      <c r="BY33" s="1101"/>
      <c r="BZ33" s="1101"/>
      <c r="CA33" s="1101"/>
      <c r="CB33" s="1101"/>
      <c r="CC33" s="1101"/>
      <c r="CD33" s="1101"/>
      <c r="CE33" s="1101"/>
      <c r="CF33" s="1101"/>
      <c r="CG33" s="1102"/>
      <c r="CH33" s="1075"/>
      <c r="CI33" s="1076"/>
      <c r="CJ33" s="1076"/>
      <c r="CK33" s="1076"/>
      <c r="CL33" s="1077"/>
      <c r="CM33" s="1075"/>
      <c r="CN33" s="1076"/>
      <c r="CO33" s="1076"/>
      <c r="CP33" s="1076"/>
      <c r="CQ33" s="1077"/>
      <c r="CR33" s="1075"/>
      <c r="CS33" s="1076"/>
      <c r="CT33" s="1076"/>
      <c r="CU33" s="1076"/>
      <c r="CV33" s="1077"/>
      <c r="CW33" s="1075"/>
      <c r="CX33" s="1076"/>
      <c r="CY33" s="1076"/>
      <c r="CZ33" s="1076"/>
      <c r="DA33" s="1077"/>
      <c r="DB33" s="1075"/>
      <c r="DC33" s="1076"/>
      <c r="DD33" s="1076"/>
      <c r="DE33" s="1076"/>
      <c r="DF33" s="1077"/>
      <c r="DG33" s="1075"/>
      <c r="DH33" s="1076"/>
      <c r="DI33" s="1076"/>
      <c r="DJ33" s="1076"/>
      <c r="DK33" s="1077"/>
      <c r="DL33" s="1075"/>
      <c r="DM33" s="1076"/>
      <c r="DN33" s="1076"/>
      <c r="DO33" s="1076"/>
      <c r="DP33" s="1077"/>
      <c r="DQ33" s="1075"/>
      <c r="DR33" s="1076"/>
      <c r="DS33" s="1076"/>
      <c r="DT33" s="1076"/>
      <c r="DU33" s="1077"/>
      <c r="DV33" s="1078"/>
      <c r="DW33" s="1079"/>
      <c r="DX33" s="1079"/>
      <c r="DY33" s="1079"/>
      <c r="DZ33" s="1080"/>
      <c r="EA33" s="247"/>
    </row>
    <row r="34" spans="1:131" s="248" customFormat="1" ht="26.25" customHeight="1">
      <c r="A34" s="267">
        <v>7</v>
      </c>
      <c r="B34" s="1123"/>
      <c r="C34" s="1124"/>
      <c r="D34" s="1124"/>
      <c r="E34" s="1124"/>
      <c r="F34" s="1124"/>
      <c r="G34" s="1124"/>
      <c r="H34" s="1124"/>
      <c r="I34" s="1124"/>
      <c r="J34" s="1124"/>
      <c r="K34" s="1124"/>
      <c r="L34" s="1124"/>
      <c r="M34" s="1124"/>
      <c r="N34" s="1124"/>
      <c r="O34" s="1124"/>
      <c r="P34" s="1125"/>
      <c r="Q34" s="1129"/>
      <c r="R34" s="1130"/>
      <c r="S34" s="1130"/>
      <c r="T34" s="1130"/>
      <c r="U34" s="1130"/>
      <c r="V34" s="1130"/>
      <c r="W34" s="1130"/>
      <c r="X34" s="1130"/>
      <c r="Y34" s="1130"/>
      <c r="Z34" s="1130"/>
      <c r="AA34" s="1130"/>
      <c r="AB34" s="1130"/>
      <c r="AC34" s="1130"/>
      <c r="AD34" s="1130"/>
      <c r="AE34" s="1131"/>
      <c r="AF34" s="1105"/>
      <c r="AG34" s="1106"/>
      <c r="AH34" s="1106"/>
      <c r="AI34" s="1106"/>
      <c r="AJ34" s="1107"/>
      <c r="AK34" s="1073"/>
      <c r="AL34" s="1064"/>
      <c r="AM34" s="1064"/>
      <c r="AN34" s="1064"/>
      <c r="AO34" s="1064"/>
      <c r="AP34" s="1064"/>
      <c r="AQ34" s="1064"/>
      <c r="AR34" s="1064"/>
      <c r="AS34" s="1064"/>
      <c r="AT34" s="1064"/>
      <c r="AU34" s="1064"/>
      <c r="AV34" s="1064"/>
      <c r="AW34" s="1064"/>
      <c r="AX34" s="1064"/>
      <c r="AY34" s="1064"/>
      <c r="AZ34" s="1128"/>
      <c r="BA34" s="1128"/>
      <c r="BB34" s="1128"/>
      <c r="BC34" s="1128"/>
      <c r="BD34" s="1128"/>
      <c r="BE34" s="1118"/>
      <c r="BF34" s="1118"/>
      <c r="BG34" s="1118"/>
      <c r="BH34" s="1118"/>
      <c r="BI34" s="1119"/>
      <c r="BJ34" s="253"/>
      <c r="BK34" s="253"/>
      <c r="BL34" s="253"/>
      <c r="BM34" s="253"/>
      <c r="BN34" s="253"/>
      <c r="BO34" s="266"/>
      <c r="BP34" s="266"/>
      <c r="BQ34" s="263">
        <v>28</v>
      </c>
      <c r="BR34" s="264"/>
      <c r="BS34" s="1100"/>
      <c r="BT34" s="1101"/>
      <c r="BU34" s="1101"/>
      <c r="BV34" s="1101"/>
      <c r="BW34" s="1101"/>
      <c r="BX34" s="1101"/>
      <c r="BY34" s="1101"/>
      <c r="BZ34" s="1101"/>
      <c r="CA34" s="1101"/>
      <c r="CB34" s="1101"/>
      <c r="CC34" s="1101"/>
      <c r="CD34" s="1101"/>
      <c r="CE34" s="1101"/>
      <c r="CF34" s="1101"/>
      <c r="CG34" s="1102"/>
      <c r="CH34" s="1075"/>
      <c r="CI34" s="1076"/>
      <c r="CJ34" s="1076"/>
      <c r="CK34" s="1076"/>
      <c r="CL34" s="1077"/>
      <c r="CM34" s="1075"/>
      <c r="CN34" s="1076"/>
      <c r="CO34" s="1076"/>
      <c r="CP34" s="1076"/>
      <c r="CQ34" s="1077"/>
      <c r="CR34" s="1075"/>
      <c r="CS34" s="1076"/>
      <c r="CT34" s="1076"/>
      <c r="CU34" s="1076"/>
      <c r="CV34" s="1077"/>
      <c r="CW34" s="1075"/>
      <c r="CX34" s="1076"/>
      <c r="CY34" s="1076"/>
      <c r="CZ34" s="1076"/>
      <c r="DA34" s="1077"/>
      <c r="DB34" s="1075"/>
      <c r="DC34" s="1076"/>
      <c r="DD34" s="1076"/>
      <c r="DE34" s="1076"/>
      <c r="DF34" s="1077"/>
      <c r="DG34" s="1075"/>
      <c r="DH34" s="1076"/>
      <c r="DI34" s="1076"/>
      <c r="DJ34" s="1076"/>
      <c r="DK34" s="1077"/>
      <c r="DL34" s="1075"/>
      <c r="DM34" s="1076"/>
      <c r="DN34" s="1076"/>
      <c r="DO34" s="1076"/>
      <c r="DP34" s="1077"/>
      <c r="DQ34" s="1075"/>
      <c r="DR34" s="1076"/>
      <c r="DS34" s="1076"/>
      <c r="DT34" s="1076"/>
      <c r="DU34" s="1077"/>
      <c r="DV34" s="1078"/>
      <c r="DW34" s="1079"/>
      <c r="DX34" s="1079"/>
      <c r="DY34" s="1079"/>
      <c r="DZ34" s="1080"/>
      <c r="EA34" s="247"/>
    </row>
    <row r="35" spans="1:131" s="248" customFormat="1" ht="26.25" customHeight="1">
      <c r="A35" s="267">
        <v>8</v>
      </c>
      <c r="B35" s="1123"/>
      <c r="C35" s="1124"/>
      <c r="D35" s="1124"/>
      <c r="E35" s="1124"/>
      <c r="F35" s="1124"/>
      <c r="G35" s="1124"/>
      <c r="H35" s="1124"/>
      <c r="I35" s="1124"/>
      <c r="J35" s="1124"/>
      <c r="K35" s="1124"/>
      <c r="L35" s="1124"/>
      <c r="M35" s="1124"/>
      <c r="N35" s="1124"/>
      <c r="O35" s="1124"/>
      <c r="P35" s="1125"/>
      <c r="Q35" s="1129"/>
      <c r="R35" s="1130"/>
      <c r="S35" s="1130"/>
      <c r="T35" s="1130"/>
      <c r="U35" s="1130"/>
      <c r="V35" s="1130"/>
      <c r="W35" s="1130"/>
      <c r="X35" s="1130"/>
      <c r="Y35" s="1130"/>
      <c r="Z35" s="1130"/>
      <c r="AA35" s="1130"/>
      <c r="AB35" s="1130"/>
      <c r="AC35" s="1130"/>
      <c r="AD35" s="1130"/>
      <c r="AE35" s="1131"/>
      <c r="AF35" s="1105"/>
      <c r="AG35" s="1106"/>
      <c r="AH35" s="1106"/>
      <c r="AI35" s="1106"/>
      <c r="AJ35" s="1107"/>
      <c r="AK35" s="1073"/>
      <c r="AL35" s="1064"/>
      <c r="AM35" s="1064"/>
      <c r="AN35" s="1064"/>
      <c r="AO35" s="1064"/>
      <c r="AP35" s="1064"/>
      <c r="AQ35" s="1064"/>
      <c r="AR35" s="1064"/>
      <c r="AS35" s="1064"/>
      <c r="AT35" s="1064"/>
      <c r="AU35" s="1064"/>
      <c r="AV35" s="1064"/>
      <c r="AW35" s="1064"/>
      <c r="AX35" s="1064"/>
      <c r="AY35" s="1064"/>
      <c r="AZ35" s="1128"/>
      <c r="BA35" s="1128"/>
      <c r="BB35" s="1128"/>
      <c r="BC35" s="1128"/>
      <c r="BD35" s="1128"/>
      <c r="BE35" s="1118"/>
      <c r="BF35" s="1118"/>
      <c r="BG35" s="1118"/>
      <c r="BH35" s="1118"/>
      <c r="BI35" s="1119"/>
      <c r="BJ35" s="253"/>
      <c r="BK35" s="253"/>
      <c r="BL35" s="253"/>
      <c r="BM35" s="253"/>
      <c r="BN35" s="253"/>
      <c r="BO35" s="266"/>
      <c r="BP35" s="266"/>
      <c r="BQ35" s="263">
        <v>29</v>
      </c>
      <c r="BR35" s="264"/>
      <c r="BS35" s="1100"/>
      <c r="BT35" s="1101"/>
      <c r="BU35" s="1101"/>
      <c r="BV35" s="1101"/>
      <c r="BW35" s="1101"/>
      <c r="BX35" s="1101"/>
      <c r="BY35" s="1101"/>
      <c r="BZ35" s="1101"/>
      <c r="CA35" s="1101"/>
      <c r="CB35" s="1101"/>
      <c r="CC35" s="1101"/>
      <c r="CD35" s="1101"/>
      <c r="CE35" s="1101"/>
      <c r="CF35" s="1101"/>
      <c r="CG35" s="1102"/>
      <c r="CH35" s="1075"/>
      <c r="CI35" s="1076"/>
      <c r="CJ35" s="1076"/>
      <c r="CK35" s="1076"/>
      <c r="CL35" s="1077"/>
      <c r="CM35" s="1075"/>
      <c r="CN35" s="1076"/>
      <c r="CO35" s="1076"/>
      <c r="CP35" s="1076"/>
      <c r="CQ35" s="1077"/>
      <c r="CR35" s="1075"/>
      <c r="CS35" s="1076"/>
      <c r="CT35" s="1076"/>
      <c r="CU35" s="1076"/>
      <c r="CV35" s="1077"/>
      <c r="CW35" s="1075"/>
      <c r="CX35" s="1076"/>
      <c r="CY35" s="1076"/>
      <c r="CZ35" s="1076"/>
      <c r="DA35" s="1077"/>
      <c r="DB35" s="1075"/>
      <c r="DC35" s="1076"/>
      <c r="DD35" s="1076"/>
      <c r="DE35" s="1076"/>
      <c r="DF35" s="1077"/>
      <c r="DG35" s="1075"/>
      <c r="DH35" s="1076"/>
      <c r="DI35" s="1076"/>
      <c r="DJ35" s="1076"/>
      <c r="DK35" s="1077"/>
      <c r="DL35" s="1075"/>
      <c r="DM35" s="1076"/>
      <c r="DN35" s="1076"/>
      <c r="DO35" s="1076"/>
      <c r="DP35" s="1077"/>
      <c r="DQ35" s="1075"/>
      <c r="DR35" s="1076"/>
      <c r="DS35" s="1076"/>
      <c r="DT35" s="1076"/>
      <c r="DU35" s="1077"/>
      <c r="DV35" s="1078"/>
      <c r="DW35" s="1079"/>
      <c r="DX35" s="1079"/>
      <c r="DY35" s="1079"/>
      <c r="DZ35" s="1080"/>
      <c r="EA35" s="247"/>
    </row>
    <row r="36" spans="1:131" s="248" customFormat="1" ht="26.25" customHeight="1">
      <c r="A36" s="267">
        <v>9</v>
      </c>
      <c r="B36" s="1123"/>
      <c r="C36" s="1124"/>
      <c r="D36" s="1124"/>
      <c r="E36" s="1124"/>
      <c r="F36" s="1124"/>
      <c r="G36" s="1124"/>
      <c r="H36" s="1124"/>
      <c r="I36" s="1124"/>
      <c r="J36" s="1124"/>
      <c r="K36" s="1124"/>
      <c r="L36" s="1124"/>
      <c r="M36" s="1124"/>
      <c r="N36" s="1124"/>
      <c r="O36" s="1124"/>
      <c r="P36" s="1125"/>
      <c r="Q36" s="1129"/>
      <c r="R36" s="1130"/>
      <c r="S36" s="1130"/>
      <c r="T36" s="1130"/>
      <c r="U36" s="1130"/>
      <c r="V36" s="1130"/>
      <c r="W36" s="1130"/>
      <c r="X36" s="1130"/>
      <c r="Y36" s="1130"/>
      <c r="Z36" s="1130"/>
      <c r="AA36" s="1130"/>
      <c r="AB36" s="1130"/>
      <c r="AC36" s="1130"/>
      <c r="AD36" s="1130"/>
      <c r="AE36" s="1131"/>
      <c r="AF36" s="1105"/>
      <c r="AG36" s="1106"/>
      <c r="AH36" s="1106"/>
      <c r="AI36" s="1106"/>
      <c r="AJ36" s="1107"/>
      <c r="AK36" s="1073"/>
      <c r="AL36" s="1064"/>
      <c r="AM36" s="1064"/>
      <c r="AN36" s="1064"/>
      <c r="AO36" s="1064"/>
      <c r="AP36" s="1064"/>
      <c r="AQ36" s="1064"/>
      <c r="AR36" s="1064"/>
      <c r="AS36" s="1064"/>
      <c r="AT36" s="1064"/>
      <c r="AU36" s="1064"/>
      <c r="AV36" s="1064"/>
      <c r="AW36" s="1064"/>
      <c r="AX36" s="1064"/>
      <c r="AY36" s="1064"/>
      <c r="AZ36" s="1128"/>
      <c r="BA36" s="1128"/>
      <c r="BB36" s="1128"/>
      <c r="BC36" s="1128"/>
      <c r="BD36" s="1128"/>
      <c r="BE36" s="1118"/>
      <c r="BF36" s="1118"/>
      <c r="BG36" s="1118"/>
      <c r="BH36" s="1118"/>
      <c r="BI36" s="1119"/>
      <c r="BJ36" s="253"/>
      <c r="BK36" s="253"/>
      <c r="BL36" s="253"/>
      <c r="BM36" s="253"/>
      <c r="BN36" s="253"/>
      <c r="BO36" s="266"/>
      <c r="BP36" s="266"/>
      <c r="BQ36" s="263">
        <v>30</v>
      </c>
      <c r="BR36" s="264"/>
      <c r="BS36" s="1100"/>
      <c r="BT36" s="1101"/>
      <c r="BU36" s="1101"/>
      <c r="BV36" s="1101"/>
      <c r="BW36" s="1101"/>
      <c r="BX36" s="1101"/>
      <c r="BY36" s="1101"/>
      <c r="BZ36" s="1101"/>
      <c r="CA36" s="1101"/>
      <c r="CB36" s="1101"/>
      <c r="CC36" s="1101"/>
      <c r="CD36" s="1101"/>
      <c r="CE36" s="1101"/>
      <c r="CF36" s="1101"/>
      <c r="CG36" s="1102"/>
      <c r="CH36" s="1075"/>
      <c r="CI36" s="1076"/>
      <c r="CJ36" s="1076"/>
      <c r="CK36" s="1076"/>
      <c r="CL36" s="1077"/>
      <c r="CM36" s="1075"/>
      <c r="CN36" s="1076"/>
      <c r="CO36" s="1076"/>
      <c r="CP36" s="1076"/>
      <c r="CQ36" s="1077"/>
      <c r="CR36" s="1075"/>
      <c r="CS36" s="1076"/>
      <c r="CT36" s="1076"/>
      <c r="CU36" s="1076"/>
      <c r="CV36" s="1077"/>
      <c r="CW36" s="1075"/>
      <c r="CX36" s="1076"/>
      <c r="CY36" s="1076"/>
      <c r="CZ36" s="1076"/>
      <c r="DA36" s="1077"/>
      <c r="DB36" s="1075"/>
      <c r="DC36" s="1076"/>
      <c r="DD36" s="1076"/>
      <c r="DE36" s="1076"/>
      <c r="DF36" s="1077"/>
      <c r="DG36" s="1075"/>
      <c r="DH36" s="1076"/>
      <c r="DI36" s="1076"/>
      <c r="DJ36" s="1076"/>
      <c r="DK36" s="1077"/>
      <c r="DL36" s="1075"/>
      <c r="DM36" s="1076"/>
      <c r="DN36" s="1076"/>
      <c r="DO36" s="1076"/>
      <c r="DP36" s="1077"/>
      <c r="DQ36" s="1075"/>
      <c r="DR36" s="1076"/>
      <c r="DS36" s="1076"/>
      <c r="DT36" s="1076"/>
      <c r="DU36" s="1077"/>
      <c r="DV36" s="1078"/>
      <c r="DW36" s="1079"/>
      <c r="DX36" s="1079"/>
      <c r="DY36" s="1079"/>
      <c r="DZ36" s="1080"/>
      <c r="EA36" s="247"/>
    </row>
    <row r="37" spans="1:131" s="248" customFormat="1" ht="26.25" customHeight="1">
      <c r="A37" s="267">
        <v>10</v>
      </c>
      <c r="B37" s="1123"/>
      <c r="C37" s="1124"/>
      <c r="D37" s="1124"/>
      <c r="E37" s="1124"/>
      <c r="F37" s="1124"/>
      <c r="G37" s="1124"/>
      <c r="H37" s="1124"/>
      <c r="I37" s="1124"/>
      <c r="J37" s="1124"/>
      <c r="K37" s="1124"/>
      <c r="L37" s="1124"/>
      <c r="M37" s="1124"/>
      <c r="N37" s="1124"/>
      <c r="O37" s="1124"/>
      <c r="P37" s="1125"/>
      <c r="Q37" s="1129"/>
      <c r="R37" s="1130"/>
      <c r="S37" s="1130"/>
      <c r="T37" s="1130"/>
      <c r="U37" s="1130"/>
      <c r="V37" s="1130"/>
      <c r="W37" s="1130"/>
      <c r="X37" s="1130"/>
      <c r="Y37" s="1130"/>
      <c r="Z37" s="1130"/>
      <c r="AA37" s="1130"/>
      <c r="AB37" s="1130"/>
      <c r="AC37" s="1130"/>
      <c r="AD37" s="1130"/>
      <c r="AE37" s="1131"/>
      <c r="AF37" s="1105"/>
      <c r="AG37" s="1106"/>
      <c r="AH37" s="1106"/>
      <c r="AI37" s="1106"/>
      <c r="AJ37" s="1107"/>
      <c r="AK37" s="1073"/>
      <c r="AL37" s="1064"/>
      <c r="AM37" s="1064"/>
      <c r="AN37" s="1064"/>
      <c r="AO37" s="1064"/>
      <c r="AP37" s="1064"/>
      <c r="AQ37" s="1064"/>
      <c r="AR37" s="1064"/>
      <c r="AS37" s="1064"/>
      <c r="AT37" s="1064"/>
      <c r="AU37" s="1064"/>
      <c r="AV37" s="1064"/>
      <c r="AW37" s="1064"/>
      <c r="AX37" s="1064"/>
      <c r="AY37" s="1064"/>
      <c r="AZ37" s="1128"/>
      <c r="BA37" s="1128"/>
      <c r="BB37" s="1128"/>
      <c r="BC37" s="1128"/>
      <c r="BD37" s="1128"/>
      <c r="BE37" s="1118"/>
      <c r="BF37" s="1118"/>
      <c r="BG37" s="1118"/>
      <c r="BH37" s="1118"/>
      <c r="BI37" s="1119"/>
      <c r="BJ37" s="253"/>
      <c r="BK37" s="253"/>
      <c r="BL37" s="253"/>
      <c r="BM37" s="253"/>
      <c r="BN37" s="253"/>
      <c r="BO37" s="266"/>
      <c r="BP37" s="266"/>
      <c r="BQ37" s="263">
        <v>31</v>
      </c>
      <c r="BR37" s="264"/>
      <c r="BS37" s="1100"/>
      <c r="BT37" s="1101"/>
      <c r="BU37" s="1101"/>
      <c r="BV37" s="1101"/>
      <c r="BW37" s="1101"/>
      <c r="BX37" s="1101"/>
      <c r="BY37" s="1101"/>
      <c r="BZ37" s="1101"/>
      <c r="CA37" s="1101"/>
      <c r="CB37" s="1101"/>
      <c r="CC37" s="1101"/>
      <c r="CD37" s="1101"/>
      <c r="CE37" s="1101"/>
      <c r="CF37" s="1101"/>
      <c r="CG37" s="1102"/>
      <c r="CH37" s="1075"/>
      <c r="CI37" s="1076"/>
      <c r="CJ37" s="1076"/>
      <c r="CK37" s="1076"/>
      <c r="CL37" s="1077"/>
      <c r="CM37" s="1075"/>
      <c r="CN37" s="1076"/>
      <c r="CO37" s="1076"/>
      <c r="CP37" s="1076"/>
      <c r="CQ37" s="1077"/>
      <c r="CR37" s="1075"/>
      <c r="CS37" s="1076"/>
      <c r="CT37" s="1076"/>
      <c r="CU37" s="1076"/>
      <c r="CV37" s="1077"/>
      <c r="CW37" s="1075"/>
      <c r="CX37" s="1076"/>
      <c r="CY37" s="1076"/>
      <c r="CZ37" s="1076"/>
      <c r="DA37" s="1077"/>
      <c r="DB37" s="1075"/>
      <c r="DC37" s="1076"/>
      <c r="DD37" s="1076"/>
      <c r="DE37" s="1076"/>
      <c r="DF37" s="1077"/>
      <c r="DG37" s="1075"/>
      <c r="DH37" s="1076"/>
      <c r="DI37" s="1076"/>
      <c r="DJ37" s="1076"/>
      <c r="DK37" s="1077"/>
      <c r="DL37" s="1075"/>
      <c r="DM37" s="1076"/>
      <c r="DN37" s="1076"/>
      <c r="DO37" s="1076"/>
      <c r="DP37" s="1077"/>
      <c r="DQ37" s="1075"/>
      <c r="DR37" s="1076"/>
      <c r="DS37" s="1076"/>
      <c r="DT37" s="1076"/>
      <c r="DU37" s="1077"/>
      <c r="DV37" s="1078"/>
      <c r="DW37" s="1079"/>
      <c r="DX37" s="1079"/>
      <c r="DY37" s="1079"/>
      <c r="DZ37" s="1080"/>
      <c r="EA37" s="247"/>
    </row>
    <row r="38" spans="1:131" s="248" customFormat="1" ht="26.25" customHeight="1">
      <c r="A38" s="267">
        <v>11</v>
      </c>
      <c r="B38" s="1123"/>
      <c r="C38" s="1124"/>
      <c r="D38" s="1124"/>
      <c r="E38" s="1124"/>
      <c r="F38" s="1124"/>
      <c r="G38" s="1124"/>
      <c r="H38" s="1124"/>
      <c r="I38" s="1124"/>
      <c r="J38" s="1124"/>
      <c r="K38" s="1124"/>
      <c r="L38" s="1124"/>
      <c r="M38" s="1124"/>
      <c r="N38" s="1124"/>
      <c r="O38" s="1124"/>
      <c r="P38" s="1125"/>
      <c r="Q38" s="1129"/>
      <c r="R38" s="1130"/>
      <c r="S38" s="1130"/>
      <c r="T38" s="1130"/>
      <c r="U38" s="1130"/>
      <c r="V38" s="1130"/>
      <c r="W38" s="1130"/>
      <c r="X38" s="1130"/>
      <c r="Y38" s="1130"/>
      <c r="Z38" s="1130"/>
      <c r="AA38" s="1130"/>
      <c r="AB38" s="1130"/>
      <c r="AC38" s="1130"/>
      <c r="AD38" s="1130"/>
      <c r="AE38" s="1131"/>
      <c r="AF38" s="1105"/>
      <c r="AG38" s="1106"/>
      <c r="AH38" s="1106"/>
      <c r="AI38" s="1106"/>
      <c r="AJ38" s="1107"/>
      <c r="AK38" s="1073"/>
      <c r="AL38" s="1064"/>
      <c r="AM38" s="1064"/>
      <c r="AN38" s="1064"/>
      <c r="AO38" s="1064"/>
      <c r="AP38" s="1064"/>
      <c r="AQ38" s="1064"/>
      <c r="AR38" s="1064"/>
      <c r="AS38" s="1064"/>
      <c r="AT38" s="1064"/>
      <c r="AU38" s="1064"/>
      <c r="AV38" s="1064"/>
      <c r="AW38" s="1064"/>
      <c r="AX38" s="1064"/>
      <c r="AY38" s="1064"/>
      <c r="AZ38" s="1128"/>
      <c r="BA38" s="1128"/>
      <c r="BB38" s="1128"/>
      <c r="BC38" s="1128"/>
      <c r="BD38" s="1128"/>
      <c r="BE38" s="1118"/>
      <c r="BF38" s="1118"/>
      <c r="BG38" s="1118"/>
      <c r="BH38" s="1118"/>
      <c r="BI38" s="1119"/>
      <c r="BJ38" s="253"/>
      <c r="BK38" s="253"/>
      <c r="BL38" s="253"/>
      <c r="BM38" s="253"/>
      <c r="BN38" s="253"/>
      <c r="BO38" s="266"/>
      <c r="BP38" s="266"/>
      <c r="BQ38" s="263">
        <v>32</v>
      </c>
      <c r="BR38" s="264"/>
      <c r="BS38" s="1100"/>
      <c r="BT38" s="1101"/>
      <c r="BU38" s="1101"/>
      <c r="BV38" s="1101"/>
      <c r="BW38" s="1101"/>
      <c r="BX38" s="1101"/>
      <c r="BY38" s="1101"/>
      <c r="BZ38" s="1101"/>
      <c r="CA38" s="1101"/>
      <c r="CB38" s="1101"/>
      <c r="CC38" s="1101"/>
      <c r="CD38" s="1101"/>
      <c r="CE38" s="1101"/>
      <c r="CF38" s="1101"/>
      <c r="CG38" s="1102"/>
      <c r="CH38" s="1075"/>
      <c r="CI38" s="1076"/>
      <c r="CJ38" s="1076"/>
      <c r="CK38" s="1076"/>
      <c r="CL38" s="1077"/>
      <c r="CM38" s="1075"/>
      <c r="CN38" s="1076"/>
      <c r="CO38" s="1076"/>
      <c r="CP38" s="1076"/>
      <c r="CQ38" s="1077"/>
      <c r="CR38" s="1075"/>
      <c r="CS38" s="1076"/>
      <c r="CT38" s="1076"/>
      <c r="CU38" s="1076"/>
      <c r="CV38" s="1077"/>
      <c r="CW38" s="1075"/>
      <c r="CX38" s="1076"/>
      <c r="CY38" s="1076"/>
      <c r="CZ38" s="1076"/>
      <c r="DA38" s="1077"/>
      <c r="DB38" s="1075"/>
      <c r="DC38" s="1076"/>
      <c r="DD38" s="1076"/>
      <c r="DE38" s="1076"/>
      <c r="DF38" s="1077"/>
      <c r="DG38" s="1075"/>
      <c r="DH38" s="1076"/>
      <c r="DI38" s="1076"/>
      <c r="DJ38" s="1076"/>
      <c r="DK38" s="1077"/>
      <c r="DL38" s="1075"/>
      <c r="DM38" s="1076"/>
      <c r="DN38" s="1076"/>
      <c r="DO38" s="1076"/>
      <c r="DP38" s="1077"/>
      <c r="DQ38" s="1075"/>
      <c r="DR38" s="1076"/>
      <c r="DS38" s="1076"/>
      <c r="DT38" s="1076"/>
      <c r="DU38" s="1077"/>
      <c r="DV38" s="1078"/>
      <c r="DW38" s="1079"/>
      <c r="DX38" s="1079"/>
      <c r="DY38" s="1079"/>
      <c r="DZ38" s="1080"/>
      <c r="EA38" s="247"/>
    </row>
    <row r="39" spans="1:131" s="248" customFormat="1" ht="26.25" customHeight="1">
      <c r="A39" s="267">
        <v>12</v>
      </c>
      <c r="B39" s="1123"/>
      <c r="C39" s="1124"/>
      <c r="D39" s="1124"/>
      <c r="E39" s="1124"/>
      <c r="F39" s="1124"/>
      <c r="G39" s="1124"/>
      <c r="H39" s="1124"/>
      <c r="I39" s="1124"/>
      <c r="J39" s="1124"/>
      <c r="K39" s="1124"/>
      <c r="L39" s="1124"/>
      <c r="M39" s="1124"/>
      <c r="N39" s="1124"/>
      <c r="O39" s="1124"/>
      <c r="P39" s="1125"/>
      <c r="Q39" s="1129"/>
      <c r="R39" s="1130"/>
      <c r="S39" s="1130"/>
      <c r="T39" s="1130"/>
      <c r="U39" s="1130"/>
      <c r="V39" s="1130"/>
      <c r="W39" s="1130"/>
      <c r="X39" s="1130"/>
      <c r="Y39" s="1130"/>
      <c r="Z39" s="1130"/>
      <c r="AA39" s="1130"/>
      <c r="AB39" s="1130"/>
      <c r="AC39" s="1130"/>
      <c r="AD39" s="1130"/>
      <c r="AE39" s="1131"/>
      <c r="AF39" s="1105"/>
      <c r="AG39" s="1106"/>
      <c r="AH39" s="1106"/>
      <c r="AI39" s="1106"/>
      <c r="AJ39" s="1107"/>
      <c r="AK39" s="1073"/>
      <c r="AL39" s="1064"/>
      <c r="AM39" s="1064"/>
      <c r="AN39" s="1064"/>
      <c r="AO39" s="1064"/>
      <c r="AP39" s="1064"/>
      <c r="AQ39" s="1064"/>
      <c r="AR39" s="1064"/>
      <c r="AS39" s="1064"/>
      <c r="AT39" s="1064"/>
      <c r="AU39" s="1064"/>
      <c r="AV39" s="1064"/>
      <c r="AW39" s="1064"/>
      <c r="AX39" s="1064"/>
      <c r="AY39" s="1064"/>
      <c r="AZ39" s="1128"/>
      <c r="BA39" s="1128"/>
      <c r="BB39" s="1128"/>
      <c r="BC39" s="1128"/>
      <c r="BD39" s="1128"/>
      <c r="BE39" s="1118"/>
      <c r="BF39" s="1118"/>
      <c r="BG39" s="1118"/>
      <c r="BH39" s="1118"/>
      <c r="BI39" s="1119"/>
      <c r="BJ39" s="253"/>
      <c r="BK39" s="253"/>
      <c r="BL39" s="253"/>
      <c r="BM39" s="253"/>
      <c r="BN39" s="253"/>
      <c r="BO39" s="266"/>
      <c r="BP39" s="266"/>
      <c r="BQ39" s="263">
        <v>33</v>
      </c>
      <c r="BR39" s="264"/>
      <c r="BS39" s="1100"/>
      <c r="BT39" s="1101"/>
      <c r="BU39" s="1101"/>
      <c r="BV39" s="1101"/>
      <c r="BW39" s="1101"/>
      <c r="BX39" s="1101"/>
      <c r="BY39" s="1101"/>
      <c r="BZ39" s="1101"/>
      <c r="CA39" s="1101"/>
      <c r="CB39" s="1101"/>
      <c r="CC39" s="1101"/>
      <c r="CD39" s="1101"/>
      <c r="CE39" s="1101"/>
      <c r="CF39" s="1101"/>
      <c r="CG39" s="1102"/>
      <c r="CH39" s="1075"/>
      <c r="CI39" s="1076"/>
      <c r="CJ39" s="1076"/>
      <c r="CK39" s="1076"/>
      <c r="CL39" s="1077"/>
      <c r="CM39" s="1075"/>
      <c r="CN39" s="1076"/>
      <c r="CO39" s="1076"/>
      <c r="CP39" s="1076"/>
      <c r="CQ39" s="1077"/>
      <c r="CR39" s="1075"/>
      <c r="CS39" s="1076"/>
      <c r="CT39" s="1076"/>
      <c r="CU39" s="1076"/>
      <c r="CV39" s="1077"/>
      <c r="CW39" s="1075"/>
      <c r="CX39" s="1076"/>
      <c r="CY39" s="1076"/>
      <c r="CZ39" s="1076"/>
      <c r="DA39" s="1077"/>
      <c r="DB39" s="1075"/>
      <c r="DC39" s="1076"/>
      <c r="DD39" s="1076"/>
      <c r="DE39" s="1076"/>
      <c r="DF39" s="1077"/>
      <c r="DG39" s="1075"/>
      <c r="DH39" s="1076"/>
      <c r="DI39" s="1076"/>
      <c r="DJ39" s="1076"/>
      <c r="DK39" s="1077"/>
      <c r="DL39" s="1075"/>
      <c r="DM39" s="1076"/>
      <c r="DN39" s="1076"/>
      <c r="DO39" s="1076"/>
      <c r="DP39" s="1077"/>
      <c r="DQ39" s="1075"/>
      <c r="DR39" s="1076"/>
      <c r="DS39" s="1076"/>
      <c r="DT39" s="1076"/>
      <c r="DU39" s="1077"/>
      <c r="DV39" s="1078"/>
      <c r="DW39" s="1079"/>
      <c r="DX39" s="1079"/>
      <c r="DY39" s="1079"/>
      <c r="DZ39" s="1080"/>
      <c r="EA39" s="247"/>
    </row>
    <row r="40" spans="1:131" s="248" customFormat="1" ht="26.25" customHeight="1">
      <c r="A40" s="262">
        <v>13</v>
      </c>
      <c r="B40" s="1123"/>
      <c r="C40" s="1124"/>
      <c r="D40" s="1124"/>
      <c r="E40" s="1124"/>
      <c r="F40" s="1124"/>
      <c r="G40" s="1124"/>
      <c r="H40" s="1124"/>
      <c r="I40" s="1124"/>
      <c r="J40" s="1124"/>
      <c r="K40" s="1124"/>
      <c r="L40" s="1124"/>
      <c r="M40" s="1124"/>
      <c r="N40" s="1124"/>
      <c r="O40" s="1124"/>
      <c r="P40" s="1125"/>
      <c r="Q40" s="1129"/>
      <c r="R40" s="1130"/>
      <c r="S40" s="1130"/>
      <c r="T40" s="1130"/>
      <c r="U40" s="1130"/>
      <c r="V40" s="1130"/>
      <c r="W40" s="1130"/>
      <c r="X40" s="1130"/>
      <c r="Y40" s="1130"/>
      <c r="Z40" s="1130"/>
      <c r="AA40" s="1130"/>
      <c r="AB40" s="1130"/>
      <c r="AC40" s="1130"/>
      <c r="AD40" s="1130"/>
      <c r="AE40" s="1131"/>
      <c r="AF40" s="1105"/>
      <c r="AG40" s="1106"/>
      <c r="AH40" s="1106"/>
      <c r="AI40" s="1106"/>
      <c r="AJ40" s="1107"/>
      <c r="AK40" s="1073"/>
      <c r="AL40" s="1064"/>
      <c r="AM40" s="1064"/>
      <c r="AN40" s="1064"/>
      <c r="AO40" s="1064"/>
      <c r="AP40" s="1064"/>
      <c r="AQ40" s="1064"/>
      <c r="AR40" s="1064"/>
      <c r="AS40" s="1064"/>
      <c r="AT40" s="1064"/>
      <c r="AU40" s="1064"/>
      <c r="AV40" s="1064"/>
      <c r="AW40" s="1064"/>
      <c r="AX40" s="1064"/>
      <c r="AY40" s="1064"/>
      <c r="AZ40" s="1128"/>
      <c r="BA40" s="1128"/>
      <c r="BB40" s="1128"/>
      <c r="BC40" s="1128"/>
      <c r="BD40" s="1128"/>
      <c r="BE40" s="1118"/>
      <c r="BF40" s="1118"/>
      <c r="BG40" s="1118"/>
      <c r="BH40" s="1118"/>
      <c r="BI40" s="1119"/>
      <c r="BJ40" s="253"/>
      <c r="BK40" s="253"/>
      <c r="BL40" s="253"/>
      <c r="BM40" s="253"/>
      <c r="BN40" s="253"/>
      <c r="BO40" s="266"/>
      <c r="BP40" s="266"/>
      <c r="BQ40" s="263">
        <v>34</v>
      </c>
      <c r="BR40" s="264"/>
      <c r="BS40" s="1100"/>
      <c r="BT40" s="1101"/>
      <c r="BU40" s="1101"/>
      <c r="BV40" s="1101"/>
      <c r="BW40" s="1101"/>
      <c r="BX40" s="1101"/>
      <c r="BY40" s="1101"/>
      <c r="BZ40" s="1101"/>
      <c r="CA40" s="1101"/>
      <c r="CB40" s="1101"/>
      <c r="CC40" s="1101"/>
      <c r="CD40" s="1101"/>
      <c r="CE40" s="1101"/>
      <c r="CF40" s="1101"/>
      <c r="CG40" s="1102"/>
      <c r="CH40" s="1075"/>
      <c r="CI40" s="1076"/>
      <c r="CJ40" s="1076"/>
      <c r="CK40" s="1076"/>
      <c r="CL40" s="1077"/>
      <c r="CM40" s="1075"/>
      <c r="CN40" s="1076"/>
      <c r="CO40" s="1076"/>
      <c r="CP40" s="1076"/>
      <c r="CQ40" s="1077"/>
      <c r="CR40" s="1075"/>
      <c r="CS40" s="1076"/>
      <c r="CT40" s="1076"/>
      <c r="CU40" s="1076"/>
      <c r="CV40" s="1077"/>
      <c r="CW40" s="1075"/>
      <c r="CX40" s="1076"/>
      <c r="CY40" s="1076"/>
      <c r="CZ40" s="1076"/>
      <c r="DA40" s="1077"/>
      <c r="DB40" s="1075"/>
      <c r="DC40" s="1076"/>
      <c r="DD40" s="1076"/>
      <c r="DE40" s="1076"/>
      <c r="DF40" s="1077"/>
      <c r="DG40" s="1075"/>
      <c r="DH40" s="1076"/>
      <c r="DI40" s="1076"/>
      <c r="DJ40" s="1076"/>
      <c r="DK40" s="1077"/>
      <c r="DL40" s="1075"/>
      <c r="DM40" s="1076"/>
      <c r="DN40" s="1076"/>
      <c r="DO40" s="1076"/>
      <c r="DP40" s="1077"/>
      <c r="DQ40" s="1075"/>
      <c r="DR40" s="1076"/>
      <c r="DS40" s="1076"/>
      <c r="DT40" s="1076"/>
      <c r="DU40" s="1077"/>
      <c r="DV40" s="1078"/>
      <c r="DW40" s="1079"/>
      <c r="DX40" s="1079"/>
      <c r="DY40" s="1079"/>
      <c r="DZ40" s="1080"/>
      <c r="EA40" s="247"/>
    </row>
    <row r="41" spans="1:131" s="248" customFormat="1" ht="26.25" customHeight="1">
      <c r="A41" s="262">
        <v>14</v>
      </c>
      <c r="B41" s="1123"/>
      <c r="C41" s="1124"/>
      <c r="D41" s="1124"/>
      <c r="E41" s="1124"/>
      <c r="F41" s="1124"/>
      <c r="G41" s="1124"/>
      <c r="H41" s="1124"/>
      <c r="I41" s="1124"/>
      <c r="J41" s="1124"/>
      <c r="K41" s="1124"/>
      <c r="L41" s="1124"/>
      <c r="M41" s="1124"/>
      <c r="N41" s="1124"/>
      <c r="O41" s="1124"/>
      <c r="P41" s="1125"/>
      <c r="Q41" s="1129"/>
      <c r="R41" s="1130"/>
      <c r="S41" s="1130"/>
      <c r="T41" s="1130"/>
      <c r="U41" s="1130"/>
      <c r="V41" s="1130"/>
      <c r="W41" s="1130"/>
      <c r="X41" s="1130"/>
      <c r="Y41" s="1130"/>
      <c r="Z41" s="1130"/>
      <c r="AA41" s="1130"/>
      <c r="AB41" s="1130"/>
      <c r="AC41" s="1130"/>
      <c r="AD41" s="1130"/>
      <c r="AE41" s="1131"/>
      <c r="AF41" s="1105"/>
      <c r="AG41" s="1106"/>
      <c r="AH41" s="1106"/>
      <c r="AI41" s="1106"/>
      <c r="AJ41" s="1107"/>
      <c r="AK41" s="1073"/>
      <c r="AL41" s="1064"/>
      <c r="AM41" s="1064"/>
      <c r="AN41" s="1064"/>
      <c r="AO41" s="1064"/>
      <c r="AP41" s="1064"/>
      <c r="AQ41" s="1064"/>
      <c r="AR41" s="1064"/>
      <c r="AS41" s="1064"/>
      <c r="AT41" s="1064"/>
      <c r="AU41" s="1064"/>
      <c r="AV41" s="1064"/>
      <c r="AW41" s="1064"/>
      <c r="AX41" s="1064"/>
      <c r="AY41" s="1064"/>
      <c r="AZ41" s="1128"/>
      <c r="BA41" s="1128"/>
      <c r="BB41" s="1128"/>
      <c r="BC41" s="1128"/>
      <c r="BD41" s="1128"/>
      <c r="BE41" s="1118"/>
      <c r="BF41" s="1118"/>
      <c r="BG41" s="1118"/>
      <c r="BH41" s="1118"/>
      <c r="BI41" s="1119"/>
      <c r="BJ41" s="253"/>
      <c r="BK41" s="253"/>
      <c r="BL41" s="253"/>
      <c r="BM41" s="253"/>
      <c r="BN41" s="253"/>
      <c r="BO41" s="266"/>
      <c r="BP41" s="266"/>
      <c r="BQ41" s="263">
        <v>35</v>
      </c>
      <c r="BR41" s="264"/>
      <c r="BS41" s="1100"/>
      <c r="BT41" s="1101"/>
      <c r="BU41" s="1101"/>
      <c r="BV41" s="1101"/>
      <c r="BW41" s="1101"/>
      <c r="BX41" s="1101"/>
      <c r="BY41" s="1101"/>
      <c r="BZ41" s="1101"/>
      <c r="CA41" s="1101"/>
      <c r="CB41" s="1101"/>
      <c r="CC41" s="1101"/>
      <c r="CD41" s="1101"/>
      <c r="CE41" s="1101"/>
      <c r="CF41" s="1101"/>
      <c r="CG41" s="1102"/>
      <c r="CH41" s="1075"/>
      <c r="CI41" s="1076"/>
      <c r="CJ41" s="1076"/>
      <c r="CK41" s="1076"/>
      <c r="CL41" s="1077"/>
      <c r="CM41" s="1075"/>
      <c r="CN41" s="1076"/>
      <c r="CO41" s="1076"/>
      <c r="CP41" s="1076"/>
      <c r="CQ41" s="1077"/>
      <c r="CR41" s="1075"/>
      <c r="CS41" s="1076"/>
      <c r="CT41" s="1076"/>
      <c r="CU41" s="1076"/>
      <c r="CV41" s="1077"/>
      <c r="CW41" s="1075"/>
      <c r="CX41" s="1076"/>
      <c r="CY41" s="1076"/>
      <c r="CZ41" s="1076"/>
      <c r="DA41" s="1077"/>
      <c r="DB41" s="1075"/>
      <c r="DC41" s="1076"/>
      <c r="DD41" s="1076"/>
      <c r="DE41" s="1076"/>
      <c r="DF41" s="1077"/>
      <c r="DG41" s="1075"/>
      <c r="DH41" s="1076"/>
      <c r="DI41" s="1076"/>
      <c r="DJ41" s="1076"/>
      <c r="DK41" s="1077"/>
      <c r="DL41" s="1075"/>
      <c r="DM41" s="1076"/>
      <c r="DN41" s="1076"/>
      <c r="DO41" s="1076"/>
      <c r="DP41" s="1077"/>
      <c r="DQ41" s="1075"/>
      <c r="DR41" s="1076"/>
      <c r="DS41" s="1076"/>
      <c r="DT41" s="1076"/>
      <c r="DU41" s="1077"/>
      <c r="DV41" s="1078"/>
      <c r="DW41" s="1079"/>
      <c r="DX41" s="1079"/>
      <c r="DY41" s="1079"/>
      <c r="DZ41" s="1080"/>
      <c r="EA41" s="247"/>
    </row>
    <row r="42" spans="1:131" s="248" customFormat="1" ht="26.25" customHeight="1">
      <c r="A42" s="262">
        <v>15</v>
      </c>
      <c r="B42" s="1123"/>
      <c r="C42" s="1124"/>
      <c r="D42" s="1124"/>
      <c r="E42" s="1124"/>
      <c r="F42" s="1124"/>
      <c r="G42" s="1124"/>
      <c r="H42" s="1124"/>
      <c r="I42" s="1124"/>
      <c r="J42" s="1124"/>
      <c r="K42" s="1124"/>
      <c r="L42" s="1124"/>
      <c r="M42" s="1124"/>
      <c r="N42" s="1124"/>
      <c r="O42" s="1124"/>
      <c r="P42" s="1125"/>
      <c r="Q42" s="1129"/>
      <c r="R42" s="1130"/>
      <c r="S42" s="1130"/>
      <c r="T42" s="1130"/>
      <c r="U42" s="1130"/>
      <c r="V42" s="1130"/>
      <c r="W42" s="1130"/>
      <c r="X42" s="1130"/>
      <c r="Y42" s="1130"/>
      <c r="Z42" s="1130"/>
      <c r="AA42" s="1130"/>
      <c r="AB42" s="1130"/>
      <c r="AC42" s="1130"/>
      <c r="AD42" s="1130"/>
      <c r="AE42" s="1131"/>
      <c r="AF42" s="1105"/>
      <c r="AG42" s="1106"/>
      <c r="AH42" s="1106"/>
      <c r="AI42" s="1106"/>
      <c r="AJ42" s="1107"/>
      <c r="AK42" s="1073"/>
      <c r="AL42" s="1064"/>
      <c r="AM42" s="1064"/>
      <c r="AN42" s="1064"/>
      <c r="AO42" s="1064"/>
      <c r="AP42" s="1064"/>
      <c r="AQ42" s="1064"/>
      <c r="AR42" s="1064"/>
      <c r="AS42" s="1064"/>
      <c r="AT42" s="1064"/>
      <c r="AU42" s="1064"/>
      <c r="AV42" s="1064"/>
      <c r="AW42" s="1064"/>
      <c r="AX42" s="1064"/>
      <c r="AY42" s="1064"/>
      <c r="AZ42" s="1128"/>
      <c r="BA42" s="1128"/>
      <c r="BB42" s="1128"/>
      <c r="BC42" s="1128"/>
      <c r="BD42" s="1128"/>
      <c r="BE42" s="1118"/>
      <c r="BF42" s="1118"/>
      <c r="BG42" s="1118"/>
      <c r="BH42" s="1118"/>
      <c r="BI42" s="1119"/>
      <c r="BJ42" s="253"/>
      <c r="BK42" s="253"/>
      <c r="BL42" s="253"/>
      <c r="BM42" s="253"/>
      <c r="BN42" s="253"/>
      <c r="BO42" s="266"/>
      <c r="BP42" s="266"/>
      <c r="BQ42" s="263">
        <v>36</v>
      </c>
      <c r="BR42" s="264"/>
      <c r="BS42" s="1100"/>
      <c r="BT42" s="1101"/>
      <c r="BU42" s="1101"/>
      <c r="BV42" s="1101"/>
      <c r="BW42" s="1101"/>
      <c r="BX42" s="1101"/>
      <c r="BY42" s="1101"/>
      <c r="BZ42" s="1101"/>
      <c r="CA42" s="1101"/>
      <c r="CB42" s="1101"/>
      <c r="CC42" s="1101"/>
      <c r="CD42" s="1101"/>
      <c r="CE42" s="1101"/>
      <c r="CF42" s="1101"/>
      <c r="CG42" s="1102"/>
      <c r="CH42" s="1075"/>
      <c r="CI42" s="1076"/>
      <c r="CJ42" s="1076"/>
      <c r="CK42" s="1076"/>
      <c r="CL42" s="1077"/>
      <c r="CM42" s="1075"/>
      <c r="CN42" s="1076"/>
      <c r="CO42" s="1076"/>
      <c r="CP42" s="1076"/>
      <c r="CQ42" s="1077"/>
      <c r="CR42" s="1075"/>
      <c r="CS42" s="1076"/>
      <c r="CT42" s="1076"/>
      <c r="CU42" s="1076"/>
      <c r="CV42" s="1077"/>
      <c r="CW42" s="1075"/>
      <c r="CX42" s="1076"/>
      <c r="CY42" s="1076"/>
      <c r="CZ42" s="1076"/>
      <c r="DA42" s="1077"/>
      <c r="DB42" s="1075"/>
      <c r="DC42" s="1076"/>
      <c r="DD42" s="1076"/>
      <c r="DE42" s="1076"/>
      <c r="DF42" s="1077"/>
      <c r="DG42" s="1075"/>
      <c r="DH42" s="1076"/>
      <c r="DI42" s="1076"/>
      <c r="DJ42" s="1076"/>
      <c r="DK42" s="1077"/>
      <c r="DL42" s="1075"/>
      <c r="DM42" s="1076"/>
      <c r="DN42" s="1076"/>
      <c r="DO42" s="1076"/>
      <c r="DP42" s="1077"/>
      <c r="DQ42" s="1075"/>
      <c r="DR42" s="1076"/>
      <c r="DS42" s="1076"/>
      <c r="DT42" s="1076"/>
      <c r="DU42" s="1077"/>
      <c r="DV42" s="1078"/>
      <c r="DW42" s="1079"/>
      <c r="DX42" s="1079"/>
      <c r="DY42" s="1079"/>
      <c r="DZ42" s="1080"/>
      <c r="EA42" s="247"/>
    </row>
    <row r="43" spans="1:131" s="248" customFormat="1" ht="26.25" customHeight="1">
      <c r="A43" s="262">
        <v>16</v>
      </c>
      <c r="B43" s="1123"/>
      <c r="C43" s="1124"/>
      <c r="D43" s="1124"/>
      <c r="E43" s="1124"/>
      <c r="F43" s="1124"/>
      <c r="G43" s="1124"/>
      <c r="H43" s="1124"/>
      <c r="I43" s="1124"/>
      <c r="J43" s="1124"/>
      <c r="K43" s="1124"/>
      <c r="L43" s="1124"/>
      <c r="M43" s="1124"/>
      <c r="N43" s="1124"/>
      <c r="O43" s="1124"/>
      <c r="P43" s="1125"/>
      <c r="Q43" s="1129"/>
      <c r="R43" s="1130"/>
      <c r="S43" s="1130"/>
      <c r="T43" s="1130"/>
      <c r="U43" s="1130"/>
      <c r="V43" s="1130"/>
      <c r="W43" s="1130"/>
      <c r="X43" s="1130"/>
      <c r="Y43" s="1130"/>
      <c r="Z43" s="1130"/>
      <c r="AA43" s="1130"/>
      <c r="AB43" s="1130"/>
      <c r="AC43" s="1130"/>
      <c r="AD43" s="1130"/>
      <c r="AE43" s="1131"/>
      <c r="AF43" s="1105"/>
      <c r="AG43" s="1106"/>
      <c r="AH43" s="1106"/>
      <c r="AI43" s="1106"/>
      <c r="AJ43" s="1107"/>
      <c r="AK43" s="1073"/>
      <c r="AL43" s="1064"/>
      <c r="AM43" s="1064"/>
      <c r="AN43" s="1064"/>
      <c r="AO43" s="1064"/>
      <c r="AP43" s="1064"/>
      <c r="AQ43" s="1064"/>
      <c r="AR43" s="1064"/>
      <c r="AS43" s="1064"/>
      <c r="AT43" s="1064"/>
      <c r="AU43" s="1064"/>
      <c r="AV43" s="1064"/>
      <c r="AW43" s="1064"/>
      <c r="AX43" s="1064"/>
      <c r="AY43" s="1064"/>
      <c r="AZ43" s="1128"/>
      <c r="BA43" s="1128"/>
      <c r="BB43" s="1128"/>
      <c r="BC43" s="1128"/>
      <c r="BD43" s="1128"/>
      <c r="BE43" s="1118"/>
      <c r="BF43" s="1118"/>
      <c r="BG43" s="1118"/>
      <c r="BH43" s="1118"/>
      <c r="BI43" s="1119"/>
      <c r="BJ43" s="253"/>
      <c r="BK43" s="253"/>
      <c r="BL43" s="253"/>
      <c r="BM43" s="253"/>
      <c r="BN43" s="253"/>
      <c r="BO43" s="266"/>
      <c r="BP43" s="266"/>
      <c r="BQ43" s="263">
        <v>37</v>
      </c>
      <c r="BR43" s="264"/>
      <c r="BS43" s="1100"/>
      <c r="BT43" s="1101"/>
      <c r="BU43" s="1101"/>
      <c r="BV43" s="1101"/>
      <c r="BW43" s="1101"/>
      <c r="BX43" s="1101"/>
      <c r="BY43" s="1101"/>
      <c r="BZ43" s="1101"/>
      <c r="CA43" s="1101"/>
      <c r="CB43" s="1101"/>
      <c r="CC43" s="1101"/>
      <c r="CD43" s="1101"/>
      <c r="CE43" s="1101"/>
      <c r="CF43" s="1101"/>
      <c r="CG43" s="1102"/>
      <c r="CH43" s="1075"/>
      <c r="CI43" s="1076"/>
      <c r="CJ43" s="1076"/>
      <c r="CK43" s="1076"/>
      <c r="CL43" s="1077"/>
      <c r="CM43" s="1075"/>
      <c r="CN43" s="1076"/>
      <c r="CO43" s="1076"/>
      <c r="CP43" s="1076"/>
      <c r="CQ43" s="1077"/>
      <c r="CR43" s="1075"/>
      <c r="CS43" s="1076"/>
      <c r="CT43" s="1076"/>
      <c r="CU43" s="1076"/>
      <c r="CV43" s="1077"/>
      <c r="CW43" s="1075"/>
      <c r="CX43" s="1076"/>
      <c r="CY43" s="1076"/>
      <c r="CZ43" s="1076"/>
      <c r="DA43" s="1077"/>
      <c r="DB43" s="1075"/>
      <c r="DC43" s="1076"/>
      <c r="DD43" s="1076"/>
      <c r="DE43" s="1076"/>
      <c r="DF43" s="1077"/>
      <c r="DG43" s="1075"/>
      <c r="DH43" s="1076"/>
      <c r="DI43" s="1076"/>
      <c r="DJ43" s="1076"/>
      <c r="DK43" s="1077"/>
      <c r="DL43" s="1075"/>
      <c r="DM43" s="1076"/>
      <c r="DN43" s="1076"/>
      <c r="DO43" s="1076"/>
      <c r="DP43" s="1077"/>
      <c r="DQ43" s="1075"/>
      <c r="DR43" s="1076"/>
      <c r="DS43" s="1076"/>
      <c r="DT43" s="1076"/>
      <c r="DU43" s="1077"/>
      <c r="DV43" s="1078"/>
      <c r="DW43" s="1079"/>
      <c r="DX43" s="1079"/>
      <c r="DY43" s="1079"/>
      <c r="DZ43" s="1080"/>
      <c r="EA43" s="247"/>
    </row>
    <row r="44" spans="1:131" s="248" customFormat="1" ht="26.25" customHeight="1">
      <c r="A44" s="262">
        <v>17</v>
      </c>
      <c r="B44" s="1123"/>
      <c r="C44" s="1124"/>
      <c r="D44" s="1124"/>
      <c r="E44" s="1124"/>
      <c r="F44" s="1124"/>
      <c r="G44" s="1124"/>
      <c r="H44" s="1124"/>
      <c r="I44" s="1124"/>
      <c r="J44" s="1124"/>
      <c r="K44" s="1124"/>
      <c r="L44" s="1124"/>
      <c r="M44" s="1124"/>
      <c r="N44" s="1124"/>
      <c r="O44" s="1124"/>
      <c r="P44" s="1125"/>
      <c r="Q44" s="1129"/>
      <c r="R44" s="1130"/>
      <c r="S44" s="1130"/>
      <c r="T44" s="1130"/>
      <c r="U44" s="1130"/>
      <c r="V44" s="1130"/>
      <c r="W44" s="1130"/>
      <c r="X44" s="1130"/>
      <c r="Y44" s="1130"/>
      <c r="Z44" s="1130"/>
      <c r="AA44" s="1130"/>
      <c r="AB44" s="1130"/>
      <c r="AC44" s="1130"/>
      <c r="AD44" s="1130"/>
      <c r="AE44" s="1131"/>
      <c r="AF44" s="1105"/>
      <c r="AG44" s="1106"/>
      <c r="AH44" s="1106"/>
      <c r="AI44" s="1106"/>
      <c r="AJ44" s="1107"/>
      <c r="AK44" s="1073"/>
      <c r="AL44" s="1064"/>
      <c r="AM44" s="1064"/>
      <c r="AN44" s="1064"/>
      <c r="AO44" s="1064"/>
      <c r="AP44" s="1064"/>
      <c r="AQ44" s="1064"/>
      <c r="AR44" s="1064"/>
      <c r="AS44" s="1064"/>
      <c r="AT44" s="1064"/>
      <c r="AU44" s="1064"/>
      <c r="AV44" s="1064"/>
      <c r="AW44" s="1064"/>
      <c r="AX44" s="1064"/>
      <c r="AY44" s="1064"/>
      <c r="AZ44" s="1128"/>
      <c r="BA44" s="1128"/>
      <c r="BB44" s="1128"/>
      <c r="BC44" s="1128"/>
      <c r="BD44" s="1128"/>
      <c r="BE44" s="1118"/>
      <c r="BF44" s="1118"/>
      <c r="BG44" s="1118"/>
      <c r="BH44" s="1118"/>
      <c r="BI44" s="1119"/>
      <c r="BJ44" s="253"/>
      <c r="BK44" s="253"/>
      <c r="BL44" s="253"/>
      <c r="BM44" s="253"/>
      <c r="BN44" s="253"/>
      <c r="BO44" s="266"/>
      <c r="BP44" s="266"/>
      <c r="BQ44" s="263">
        <v>38</v>
      </c>
      <c r="BR44" s="264"/>
      <c r="BS44" s="1100"/>
      <c r="BT44" s="1101"/>
      <c r="BU44" s="1101"/>
      <c r="BV44" s="1101"/>
      <c r="BW44" s="1101"/>
      <c r="BX44" s="1101"/>
      <c r="BY44" s="1101"/>
      <c r="BZ44" s="1101"/>
      <c r="CA44" s="1101"/>
      <c r="CB44" s="1101"/>
      <c r="CC44" s="1101"/>
      <c r="CD44" s="1101"/>
      <c r="CE44" s="1101"/>
      <c r="CF44" s="1101"/>
      <c r="CG44" s="1102"/>
      <c r="CH44" s="1075"/>
      <c r="CI44" s="1076"/>
      <c r="CJ44" s="1076"/>
      <c r="CK44" s="1076"/>
      <c r="CL44" s="1077"/>
      <c r="CM44" s="1075"/>
      <c r="CN44" s="1076"/>
      <c r="CO44" s="1076"/>
      <c r="CP44" s="1076"/>
      <c r="CQ44" s="1077"/>
      <c r="CR44" s="1075"/>
      <c r="CS44" s="1076"/>
      <c r="CT44" s="1076"/>
      <c r="CU44" s="1076"/>
      <c r="CV44" s="1077"/>
      <c r="CW44" s="1075"/>
      <c r="CX44" s="1076"/>
      <c r="CY44" s="1076"/>
      <c r="CZ44" s="1076"/>
      <c r="DA44" s="1077"/>
      <c r="DB44" s="1075"/>
      <c r="DC44" s="1076"/>
      <c r="DD44" s="1076"/>
      <c r="DE44" s="1076"/>
      <c r="DF44" s="1077"/>
      <c r="DG44" s="1075"/>
      <c r="DH44" s="1076"/>
      <c r="DI44" s="1076"/>
      <c r="DJ44" s="1076"/>
      <c r="DK44" s="1077"/>
      <c r="DL44" s="1075"/>
      <c r="DM44" s="1076"/>
      <c r="DN44" s="1076"/>
      <c r="DO44" s="1076"/>
      <c r="DP44" s="1077"/>
      <c r="DQ44" s="1075"/>
      <c r="DR44" s="1076"/>
      <c r="DS44" s="1076"/>
      <c r="DT44" s="1076"/>
      <c r="DU44" s="1077"/>
      <c r="DV44" s="1078"/>
      <c r="DW44" s="1079"/>
      <c r="DX44" s="1079"/>
      <c r="DY44" s="1079"/>
      <c r="DZ44" s="1080"/>
      <c r="EA44" s="247"/>
    </row>
    <row r="45" spans="1:131" s="248" customFormat="1" ht="26.25" customHeight="1">
      <c r="A45" s="262">
        <v>18</v>
      </c>
      <c r="B45" s="1123"/>
      <c r="C45" s="1124"/>
      <c r="D45" s="1124"/>
      <c r="E45" s="1124"/>
      <c r="F45" s="1124"/>
      <c r="G45" s="1124"/>
      <c r="H45" s="1124"/>
      <c r="I45" s="1124"/>
      <c r="J45" s="1124"/>
      <c r="K45" s="1124"/>
      <c r="L45" s="1124"/>
      <c r="M45" s="1124"/>
      <c r="N45" s="1124"/>
      <c r="O45" s="1124"/>
      <c r="P45" s="1125"/>
      <c r="Q45" s="1129"/>
      <c r="R45" s="1130"/>
      <c r="S45" s="1130"/>
      <c r="T45" s="1130"/>
      <c r="U45" s="1130"/>
      <c r="V45" s="1130"/>
      <c r="W45" s="1130"/>
      <c r="X45" s="1130"/>
      <c r="Y45" s="1130"/>
      <c r="Z45" s="1130"/>
      <c r="AA45" s="1130"/>
      <c r="AB45" s="1130"/>
      <c r="AC45" s="1130"/>
      <c r="AD45" s="1130"/>
      <c r="AE45" s="1131"/>
      <c r="AF45" s="1105"/>
      <c r="AG45" s="1106"/>
      <c r="AH45" s="1106"/>
      <c r="AI45" s="1106"/>
      <c r="AJ45" s="1107"/>
      <c r="AK45" s="1073"/>
      <c r="AL45" s="1064"/>
      <c r="AM45" s="1064"/>
      <c r="AN45" s="1064"/>
      <c r="AO45" s="1064"/>
      <c r="AP45" s="1064"/>
      <c r="AQ45" s="1064"/>
      <c r="AR45" s="1064"/>
      <c r="AS45" s="1064"/>
      <c r="AT45" s="1064"/>
      <c r="AU45" s="1064"/>
      <c r="AV45" s="1064"/>
      <c r="AW45" s="1064"/>
      <c r="AX45" s="1064"/>
      <c r="AY45" s="1064"/>
      <c r="AZ45" s="1128"/>
      <c r="BA45" s="1128"/>
      <c r="BB45" s="1128"/>
      <c r="BC45" s="1128"/>
      <c r="BD45" s="1128"/>
      <c r="BE45" s="1118"/>
      <c r="BF45" s="1118"/>
      <c r="BG45" s="1118"/>
      <c r="BH45" s="1118"/>
      <c r="BI45" s="1119"/>
      <c r="BJ45" s="253"/>
      <c r="BK45" s="253"/>
      <c r="BL45" s="253"/>
      <c r="BM45" s="253"/>
      <c r="BN45" s="253"/>
      <c r="BO45" s="266"/>
      <c r="BP45" s="266"/>
      <c r="BQ45" s="263">
        <v>39</v>
      </c>
      <c r="BR45" s="264"/>
      <c r="BS45" s="1100"/>
      <c r="BT45" s="1101"/>
      <c r="BU45" s="1101"/>
      <c r="BV45" s="1101"/>
      <c r="BW45" s="1101"/>
      <c r="BX45" s="1101"/>
      <c r="BY45" s="1101"/>
      <c r="BZ45" s="1101"/>
      <c r="CA45" s="1101"/>
      <c r="CB45" s="1101"/>
      <c r="CC45" s="1101"/>
      <c r="CD45" s="1101"/>
      <c r="CE45" s="1101"/>
      <c r="CF45" s="1101"/>
      <c r="CG45" s="1102"/>
      <c r="CH45" s="1075"/>
      <c r="CI45" s="1076"/>
      <c r="CJ45" s="1076"/>
      <c r="CK45" s="1076"/>
      <c r="CL45" s="1077"/>
      <c r="CM45" s="1075"/>
      <c r="CN45" s="1076"/>
      <c r="CO45" s="1076"/>
      <c r="CP45" s="1076"/>
      <c r="CQ45" s="1077"/>
      <c r="CR45" s="1075"/>
      <c r="CS45" s="1076"/>
      <c r="CT45" s="1076"/>
      <c r="CU45" s="1076"/>
      <c r="CV45" s="1077"/>
      <c r="CW45" s="1075"/>
      <c r="CX45" s="1076"/>
      <c r="CY45" s="1076"/>
      <c r="CZ45" s="1076"/>
      <c r="DA45" s="1077"/>
      <c r="DB45" s="1075"/>
      <c r="DC45" s="1076"/>
      <c r="DD45" s="1076"/>
      <c r="DE45" s="1076"/>
      <c r="DF45" s="1077"/>
      <c r="DG45" s="1075"/>
      <c r="DH45" s="1076"/>
      <c r="DI45" s="1076"/>
      <c r="DJ45" s="1076"/>
      <c r="DK45" s="1077"/>
      <c r="DL45" s="1075"/>
      <c r="DM45" s="1076"/>
      <c r="DN45" s="1076"/>
      <c r="DO45" s="1076"/>
      <c r="DP45" s="1077"/>
      <c r="DQ45" s="1075"/>
      <c r="DR45" s="1076"/>
      <c r="DS45" s="1076"/>
      <c r="DT45" s="1076"/>
      <c r="DU45" s="1077"/>
      <c r="DV45" s="1078"/>
      <c r="DW45" s="1079"/>
      <c r="DX45" s="1079"/>
      <c r="DY45" s="1079"/>
      <c r="DZ45" s="1080"/>
      <c r="EA45" s="247"/>
    </row>
    <row r="46" spans="1:131" s="248" customFormat="1" ht="26.25" customHeight="1">
      <c r="A46" s="262">
        <v>19</v>
      </c>
      <c r="B46" s="1123"/>
      <c r="C46" s="1124"/>
      <c r="D46" s="1124"/>
      <c r="E46" s="1124"/>
      <c r="F46" s="1124"/>
      <c r="G46" s="1124"/>
      <c r="H46" s="1124"/>
      <c r="I46" s="1124"/>
      <c r="J46" s="1124"/>
      <c r="K46" s="1124"/>
      <c r="L46" s="1124"/>
      <c r="M46" s="1124"/>
      <c r="N46" s="1124"/>
      <c r="O46" s="1124"/>
      <c r="P46" s="1125"/>
      <c r="Q46" s="1129"/>
      <c r="R46" s="1130"/>
      <c r="S46" s="1130"/>
      <c r="T46" s="1130"/>
      <c r="U46" s="1130"/>
      <c r="V46" s="1130"/>
      <c r="W46" s="1130"/>
      <c r="X46" s="1130"/>
      <c r="Y46" s="1130"/>
      <c r="Z46" s="1130"/>
      <c r="AA46" s="1130"/>
      <c r="AB46" s="1130"/>
      <c r="AC46" s="1130"/>
      <c r="AD46" s="1130"/>
      <c r="AE46" s="1131"/>
      <c r="AF46" s="1105"/>
      <c r="AG46" s="1106"/>
      <c r="AH46" s="1106"/>
      <c r="AI46" s="1106"/>
      <c r="AJ46" s="1107"/>
      <c r="AK46" s="1073"/>
      <c r="AL46" s="1064"/>
      <c r="AM46" s="1064"/>
      <c r="AN46" s="1064"/>
      <c r="AO46" s="1064"/>
      <c r="AP46" s="1064"/>
      <c r="AQ46" s="1064"/>
      <c r="AR46" s="1064"/>
      <c r="AS46" s="1064"/>
      <c r="AT46" s="1064"/>
      <c r="AU46" s="1064"/>
      <c r="AV46" s="1064"/>
      <c r="AW46" s="1064"/>
      <c r="AX46" s="1064"/>
      <c r="AY46" s="1064"/>
      <c r="AZ46" s="1128"/>
      <c r="BA46" s="1128"/>
      <c r="BB46" s="1128"/>
      <c r="BC46" s="1128"/>
      <c r="BD46" s="1128"/>
      <c r="BE46" s="1118"/>
      <c r="BF46" s="1118"/>
      <c r="BG46" s="1118"/>
      <c r="BH46" s="1118"/>
      <c r="BI46" s="1119"/>
      <c r="BJ46" s="253"/>
      <c r="BK46" s="253"/>
      <c r="BL46" s="253"/>
      <c r="BM46" s="253"/>
      <c r="BN46" s="253"/>
      <c r="BO46" s="266"/>
      <c r="BP46" s="266"/>
      <c r="BQ46" s="263">
        <v>40</v>
      </c>
      <c r="BR46" s="264"/>
      <c r="BS46" s="1100"/>
      <c r="BT46" s="1101"/>
      <c r="BU46" s="1101"/>
      <c r="BV46" s="1101"/>
      <c r="BW46" s="1101"/>
      <c r="BX46" s="1101"/>
      <c r="BY46" s="1101"/>
      <c r="BZ46" s="1101"/>
      <c r="CA46" s="1101"/>
      <c r="CB46" s="1101"/>
      <c r="CC46" s="1101"/>
      <c r="CD46" s="1101"/>
      <c r="CE46" s="1101"/>
      <c r="CF46" s="1101"/>
      <c r="CG46" s="1102"/>
      <c r="CH46" s="1075"/>
      <c r="CI46" s="1076"/>
      <c r="CJ46" s="1076"/>
      <c r="CK46" s="1076"/>
      <c r="CL46" s="1077"/>
      <c r="CM46" s="1075"/>
      <c r="CN46" s="1076"/>
      <c r="CO46" s="1076"/>
      <c r="CP46" s="1076"/>
      <c r="CQ46" s="1077"/>
      <c r="CR46" s="1075"/>
      <c r="CS46" s="1076"/>
      <c r="CT46" s="1076"/>
      <c r="CU46" s="1076"/>
      <c r="CV46" s="1077"/>
      <c r="CW46" s="1075"/>
      <c r="CX46" s="1076"/>
      <c r="CY46" s="1076"/>
      <c r="CZ46" s="1076"/>
      <c r="DA46" s="1077"/>
      <c r="DB46" s="1075"/>
      <c r="DC46" s="1076"/>
      <c r="DD46" s="1076"/>
      <c r="DE46" s="1076"/>
      <c r="DF46" s="1077"/>
      <c r="DG46" s="1075"/>
      <c r="DH46" s="1076"/>
      <c r="DI46" s="1076"/>
      <c r="DJ46" s="1076"/>
      <c r="DK46" s="1077"/>
      <c r="DL46" s="1075"/>
      <c r="DM46" s="1076"/>
      <c r="DN46" s="1076"/>
      <c r="DO46" s="1076"/>
      <c r="DP46" s="1077"/>
      <c r="DQ46" s="1075"/>
      <c r="DR46" s="1076"/>
      <c r="DS46" s="1076"/>
      <c r="DT46" s="1076"/>
      <c r="DU46" s="1077"/>
      <c r="DV46" s="1078"/>
      <c r="DW46" s="1079"/>
      <c r="DX46" s="1079"/>
      <c r="DY46" s="1079"/>
      <c r="DZ46" s="1080"/>
      <c r="EA46" s="247"/>
    </row>
    <row r="47" spans="1:131" s="248" customFormat="1" ht="26.25" customHeight="1">
      <c r="A47" s="262">
        <v>20</v>
      </c>
      <c r="B47" s="1123"/>
      <c r="C47" s="1124"/>
      <c r="D47" s="1124"/>
      <c r="E47" s="1124"/>
      <c r="F47" s="1124"/>
      <c r="G47" s="1124"/>
      <c r="H47" s="1124"/>
      <c r="I47" s="1124"/>
      <c r="J47" s="1124"/>
      <c r="K47" s="1124"/>
      <c r="L47" s="1124"/>
      <c r="M47" s="1124"/>
      <c r="N47" s="1124"/>
      <c r="O47" s="1124"/>
      <c r="P47" s="1125"/>
      <c r="Q47" s="1129"/>
      <c r="R47" s="1130"/>
      <c r="S47" s="1130"/>
      <c r="T47" s="1130"/>
      <c r="U47" s="1130"/>
      <c r="V47" s="1130"/>
      <c r="W47" s="1130"/>
      <c r="X47" s="1130"/>
      <c r="Y47" s="1130"/>
      <c r="Z47" s="1130"/>
      <c r="AA47" s="1130"/>
      <c r="AB47" s="1130"/>
      <c r="AC47" s="1130"/>
      <c r="AD47" s="1130"/>
      <c r="AE47" s="1131"/>
      <c r="AF47" s="1105"/>
      <c r="AG47" s="1106"/>
      <c r="AH47" s="1106"/>
      <c r="AI47" s="1106"/>
      <c r="AJ47" s="1107"/>
      <c r="AK47" s="1073"/>
      <c r="AL47" s="1064"/>
      <c r="AM47" s="1064"/>
      <c r="AN47" s="1064"/>
      <c r="AO47" s="1064"/>
      <c r="AP47" s="1064"/>
      <c r="AQ47" s="1064"/>
      <c r="AR47" s="1064"/>
      <c r="AS47" s="1064"/>
      <c r="AT47" s="1064"/>
      <c r="AU47" s="1064"/>
      <c r="AV47" s="1064"/>
      <c r="AW47" s="1064"/>
      <c r="AX47" s="1064"/>
      <c r="AY47" s="1064"/>
      <c r="AZ47" s="1128"/>
      <c r="BA47" s="1128"/>
      <c r="BB47" s="1128"/>
      <c r="BC47" s="1128"/>
      <c r="BD47" s="1128"/>
      <c r="BE47" s="1118"/>
      <c r="BF47" s="1118"/>
      <c r="BG47" s="1118"/>
      <c r="BH47" s="1118"/>
      <c r="BI47" s="1119"/>
      <c r="BJ47" s="253"/>
      <c r="BK47" s="253"/>
      <c r="BL47" s="253"/>
      <c r="BM47" s="253"/>
      <c r="BN47" s="253"/>
      <c r="BO47" s="266"/>
      <c r="BP47" s="266"/>
      <c r="BQ47" s="263">
        <v>41</v>
      </c>
      <c r="BR47" s="264"/>
      <c r="BS47" s="1100"/>
      <c r="BT47" s="1101"/>
      <c r="BU47" s="1101"/>
      <c r="BV47" s="1101"/>
      <c r="BW47" s="1101"/>
      <c r="BX47" s="1101"/>
      <c r="BY47" s="1101"/>
      <c r="BZ47" s="1101"/>
      <c r="CA47" s="1101"/>
      <c r="CB47" s="1101"/>
      <c r="CC47" s="1101"/>
      <c r="CD47" s="1101"/>
      <c r="CE47" s="1101"/>
      <c r="CF47" s="1101"/>
      <c r="CG47" s="1102"/>
      <c r="CH47" s="1075"/>
      <c r="CI47" s="1076"/>
      <c r="CJ47" s="1076"/>
      <c r="CK47" s="1076"/>
      <c r="CL47" s="1077"/>
      <c r="CM47" s="1075"/>
      <c r="CN47" s="1076"/>
      <c r="CO47" s="1076"/>
      <c r="CP47" s="1076"/>
      <c r="CQ47" s="1077"/>
      <c r="CR47" s="1075"/>
      <c r="CS47" s="1076"/>
      <c r="CT47" s="1076"/>
      <c r="CU47" s="1076"/>
      <c r="CV47" s="1077"/>
      <c r="CW47" s="1075"/>
      <c r="CX47" s="1076"/>
      <c r="CY47" s="1076"/>
      <c r="CZ47" s="1076"/>
      <c r="DA47" s="1077"/>
      <c r="DB47" s="1075"/>
      <c r="DC47" s="1076"/>
      <c r="DD47" s="1076"/>
      <c r="DE47" s="1076"/>
      <c r="DF47" s="1077"/>
      <c r="DG47" s="1075"/>
      <c r="DH47" s="1076"/>
      <c r="DI47" s="1076"/>
      <c r="DJ47" s="1076"/>
      <c r="DK47" s="1077"/>
      <c r="DL47" s="1075"/>
      <c r="DM47" s="1076"/>
      <c r="DN47" s="1076"/>
      <c r="DO47" s="1076"/>
      <c r="DP47" s="1077"/>
      <c r="DQ47" s="1075"/>
      <c r="DR47" s="1076"/>
      <c r="DS47" s="1076"/>
      <c r="DT47" s="1076"/>
      <c r="DU47" s="1077"/>
      <c r="DV47" s="1078"/>
      <c r="DW47" s="1079"/>
      <c r="DX47" s="1079"/>
      <c r="DY47" s="1079"/>
      <c r="DZ47" s="1080"/>
      <c r="EA47" s="247"/>
    </row>
    <row r="48" spans="1:131" s="248" customFormat="1" ht="26.25" customHeight="1">
      <c r="A48" s="262">
        <v>21</v>
      </c>
      <c r="B48" s="1123"/>
      <c r="C48" s="1124"/>
      <c r="D48" s="1124"/>
      <c r="E48" s="1124"/>
      <c r="F48" s="1124"/>
      <c r="G48" s="1124"/>
      <c r="H48" s="1124"/>
      <c r="I48" s="1124"/>
      <c r="J48" s="1124"/>
      <c r="K48" s="1124"/>
      <c r="L48" s="1124"/>
      <c r="M48" s="1124"/>
      <c r="N48" s="1124"/>
      <c r="O48" s="1124"/>
      <c r="P48" s="1125"/>
      <c r="Q48" s="1129"/>
      <c r="R48" s="1130"/>
      <c r="S48" s="1130"/>
      <c r="T48" s="1130"/>
      <c r="U48" s="1130"/>
      <c r="V48" s="1130"/>
      <c r="W48" s="1130"/>
      <c r="X48" s="1130"/>
      <c r="Y48" s="1130"/>
      <c r="Z48" s="1130"/>
      <c r="AA48" s="1130"/>
      <c r="AB48" s="1130"/>
      <c r="AC48" s="1130"/>
      <c r="AD48" s="1130"/>
      <c r="AE48" s="1131"/>
      <c r="AF48" s="1105"/>
      <c r="AG48" s="1106"/>
      <c r="AH48" s="1106"/>
      <c r="AI48" s="1106"/>
      <c r="AJ48" s="1107"/>
      <c r="AK48" s="1073"/>
      <c r="AL48" s="1064"/>
      <c r="AM48" s="1064"/>
      <c r="AN48" s="1064"/>
      <c r="AO48" s="1064"/>
      <c r="AP48" s="1064"/>
      <c r="AQ48" s="1064"/>
      <c r="AR48" s="1064"/>
      <c r="AS48" s="1064"/>
      <c r="AT48" s="1064"/>
      <c r="AU48" s="1064"/>
      <c r="AV48" s="1064"/>
      <c r="AW48" s="1064"/>
      <c r="AX48" s="1064"/>
      <c r="AY48" s="1064"/>
      <c r="AZ48" s="1128"/>
      <c r="BA48" s="1128"/>
      <c r="BB48" s="1128"/>
      <c r="BC48" s="1128"/>
      <c r="BD48" s="1128"/>
      <c r="BE48" s="1118"/>
      <c r="BF48" s="1118"/>
      <c r="BG48" s="1118"/>
      <c r="BH48" s="1118"/>
      <c r="BI48" s="1119"/>
      <c r="BJ48" s="253"/>
      <c r="BK48" s="253"/>
      <c r="BL48" s="253"/>
      <c r="BM48" s="253"/>
      <c r="BN48" s="253"/>
      <c r="BO48" s="266"/>
      <c r="BP48" s="266"/>
      <c r="BQ48" s="263">
        <v>42</v>
      </c>
      <c r="BR48" s="264"/>
      <c r="BS48" s="1100"/>
      <c r="BT48" s="1101"/>
      <c r="BU48" s="1101"/>
      <c r="BV48" s="1101"/>
      <c r="BW48" s="1101"/>
      <c r="BX48" s="1101"/>
      <c r="BY48" s="1101"/>
      <c r="BZ48" s="1101"/>
      <c r="CA48" s="1101"/>
      <c r="CB48" s="1101"/>
      <c r="CC48" s="1101"/>
      <c r="CD48" s="1101"/>
      <c r="CE48" s="1101"/>
      <c r="CF48" s="1101"/>
      <c r="CG48" s="1102"/>
      <c r="CH48" s="1075"/>
      <c r="CI48" s="1076"/>
      <c r="CJ48" s="1076"/>
      <c r="CK48" s="1076"/>
      <c r="CL48" s="1077"/>
      <c r="CM48" s="1075"/>
      <c r="CN48" s="1076"/>
      <c r="CO48" s="1076"/>
      <c r="CP48" s="1076"/>
      <c r="CQ48" s="1077"/>
      <c r="CR48" s="1075"/>
      <c r="CS48" s="1076"/>
      <c r="CT48" s="1076"/>
      <c r="CU48" s="1076"/>
      <c r="CV48" s="1077"/>
      <c r="CW48" s="1075"/>
      <c r="CX48" s="1076"/>
      <c r="CY48" s="1076"/>
      <c r="CZ48" s="1076"/>
      <c r="DA48" s="1077"/>
      <c r="DB48" s="1075"/>
      <c r="DC48" s="1076"/>
      <c r="DD48" s="1076"/>
      <c r="DE48" s="1076"/>
      <c r="DF48" s="1077"/>
      <c r="DG48" s="1075"/>
      <c r="DH48" s="1076"/>
      <c r="DI48" s="1076"/>
      <c r="DJ48" s="1076"/>
      <c r="DK48" s="1077"/>
      <c r="DL48" s="1075"/>
      <c r="DM48" s="1076"/>
      <c r="DN48" s="1076"/>
      <c r="DO48" s="1076"/>
      <c r="DP48" s="1077"/>
      <c r="DQ48" s="1075"/>
      <c r="DR48" s="1076"/>
      <c r="DS48" s="1076"/>
      <c r="DT48" s="1076"/>
      <c r="DU48" s="1077"/>
      <c r="DV48" s="1078"/>
      <c r="DW48" s="1079"/>
      <c r="DX48" s="1079"/>
      <c r="DY48" s="1079"/>
      <c r="DZ48" s="1080"/>
      <c r="EA48" s="247"/>
    </row>
    <row r="49" spans="1:131" s="248" customFormat="1" ht="26.25" customHeight="1">
      <c r="A49" s="262">
        <v>22</v>
      </c>
      <c r="B49" s="1123"/>
      <c r="C49" s="1124"/>
      <c r="D49" s="1124"/>
      <c r="E49" s="1124"/>
      <c r="F49" s="1124"/>
      <c r="G49" s="1124"/>
      <c r="H49" s="1124"/>
      <c r="I49" s="1124"/>
      <c r="J49" s="1124"/>
      <c r="K49" s="1124"/>
      <c r="L49" s="1124"/>
      <c r="M49" s="1124"/>
      <c r="N49" s="1124"/>
      <c r="O49" s="1124"/>
      <c r="P49" s="1125"/>
      <c r="Q49" s="1129"/>
      <c r="R49" s="1130"/>
      <c r="S49" s="1130"/>
      <c r="T49" s="1130"/>
      <c r="U49" s="1130"/>
      <c r="V49" s="1130"/>
      <c r="W49" s="1130"/>
      <c r="X49" s="1130"/>
      <c r="Y49" s="1130"/>
      <c r="Z49" s="1130"/>
      <c r="AA49" s="1130"/>
      <c r="AB49" s="1130"/>
      <c r="AC49" s="1130"/>
      <c r="AD49" s="1130"/>
      <c r="AE49" s="1131"/>
      <c r="AF49" s="1105"/>
      <c r="AG49" s="1106"/>
      <c r="AH49" s="1106"/>
      <c r="AI49" s="1106"/>
      <c r="AJ49" s="1107"/>
      <c r="AK49" s="1073"/>
      <c r="AL49" s="1064"/>
      <c r="AM49" s="1064"/>
      <c r="AN49" s="1064"/>
      <c r="AO49" s="1064"/>
      <c r="AP49" s="1064"/>
      <c r="AQ49" s="1064"/>
      <c r="AR49" s="1064"/>
      <c r="AS49" s="1064"/>
      <c r="AT49" s="1064"/>
      <c r="AU49" s="1064"/>
      <c r="AV49" s="1064"/>
      <c r="AW49" s="1064"/>
      <c r="AX49" s="1064"/>
      <c r="AY49" s="1064"/>
      <c r="AZ49" s="1128"/>
      <c r="BA49" s="1128"/>
      <c r="BB49" s="1128"/>
      <c r="BC49" s="1128"/>
      <c r="BD49" s="1128"/>
      <c r="BE49" s="1118"/>
      <c r="BF49" s="1118"/>
      <c r="BG49" s="1118"/>
      <c r="BH49" s="1118"/>
      <c r="BI49" s="1119"/>
      <c r="BJ49" s="253"/>
      <c r="BK49" s="253"/>
      <c r="BL49" s="253"/>
      <c r="BM49" s="253"/>
      <c r="BN49" s="253"/>
      <c r="BO49" s="266"/>
      <c r="BP49" s="266"/>
      <c r="BQ49" s="263">
        <v>43</v>
      </c>
      <c r="BR49" s="264"/>
      <c r="BS49" s="1100"/>
      <c r="BT49" s="1101"/>
      <c r="BU49" s="1101"/>
      <c r="BV49" s="1101"/>
      <c r="BW49" s="1101"/>
      <c r="BX49" s="1101"/>
      <c r="BY49" s="1101"/>
      <c r="BZ49" s="1101"/>
      <c r="CA49" s="1101"/>
      <c r="CB49" s="1101"/>
      <c r="CC49" s="1101"/>
      <c r="CD49" s="1101"/>
      <c r="CE49" s="1101"/>
      <c r="CF49" s="1101"/>
      <c r="CG49" s="1102"/>
      <c r="CH49" s="1075"/>
      <c r="CI49" s="1076"/>
      <c r="CJ49" s="1076"/>
      <c r="CK49" s="1076"/>
      <c r="CL49" s="1077"/>
      <c r="CM49" s="1075"/>
      <c r="CN49" s="1076"/>
      <c r="CO49" s="1076"/>
      <c r="CP49" s="1076"/>
      <c r="CQ49" s="1077"/>
      <c r="CR49" s="1075"/>
      <c r="CS49" s="1076"/>
      <c r="CT49" s="1076"/>
      <c r="CU49" s="1076"/>
      <c r="CV49" s="1077"/>
      <c r="CW49" s="1075"/>
      <c r="CX49" s="1076"/>
      <c r="CY49" s="1076"/>
      <c r="CZ49" s="1076"/>
      <c r="DA49" s="1077"/>
      <c r="DB49" s="1075"/>
      <c r="DC49" s="1076"/>
      <c r="DD49" s="1076"/>
      <c r="DE49" s="1076"/>
      <c r="DF49" s="1077"/>
      <c r="DG49" s="1075"/>
      <c r="DH49" s="1076"/>
      <c r="DI49" s="1076"/>
      <c r="DJ49" s="1076"/>
      <c r="DK49" s="1077"/>
      <c r="DL49" s="1075"/>
      <c r="DM49" s="1076"/>
      <c r="DN49" s="1076"/>
      <c r="DO49" s="1076"/>
      <c r="DP49" s="1077"/>
      <c r="DQ49" s="1075"/>
      <c r="DR49" s="1076"/>
      <c r="DS49" s="1076"/>
      <c r="DT49" s="1076"/>
      <c r="DU49" s="1077"/>
      <c r="DV49" s="1078"/>
      <c r="DW49" s="1079"/>
      <c r="DX49" s="1079"/>
      <c r="DY49" s="1079"/>
      <c r="DZ49" s="1080"/>
      <c r="EA49" s="247"/>
    </row>
    <row r="50" spans="1:131" s="248" customFormat="1" ht="26.25" customHeight="1">
      <c r="A50" s="262">
        <v>23</v>
      </c>
      <c r="B50" s="1123"/>
      <c r="C50" s="1124"/>
      <c r="D50" s="1124"/>
      <c r="E50" s="1124"/>
      <c r="F50" s="1124"/>
      <c r="G50" s="1124"/>
      <c r="H50" s="1124"/>
      <c r="I50" s="1124"/>
      <c r="J50" s="1124"/>
      <c r="K50" s="1124"/>
      <c r="L50" s="1124"/>
      <c r="M50" s="1124"/>
      <c r="N50" s="1124"/>
      <c r="O50" s="1124"/>
      <c r="P50" s="1125"/>
      <c r="Q50" s="1126"/>
      <c r="R50" s="1109"/>
      <c r="S50" s="1109"/>
      <c r="T50" s="1109"/>
      <c r="U50" s="1109"/>
      <c r="V50" s="1109"/>
      <c r="W50" s="1109"/>
      <c r="X50" s="1109"/>
      <c r="Y50" s="1109"/>
      <c r="Z50" s="1109"/>
      <c r="AA50" s="1109"/>
      <c r="AB50" s="1109"/>
      <c r="AC50" s="1109"/>
      <c r="AD50" s="1109"/>
      <c r="AE50" s="1127"/>
      <c r="AF50" s="1105"/>
      <c r="AG50" s="1106"/>
      <c r="AH50" s="1106"/>
      <c r="AI50" s="1106"/>
      <c r="AJ50" s="1107"/>
      <c r="AK50" s="1108"/>
      <c r="AL50" s="1109"/>
      <c r="AM50" s="1109"/>
      <c r="AN50" s="1109"/>
      <c r="AO50" s="1109"/>
      <c r="AP50" s="1109"/>
      <c r="AQ50" s="1109"/>
      <c r="AR50" s="1109"/>
      <c r="AS50" s="1109"/>
      <c r="AT50" s="1109"/>
      <c r="AU50" s="1109"/>
      <c r="AV50" s="1109"/>
      <c r="AW50" s="1109"/>
      <c r="AX50" s="1109"/>
      <c r="AY50" s="1109"/>
      <c r="AZ50" s="1110"/>
      <c r="BA50" s="1110"/>
      <c r="BB50" s="1110"/>
      <c r="BC50" s="1110"/>
      <c r="BD50" s="1110"/>
      <c r="BE50" s="1118"/>
      <c r="BF50" s="1118"/>
      <c r="BG50" s="1118"/>
      <c r="BH50" s="1118"/>
      <c r="BI50" s="1119"/>
      <c r="BJ50" s="253"/>
      <c r="BK50" s="253"/>
      <c r="BL50" s="253"/>
      <c r="BM50" s="253"/>
      <c r="BN50" s="253"/>
      <c r="BO50" s="266"/>
      <c r="BP50" s="266"/>
      <c r="BQ50" s="263">
        <v>44</v>
      </c>
      <c r="BR50" s="264"/>
      <c r="BS50" s="1100"/>
      <c r="BT50" s="1101"/>
      <c r="BU50" s="1101"/>
      <c r="BV50" s="1101"/>
      <c r="BW50" s="1101"/>
      <c r="BX50" s="1101"/>
      <c r="BY50" s="1101"/>
      <c r="BZ50" s="1101"/>
      <c r="CA50" s="1101"/>
      <c r="CB50" s="1101"/>
      <c r="CC50" s="1101"/>
      <c r="CD50" s="1101"/>
      <c r="CE50" s="1101"/>
      <c r="CF50" s="1101"/>
      <c r="CG50" s="1102"/>
      <c r="CH50" s="1075"/>
      <c r="CI50" s="1076"/>
      <c r="CJ50" s="1076"/>
      <c r="CK50" s="1076"/>
      <c r="CL50" s="1077"/>
      <c r="CM50" s="1075"/>
      <c r="CN50" s="1076"/>
      <c r="CO50" s="1076"/>
      <c r="CP50" s="1076"/>
      <c r="CQ50" s="1077"/>
      <c r="CR50" s="1075"/>
      <c r="CS50" s="1076"/>
      <c r="CT50" s="1076"/>
      <c r="CU50" s="1076"/>
      <c r="CV50" s="1077"/>
      <c r="CW50" s="1075"/>
      <c r="CX50" s="1076"/>
      <c r="CY50" s="1076"/>
      <c r="CZ50" s="1076"/>
      <c r="DA50" s="1077"/>
      <c r="DB50" s="1075"/>
      <c r="DC50" s="1076"/>
      <c r="DD50" s="1076"/>
      <c r="DE50" s="1076"/>
      <c r="DF50" s="1077"/>
      <c r="DG50" s="1075"/>
      <c r="DH50" s="1076"/>
      <c r="DI50" s="1076"/>
      <c r="DJ50" s="1076"/>
      <c r="DK50" s="1077"/>
      <c r="DL50" s="1075"/>
      <c r="DM50" s="1076"/>
      <c r="DN50" s="1076"/>
      <c r="DO50" s="1076"/>
      <c r="DP50" s="1077"/>
      <c r="DQ50" s="1075"/>
      <c r="DR50" s="1076"/>
      <c r="DS50" s="1076"/>
      <c r="DT50" s="1076"/>
      <c r="DU50" s="1077"/>
      <c r="DV50" s="1078"/>
      <c r="DW50" s="1079"/>
      <c r="DX50" s="1079"/>
      <c r="DY50" s="1079"/>
      <c r="DZ50" s="1080"/>
      <c r="EA50" s="247"/>
    </row>
    <row r="51" spans="1:131" s="248" customFormat="1" ht="26.25" customHeight="1">
      <c r="A51" s="262">
        <v>24</v>
      </c>
      <c r="B51" s="1123"/>
      <c r="C51" s="1124"/>
      <c r="D51" s="1124"/>
      <c r="E51" s="1124"/>
      <c r="F51" s="1124"/>
      <c r="G51" s="1124"/>
      <c r="H51" s="1124"/>
      <c r="I51" s="1124"/>
      <c r="J51" s="1124"/>
      <c r="K51" s="1124"/>
      <c r="L51" s="1124"/>
      <c r="M51" s="1124"/>
      <c r="N51" s="1124"/>
      <c r="O51" s="1124"/>
      <c r="P51" s="1125"/>
      <c r="Q51" s="1126"/>
      <c r="R51" s="1109"/>
      <c r="S51" s="1109"/>
      <c r="T51" s="1109"/>
      <c r="U51" s="1109"/>
      <c r="V51" s="1109"/>
      <c r="W51" s="1109"/>
      <c r="X51" s="1109"/>
      <c r="Y51" s="1109"/>
      <c r="Z51" s="1109"/>
      <c r="AA51" s="1109"/>
      <c r="AB51" s="1109"/>
      <c r="AC51" s="1109"/>
      <c r="AD51" s="1109"/>
      <c r="AE51" s="1127"/>
      <c r="AF51" s="1105"/>
      <c r="AG51" s="1106"/>
      <c r="AH51" s="1106"/>
      <c r="AI51" s="1106"/>
      <c r="AJ51" s="1107"/>
      <c r="AK51" s="1108"/>
      <c r="AL51" s="1109"/>
      <c r="AM51" s="1109"/>
      <c r="AN51" s="1109"/>
      <c r="AO51" s="1109"/>
      <c r="AP51" s="1109"/>
      <c r="AQ51" s="1109"/>
      <c r="AR51" s="1109"/>
      <c r="AS51" s="1109"/>
      <c r="AT51" s="1109"/>
      <c r="AU51" s="1109"/>
      <c r="AV51" s="1109"/>
      <c r="AW51" s="1109"/>
      <c r="AX51" s="1109"/>
      <c r="AY51" s="1109"/>
      <c r="AZ51" s="1110"/>
      <c r="BA51" s="1110"/>
      <c r="BB51" s="1110"/>
      <c r="BC51" s="1110"/>
      <c r="BD51" s="1110"/>
      <c r="BE51" s="1118"/>
      <c r="BF51" s="1118"/>
      <c r="BG51" s="1118"/>
      <c r="BH51" s="1118"/>
      <c r="BI51" s="1119"/>
      <c r="BJ51" s="253"/>
      <c r="BK51" s="253"/>
      <c r="BL51" s="253"/>
      <c r="BM51" s="253"/>
      <c r="BN51" s="253"/>
      <c r="BO51" s="266"/>
      <c r="BP51" s="266"/>
      <c r="BQ51" s="263">
        <v>45</v>
      </c>
      <c r="BR51" s="264"/>
      <c r="BS51" s="1100"/>
      <c r="BT51" s="1101"/>
      <c r="BU51" s="1101"/>
      <c r="BV51" s="1101"/>
      <c r="BW51" s="1101"/>
      <c r="BX51" s="1101"/>
      <c r="BY51" s="1101"/>
      <c r="BZ51" s="1101"/>
      <c r="CA51" s="1101"/>
      <c r="CB51" s="1101"/>
      <c r="CC51" s="1101"/>
      <c r="CD51" s="1101"/>
      <c r="CE51" s="1101"/>
      <c r="CF51" s="1101"/>
      <c r="CG51" s="1102"/>
      <c r="CH51" s="1075"/>
      <c r="CI51" s="1076"/>
      <c r="CJ51" s="1076"/>
      <c r="CK51" s="1076"/>
      <c r="CL51" s="1077"/>
      <c r="CM51" s="1075"/>
      <c r="CN51" s="1076"/>
      <c r="CO51" s="1076"/>
      <c r="CP51" s="1076"/>
      <c r="CQ51" s="1077"/>
      <c r="CR51" s="1075"/>
      <c r="CS51" s="1076"/>
      <c r="CT51" s="1076"/>
      <c r="CU51" s="1076"/>
      <c r="CV51" s="1077"/>
      <c r="CW51" s="1075"/>
      <c r="CX51" s="1076"/>
      <c r="CY51" s="1076"/>
      <c r="CZ51" s="1076"/>
      <c r="DA51" s="1077"/>
      <c r="DB51" s="1075"/>
      <c r="DC51" s="1076"/>
      <c r="DD51" s="1076"/>
      <c r="DE51" s="1076"/>
      <c r="DF51" s="1077"/>
      <c r="DG51" s="1075"/>
      <c r="DH51" s="1076"/>
      <c r="DI51" s="1076"/>
      <c r="DJ51" s="1076"/>
      <c r="DK51" s="1077"/>
      <c r="DL51" s="1075"/>
      <c r="DM51" s="1076"/>
      <c r="DN51" s="1076"/>
      <c r="DO51" s="1076"/>
      <c r="DP51" s="1077"/>
      <c r="DQ51" s="1075"/>
      <c r="DR51" s="1076"/>
      <c r="DS51" s="1076"/>
      <c r="DT51" s="1076"/>
      <c r="DU51" s="1077"/>
      <c r="DV51" s="1078"/>
      <c r="DW51" s="1079"/>
      <c r="DX51" s="1079"/>
      <c r="DY51" s="1079"/>
      <c r="DZ51" s="1080"/>
      <c r="EA51" s="247"/>
    </row>
    <row r="52" spans="1:131" s="248" customFormat="1" ht="26.25" customHeight="1">
      <c r="A52" s="262">
        <v>25</v>
      </c>
      <c r="B52" s="1123"/>
      <c r="C52" s="1124"/>
      <c r="D52" s="1124"/>
      <c r="E52" s="1124"/>
      <c r="F52" s="1124"/>
      <c r="G52" s="1124"/>
      <c r="H52" s="1124"/>
      <c r="I52" s="1124"/>
      <c r="J52" s="1124"/>
      <c r="K52" s="1124"/>
      <c r="L52" s="1124"/>
      <c r="M52" s="1124"/>
      <c r="N52" s="1124"/>
      <c r="O52" s="1124"/>
      <c r="P52" s="1125"/>
      <c r="Q52" s="1126"/>
      <c r="R52" s="1109"/>
      <c r="S52" s="1109"/>
      <c r="T52" s="1109"/>
      <c r="U52" s="1109"/>
      <c r="V52" s="1109"/>
      <c r="W52" s="1109"/>
      <c r="X52" s="1109"/>
      <c r="Y52" s="1109"/>
      <c r="Z52" s="1109"/>
      <c r="AA52" s="1109"/>
      <c r="AB52" s="1109"/>
      <c r="AC52" s="1109"/>
      <c r="AD52" s="1109"/>
      <c r="AE52" s="1127"/>
      <c r="AF52" s="1105"/>
      <c r="AG52" s="1106"/>
      <c r="AH52" s="1106"/>
      <c r="AI52" s="1106"/>
      <c r="AJ52" s="1107"/>
      <c r="AK52" s="1108"/>
      <c r="AL52" s="1109"/>
      <c r="AM52" s="1109"/>
      <c r="AN52" s="1109"/>
      <c r="AO52" s="1109"/>
      <c r="AP52" s="1109"/>
      <c r="AQ52" s="1109"/>
      <c r="AR52" s="1109"/>
      <c r="AS52" s="1109"/>
      <c r="AT52" s="1109"/>
      <c r="AU52" s="1109"/>
      <c r="AV52" s="1109"/>
      <c r="AW52" s="1109"/>
      <c r="AX52" s="1109"/>
      <c r="AY52" s="1109"/>
      <c r="AZ52" s="1110"/>
      <c r="BA52" s="1110"/>
      <c r="BB52" s="1110"/>
      <c r="BC52" s="1110"/>
      <c r="BD52" s="1110"/>
      <c r="BE52" s="1118"/>
      <c r="BF52" s="1118"/>
      <c r="BG52" s="1118"/>
      <c r="BH52" s="1118"/>
      <c r="BI52" s="1119"/>
      <c r="BJ52" s="253"/>
      <c r="BK52" s="253"/>
      <c r="BL52" s="253"/>
      <c r="BM52" s="253"/>
      <c r="BN52" s="253"/>
      <c r="BO52" s="266"/>
      <c r="BP52" s="266"/>
      <c r="BQ52" s="263">
        <v>46</v>
      </c>
      <c r="BR52" s="264"/>
      <c r="BS52" s="1100"/>
      <c r="BT52" s="1101"/>
      <c r="BU52" s="1101"/>
      <c r="BV52" s="1101"/>
      <c r="BW52" s="1101"/>
      <c r="BX52" s="1101"/>
      <c r="BY52" s="1101"/>
      <c r="BZ52" s="1101"/>
      <c r="CA52" s="1101"/>
      <c r="CB52" s="1101"/>
      <c r="CC52" s="1101"/>
      <c r="CD52" s="1101"/>
      <c r="CE52" s="1101"/>
      <c r="CF52" s="1101"/>
      <c r="CG52" s="1102"/>
      <c r="CH52" s="1075"/>
      <c r="CI52" s="1076"/>
      <c r="CJ52" s="1076"/>
      <c r="CK52" s="1076"/>
      <c r="CL52" s="1077"/>
      <c r="CM52" s="1075"/>
      <c r="CN52" s="1076"/>
      <c r="CO52" s="1076"/>
      <c r="CP52" s="1076"/>
      <c r="CQ52" s="1077"/>
      <c r="CR52" s="1075"/>
      <c r="CS52" s="1076"/>
      <c r="CT52" s="1076"/>
      <c r="CU52" s="1076"/>
      <c r="CV52" s="1077"/>
      <c r="CW52" s="1075"/>
      <c r="CX52" s="1076"/>
      <c r="CY52" s="1076"/>
      <c r="CZ52" s="1076"/>
      <c r="DA52" s="1077"/>
      <c r="DB52" s="1075"/>
      <c r="DC52" s="1076"/>
      <c r="DD52" s="1076"/>
      <c r="DE52" s="1076"/>
      <c r="DF52" s="1077"/>
      <c r="DG52" s="1075"/>
      <c r="DH52" s="1076"/>
      <c r="DI52" s="1076"/>
      <c r="DJ52" s="1076"/>
      <c r="DK52" s="1077"/>
      <c r="DL52" s="1075"/>
      <c r="DM52" s="1076"/>
      <c r="DN52" s="1076"/>
      <c r="DO52" s="1076"/>
      <c r="DP52" s="1077"/>
      <c r="DQ52" s="1075"/>
      <c r="DR52" s="1076"/>
      <c r="DS52" s="1076"/>
      <c r="DT52" s="1076"/>
      <c r="DU52" s="1077"/>
      <c r="DV52" s="1078"/>
      <c r="DW52" s="1079"/>
      <c r="DX52" s="1079"/>
      <c r="DY52" s="1079"/>
      <c r="DZ52" s="1080"/>
      <c r="EA52" s="247"/>
    </row>
    <row r="53" spans="1:131" s="248" customFormat="1" ht="26.25" customHeight="1">
      <c r="A53" s="262">
        <v>26</v>
      </c>
      <c r="B53" s="1123"/>
      <c r="C53" s="1124"/>
      <c r="D53" s="1124"/>
      <c r="E53" s="1124"/>
      <c r="F53" s="1124"/>
      <c r="G53" s="1124"/>
      <c r="H53" s="1124"/>
      <c r="I53" s="1124"/>
      <c r="J53" s="1124"/>
      <c r="K53" s="1124"/>
      <c r="L53" s="1124"/>
      <c r="M53" s="1124"/>
      <c r="N53" s="1124"/>
      <c r="O53" s="1124"/>
      <c r="P53" s="1125"/>
      <c r="Q53" s="1126"/>
      <c r="R53" s="1109"/>
      <c r="S53" s="1109"/>
      <c r="T53" s="1109"/>
      <c r="U53" s="1109"/>
      <c r="V53" s="1109"/>
      <c r="W53" s="1109"/>
      <c r="X53" s="1109"/>
      <c r="Y53" s="1109"/>
      <c r="Z53" s="1109"/>
      <c r="AA53" s="1109"/>
      <c r="AB53" s="1109"/>
      <c r="AC53" s="1109"/>
      <c r="AD53" s="1109"/>
      <c r="AE53" s="1127"/>
      <c r="AF53" s="1105"/>
      <c r="AG53" s="1106"/>
      <c r="AH53" s="1106"/>
      <c r="AI53" s="1106"/>
      <c r="AJ53" s="1107"/>
      <c r="AK53" s="1108"/>
      <c r="AL53" s="1109"/>
      <c r="AM53" s="1109"/>
      <c r="AN53" s="1109"/>
      <c r="AO53" s="1109"/>
      <c r="AP53" s="1109"/>
      <c r="AQ53" s="1109"/>
      <c r="AR53" s="1109"/>
      <c r="AS53" s="1109"/>
      <c r="AT53" s="1109"/>
      <c r="AU53" s="1109"/>
      <c r="AV53" s="1109"/>
      <c r="AW53" s="1109"/>
      <c r="AX53" s="1109"/>
      <c r="AY53" s="1109"/>
      <c r="AZ53" s="1110"/>
      <c r="BA53" s="1110"/>
      <c r="BB53" s="1110"/>
      <c r="BC53" s="1110"/>
      <c r="BD53" s="1110"/>
      <c r="BE53" s="1118"/>
      <c r="BF53" s="1118"/>
      <c r="BG53" s="1118"/>
      <c r="BH53" s="1118"/>
      <c r="BI53" s="1119"/>
      <c r="BJ53" s="253"/>
      <c r="BK53" s="253"/>
      <c r="BL53" s="253"/>
      <c r="BM53" s="253"/>
      <c r="BN53" s="253"/>
      <c r="BO53" s="266"/>
      <c r="BP53" s="266"/>
      <c r="BQ53" s="263">
        <v>47</v>
      </c>
      <c r="BR53" s="264"/>
      <c r="BS53" s="1100"/>
      <c r="BT53" s="1101"/>
      <c r="BU53" s="1101"/>
      <c r="BV53" s="1101"/>
      <c r="BW53" s="1101"/>
      <c r="BX53" s="1101"/>
      <c r="BY53" s="1101"/>
      <c r="BZ53" s="1101"/>
      <c r="CA53" s="1101"/>
      <c r="CB53" s="1101"/>
      <c r="CC53" s="1101"/>
      <c r="CD53" s="1101"/>
      <c r="CE53" s="1101"/>
      <c r="CF53" s="1101"/>
      <c r="CG53" s="1102"/>
      <c r="CH53" s="1075"/>
      <c r="CI53" s="1076"/>
      <c r="CJ53" s="1076"/>
      <c r="CK53" s="1076"/>
      <c r="CL53" s="1077"/>
      <c r="CM53" s="1075"/>
      <c r="CN53" s="1076"/>
      <c r="CO53" s="1076"/>
      <c r="CP53" s="1076"/>
      <c r="CQ53" s="1077"/>
      <c r="CR53" s="1075"/>
      <c r="CS53" s="1076"/>
      <c r="CT53" s="1076"/>
      <c r="CU53" s="1076"/>
      <c r="CV53" s="1077"/>
      <c r="CW53" s="1075"/>
      <c r="CX53" s="1076"/>
      <c r="CY53" s="1076"/>
      <c r="CZ53" s="1076"/>
      <c r="DA53" s="1077"/>
      <c r="DB53" s="1075"/>
      <c r="DC53" s="1076"/>
      <c r="DD53" s="1076"/>
      <c r="DE53" s="1076"/>
      <c r="DF53" s="1077"/>
      <c r="DG53" s="1075"/>
      <c r="DH53" s="1076"/>
      <c r="DI53" s="1076"/>
      <c r="DJ53" s="1076"/>
      <c r="DK53" s="1077"/>
      <c r="DL53" s="1075"/>
      <c r="DM53" s="1076"/>
      <c r="DN53" s="1076"/>
      <c r="DO53" s="1076"/>
      <c r="DP53" s="1077"/>
      <c r="DQ53" s="1075"/>
      <c r="DR53" s="1076"/>
      <c r="DS53" s="1076"/>
      <c r="DT53" s="1076"/>
      <c r="DU53" s="1077"/>
      <c r="DV53" s="1078"/>
      <c r="DW53" s="1079"/>
      <c r="DX53" s="1079"/>
      <c r="DY53" s="1079"/>
      <c r="DZ53" s="1080"/>
      <c r="EA53" s="247"/>
    </row>
    <row r="54" spans="1:131" s="248" customFormat="1" ht="26.25" customHeight="1">
      <c r="A54" s="262">
        <v>27</v>
      </c>
      <c r="B54" s="1123"/>
      <c r="C54" s="1124"/>
      <c r="D54" s="1124"/>
      <c r="E54" s="1124"/>
      <c r="F54" s="1124"/>
      <c r="G54" s="1124"/>
      <c r="H54" s="1124"/>
      <c r="I54" s="1124"/>
      <c r="J54" s="1124"/>
      <c r="K54" s="1124"/>
      <c r="L54" s="1124"/>
      <c r="M54" s="1124"/>
      <c r="N54" s="1124"/>
      <c r="O54" s="1124"/>
      <c r="P54" s="1125"/>
      <c r="Q54" s="1126"/>
      <c r="R54" s="1109"/>
      <c r="S54" s="1109"/>
      <c r="T54" s="1109"/>
      <c r="U54" s="1109"/>
      <c r="V54" s="1109"/>
      <c r="W54" s="1109"/>
      <c r="X54" s="1109"/>
      <c r="Y54" s="1109"/>
      <c r="Z54" s="1109"/>
      <c r="AA54" s="1109"/>
      <c r="AB54" s="1109"/>
      <c r="AC54" s="1109"/>
      <c r="AD54" s="1109"/>
      <c r="AE54" s="1127"/>
      <c r="AF54" s="1105"/>
      <c r="AG54" s="1106"/>
      <c r="AH54" s="1106"/>
      <c r="AI54" s="1106"/>
      <c r="AJ54" s="1107"/>
      <c r="AK54" s="1108"/>
      <c r="AL54" s="1109"/>
      <c r="AM54" s="1109"/>
      <c r="AN54" s="1109"/>
      <c r="AO54" s="1109"/>
      <c r="AP54" s="1109"/>
      <c r="AQ54" s="1109"/>
      <c r="AR54" s="1109"/>
      <c r="AS54" s="1109"/>
      <c r="AT54" s="1109"/>
      <c r="AU54" s="1109"/>
      <c r="AV54" s="1109"/>
      <c r="AW54" s="1109"/>
      <c r="AX54" s="1109"/>
      <c r="AY54" s="1109"/>
      <c r="AZ54" s="1110"/>
      <c r="BA54" s="1110"/>
      <c r="BB54" s="1110"/>
      <c r="BC54" s="1110"/>
      <c r="BD54" s="1110"/>
      <c r="BE54" s="1118"/>
      <c r="BF54" s="1118"/>
      <c r="BG54" s="1118"/>
      <c r="BH54" s="1118"/>
      <c r="BI54" s="1119"/>
      <c r="BJ54" s="253"/>
      <c r="BK54" s="253"/>
      <c r="BL54" s="253"/>
      <c r="BM54" s="253"/>
      <c r="BN54" s="253"/>
      <c r="BO54" s="266"/>
      <c r="BP54" s="266"/>
      <c r="BQ54" s="263">
        <v>48</v>
      </c>
      <c r="BR54" s="264"/>
      <c r="BS54" s="1100"/>
      <c r="BT54" s="1101"/>
      <c r="BU54" s="1101"/>
      <c r="BV54" s="1101"/>
      <c r="BW54" s="1101"/>
      <c r="BX54" s="1101"/>
      <c r="BY54" s="1101"/>
      <c r="BZ54" s="1101"/>
      <c r="CA54" s="1101"/>
      <c r="CB54" s="1101"/>
      <c r="CC54" s="1101"/>
      <c r="CD54" s="1101"/>
      <c r="CE54" s="1101"/>
      <c r="CF54" s="1101"/>
      <c r="CG54" s="1102"/>
      <c r="CH54" s="1075"/>
      <c r="CI54" s="1076"/>
      <c r="CJ54" s="1076"/>
      <c r="CK54" s="1076"/>
      <c r="CL54" s="1077"/>
      <c r="CM54" s="1075"/>
      <c r="CN54" s="1076"/>
      <c r="CO54" s="1076"/>
      <c r="CP54" s="1076"/>
      <c r="CQ54" s="1077"/>
      <c r="CR54" s="1075"/>
      <c r="CS54" s="1076"/>
      <c r="CT54" s="1076"/>
      <c r="CU54" s="1076"/>
      <c r="CV54" s="1077"/>
      <c r="CW54" s="1075"/>
      <c r="CX54" s="1076"/>
      <c r="CY54" s="1076"/>
      <c r="CZ54" s="1076"/>
      <c r="DA54" s="1077"/>
      <c r="DB54" s="1075"/>
      <c r="DC54" s="1076"/>
      <c r="DD54" s="1076"/>
      <c r="DE54" s="1076"/>
      <c r="DF54" s="1077"/>
      <c r="DG54" s="1075"/>
      <c r="DH54" s="1076"/>
      <c r="DI54" s="1076"/>
      <c r="DJ54" s="1076"/>
      <c r="DK54" s="1077"/>
      <c r="DL54" s="1075"/>
      <c r="DM54" s="1076"/>
      <c r="DN54" s="1076"/>
      <c r="DO54" s="1076"/>
      <c r="DP54" s="1077"/>
      <c r="DQ54" s="1075"/>
      <c r="DR54" s="1076"/>
      <c r="DS54" s="1076"/>
      <c r="DT54" s="1076"/>
      <c r="DU54" s="1077"/>
      <c r="DV54" s="1078"/>
      <c r="DW54" s="1079"/>
      <c r="DX54" s="1079"/>
      <c r="DY54" s="1079"/>
      <c r="DZ54" s="1080"/>
      <c r="EA54" s="247"/>
    </row>
    <row r="55" spans="1:131" s="248" customFormat="1" ht="26.25" customHeight="1">
      <c r="A55" s="262">
        <v>28</v>
      </c>
      <c r="B55" s="1123"/>
      <c r="C55" s="1124"/>
      <c r="D55" s="1124"/>
      <c r="E55" s="1124"/>
      <c r="F55" s="1124"/>
      <c r="G55" s="1124"/>
      <c r="H55" s="1124"/>
      <c r="I55" s="1124"/>
      <c r="J55" s="1124"/>
      <c r="K55" s="1124"/>
      <c r="L55" s="1124"/>
      <c r="M55" s="1124"/>
      <c r="N55" s="1124"/>
      <c r="O55" s="1124"/>
      <c r="P55" s="1125"/>
      <c r="Q55" s="1126"/>
      <c r="R55" s="1109"/>
      <c r="S55" s="1109"/>
      <c r="T55" s="1109"/>
      <c r="U55" s="1109"/>
      <c r="V55" s="1109"/>
      <c r="W55" s="1109"/>
      <c r="X55" s="1109"/>
      <c r="Y55" s="1109"/>
      <c r="Z55" s="1109"/>
      <c r="AA55" s="1109"/>
      <c r="AB55" s="1109"/>
      <c r="AC55" s="1109"/>
      <c r="AD55" s="1109"/>
      <c r="AE55" s="1127"/>
      <c r="AF55" s="1105"/>
      <c r="AG55" s="1106"/>
      <c r="AH55" s="1106"/>
      <c r="AI55" s="1106"/>
      <c r="AJ55" s="1107"/>
      <c r="AK55" s="1108"/>
      <c r="AL55" s="1109"/>
      <c r="AM55" s="1109"/>
      <c r="AN55" s="1109"/>
      <c r="AO55" s="1109"/>
      <c r="AP55" s="1109"/>
      <c r="AQ55" s="1109"/>
      <c r="AR55" s="1109"/>
      <c r="AS55" s="1109"/>
      <c r="AT55" s="1109"/>
      <c r="AU55" s="1109"/>
      <c r="AV55" s="1109"/>
      <c r="AW55" s="1109"/>
      <c r="AX55" s="1109"/>
      <c r="AY55" s="1109"/>
      <c r="AZ55" s="1110"/>
      <c r="BA55" s="1110"/>
      <c r="BB55" s="1110"/>
      <c r="BC55" s="1110"/>
      <c r="BD55" s="1110"/>
      <c r="BE55" s="1118"/>
      <c r="BF55" s="1118"/>
      <c r="BG55" s="1118"/>
      <c r="BH55" s="1118"/>
      <c r="BI55" s="1119"/>
      <c r="BJ55" s="253"/>
      <c r="BK55" s="253"/>
      <c r="BL55" s="253"/>
      <c r="BM55" s="253"/>
      <c r="BN55" s="253"/>
      <c r="BO55" s="266"/>
      <c r="BP55" s="266"/>
      <c r="BQ55" s="263">
        <v>49</v>
      </c>
      <c r="BR55" s="264"/>
      <c r="BS55" s="1100"/>
      <c r="BT55" s="1101"/>
      <c r="BU55" s="1101"/>
      <c r="BV55" s="1101"/>
      <c r="BW55" s="1101"/>
      <c r="BX55" s="1101"/>
      <c r="BY55" s="1101"/>
      <c r="BZ55" s="1101"/>
      <c r="CA55" s="1101"/>
      <c r="CB55" s="1101"/>
      <c r="CC55" s="1101"/>
      <c r="CD55" s="1101"/>
      <c r="CE55" s="1101"/>
      <c r="CF55" s="1101"/>
      <c r="CG55" s="1102"/>
      <c r="CH55" s="1075"/>
      <c r="CI55" s="1076"/>
      <c r="CJ55" s="1076"/>
      <c r="CK55" s="1076"/>
      <c r="CL55" s="1077"/>
      <c r="CM55" s="1075"/>
      <c r="CN55" s="1076"/>
      <c r="CO55" s="1076"/>
      <c r="CP55" s="1076"/>
      <c r="CQ55" s="1077"/>
      <c r="CR55" s="1075"/>
      <c r="CS55" s="1076"/>
      <c r="CT55" s="1076"/>
      <c r="CU55" s="1076"/>
      <c r="CV55" s="1077"/>
      <c r="CW55" s="1075"/>
      <c r="CX55" s="1076"/>
      <c r="CY55" s="1076"/>
      <c r="CZ55" s="1076"/>
      <c r="DA55" s="1077"/>
      <c r="DB55" s="1075"/>
      <c r="DC55" s="1076"/>
      <c r="DD55" s="1076"/>
      <c r="DE55" s="1076"/>
      <c r="DF55" s="1077"/>
      <c r="DG55" s="1075"/>
      <c r="DH55" s="1076"/>
      <c r="DI55" s="1076"/>
      <c r="DJ55" s="1076"/>
      <c r="DK55" s="1077"/>
      <c r="DL55" s="1075"/>
      <c r="DM55" s="1076"/>
      <c r="DN55" s="1076"/>
      <c r="DO55" s="1076"/>
      <c r="DP55" s="1077"/>
      <c r="DQ55" s="1075"/>
      <c r="DR55" s="1076"/>
      <c r="DS55" s="1076"/>
      <c r="DT55" s="1076"/>
      <c r="DU55" s="1077"/>
      <c r="DV55" s="1078"/>
      <c r="DW55" s="1079"/>
      <c r="DX55" s="1079"/>
      <c r="DY55" s="1079"/>
      <c r="DZ55" s="1080"/>
      <c r="EA55" s="247"/>
    </row>
    <row r="56" spans="1:131" s="248" customFormat="1" ht="26.25" customHeight="1">
      <c r="A56" s="262">
        <v>29</v>
      </c>
      <c r="B56" s="1123"/>
      <c r="C56" s="1124"/>
      <c r="D56" s="1124"/>
      <c r="E56" s="1124"/>
      <c r="F56" s="1124"/>
      <c r="G56" s="1124"/>
      <c r="H56" s="1124"/>
      <c r="I56" s="1124"/>
      <c r="J56" s="1124"/>
      <c r="K56" s="1124"/>
      <c r="L56" s="1124"/>
      <c r="M56" s="1124"/>
      <c r="N56" s="1124"/>
      <c r="O56" s="1124"/>
      <c r="P56" s="1125"/>
      <c r="Q56" s="1126"/>
      <c r="R56" s="1109"/>
      <c r="S56" s="1109"/>
      <c r="T56" s="1109"/>
      <c r="U56" s="1109"/>
      <c r="V56" s="1109"/>
      <c r="W56" s="1109"/>
      <c r="X56" s="1109"/>
      <c r="Y56" s="1109"/>
      <c r="Z56" s="1109"/>
      <c r="AA56" s="1109"/>
      <c r="AB56" s="1109"/>
      <c r="AC56" s="1109"/>
      <c r="AD56" s="1109"/>
      <c r="AE56" s="1127"/>
      <c r="AF56" s="1105"/>
      <c r="AG56" s="1106"/>
      <c r="AH56" s="1106"/>
      <c r="AI56" s="1106"/>
      <c r="AJ56" s="1107"/>
      <c r="AK56" s="1108"/>
      <c r="AL56" s="1109"/>
      <c r="AM56" s="1109"/>
      <c r="AN56" s="1109"/>
      <c r="AO56" s="1109"/>
      <c r="AP56" s="1109"/>
      <c r="AQ56" s="1109"/>
      <c r="AR56" s="1109"/>
      <c r="AS56" s="1109"/>
      <c r="AT56" s="1109"/>
      <c r="AU56" s="1109"/>
      <c r="AV56" s="1109"/>
      <c r="AW56" s="1109"/>
      <c r="AX56" s="1109"/>
      <c r="AY56" s="1109"/>
      <c r="AZ56" s="1110"/>
      <c r="BA56" s="1110"/>
      <c r="BB56" s="1110"/>
      <c r="BC56" s="1110"/>
      <c r="BD56" s="1110"/>
      <c r="BE56" s="1118"/>
      <c r="BF56" s="1118"/>
      <c r="BG56" s="1118"/>
      <c r="BH56" s="1118"/>
      <c r="BI56" s="1119"/>
      <c r="BJ56" s="253"/>
      <c r="BK56" s="253"/>
      <c r="BL56" s="253"/>
      <c r="BM56" s="253"/>
      <c r="BN56" s="253"/>
      <c r="BO56" s="266"/>
      <c r="BP56" s="266"/>
      <c r="BQ56" s="263">
        <v>50</v>
      </c>
      <c r="BR56" s="264"/>
      <c r="BS56" s="1100"/>
      <c r="BT56" s="1101"/>
      <c r="BU56" s="1101"/>
      <c r="BV56" s="1101"/>
      <c r="BW56" s="1101"/>
      <c r="BX56" s="1101"/>
      <c r="BY56" s="1101"/>
      <c r="BZ56" s="1101"/>
      <c r="CA56" s="1101"/>
      <c r="CB56" s="1101"/>
      <c r="CC56" s="1101"/>
      <c r="CD56" s="1101"/>
      <c r="CE56" s="1101"/>
      <c r="CF56" s="1101"/>
      <c r="CG56" s="1102"/>
      <c r="CH56" s="1075"/>
      <c r="CI56" s="1076"/>
      <c r="CJ56" s="1076"/>
      <c r="CK56" s="1076"/>
      <c r="CL56" s="1077"/>
      <c r="CM56" s="1075"/>
      <c r="CN56" s="1076"/>
      <c r="CO56" s="1076"/>
      <c r="CP56" s="1076"/>
      <c r="CQ56" s="1077"/>
      <c r="CR56" s="1075"/>
      <c r="CS56" s="1076"/>
      <c r="CT56" s="1076"/>
      <c r="CU56" s="1076"/>
      <c r="CV56" s="1077"/>
      <c r="CW56" s="1075"/>
      <c r="CX56" s="1076"/>
      <c r="CY56" s="1076"/>
      <c r="CZ56" s="1076"/>
      <c r="DA56" s="1077"/>
      <c r="DB56" s="1075"/>
      <c r="DC56" s="1076"/>
      <c r="DD56" s="1076"/>
      <c r="DE56" s="1076"/>
      <c r="DF56" s="1077"/>
      <c r="DG56" s="1075"/>
      <c r="DH56" s="1076"/>
      <c r="DI56" s="1076"/>
      <c r="DJ56" s="1076"/>
      <c r="DK56" s="1077"/>
      <c r="DL56" s="1075"/>
      <c r="DM56" s="1076"/>
      <c r="DN56" s="1076"/>
      <c r="DO56" s="1076"/>
      <c r="DP56" s="1077"/>
      <c r="DQ56" s="1075"/>
      <c r="DR56" s="1076"/>
      <c r="DS56" s="1076"/>
      <c r="DT56" s="1076"/>
      <c r="DU56" s="1077"/>
      <c r="DV56" s="1078"/>
      <c r="DW56" s="1079"/>
      <c r="DX56" s="1079"/>
      <c r="DY56" s="1079"/>
      <c r="DZ56" s="1080"/>
      <c r="EA56" s="247"/>
    </row>
    <row r="57" spans="1:131" s="248" customFormat="1" ht="26.25" customHeight="1">
      <c r="A57" s="262">
        <v>30</v>
      </c>
      <c r="B57" s="1123"/>
      <c r="C57" s="1124"/>
      <c r="D57" s="1124"/>
      <c r="E57" s="1124"/>
      <c r="F57" s="1124"/>
      <c r="G57" s="1124"/>
      <c r="H57" s="1124"/>
      <c r="I57" s="1124"/>
      <c r="J57" s="1124"/>
      <c r="K57" s="1124"/>
      <c r="L57" s="1124"/>
      <c r="M57" s="1124"/>
      <c r="N57" s="1124"/>
      <c r="O57" s="1124"/>
      <c r="P57" s="1125"/>
      <c r="Q57" s="1126"/>
      <c r="R57" s="1109"/>
      <c r="S57" s="1109"/>
      <c r="T57" s="1109"/>
      <c r="U57" s="1109"/>
      <c r="V57" s="1109"/>
      <c r="W57" s="1109"/>
      <c r="X57" s="1109"/>
      <c r="Y57" s="1109"/>
      <c r="Z57" s="1109"/>
      <c r="AA57" s="1109"/>
      <c r="AB57" s="1109"/>
      <c r="AC57" s="1109"/>
      <c r="AD57" s="1109"/>
      <c r="AE57" s="1127"/>
      <c r="AF57" s="1105"/>
      <c r="AG57" s="1106"/>
      <c r="AH57" s="1106"/>
      <c r="AI57" s="1106"/>
      <c r="AJ57" s="1107"/>
      <c r="AK57" s="1108"/>
      <c r="AL57" s="1109"/>
      <c r="AM57" s="1109"/>
      <c r="AN57" s="1109"/>
      <c r="AO57" s="1109"/>
      <c r="AP57" s="1109"/>
      <c r="AQ57" s="1109"/>
      <c r="AR57" s="1109"/>
      <c r="AS57" s="1109"/>
      <c r="AT57" s="1109"/>
      <c r="AU57" s="1109"/>
      <c r="AV57" s="1109"/>
      <c r="AW57" s="1109"/>
      <c r="AX57" s="1109"/>
      <c r="AY57" s="1109"/>
      <c r="AZ57" s="1110"/>
      <c r="BA57" s="1110"/>
      <c r="BB57" s="1110"/>
      <c r="BC57" s="1110"/>
      <c r="BD57" s="1110"/>
      <c r="BE57" s="1118"/>
      <c r="BF57" s="1118"/>
      <c r="BG57" s="1118"/>
      <c r="BH57" s="1118"/>
      <c r="BI57" s="1119"/>
      <c r="BJ57" s="253"/>
      <c r="BK57" s="253"/>
      <c r="BL57" s="253"/>
      <c r="BM57" s="253"/>
      <c r="BN57" s="253"/>
      <c r="BO57" s="266"/>
      <c r="BP57" s="266"/>
      <c r="BQ57" s="263">
        <v>51</v>
      </c>
      <c r="BR57" s="264"/>
      <c r="BS57" s="1100"/>
      <c r="BT57" s="1101"/>
      <c r="BU57" s="1101"/>
      <c r="BV57" s="1101"/>
      <c r="BW57" s="1101"/>
      <c r="BX57" s="1101"/>
      <c r="BY57" s="1101"/>
      <c r="BZ57" s="1101"/>
      <c r="CA57" s="1101"/>
      <c r="CB57" s="1101"/>
      <c r="CC57" s="1101"/>
      <c r="CD57" s="1101"/>
      <c r="CE57" s="1101"/>
      <c r="CF57" s="1101"/>
      <c r="CG57" s="1102"/>
      <c r="CH57" s="1075"/>
      <c r="CI57" s="1076"/>
      <c r="CJ57" s="1076"/>
      <c r="CK57" s="1076"/>
      <c r="CL57" s="1077"/>
      <c r="CM57" s="1075"/>
      <c r="CN57" s="1076"/>
      <c r="CO57" s="1076"/>
      <c r="CP57" s="1076"/>
      <c r="CQ57" s="1077"/>
      <c r="CR57" s="1075"/>
      <c r="CS57" s="1076"/>
      <c r="CT57" s="1076"/>
      <c r="CU57" s="1076"/>
      <c r="CV57" s="1077"/>
      <c r="CW57" s="1075"/>
      <c r="CX57" s="1076"/>
      <c r="CY57" s="1076"/>
      <c r="CZ57" s="1076"/>
      <c r="DA57" s="1077"/>
      <c r="DB57" s="1075"/>
      <c r="DC57" s="1076"/>
      <c r="DD57" s="1076"/>
      <c r="DE57" s="1076"/>
      <c r="DF57" s="1077"/>
      <c r="DG57" s="1075"/>
      <c r="DH57" s="1076"/>
      <c r="DI57" s="1076"/>
      <c r="DJ57" s="1076"/>
      <c r="DK57" s="1077"/>
      <c r="DL57" s="1075"/>
      <c r="DM57" s="1076"/>
      <c r="DN57" s="1076"/>
      <c r="DO57" s="1076"/>
      <c r="DP57" s="1077"/>
      <c r="DQ57" s="1075"/>
      <c r="DR57" s="1076"/>
      <c r="DS57" s="1076"/>
      <c r="DT57" s="1076"/>
      <c r="DU57" s="1077"/>
      <c r="DV57" s="1078"/>
      <c r="DW57" s="1079"/>
      <c r="DX57" s="1079"/>
      <c r="DY57" s="1079"/>
      <c r="DZ57" s="1080"/>
      <c r="EA57" s="247"/>
    </row>
    <row r="58" spans="1:131" s="248" customFormat="1" ht="26.25" customHeight="1">
      <c r="A58" s="262">
        <v>31</v>
      </c>
      <c r="B58" s="1123"/>
      <c r="C58" s="1124"/>
      <c r="D58" s="1124"/>
      <c r="E58" s="1124"/>
      <c r="F58" s="1124"/>
      <c r="G58" s="1124"/>
      <c r="H58" s="1124"/>
      <c r="I58" s="1124"/>
      <c r="J58" s="1124"/>
      <c r="K58" s="1124"/>
      <c r="L58" s="1124"/>
      <c r="M58" s="1124"/>
      <c r="N58" s="1124"/>
      <c r="O58" s="1124"/>
      <c r="P58" s="1125"/>
      <c r="Q58" s="1126"/>
      <c r="R58" s="1109"/>
      <c r="S58" s="1109"/>
      <c r="T58" s="1109"/>
      <c r="U58" s="1109"/>
      <c r="V58" s="1109"/>
      <c r="W58" s="1109"/>
      <c r="X58" s="1109"/>
      <c r="Y58" s="1109"/>
      <c r="Z58" s="1109"/>
      <c r="AA58" s="1109"/>
      <c r="AB58" s="1109"/>
      <c r="AC58" s="1109"/>
      <c r="AD58" s="1109"/>
      <c r="AE58" s="1127"/>
      <c r="AF58" s="1105"/>
      <c r="AG58" s="1106"/>
      <c r="AH58" s="1106"/>
      <c r="AI58" s="1106"/>
      <c r="AJ58" s="1107"/>
      <c r="AK58" s="1108"/>
      <c r="AL58" s="1109"/>
      <c r="AM58" s="1109"/>
      <c r="AN58" s="1109"/>
      <c r="AO58" s="1109"/>
      <c r="AP58" s="1109"/>
      <c r="AQ58" s="1109"/>
      <c r="AR58" s="1109"/>
      <c r="AS58" s="1109"/>
      <c r="AT58" s="1109"/>
      <c r="AU58" s="1109"/>
      <c r="AV58" s="1109"/>
      <c r="AW58" s="1109"/>
      <c r="AX58" s="1109"/>
      <c r="AY58" s="1109"/>
      <c r="AZ58" s="1110"/>
      <c r="BA58" s="1110"/>
      <c r="BB58" s="1110"/>
      <c r="BC58" s="1110"/>
      <c r="BD58" s="1110"/>
      <c r="BE58" s="1118"/>
      <c r="BF58" s="1118"/>
      <c r="BG58" s="1118"/>
      <c r="BH58" s="1118"/>
      <c r="BI58" s="1119"/>
      <c r="BJ58" s="253"/>
      <c r="BK58" s="253"/>
      <c r="BL58" s="253"/>
      <c r="BM58" s="253"/>
      <c r="BN58" s="253"/>
      <c r="BO58" s="266"/>
      <c r="BP58" s="266"/>
      <c r="BQ58" s="263">
        <v>52</v>
      </c>
      <c r="BR58" s="264"/>
      <c r="BS58" s="1100"/>
      <c r="BT58" s="1101"/>
      <c r="BU58" s="1101"/>
      <c r="BV58" s="1101"/>
      <c r="BW58" s="1101"/>
      <c r="BX58" s="1101"/>
      <c r="BY58" s="1101"/>
      <c r="BZ58" s="1101"/>
      <c r="CA58" s="1101"/>
      <c r="CB58" s="1101"/>
      <c r="CC58" s="1101"/>
      <c r="CD58" s="1101"/>
      <c r="CE58" s="1101"/>
      <c r="CF58" s="1101"/>
      <c r="CG58" s="1102"/>
      <c r="CH58" s="1075"/>
      <c r="CI58" s="1076"/>
      <c r="CJ58" s="1076"/>
      <c r="CK58" s="1076"/>
      <c r="CL58" s="1077"/>
      <c r="CM58" s="1075"/>
      <c r="CN58" s="1076"/>
      <c r="CO58" s="1076"/>
      <c r="CP58" s="1076"/>
      <c r="CQ58" s="1077"/>
      <c r="CR58" s="1075"/>
      <c r="CS58" s="1076"/>
      <c r="CT58" s="1076"/>
      <c r="CU58" s="1076"/>
      <c r="CV58" s="1077"/>
      <c r="CW58" s="1075"/>
      <c r="CX58" s="1076"/>
      <c r="CY58" s="1076"/>
      <c r="CZ58" s="1076"/>
      <c r="DA58" s="1077"/>
      <c r="DB58" s="1075"/>
      <c r="DC58" s="1076"/>
      <c r="DD58" s="1076"/>
      <c r="DE58" s="1076"/>
      <c r="DF58" s="1077"/>
      <c r="DG58" s="1075"/>
      <c r="DH58" s="1076"/>
      <c r="DI58" s="1076"/>
      <c r="DJ58" s="1076"/>
      <c r="DK58" s="1077"/>
      <c r="DL58" s="1075"/>
      <c r="DM58" s="1076"/>
      <c r="DN58" s="1076"/>
      <c r="DO58" s="1076"/>
      <c r="DP58" s="1077"/>
      <c r="DQ58" s="1075"/>
      <c r="DR58" s="1076"/>
      <c r="DS58" s="1076"/>
      <c r="DT58" s="1076"/>
      <c r="DU58" s="1077"/>
      <c r="DV58" s="1078"/>
      <c r="DW58" s="1079"/>
      <c r="DX58" s="1079"/>
      <c r="DY58" s="1079"/>
      <c r="DZ58" s="1080"/>
      <c r="EA58" s="247"/>
    </row>
    <row r="59" spans="1:131" s="248" customFormat="1" ht="26.25" customHeight="1">
      <c r="A59" s="262">
        <v>32</v>
      </c>
      <c r="B59" s="1123"/>
      <c r="C59" s="1124"/>
      <c r="D59" s="1124"/>
      <c r="E59" s="1124"/>
      <c r="F59" s="1124"/>
      <c r="G59" s="1124"/>
      <c r="H59" s="1124"/>
      <c r="I59" s="1124"/>
      <c r="J59" s="1124"/>
      <c r="K59" s="1124"/>
      <c r="L59" s="1124"/>
      <c r="M59" s="1124"/>
      <c r="N59" s="1124"/>
      <c r="O59" s="1124"/>
      <c r="P59" s="1125"/>
      <c r="Q59" s="1126"/>
      <c r="R59" s="1109"/>
      <c r="S59" s="1109"/>
      <c r="T59" s="1109"/>
      <c r="U59" s="1109"/>
      <c r="V59" s="1109"/>
      <c r="W59" s="1109"/>
      <c r="X59" s="1109"/>
      <c r="Y59" s="1109"/>
      <c r="Z59" s="1109"/>
      <c r="AA59" s="1109"/>
      <c r="AB59" s="1109"/>
      <c r="AC59" s="1109"/>
      <c r="AD59" s="1109"/>
      <c r="AE59" s="1127"/>
      <c r="AF59" s="1105"/>
      <c r="AG59" s="1106"/>
      <c r="AH59" s="1106"/>
      <c r="AI59" s="1106"/>
      <c r="AJ59" s="1107"/>
      <c r="AK59" s="1108"/>
      <c r="AL59" s="1109"/>
      <c r="AM59" s="1109"/>
      <c r="AN59" s="1109"/>
      <c r="AO59" s="1109"/>
      <c r="AP59" s="1109"/>
      <c r="AQ59" s="1109"/>
      <c r="AR59" s="1109"/>
      <c r="AS59" s="1109"/>
      <c r="AT59" s="1109"/>
      <c r="AU59" s="1109"/>
      <c r="AV59" s="1109"/>
      <c r="AW59" s="1109"/>
      <c r="AX59" s="1109"/>
      <c r="AY59" s="1109"/>
      <c r="AZ59" s="1110"/>
      <c r="BA59" s="1110"/>
      <c r="BB59" s="1110"/>
      <c r="BC59" s="1110"/>
      <c r="BD59" s="1110"/>
      <c r="BE59" s="1118"/>
      <c r="BF59" s="1118"/>
      <c r="BG59" s="1118"/>
      <c r="BH59" s="1118"/>
      <c r="BI59" s="1119"/>
      <c r="BJ59" s="253"/>
      <c r="BK59" s="253"/>
      <c r="BL59" s="253"/>
      <c r="BM59" s="253"/>
      <c r="BN59" s="253"/>
      <c r="BO59" s="266"/>
      <c r="BP59" s="266"/>
      <c r="BQ59" s="263">
        <v>53</v>
      </c>
      <c r="BR59" s="264"/>
      <c r="BS59" s="1100"/>
      <c r="BT59" s="1101"/>
      <c r="BU59" s="1101"/>
      <c r="BV59" s="1101"/>
      <c r="BW59" s="1101"/>
      <c r="BX59" s="1101"/>
      <c r="BY59" s="1101"/>
      <c r="BZ59" s="1101"/>
      <c r="CA59" s="1101"/>
      <c r="CB59" s="1101"/>
      <c r="CC59" s="1101"/>
      <c r="CD59" s="1101"/>
      <c r="CE59" s="1101"/>
      <c r="CF59" s="1101"/>
      <c r="CG59" s="1102"/>
      <c r="CH59" s="1075"/>
      <c r="CI59" s="1076"/>
      <c r="CJ59" s="1076"/>
      <c r="CK59" s="1076"/>
      <c r="CL59" s="1077"/>
      <c r="CM59" s="1075"/>
      <c r="CN59" s="1076"/>
      <c r="CO59" s="1076"/>
      <c r="CP59" s="1076"/>
      <c r="CQ59" s="1077"/>
      <c r="CR59" s="1075"/>
      <c r="CS59" s="1076"/>
      <c r="CT59" s="1076"/>
      <c r="CU59" s="1076"/>
      <c r="CV59" s="1077"/>
      <c r="CW59" s="1075"/>
      <c r="CX59" s="1076"/>
      <c r="CY59" s="1076"/>
      <c r="CZ59" s="1076"/>
      <c r="DA59" s="1077"/>
      <c r="DB59" s="1075"/>
      <c r="DC59" s="1076"/>
      <c r="DD59" s="1076"/>
      <c r="DE59" s="1076"/>
      <c r="DF59" s="1077"/>
      <c r="DG59" s="1075"/>
      <c r="DH59" s="1076"/>
      <c r="DI59" s="1076"/>
      <c r="DJ59" s="1076"/>
      <c r="DK59" s="1077"/>
      <c r="DL59" s="1075"/>
      <c r="DM59" s="1076"/>
      <c r="DN59" s="1076"/>
      <c r="DO59" s="1076"/>
      <c r="DP59" s="1077"/>
      <c r="DQ59" s="1075"/>
      <c r="DR59" s="1076"/>
      <c r="DS59" s="1076"/>
      <c r="DT59" s="1076"/>
      <c r="DU59" s="1077"/>
      <c r="DV59" s="1078"/>
      <c r="DW59" s="1079"/>
      <c r="DX59" s="1079"/>
      <c r="DY59" s="1079"/>
      <c r="DZ59" s="1080"/>
      <c r="EA59" s="247"/>
    </row>
    <row r="60" spans="1:131" s="248" customFormat="1" ht="26.25" customHeight="1">
      <c r="A60" s="262">
        <v>33</v>
      </c>
      <c r="B60" s="1123"/>
      <c r="C60" s="1124"/>
      <c r="D60" s="1124"/>
      <c r="E60" s="1124"/>
      <c r="F60" s="1124"/>
      <c r="G60" s="1124"/>
      <c r="H60" s="1124"/>
      <c r="I60" s="1124"/>
      <c r="J60" s="1124"/>
      <c r="K60" s="1124"/>
      <c r="L60" s="1124"/>
      <c r="M60" s="1124"/>
      <c r="N60" s="1124"/>
      <c r="O60" s="1124"/>
      <c r="P60" s="1125"/>
      <c r="Q60" s="1126"/>
      <c r="R60" s="1109"/>
      <c r="S60" s="1109"/>
      <c r="T60" s="1109"/>
      <c r="U60" s="1109"/>
      <c r="V60" s="1109"/>
      <c r="W60" s="1109"/>
      <c r="X60" s="1109"/>
      <c r="Y60" s="1109"/>
      <c r="Z60" s="1109"/>
      <c r="AA60" s="1109"/>
      <c r="AB60" s="1109"/>
      <c r="AC60" s="1109"/>
      <c r="AD60" s="1109"/>
      <c r="AE60" s="1127"/>
      <c r="AF60" s="1105"/>
      <c r="AG60" s="1106"/>
      <c r="AH60" s="1106"/>
      <c r="AI60" s="1106"/>
      <c r="AJ60" s="1107"/>
      <c r="AK60" s="1108"/>
      <c r="AL60" s="1109"/>
      <c r="AM60" s="1109"/>
      <c r="AN60" s="1109"/>
      <c r="AO60" s="1109"/>
      <c r="AP60" s="1109"/>
      <c r="AQ60" s="1109"/>
      <c r="AR60" s="1109"/>
      <c r="AS60" s="1109"/>
      <c r="AT60" s="1109"/>
      <c r="AU60" s="1109"/>
      <c r="AV60" s="1109"/>
      <c r="AW60" s="1109"/>
      <c r="AX60" s="1109"/>
      <c r="AY60" s="1109"/>
      <c r="AZ60" s="1110"/>
      <c r="BA60" s="1110"/>
      <c r="BB60" s="1110"/>
      <c r="BC60" s="1110"/>
      <c r="BD60" s="1110"/>
      <c r="BE60" s="1118"/>
      <c r="BF60" s="1118"/>
      <c r="BG60" s="1118"/>
      <c r="BH60" s="1118"/>
      <c r="BI60" s="1119"/>
      <c r="BJ60" s="253"/>
      <c r="BK60" s="253"/>
      <c r="BL60" s="253"/>
      <c r="BM60" s="253"/>
      <c r="BN60" s="253"/>
      <c r="BO60" s="266"/>
      <c r="BP60" s="266"/>
      <c r="BQ60" s="263">
        <v>54</v>
      </c>
      <c r="BR60" s="264"/>
      <c r="BS60" s="1100"/>
      <c r="BT60" s="1101"/>
      <c r="BU60" s="1101"/>
      <c r="BV60" s="1101"/>
      <c r="BW60" s="1101"/>
      <c r="BX60" s="1101"/>
      <c r="BY60" s="1101"/>
      <c r="BZ60" s="1101"/>
      <c r="CA60" s="1101"/>
      <c r="CB60" s="1101"/>
      <c r="CC60" s="1101"/>
      <c r="CD60" s="1101"/>
      <c r="CE60" s="1101"/>
      <c r="CF60" s="1101"/>
      <c r="CG60" s="1102"/>
      <c r="CH60" s="1075"/>
      <c r="CI60" s="1076"/>
      <c r="CJ60" s="1076"/>
      <c r="CK60" s="1076"/>
      <c r="CL60" s="1077"/>
      <c r="CM60" s="1075"/>
      <c r="CN60" s="1076"/>
      <c r="CO60" s="1076"/>
      <c r="CP60" s="1076"/>
      <c r="CQ60" s="1077"/>
      <c r="CR60" s="1075"/>
      <c r="CS60" s="1076"/>
      <c r="CT60" s="1076"/>
      <c r="CU60" s="1076"/>
      <c r="CV60" s="1077"/>
      <c r="CW60" s="1075"/>
      <c r="CX60" s="1076"/>
      <c r="CY60" s="1076"/>
      <c r="CZ60" s="1076"/>
      <c r="DA60" s="1077"/>
      <c r="DB60" s="1075"/>
      <c r="DC60" s="1076"/>
      <c r="DD60" s="1076"/>
      <c r="DE60" s="1076"/>
      <c r="DF60" s="1077"/>
      <c r="DG60" s="1075"/>
      <c r="DH60" s="1076"/>
      <c r="DI60" s="1076"/>
      <c r="DJ60" s="1076"/>
      <c r="DK60" s="1077"/>
      <c r="DL60" s="1075"/>
      <c r="DM60" s="1076"/>
      <c r="DN60" s="1076"/>
      <c r="DO60" s="1076"/>
      <c r="DP60" s="1077"/>
      <c r="DQ60" s="1075"/>
      <c r="DR60" s="1076"/>
      <c r="DS60" s="1076"/>
      <c r="DT60" s="1076"/>
      <c r="DU60" s="1077"/>
      <c r="DV60" s="1078"/>
      <c r="DW60" s="1079"/>
      <c r="DX60" s="1079"/>
      <c r="DY60" s="1079"/>
      <c r="DZ60" s="1080"/>
      <c r="EA60" s="247"/>
    </row>
    <row r="61" spans="1:131" s="248" customFormat="1" ht="26.25" customHeight="1" thickBot="1">
      <c r="A61" s="262">
        <v>34</v>
      </c>
      <c r="B61" s="1123"/>
      <c r="C61" s="1124"/>
      <c r="D61" s="1124"/>
      <c r="E61" s="1124"/>
      <c r="F61" s="1124"/>
      <c r="G61" s="1124"/>
      <c r="H61" s="1124"/>
      <c r="I61" s="1124"/>
      <c r="J61" s="1124"/>
      <c r="K61" s="1124"/>
      <c r="L61" s="1124"/>
      <c r="M61" s="1124"/>
      <c r="N61" s="1124"/>
      <c r="O61" s="1124"/>
      <c r="P61" s="1125"/>
      <c r="Q61" s="1126"/>
      <c r="R61" s="1109"/>
      <c r="S61" s="1109"/>
      <c r="T61" s="1109"/>
      <c r="U61" s="1109"/>
      <c r="V61" s="1109"/>
      <c r="W61" s="1109"/>
      <c r="X61" s="1109"/>
      <c r="Y61" s="1109"/>
      <c r="Z61" s="1109"/>
      <c r="AA61" s="1109"/>
      <c r="AB61" s="1109"/>
      <c r="AC61" s="1109"/>
      <c r="AD61" s="1109"/>
      <c r="AE61" s="1127"/>
      <c r="AF61" s="1105"/>
      <c r="AG61" s="1106"/>
      <c r="AH61" s="1106"/>
      <c r="AI61" s="1106"/>
      <c r="AJ61" s="1107"/>
      <c r="AK61" s="1108"/>
      <c r="AL61" s="1109"/>
      <c r="AM61" s="1109"/>
      <c r="AN61" s="1109"/>
      <c r="AO61" s="1109"/>
      <c r="AP61" s="1109"/>
      <c r="AQ61" s="1109"/>
      <c r="AR61" s="1109"/>
      <c r="AS61" s="1109"/>
      <c r="AT61" s="1109"/>
      <c r="AU61" s="1109"/>
      <c r="AV61" s="1109"/>
      <c r="AW61" s="1109"/>
      <c r="AX61" s="1109"/>
      <c r="AY61" s="1109"/>
      <c r="AZ61" s="1110"/>
      <c r="BA61" s="1110"/>
      <c r="BB61" s="1110"/>
      <c r="BC61" s="1110"/>
      <c r="BD61" s="1110"/>
      <c r="BE61" s="1118"/>
      <c r="BF61" s="1118"/>
      <c r="BG61" s="1118"/>
      <c r="BH61" s="1118"/>
      <c r="BI61" s="1119"/>
      <c r="BJ61" s="253"/>
      <c r="BK61" s="253"/>
      <c r="BL61" s="253"/>
      <c r="BM61" s="253"/>
      <c r="BN61" s="253"/>
      <c r="BO61" s="266"/>
      <c r="BP61" s="266"/>
      <c r="BQ61" s="263">
        <v>55</v>
      </c>
      <c r="BR61" s="264"/>
      <c r="BS61" s="1100"/>
      <c r="BT61" s="1101"/>
      <c r="BU61" s="1101"/>
      <c r="BV61" s="1101"/>
      <c r="BW61" s="1101"/>
      <c r="BX61" s="1101"/>
      <c r="BY61" s="1101"/>
      <c r="BZ61" s="1101"/>
      <c r="CA61" s="1101"/>
      <c r="CB61" s="1101"/>
      <c r="CC61" s="1101"/>
      <c r="CD61" s="1101"/>
      <c r="CE61" s="1101"/>
      <c r="CF61" s="1101"/>
      <c r="CG61" s="1102"/>
      <c r="CH61" s="1075"/>
      <c r="CI61" s="1076"/>
      <c r="CJ61" s="1076"/>
      <c r="CK61" s="1076"/>
      <c r="CL61" s="1077"/>
      <c r="CM61" s="1075"/>
      <c r="CN61" s="1076"/>
      <c r="CO61" s="1076"/>
      <c r="CP61" s="1076"/>
      <c r="CQ61" s="1077"/>
      <c r="CR61" s="1075"/>
      <c r="CS61" s="1076"/>
      <c r="CT61" s="1076"/>
      <c r="CU61" s="1076"/>
      <c r="CV61" s="1077"/>
      <c r="CW61" s="1075"/>
      <c r="CX61" s="1076"/>
      <c r="CY61" s="1076"/>
      <c r="CZ61" s="1076"/>
      <c r="DA61" s="1077"/>
      <c r="DB61" s="1075"/>
      <c r="DC61" s="1076"/>
      <c r="DD61" s="1076"/>
      <c r="DE61" s="1076"/>
      <c r="DF61" s="1077"/>
      <c r="DG61" s="1075"/>
      <c r="DH61" s="1076"/>
      <c r="DI61" s="1076"/>
      <c r="DJ61" s="1076"/>
      <c r="DK61" s="1077"/>
      <c r="DL61" s="1075"/>
      <c r="DM61" s="1076"/>
      <c r="DN61" s="1076"/>
      <c r="DO61" s="1076"/>
      <c r="DP61" s="1077"/>
      <c r="DQ61" s="1075"/>
      <c r="DR61" s="1076"/>
      <c r="DS61" s="1076"/>
      <c r="DT61" s="1076"/>
      <c r="DU61" s="1077"/>
      <c r="DV61" s="1078"/>
      <c r="DW61" s="1079"/>
      <c r="DX61" s="1079"/>
      <c r="DY61" s="1079"/>
      <c r="DZ61" s="1080"/>
      <c r="EA61" s="247"/>
    </row>
    <row r="62" spans="1:131" s="248" customFormat="1" ht="26.25" customHeight="1">
      <c r="A62" s="262">
        <v>35</v>
      </c>
      <c r="B62" s="1123"/>
      <c r="C62" s="1124"/>
      <c r="D62" s="1124"/>
      <c r="E62" s="1124"/>
      <c r="F62" s="1124"/>
      <c r="G62" s="1124"/>
      <c r="H62" s="1124"/>
      <c r="I62" s="1124"/>
      <c r="J62" s="1124"/>
      <c r="K62" s="1124"/>
      <c r="L62" s="1124"/>
      <c r="M62" s="1124"/>
      <c r="N62" s="1124"/>
      <c r="O62" s="1124"/>
      <c r="P62" s="1125"/>
      <c r="Q62" s="1126"/>
      <c r="R62" s="1109"/>
      <c r="S62" s="1109"/>
      <c r="T62" s="1109"/>
      <c r="U62" s="1109"/>
      <c r="V62" s="1109"/>
      <c r="W62" s="1109"/>
      <c r="X62" s="1109"/>
      <c r="Y62" s="1109"/>
      <c r="Z62" s="1109"/>
      <c r="AA62" s="1109"/>
      <c r="AB62" s="1109"/>
      <c r="AC62" s="1109"/>
      <c r="AD62" s="1109"/>
      <c r="AE62" s="1127"/>
      <c r="AF62" s="1105"/>
      <c r="AG62" s="1106"/>
      <c r="AH62" s="1106"/>
      <c r="AI62" s="1106"/>
      <c r="AJ62" s="1107"/>
      <c r="AK62" s="1108"/>
      <c r="AL62" s="1109"/>
      <c r="AM62" s="1109"/>
      <c r="AN62" s="1109"/>
      <c r="AO62" s="1109"/>
      <c r="AP62" s="1109"/>
      <c r="AQ62" s="1109"/>
      <c r="AR62" s="1109"/>
      <c r="AS62" s="1109"/>
      <c r="AT62" s="1109"/>
      <c r="AU62" s="1109"/>
      <c r="AV62" s="1109"/>
      <c r="AW62" s="1109"/>
      <c r="AX62" s="1109"/>
      <c r="AY62" s="1109"/>
      <c r="AZ62" s="1110"/>
      <c r="BA62" s="1110"/>
      <c r="BB62" s="1110"/>
      <c r="BC62" s="1110"/>
      <c r="BD62" s="1110"/>
      <c r="BE62" s="1118"/>
      <c r="BF62" s="1118"/>
      <c r="BG62" s="1118"/>
      <c r="BH62" s="1118"/>
      <c r="BI62" s="1119"/>
      <c r="BJ62" s="1120" t="s">
        <v>403</v>
      </c>
      <c r="BK62" s="1121"/>
      <c r="BL62" s="1121"/>
      <c r="BM62" s="1121"/>
      <c r="BN62" s="1122"/>
      <c r="BO62" s="266"/>
      <c r="BP62" s="266"/>
      <c r="BQ62" s="263">
        <v>56</v>
      </c>
      <c r="BR62" s="264"/>
      <c r="BS62" s="1100"/>
      <c r="BT62" s="1101"/>
      <c r="BU62" s="1101"/>
      <c r="BV62" s="1101"/>
      <c r="BW62" s="1101"/>
      <c r="BX62" s="1101"/>
      <c r="BY62" s="1101"/>
      <c r="BZ62" s="1101"/>
      <c r="CA62" s="1101"/>
      <c r="CB62" s="1101"/>
      <c r="CC62" s="1101"/>
      <c r="CD62" s="1101"/>
      <c r="CE62" s="1101"/>
      <c r="CF62" s="1101"/>
      <c r="CG62" s="1102"/>
      <c r="CH62" s="1075"/>
      <c r="CI62" s="1076"/>
      <c r="CJ62" s="1076"/>
      <c r="CK62" s="1076"/>
      <c r="CL62" s="1077"/>
      <c r="CM62" s="1075"/>
      <c r="CN62" s="1076"/>
      <c r="CO62" s="1076"/>
      <c r="CP62" s="1076"/>
      <c r="CQ62" s="1077"/>
      <c r="CR62" s="1075"/>
      <c r="CS62" s="1076"/>
      <c r="CT62" s="1076"/>
      <c r="CU62" s="1076"/>
      <c r="CV62" s="1077"/>
      <c r="CW62" s="1075"/>
      <c r="CX62" s="1076"/>
      <c r="CY62" s="1076"/>
      <c r="CZ62" s="1076"/>
      <c r="DA62" s="1077"/>
      <c r="DB62" s="1075"/>
      <c r="DC62" s="1076"/>
      <c r="DD62" s="1076"/>
      <c r="DE62" s="1076"/>
      <c r="DF62" s="1077"/>
      <c r="DG62" s="1075"/>
      <c r="DH62" s="1076"/>
      <c r="DI62" s="1076"/>
      <c r="DJ62" s="1076"/>
      <c r="DK62" s="1077"/>
      <c r="DL62" s="1075"/>
      <c r="DM62" s="1076"/>
      <c r="DN62" s="1076"/>
      <c r="DO62" s="1076"/>
      <c r="DP62" s="1077"/>
      <c r="DQ62" s="1075"/>
      <c r="DR62" s="1076"/>
      <c r="DS62" s="1076"/>
      <c r="DT62" s="1076"/>
      <c r="DU62" s="1077"/>
      <c r="DV62" s="1078"/>
      <c r="DW62" s="1079"/>
      <c r="DX62" s="1079"/>
      <c r="DY62" s="1079"/>
      <c r="DZ62" s="1080"/>
      <c r="EA62" s="247"/>
    </row>
    <row r="63" spans="1:131" s="248" customFormat="1" ht="26.25" customHeight="1" thickBot="1">
      <c r="A63" s="265" t="s">
        <v>385</v>
      </c>
      <c r="B63" s="1037" t="s">
        <v>404</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14"/>
      <c r="AF63" s="1115">
        <v>632</v>
      </c>
      <c r="AG63" s="1052"/>
      <c r="AH63" s="1052"/>
      <c r="AI63" s="1052"/>
      <c r="AJ63" s="1116"/>
      <c r="AK63" s="1117"/>
      <c r="AL63" s="1056"/>
      <c r="AM63" s="1056"/>
      <c r="AN63" s="1056"/>
      <c r="AO63" s="1056"/>
      <c r="AP63" s="1052">
        <v>4588</v>
      </c>
      <c r="AQ63" s="1052"/>
      <c r="AR63" s="1052"/>
      <c r="AS63" s="1052"/>
      <c r="AT63" s="1052"/>
      <c r="AU63" s="1052">
        <v>4515</v>
      </c>
      <c r="AV63" s="1052"/>
      <c r="AW63" s="1052"/>
      <c r="AX63" s="1052"/>
      <c r="AY63" s="1052"/>
      <c r="AZ63" s="1111"/>
      <c r="BA63" s="1111"/>
      <c r="BB63" s="1111"/>
      <c r="BC63" s="1111"/>
      <c r="BD63" s="1111"/>
      <c r="BE63" s="1053"/>
      <c r="BF63" s="1053"/>
      <c r="BG63" s="1053"/>
      <c r="BH63" s="1053"/>
      <c r="BI63" s="1054"/>
      <c r="BJ63" s="1112" t="s">
        <v>405</v>
      </c>
      <c r="BK63" s="1044"/>
      <c r="BL63" s="1044"/>
      <c r="BM63" s="1044"/>
      <c r="BN63" s="1113"/>
      <c r="BO63" s="266"/>
      <c r="BP63" s="266"/>
      <c r="BQ63" s="263">
        <v>57</v>
      </c>
      <c r="BR63" s="264"/>
      <c r="BS63" s="1100"/>
      <c r="BT63" s="1101"/>
      <c r="BU63" s="1101"/>
      <c r="BV63" s="1101"/>
      <c r="BW63" s="1101"/>
      <c r="BX63" s="1101"/>
      <c r="BY63" s="1101"/>
      <c r="BZ63" s="1101"/>
      <c r="CA63" s="1101"/>
      <c r="CB63" s="1101"/>
      <c r="CC63" s="1101"/>
      <c r="CD63" s="1101"/>
      <c r="CE63" s="1101"/>
      <c r="CF63" s="1101"/>
      <c r="CG63" s="1102"/>
      <c r="CH63" s="1075"/>
      <c r="CI63" s="1076"/>
      <c r="CJ63" s="1076"/>
      <c r="CK63" s="1076"/>
      <c r="CL63" s="1077"/>
      <c r="CM63" s="1075"/>
      <c r="CN63" s="1076"/>
      <c r="CO63" s="1076"/>
      <c r="CP63" s="1076"/>
      <c r="CQ63" s="1077"/>
      <c r="CR63" s="1075"/>
      <c r="CS63" s="1076"/>
      <c r="CT63" s="1076"/>
      <c r="CU63" s="1076"/>
      <c r="CV63" s="1077"/>
      <c r="CW63" s="1075"/>
      <c r="CX63" s="1076"/>
      <c r="CY63" s="1076"/>
      <c r="CZ63" s="1076"/>
      <c r="DA63" s="1077"/>
      <c r="DB63" s="1075"/>
      <c r="DC63" s="1076"/>
      <c r="DD63" s="1076"/>
      <c r="DE63" s="1076"/>
      <c r="DF63" s="1077"/>
      <c r="DG63" s="1075"/>
      <c r="DH63" s="1076"/>
      <c r="DI63" s="1076"/>
      <c r="DJ63" s="1076"/>
      <c r="DK63" s="1077"/>
      <c r="DL63" s="1075"/>
      <c r="DM63" s="1076"/>
      <c r="DN63" s="1076"/>
      <c r="DO63" s="1076"/>
      <c r="DP63" s="1077"/>
      <c r="DQ63" s="1075"/>
      <c r="DR63" s="1076"/>
      <c r="DS63" s="1076"/>
      <c r="DT63" s="1076"/>
      <c r="DU63" s="1077"/>
      <c r="DV63" s="1078"/>
      <c r="DW63" s="1079"/>
      <c r="DX63" s="1079"/>
      <c r="DY63" s="1079"/>
      <c r="DZ63" s="1080"/>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0"/>
      <c r="BT64" s="1101"/>
      <c r="BU64" s="1101"/>
      <c r="BV64" s="1101"/>
      <c r="BW64" s="1101"/>
      <c r="BX64" s="1101"/>
      <c r="BY64" s="1101"/>
      <c r="BZ64" s="1101"/>
      <c r="CA64" s="1101"/>
      <c r="CB64" s="1101"/>
      <c r="CC64" s="1101"/>
      <c r="CD64" s="1101"/>
      <c r="CE64" s="1101"/>
      <c r="CF64" s="1101"/>
      <c r="CG64" s="1102"/>
      <c r="CH64" s="1075"/>
      <c r="CI64" s="1076"/>
      <c r="CJ64" s="1076"/>
      <c r="CK64" s="1076"/>
      <c r="CL64" s="1077"/>
      <c r="CM64" s="1075"/>
      <c r="CN64" s="1076"/>
      <c r="CO64" s="1076"/>
      <c r="CP64" s="1076"/>
      <c r="CQ64" s="1077"/>
      <c r="CR64" s="1075"/>
      <c r="CS64" s="1076"/>
      <c r="CT64" s="1076"/>
      <c r="CU64" s="1076"/>
      <c r="CV64" s="1077"/>
      <c r="CW64" s="1075"/>
      <c r="CX64" s="1076"/>
      <c r="CY64" s="1076"/>
      <c r="CZ64" s="1076"/>
      <c r="DA64" s="1077"/>
      <c r="DB64" s="1075"/>
      <c r="DC64" s="1076"/>
      <c r="DD64" s="1076"/>
      <c r="DE64" s="1076"/>
      <c r="DF64" s="1077"/>
      <c r="DG64" s="1075"/>
      <c r="DH64" s="1076"/>
      <c r="DI64" s="1076"/>
      <c r="DJ64" s="1076"/>
      <c r="DK64" s="1077"/>
      <c r="DL64" s="1075"/>
      <c r="DM64" s="1076"/>
      <c r="DN64" s="1076"/>
      <c r="DO64" s="1076"/>
      <c r="DP64" s="1077"/>
      <c r="DQ64" s="1075"/>
      <c r="DR64" s="1076"/>
      <c r="DS64" s="1076"/>
      <c r="DT64" s="1076"/>
      <c r="DU64" s="1077"/>
      <c r="DV64" s="1078"/>
      <c r="DW64" s="1079"/>
      <c r="DX64" s="1079"/>
      <c r="DY64" s="1079"/>
      <c r="DZ64" s="1080"/>
      <c r="EA64" s="247"/>
    </row>
    <row r="65" spans="1:131" s="248" customFormat="1" ht="26.25" customHeight="1" thickBot="1">
      <c r="A65" s="253" t="s">
        <v>406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0"/>
      <c r="BT65" s="1101"/>
      <c r="BU65" s="1101"/>
      <c r="BV65" s="1101"/>
      <c r="BW65" s="1101"/>
      <c r="BX65" s="1101"/>
      <c r="BY65" s="1101"/>
      <c r="BZ65" s="1101"/>
      <c r="CA65" s="1101"/>
      <c r="CB65" s="1101"/>
      <c r="CC65" s="1101"/>
      <c r="CD65" s="1101"/>
      <c r="CE65" s="1101"/>
      <c r="CF65" s="1101"/>
      <c r="CG65" s="1102"/>
      <c r="CH65" s="1075"/>
      <c r="CI65" s="1076"/>
      <c r="CJ65" s="1076"/>
      <c r="CK65" s="1076"/>
      <c r="CL65" s="1077"/>
      <c r="CM65" s="1075"/>
      <c r="CN65" s="1076"/>
      <c r="CO65" s="1076"/>
      <c r="CP65" s="1076"/>
      <c r="CQ65" s="1077"/>
      <c r="CR65" s="1075"/>
      <c r="CS65" s="1076"/>
      <c r="CT65" s="1076"/>
      <c r="CU65" s="1076"/>
      <c r="CV65" s="1077"/>
      <c r="CW65" s="1075"/>
      <c r="CX65" s="1076"/>
      <c r="CY65" s="1076"/>
      <c r="CZ65" s="1076"/>
      <c r="DA65" s="1077"/>
      <c r="DB65" s="1075"/>
      <c r="DC65" s="1076"/>
      <c r="DD65" s="1076"/>
      <c r="DE65" s="1076"/>
      <c r="DF65" s="1077"/>
      <c r="DG65" s="1075"/>
      <c r="DH65" s="1076"/>
      <c r="DI65" s="1076"/>
      <c r="DJ65" s="1076"/>
      <c r="DK65" s="1077"/>
      <c r="DL65" s="1075"/>
      <c r="DM65" s="1076"/>
      <c r="DN65" s="1076"/>
      <c r="DO65" s="1076"/>
      <c r="DP65" s="1077"/>
      <c r="DQ65" s="1075"/>
      <c r="DR65" s="1076"/>
      <c r="DS65" s="1076"/>
      <c r="DT65" s="1076"/>
      <c r="DU65" s="1077"/>
      <c r="DV65" s="1078"/>
      <c r="DW65" s="1079"/>
      <c r="DX65" s="1079"/>
      <c r="DY65" s="1079"/>
      <c r="DZ65" s="1080"/>
      <c r="EA65" s="247"/>
    </row>
    <row r="66" spans="1:131" s="248" customFormat="1" ht="26.25" customHeight="1">
      <c r="A66" s="1081" t="s">
        <v>407</v>
      </c>
      <c r="B66" s="1082"/>
      <c r="C66" s="1082"/>
      <c r="D66" s="1082"/>
      <c r="E66" s="1082"/>
      <c r="F66" s="1082"/>
      <c r="G66" s="1082"/>
      <c r="H66" s="1082"/>
      <c r="I66" s="1082"/>
      <c r="J66" s="1082"/>
      <c r="K66" s="1082"/>
      <c r="L66" s="1082"/>
      <c r="M66" s="1082"/>
      <c r="N66" s="1082"/>
      <c r="O66" s="1082"/>
      <c r="P66" s="1083"/>
      <c r="Q66" s="1087" t="s">
        <v>408</v>
      </c>
      <c r="R66" s="1088"/>
      <c r="S66" s="1088"/>
      <c r="T66" s="1088"/>
      <c r="U66" s="1089"/>
      <c r="V66" s="1087" t="s">
        <v>409</v>
      </c>
      <c r="W66" s="1088"/>
      <c r="X66" s="1088"/>
      <c r="Y66" s="1088"/>
      <c r="Z66" s="1089"/>
      <c r="AA66" s="1087" t="s">
        <v>410</v>
      </c>
      <c r="AB66" s="1088"/>
      <c r="AC66" s="1088"/>
      <c r="AD66" s="1088"/>
      <c r="AE66" s="1089"/>
      <c r="AF66" s="1093" t="s">
        <v>411</v>
      </c>
      <c r="AG66" s="1094"/>
      <c r="AH66" s="1094"/>
      <c r="AI66" s="1094"/>
      <c r="AJ66" s="1095"/>
      <c r="AK66" s="1087" t="s">
        <v>412</v>
      </c>
      <c r="AL66" s="1082"/>
      <c r="AM66" s="1082"/>
      <c r="AN66" s="1082"/>
      <c r="AO66" s="1083"/>
      <c r="AP66" s="1087" t="s">
        <v>413</v>
      </c>
      <c r="AQ66" s="1088"/>
      <c r="AR66" s="1088"/>
      <c r="AS66" s="1088"/>
      <c r="AT66" s="1089"/>
      <c r="AU66" s="1087" t="s">
        <v>414</v>
      </c>
      <c r="AV66" s="1088"/>
      <c r="AW66" s="1088"/>
      <c r="AX66" s="1088"/>
      <c r="AY66" s="1089"/>
      <c r="AZ66" s="1087" t="s">
        <v>373</v>
      </c>
      <c r="BA66" s="1088"/>
      <c r="BB66" s="1088"/>
      <c r="BC66" s="1088"/>
      <c r="BD66" s="1103"/>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c r="A67" s="1084"/>
      <c r="B67" s="1085"/>
      <c r="C67" s="1085"/>
      <c r="D67" s="1085"/>
      <c r="E67" s="1085"/>
      <c r="F67" s="1085"/>
      <c r="G67" s="1085"/>
      <c r="H67" s="1085"/>
      <c r="I67" s="1085"/>
      <c r="J67" s="1085"/>
      <c r="K67" s="1085"/>
      <c r="L67" s="1085"/>
      <c r="M67" s="1085"/>
      <c r="N67" s="1085"/>
      <c r="O67" s="1085"/>
      <c r="P67" s="1086"/>
      <c r="Q67" s="1090"/>
      <c r="R67" s="1091"/>
      <c r="S67" s="1091"/>
      <c r="T67" s="1091"/>
      <c r="U67" s="1092"/>
      <c r="V67" s="1090"/>
      <c r="W67" s="1091"/>
      <c r="X67" s="1091"/>
      <c r="Y67" s="1091"/>
      <c r="Z67" s="1092"/>
      <c r="AA67" s="1090"/>
      <c r="AB67" s="1091"/>
      <c r="AC67" s="1091"/>
      <c r="AD67" s="1091"/>
      <c r="AE67" s="1092"/>
      <c r="AF67" s="1096"/>
      <c r="AG67" s="1097"/>
      <c r="AH67" s="1097"/>
      <c r="AI67" s="1097"/>
      <c r="AJ67" s="1098"/>
      <c r="AK67" s="1099"/>
      <c r="AL67" s="1085"/>
      <c r="AM67" s="1085"/>
      <c r="AN67" s="1085"/>
      <c r="AO67" s="1086"/>
      <c r="AP67" s="1090"/>
      <c r="AQ67" s="1091"/>
      <c r="AR67" s="1091"/>
      <c r="AS67" s="1091"/>
      <c r="AT67" s="1092"/>
      <c r="AU67" s="1090"/>
      <c r="AV67" s="1091"/>
      <c r="AW67" s="1091"/>
      <c r="AX67" s="1091"/>
      <c r="AY67" s="1092"/>
      <c r="AZ67" s="1090"/>
      <c r="BA67" s="1091"/>
      <c r="BB67" s="1091"/>
      <c r="BC67" s="1091"/>
      <c r="BD67" s="1104"/>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c r="A68" s="259">
        <v>1</v>
      </c>
      <c r="B68" s="1067" t="s">
        <v>582</v>
      </c>
      <c r="C68" s="1068"/>
      <c r="D68" s="1068"/>
      <c r="E68" s="1068"/>
      <c r="F68" s="1068"/>
      <c r="G68" s="1068"/>
      <c r="H68" s="1068"/>
      <c r="I68" s="1068"/>
      <c r="J68" s="1068"/>
      <c r="K68" s="1068"/>
      <c r="L68" s="1068"/>
      <c r="M68" s="1068"/>
      <c r="N68" s="1068"/>
      <c r="O68" s="1068"/>
      <c r="P68" s="1069"/>
      <c r="Q68" s="1070">
        <v>22428</v>
      </c>
      <c r="R68" s="1064"/>
      <c r="S68" s="1064"/>
      <c r="T68" s="1064"/>
      <c r="U68" s="1064"/>
      <c r="V68" s="1064">
        <v>21660</v>
      </c>
      <c r="W68" s="1064"/>
      <c r="X68" s="1064"/>
      <c r="Y68" s="1064"/>
      <c r="Z68" s="1064"/>
      <c r="AA68" s="1064">
        <v>768</v>
      </c>
      <c r="AB68" s="1064"/>
      <c r="AC68" s="1064"/>
      <c r="AD68" s="1064"/>
      <c r="AE68" s="1064"/>
      <c r="AF68" s="1064">
        <v>768</v>
      </c>
      <c r="AG68" s="1064"/>
      <c r="AH68" s="1064"/>
      <c r="AI68" s="1064"/>
      <c r="AJ68" s="1064"/>
      <c r="AK68" s="1064">
        <v>28</v>
      </c>
      <c r="AL68" s="1064"/>
      <c r="AM68" s="1064"/>
      <c r="AN68" s="1064"/>
      <c r="AO68" s="1064"/>
      <c r="AP68" s="1064" t="s">
        <v>580</v>
      </c>
      <c r="AQ68" s="1064"/>
      <c r="AR68" s="1064"/>
      <c r="AS68" s="1064"/>
      <c r="AT68" s="1064"/>
      <c r="AU68" s="1064" t="s">
        <v>580</v>
      </c>
      <c r="AV68" s="1064"/>
      <c r="AW68" s="1064"/>
      <c r="AX68" s="1064"/>
      <c r="AY68" s="1064"/>
      <c r="AZ68" s="1065"/>
      <c r="BA68" s="1065"/>
      <c r="BB68" s="1065"/>
      <c r="BC68" s="1065"/>
      <c r="BD68" s="1066"/>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c r="A69" s="262">
        <v>2</v>
      </c>
      <c r="B69" s="1067" t="s">
        <v>583</v>
      </c>
      <c r="C69" s="1068"/>
      <c r="D69" s="1068"/>
      <c r="E69" s="1068"/>
      <c r="F69" s="1068"/>
      <c r="G69" s="1068"/>
      <c r="H69" s="1068"/>
      <c r="I69" s="1068"/>
      <c r="J69" s="1068"/>
      <c r="K69" s="1068"/>
      <c r="L69" s="1068"/>
      <c r="M69" s="1068"/>
      <c r="N69" s="1068"/>
      <c r="O69" s="1068"/>
      <c r="P69" s="1069"/>
      <c r="Q69" s="1070">
        <v>193</v>
      </c>
      <c r="R69" s="1064"/>
      <c r="S69" s="1064"/>
      <c r="T69" s="1064"/>
      <c r="U69" s="1064"/>
      <c r="V69" s="1064">
        <v>137</v>
      </c>
      <c r="W69" s="1064"/>
      <c r="X69" s="1064"/>
      <c r="Y69" s="1064"/>
      <c r="Z69" s="1064"/>
      <c r="AA69" s="1064">
        <v>56</v>
      </c>
      <c r="AB69" s="1064"/>
      <c r="AC69" s="1064"/>
      <c r="AD69" s="1064"/>
      <c r="AE69" s="1064"/>
      <c r="AF69" s="1064">
        <v>56</v>
      </c>
      <c r="AG69" s="1064"/>
      <c r="AH69" s="1064"/>
      <c r="AI69" s="1064"/>
      <c r="AJ69" s="1064"/>
      <c r="AK69" s="1064" t="s">
        <v>589</v>
      </c>
      <c r="AL69" s="1064"/>
      <c r="AM69" s="1064"/>
      <c r="AN69" s="1064"/>
      <c r="AO69" s="1064"/>
      <c r="AP69" s="1064" t="s">
        <v>580</v>
      </c>
      <c r="AQ69" s="1064"/>
      <c r="AR69" s="1064"/>
      <c r="AS69" s="1064"/>
      <c r="AT69" s="1064"/>
      <c r="AU69" s="1064" t="s">
        <v>589</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c r="A70" s="262">
        <v>3</v>
      </c>
      <c r="B70" s="1067" t="s">
        <v>584</v>
      </c>
      <c r="C70" s="1068"/>
      <c r="D70" s="1068"/>
      <c r="E70" s="1068"/>
      <c r="F70" s="1068"/>
      <c r="G70" s="1068"/>
      <c r="H70" s="1068"/>
      <c r="I70" s="1068"/>
      <c r="J70" s="1068"/>
      <c r="K70" s="1068"/>
      <c r="L70" s="1068"/>
      <c r="M70" s="1068"/>
      <c r="N70" s="1068"/>
      <c r="O70" s="1068"/>
      <c r="P70" s="1069"/>
      <c r="Q70" s="1070">
        <v>102</v>
      </c>
      <c r="R70" s="1064"/>
      <c r="S70" s="1064"/>
      <c r="T70" s="1064"/>
      <c r="U70" s="1064"/>
      <c r="V70" s="1064">
        <v>95</v>
      </c>
      <c r="W70" s="1064"/>
      <c r="X70" s="1064"/>
      <c r="Y70" s="1064"/>
      <c r="Z70" s="1064"/>
      <c r="AA70" s="1064">
        <v>7</v>
      </c>
      <c r="AB70" s="1064"/>
      <c r="AC70" s="1064"/>
      <c r="AD70" s="1064"/>
      <c r="AE70" s="1064"/>
      <c r="AF70" s="1064">
        <v>7</v>
      </c>
      <c r="AG70" s="1064"/>
      <c r="AH70" s="1064"/>
      <c r="AI70" s="1064"/>
      <c r="AJ70" s="1064"/>
      <c r="AK70" s="1064">
        <v>1</v>
      </c>
      <c r="AL70" s="1064"/>
      <c r="AM70" s="1064"/>
      <c r="AN70" s="1064"/>
      <c r="AO70" s="1064"/>
      <c r="AP70" s="1064" t="s">
        <v>589</v>
      </c>
      <c r="AQ70" s="1064"/>
      <c r="AR70" s="1064"/>
      <c r="AS70" s="1064"/>
      <c r="AT70" s="1064"/>
      <c r="AU70" s="1064" t="s">
        <v>580</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c r="A71" s="262">
        <v>4</v>
      </c>
      <c r="B71" s="1067" t="s">
        <v>591</v>
      </c>
      <c r="C71" s="1068"/>
      <c r="D71" s="1068"/>
      <c r="E71" s="1068"/>
      <c r="F71" s="1068"/>
      <c r="G71" s="1068"/>
      <c r="H71" s="1068"/>
      <c r="I71" s="1068"/>
      <c r="J71" s="1068"/>
      <c r="K71" s="1068"/>
      <c r="L71" s="1068"/>
      <c r="M71" s="1068"/>
      <c r="N71" s="1068"/>
      <c r="O71" s="1068"/>
      <c r="P71" s="1069"/>
      <c r="Q71" s="1074">
        <v>108</v>
      </c>
      <c r="R71" s="1072"/>
      <c r="S71" s="1072"/>
      <c r="T71" s="1072"/>
      <c r="U71" s="1073"/>
      <c r="V71" s="1071">
        <v>74</v>
      </c>
      <c r="W71" s="1072"/>
      <c r="X71" s="1072"/>
      <c r="Y71" s="1072"/>
      <c r="Z71" s="1073"/>
      <c r="AA71" s="1071">
        <v>34</v>
      </c>
      <c r="AB71" s="1072"/>
      <c r="AC71" s="1072"/>
      <c r="AD71" s="1072"/>
      <c r="AE71" s="1073"/>
      <c r="AF71" s="1071">
        <v>34</v>
      </c>
      <c r="AG71" s="1072"/>
      <c r="AH71" s="1072"/>
      <c r="AI71" s="1072"/>
      <c r="AJ71" s="1073"/>
      <c r="AK71" s="1071" t="s">
        <v>589</v>
      </c>
      <c r="AL71" s="1072"/>
      <c r="AM71" s="1072"/>
      <c r="AN71" s="1072"/>
      <c r="AO71" s="1073"/>
      <c r="AP71" s="1071" t="s">
        <v>589</v>
      </c>
      <c r="AQ71" s="1072"/>
      <c r="AR71" s="1072"/>
      <c r="AS71" s="1072"/>
      <c r="AT71" s="1073"/>
      <c r="AU71" s="1071" t="s">
        <v>589</v>
      </c>
      <c r="AV71" s="1072"/>
      <c r="AW71" s="1072"/>
      <c r="AX71" s="1072"/>
      <c r="AY71" s="1073"/>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c r="A72" s="262">
        <v>5</v>
      </c>
      <c r="B72" s="1067" t="s">
        <v>592</v>
      </c>
      <c r="C72" s="1068"/>
      <c r="D72" s="1068"/>
      <c r="E72" s="1068"/>
      <c r="F72" s="1068"/>
      <c r="G72" s="1068"/>
      <c r="H72" s="1068"/>
      <c r="I72" s="1068"/>
      <c r="J72" s="1068"/>
      <c r="K72" s="1068"/>
      <c r="L72" s="1068"/>
      <c r="M72" s="1068"/>
      <c r="N72" s="1068"/>
      <c r="O72" s="1068"/>
      <c r="P72" s="1069"/>
      <c r="Q72" s="1074">
        <v>3355</v>
      </c>
      <c r="R72" s="1072"/>
      <c r="S72" s="1072"/>
      <c r="T72" s="1072"/>
      <c r="U72" s="1073"/>
      <c r="V72" s="1071">
        <v>3145</v>
      </c>
      <c r="W72" s="1072"/>
      <c r="X72" s="1072"/>
      <c r="Y72" s="1072"/>
      <c r="Z72" s="1073"/>
      <c r="AA72" s="1071">
        <v>210</v>
      </c>
      <c r="AB72" s="1072"/>
      <c r="AC72" s="1072"/>
      <c r="AD72" s="1072"/>
      <c r="AE72" s="1073"/>
      <c r="AF72" s="1071">
        <v>201</v>
      </c>
      <c r="AG72" s="1072"/>
      <c r="AH72" s="1072"/>
      <c r="AI72" s="1072"/>
      <c r="AJ72" s="1073"/>
      <c r="AK72" s="1071" t="s">
        <v>593</v>
      </c>
      <c r="AL72" s="1072"/>
      <c r="AM72" s="1072"/>
      <c r="AN72" s="1072"/>
      <c r="AO72" s="1073"/>
      <c r="AP72" s="1071">
        <v>2418</v>
      </c>
      <c r="AQ72" s="1072"/>
      <c r="AR72" s="1072"/>
      <c r="AS72" s="1072"/>
      <c r="AT72" s="1073"/>
      <c r="AU72" s="1071">
        <v>994</v>
      </c>
      <c r="AV72" s="1072"/>
      <c r="AW72" s="1072"/>
      <c r="AX72" s="1072"/>
      <c r="AY72" s="1073"/>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c r="A73" s="262">
        <v>6</v>
      </c>
      <c r="B73" s="1067" t="s">
        <v>588</v>
      </c>
      <c r="C73" s="1068"/>
      <c r="D73" s="1068"/>
      <c r="E73" s="1068"/>
      <c r="F73" s="1068"/>
      <c r="G73" s="1068"/>
      <c r="H73" s="1068"/>
      <c r="I73" s="1068"/>
      <c r="J73" s="1068"/>
      <c r="K73" s="1068"/>
      <c r="L73" s="1068"/>
      <c r="M73" s="1068"/>
      <c r="N73" s="1068"/>
      <c r="O73" s="1068"/>
      <c r="P73" s="1069"/>
      <c r="Q73" s="1074">
        <v>2066</v>
      </c>
      <c r="R73" s="1072"/>
      <c r="S73" s="1072"/>
      <c r="T73" s="1072"/>
      <c r="U73" s="1073"/>
      <c r="V73" s="1071">
        <v>2078</v>
      </c>
      <c r="W73" s="1072"/>
      <c r="X73" s="1072"/>
      <c r="Y73" s="1072"/>
      <c r="Z73" s="1073"/>
      <c r="AA73" s="1071">
        <v>-12</v>
      </c>
      <c r="AB73" s="1072"/>
      <c r="AC73" s="1072"/>
      <c r="AD73" s="1072"/>
      <c r="AE73" s="1073"/>
      <c r="AF73" s="1071">
        <v>1118</v>
      </c>
      <c r="AG73" s="1072"/>
      <c r="AH73" s="1072"/>
      <c r="AI73" s="1072"/>
      <c r="AJ73" s="1073"/>
      <c r="AK73" s="1071" t="s">
        <v>589</v>
      </c>
      <c r="AL73" s="1072"/>
      <c r="AM73" s="1072"/>
      <c r="AN73" s="1072"/>
      <c r="AO73" s="1073"/>
      <c r="AP73" s="1071">
        <v>3285</v>
      </c>
      <c r="AQ73" s="1072"/>
      <c r="AR73" s="1072"/>
      <c r="AS73" s="1072"/>
      <c r="AT73" s="1073"/>
      <c r="AU73" s="1071" t="s">
        <v>580</v>
      </c>
      <c r="AV73" s="1072"/>
      <c r="AW73" s="1072"/>
      <c r="AX73" s="1072"/>
      <c r="AY73" s="1073"/>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c r="A74" s="262">
        <v>7</v>
      </c>
      <c r="B74" s="1067" t="s">
        <v>587</v>
      </c>
      <c r="C74" s="1068"/>
      <c r="D74" s="1068"/>
      <c r="E74" s="1068"/>
      <c r="F74" s="1068"/>
      <c r="G74" s="1068"/>
      <c r="H74" s="1068"/>
      <c r="I74" s="1068"/>
      <c r="J74" s="1068"/>
      <c r="K74" s="1068"/>
      <c r="L74" s="1068"/>
      <c r="M74" s="1068"/>
      <c r="N74" s="1068"/>
      <c r="O74" s="1068"/>
      <c r="P74" s="1069"/>
      <c r="Q74" s="1074">
        <v>3815</v>
      </c>
      <c r="R74" s="1072"/>
      <c r="S74" s="1072"/>
      <c r="T74" s="1072"/>
      <c r="U74" s="1073"/>
      <c r="V74" s="1071">
        <v>3537</v>
      </c>
      <c r="W74" s="1072"/>
      <c r="X74" s="1072"/>
      <c r="Y74" s="1072"/>
      <c r="Z74" s="1073"/>
      <c r="AA74" s="1071">
        <v>278</v>
      </c>
      <c r="AB74" s="1072"/>
      <c r="AC74" s="1072"/>
      <c r="AD74" s="1072"/>
      <c r="AE74" s="1073"/>
      <c r="AF74" s="1071">
        <v>4455</v>
      </c>
      <c r="AG74" s="1072"/>
      <c r="AH74" s="1072"/>
      <c r="AI74" s="1072"/>
      <c r="AJ74" s="1073"/>
      <c r="AK74" s="1071" t="s">
        <v>578</v>
      </c>
      <c r="AL74" s="1072"/>
      <c r="AM74" s="1072"/>
      <c r="AN74" s="1072"/>
      <c r="AO74" s="1073"/>
      <c r="AP74" s="1071">
        <v>3114</v>
      </c>
      <c r="AQ74" s="1072"/>
      <c r="AR74" s="1072"/>
      <c r="AS74" s="1072"/>
      <c r="AT74" s="1073"/>
      <c r="AU74" s="1071">
        <v>6</v>
      </c>
      <c r="AV74" s="1072"/>
      <c r="AW74" s="1072"/>
      <c r="AX74" s="1072"/>
      <c r="AY74" s="1073"/>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c r="A75" s="262">
        <v>8</v>
      </c>
      <c r="B75" s="1067" t="s">
        <v>585</v>
      </c>
      <c r="C75" s="1068"/>
      <c r="D75" s="1068"/>
      <c r="E75" s="1068"/>
      <c r="F75" s="1068"/>
      <c r="G75" s="1068"/>
      <c r="H75" s="1068"/>
      <c r="I75" s="1068"/>
      <c r="J75" s="1068"/>
      <c r="K75" s="1068"/>
      <c r="L75" s="1068"/>
      <c r="M75" s="1068"/>
      <c r="N75" s="1068"/>
      <c r="O75" s="1068"/>
      <c r="P75" s="1069"/>
      <c r="Q75" s="1070">
        <v>2588</v>
      </c>
      <c r="R75" s="1064"/>
      <c r="S75" s="1064"/>
      <c r="T75" s="1064"/>
      <c r="U75" s="1064"/>
      <c r="V75" s="1064">
        <v>2314</v>
      </c>
      <c r="W75" s="1064"/>
      <c r="X75" s="1064"/>
      <c r="Y75" s="1064"/>
      <c r="Z75" s="1064"/>
      <c r="AA75" s="1064">
        <v>274</v>
      </c>
      <c r="AB75" s="1064"/>
      <c r="AC75" s="1064"/>
      <c r="AD75" s="1064"/>
      <c r="AE75" s="1064"/>
      <c r="AF75" s="1064">
        <v>274</v>
      </c>
      <c r="AG75" s="1064"/>
      <c r="AH75" s="1064"/>
      <c r="AI75" s="1064"/>
      <c r="AJ75" s="1064"/>
      <c r="AK75" s="1064">
        <v>117</v>
      </c>
      <c r="AL75" s="1064"/>
      <c r="AM75" s="1064"/>
      <c r="AN75" s="1064"/>
      <c r="AO75" s="1064"/>
      <c r="AP75" s="1064" t="s">
        <v>589</v>
      </c>
      <c r="AQ75" s="1064"/>
      <c r="AR75" s="1064"/>
      <c r="AS75" s="1064"/>
      <c r="AT75" s="1064"/>
      <c r="AU75" s="1064" t="s">
        <v>580</v>
      </c>
      <c r="AV75" s="1064"/>
      <c r="AW75" s="1064"/>
      <c r="AX75" s="1064"/>
      <c r="AY75" s="1064"/>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c r="A76" s="262">
        <v>9</v>
      </c>
      <c r="B76" s="1067" t="s">
        <v>586</v>
      </c>
      <c r="C76" s="1068"/>
      <c r="D76" s="1068"/>
      <c r="E76" s="1068"/>
      <c r="F76" s="1068"/>
      <c r="G76" s="1068"/>
      <c r="H76" s="1068"/>
      <c r="I76" s="1068"/>
      <c r="J76" s="1068"/>
      <c r="K76" s="1068"/>
      <c r="L76" s="1068"/>
      <c r="M76" s="1068"/>
      <c r="N76" s="1068"/>
      <c r="O76" s="1068"/>
      <c r="P76" s="1069"/>
      <c r="Q76" s="1070">
        <v>657281</v>
      </c>
      <c r="R76" s="1064"/>
      <c r="S76" s="1064"/>
      <c r="T76" s="1064"/>
      <c r="U76" s="1064"/>
      <c r="V76" s="1064">
        <v>647955</v>
      </c>
      <c r="W76" s="1064"/>
      <c r="X76" s="1064"/>
      <c r="Y76" s="1064"/>
      <c r="Z76" s="1064"/>
      <c r="AA76" s="1064">
        <v>9326</v>
      </c>
      <c r="AB76" s="1064"/>
      <c r="AC76" s="1064"/>
      <c r="AD76" s="1064"/>
      <c r="AE76" s="1064"/>
      <c r="AF76" s="1064">
        <v>9326</v>
      </c>
      <c r="AG76" s="1064"/>
      <c r="AH76" s="1064"/>
      <c r="AI76" s="1064"/>
      <c r="AJ76" s="1064"/>
      <c r="AK76" s="1064">
        <v>3989</v>
      </c>
      <c r="AL76" s="1064"/>
      <c r="AM76" s="1064"/>
      <c r="AN76" s="1064"/>
      <c r="AO76" s="1064"/>
      <c r="AP76" s="1064" t="s">
        <v>580</v>
      </c>
      <c r="AQ76" s="1064"/>
      <c r="AR76" s="1064"/>
      <c r="AS76" s="1064"/>
      <c r="AT76" s="1064"/>
      <c r="AU76" s="1064" t="s">
        <v>580</v>
      </c>
      <c r="AV76" s="1064"/>
      <c r="AW76" s="1064"/>
      <c r="AX76" s="1064"/>
      <c r="AY76" s="1064"/>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c r="A77" s="262">
        <v>10</v>
      </c>
      <c r="B77" s="1067"/>
      <c r="C77" s="1068"/>
      <c r="D77" s="1068"/>
      <c r="E77" s="1068"/>
      <c r="F77" s="1068"/>
      <c r="G77" s="1068"/>
      <c r="H77" s="1068"/>
      <c r="I77" s="1068"/>
      <c r="J77" s="1068"/>
      <c r="K77" s="1068"/>
      <c r="L77" s="1068"/>
      <c r="M77" s="1068"/>
      <c r="N77" s="1068"/>
      <c r="O77" s="1068"/>
      <c r="P77" s="1069"/>
      <c r="Q77" s="1070"/>
      <c r="R77" s="1064"/>
      <c r="S77" s="1064"/>
      <c r="T77" s="1064"/>
      <c r="U77" s="1064"/>
      <c r="V77" s="1064"/>
      <c r="W77" s="1064"/>
      <c r="X77" s="1064"/>
      <c r="Y77" s="1064"/>
      <c r="Z77" s="1064"/>
      <c r="AA77" s="1064"/>
      <c r="AB77" s="1064"/>
      <c r="AC77" s="1064"/>
      <c r="AD77" s="1064"/>
      <c r="AE77" s="1064"/>
      <c r="AF77" s="1064"/>
      <c r="AG77" s="1064"/>
      <c r="AH77" s="1064"/>
      <c r="AI77" s="1064"/>
      <c r="AJ77" s="1064"/>
      <c r="AK77" s="1064"/>
      <c r="AL77" s="1064"/>
      <c r="AM77" s="1064"/>
      <c r="AN77" s="1064"/>
      <c r="AO77" s="1064"/>
      <c r="AP77" s="1064"/>
      <c r="AQ77" s="1064"/>
      <c r="AR77" s="1064"/>
      <c r="AS77" s="1064"/>
      <c r="AT77" s="1064"/>
      <c r="AU77" s="1064"/>
      <c r="AV77" s="1064"/>
      <c r="AW77" s="1064"/>
      <c r="AX77" s="1064"/>
      <c r="AY77" s="1064"/>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c r="A78" s="262">
        <v>11</v>
      </c>
      <c r="B78" s="1067"/>
      <c r="C78" s="1068"/>
      <c r="D78" s="1068"/>
      <c r="E78" s="1068"/>
      <c r="F78" s="1068"/>
      <c r="G78" s="1068"/>
      <c r="H78" s="1068"/>
      <c r="I78" s="1068"/>
      <c r="J78" s="1068"/>
      <c r="K78" s="1068"/>
      <c r="L78" s="1068"/>
      <c r="M78" s="1068"/>
      <c r="N78" s="1068"/>
      <c r="O78" s="1068"/>
      <c r="P78" s="1069"/>
      <c r="Q78" s="1074"/>
      <c r="R78" s="1072"/>
      <c r="S78" s="1072"/>
      <c r="T78" s="1072"/>
      <c r="U78" s="1073"/>
      <c r="V78" s="1071"/>
      <c r="W78" s="1072"/>
      <c r="X78" s="1072"/>
      <c r="Y78" s="1072"/>
      <c r="Z78" s="1073"/>
      <c r="AA78" s="1071"/>
      <c r="AB78" s="1072"/>
      <c r="AC78" s="1072"/>
      <c r="AD78" s="1072"/>
      <c r="AE78" s="1073"/>
      <c r="AF78" s="1071"/>
      <c r="AG78" s="1072"/>
      <c r="AH78" s="1072"/>
      <c r="AI78" s="1072"/>
      <c r="AJ78" s="1073"/>
      <c r="AK78" s="1071"/>
      <c r="AL78" s="1072"/>
      <c r="AM78" s="1072"/>
      <c r="AN78" s="1072"/>
      <c r="AO78" s="1073"/>
      <c r="AP78" s="1071"/>
      <c r="AQ78" s="1072"/>
      <c r="AR78" s="1072"/>
      <c r="AS78" s="1072"/>
      <c r="AT78" s="1073"/>
      <c r="AU78" s="1071"/>
      <c r="AV78" s="1072"/>
      <c r="AW78" s="1072"/>
      <c r="AX78" s="1072"/>
      <c r="AY78" s="1073"/>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c r="A81" s="262">
        <v>14</v>
      </c>
      <c r="B81" s="1067"/>
      <c r="C81" s="1068"/>
      <c r="D81" s="1068"/>
      <c r="E81" s="1068"/>
      <c r="F81" s="1068"/>
      <c r="G81" s="1068"/>
      <c r="H81" s="1068"/>
      <c r="I81" s="1068"/>
      <c r="J81" s="1068"/>
      <c r="K81" s="1068"/>
      <c r="L81" s="1068"/>
      <c r="M81" s="1068"/>
      <c r="N81" s="1068"/>
      <c r="O81" s="1068"/>
      <c r="P81" s="1069"/>
      <c r="Q81" s="1074"/>
      <c r="R81" s="1072"/>
      <c r="S81" s="1072"/>
      <c r="T81" s="1072"/>
      <c r="U81" s="1073"/>
      <c r="V81" s="1071"/>
      <c r="W81" s="1072"/>
      <c r="X81" s="1072"/>
      <c r="Y81" s="1072"/>
      <c r="Z81" s="1073"/>
      <c r="AA81" s="1071"/>
      <c r="AB81" s="1072"/>
      <c r="AC81" s="1072"/>
      <c r="AD81" s="1072"/>
      <c r="AE81" s="1073"/>
      <c r="AF81" s="1071"/>
      <c r="AG81" s="1072"/>
      <c r="AH81" s="1072"/>
      <c r="AI81" s="1072"/>
      <c r="AJ81" s="1073"/>
      <c r="AK81" s="1071"/>
      <c r="AL81" s="1072"/>
      <c r="AM81" s="1072"/>
      <c r="AN81" s="1072"/>
      <c r="AO81" s="1073"/>
      <c r="AP81" s="1071"/>
      <c r="AQ81" s="1072"/>
      <c r="AR81" s="1072"/>
      <c r="AS81" s="1072"/>
      <c r="AT81" s="1073"/>
      <c r="AU81" s="1071"/>
      <c r="AV81" s="1072"/>
      <c r="AW81" s="1072"/>
      <c r="AX81" s="1072"/>
      <c r="AY81" s="1073"/>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c r="A82" s="262">
        <v>15</v>
      </c>
      <c r="B82" s="1067"/>
      <c r="C82" s="1068"/>
      <c r="D82" s="1068"/>
      <c r="E82" s="1068"/>
      <c r="F82" s="1068"/>
      <c r="G82" s="1068"/>
      <c r="H82" s="1068"/>
      <c r="I82" s="1068"/>
      <c r="J82" s="1068"/>
      <c r="K82" s="1068"/>
      <c r="L82" s="1068"/>
      <c r="M82" s="1068"/>
      <c r="N82" s="1068"/>
      <c r="O82" s="1068"/>
      <c r="P82" s="1069"/>
      <c r="Q82" s="1074"/>
      <c r="R82" s="1072"/>
      <c r="S82" s="1072"/>
      <c r="T82" s="1072"/>
      <c r="U82" s="1073"/>
      <c r="V82" s="1071"/>
      <c r="W82" s="1072"/>
      <c r="X82" s="1072"/>
      <c r="Y82" s="1072"/>
      <c r="Z82" s="1073"/>
      <c r="AA82" s="1071"/>
      <c r="AB82" s="1072"/>
      <c r="AC82" s="1072"/>
      <c r="AD82" s="1072"/>
      <c r="AE82" s="1073"/>
      <c r="AF82" s="1071"/>
      <c r="AG82" s="1072"/>
      <c r="AH82" s="1072"/>
      <c r="AI82" s="1072"/>
      <c r="AJ82" s="1073"/>
      <c r="AK82" s="1071"/>
      <c r="AL82" s="1072"/>
      <c r="AM82" s="1072"/>
      <c r="AN82" s="1072"/>
      <c r="AO82" s="1073"/>
      <c r="AP82" s="1071"/>
      <c r="AQ82" s="1072"/>
      <c r="AR82" s="1072"/>
      <c r="AS82" s="1072"/>
      <c r="AT82" s="1073"/>
      <c r="AU82" s="1071"/>
      <c r="AV82" s="1072"/>
      <c r="AW82" s="1072"/>
      <c r="AX82" s="1072"/>
      <c r="AY82" s="1073"/>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c r="A88" s="265" t="s">
        <v>385</v>
      </c>
      <c r="B88" s="1037" t="s">
        <v>415</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16239</v>
      </c>
      <c r="AG88" s="1052"/>
      <c r="AH88" s="1052"/>
      <c r="AI88" s="1052"/>
      <c r="AJ88" s="1052"/>
      <c r="AK88" s="1056"/>
      <c r="AL88" s="1056"/>
      <c r="AM88" s="1056"/>
      <c r="AN88" s="1056"/>
      <c r="AO88" s="1056"/>
      <c r="AP88" s="1052">
        <v>8817</v>
      </c>
      <c r="AQ88" s="1052"/>
      <c r="AR88" s="1052"/>
      <c r="AS88" s="1052"/>
      <c r="AT88" s="1052"/>
      <c r="AU88" s="1052">
        <v>1000</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385</v>
      </c>
      <c r="BR102" s="1037" t="s">
        <v>416</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t="s">
        <v>589</v>
      </c>
      <c r="CS102" s="1044"/>
      <c r="CT102" s="1044"/>
      <c r="CU102" s="1044"/>
      <c r="CV102" s="1045"/>
      <c r="CW102" s="1043" t="s">
        <v>589</v>
      </c>
      <c r="CX102" s="1044"/>
      <c r="CY102" s="1044"/>
      <c r="CZ102" s="1044"/>
      <c r="DA102" s="1045"/>
      <c r="DB102" s="1043">
        <v>30</v>
      </c>
      <c r="DC102" s="1044"/>
      <c r="DD102" s="1044"/>
      <c r="DE102" s="1044"/>
      <c r="DF102" s="1045"/>
      <c r="DG102" s="1043" t="s">
        <v>578</v>
      </c>
      <c r="DH102" s="1044"/>
      <c r="DI102" s="1044"/>
      <c r="DJ102" s="1044"/>
      <c r="DK102" s="1045"/>
      <c r="DL102" s="1043">
        <v>2</v>
      </c>
      <c r="DM102" s="1044"/>
      <c r="DN102" s="1044"/>
      <c r="DO102" s="1044"/>
      <c r="DP102" s="1045"/>
      <c r="DQ102" s="1043" t="s">
        <v>578</v>
      </c>
      <c r="DR102" s="1044"/>
      <c r="DS102" s="1044"/>
      <c r="DT102" s="1044"/>
      <c r="DU102" s="1045"/>
      <c r="DV102" s="1026"/>
      <c r="DW102" s="1027"/>
      <c r="DX102" s="1027"/>
      <c r="DY102" s="1027"/>
      <c r="DZ102" s="1028"/>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417</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418</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419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31" t="s">
        <v>421</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422</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c r="A109" s="986" t="s">
        <v>423</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424</v>
      </c>
      <c r="AB109" s="987"/>
      <c r="AC109" s="987"/>
      <c r="AD109" s="987"/>
      <c r="AE109" s="988"/>
      <c r="AF109" s="989" t="s">
        <v>303</v>
      </c>
      <c r="AG109" s="987"/>
      <c r="AH109" s="987"/>
      <c r="AI109" s="987"/>
      <c r="AJ109" s="988"/>
      <c r="AK109" s="989" t="s">
        <v>302</v>
      </c>
      <c r="AL109" s="987"/>
      <c r="AM109" s="987"/>
      <c r="AN109" s="987"/>
      <c r="AO109" s="988"/>
      <c r="AP109" s="989" t="s">
        <v>425</v>
      </c>
      <c r="AQ109" s="987"/>
      <c r="AR109" s="987"/>
      <c r="AS109" s="987"/>
      <c r="AT109" s="1018"/>
      <c r="AU109" s="986" t="s">
        <v>423</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424</v>
      </c>
      <c r="BR109" s="987"/>
      <c r="BS109" s="987"/>
      <c r="BT109" s="987"/>
      <c r="BU109" s="988"/>
      <c r="BV109" s="989" t="s">
        <v>303</v>
      </c>
      <c r="BW109" s="987"/>
      <c r="BX109" s="987"/>
      <c r="BY109" s="987"/>
      <c r="BZ109" s="988"/>
      <c r="CA109" s="989" t="s">
        <v>302</v>
      </c>
      <c r="CB109" s="987"/>
      <c r="CC109" s="987"/>
      <c r="CD109" s="987"/>
      <c r="CE109" s="988"/>
      <c r="CF109" s="1025" t="s">
        <v>425</v>
      </c>
      <c r="CG109" s="1025"/>
      <c r="CH109" s="1025"/>
      <c r="CI109" s="1025"/>
      <c r="CJ109" s="1025"/>
      <c r="CK109" s="989" t="s">
        <v>426</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424</v>
      </c>
      <c r="DH109" s="987"/>
      <c r="DI109" s="987"/>
      <c r="DJ109" s="987"/>
      <c r="DK109" s="988"/>
      <c r="DL109" s="989" t="s">
        <v>303</v>
      </c>
      <c r="DM109" s="987"/>
      <c r="DN109" s="987"/>
      <c r="DO109" s="987"/>
      <c r="DP109" s="988"/>
      <c r="DQ109" s="989" t="s">
        <v>302</v>
      </c>
      <c r="DR109" s="987"/>
      <c r="DS109" s="987"/>
      <c r="DT109" s="987"/>
      <c r="DU109" s="988"/>
      <c r="DV109" s="989" t="s">
        <v>425</v>
      </c>
      <c r="DW109" s="987"/>
      <c r="DX109" s="987"/>
      <c r="DY109" s="987"/>
      <c r="DZ109" s="1018"/>
    </row>
    <row r="110" spans="1:131" s="247" customFormat="1" ht="26.25" customHeight="1">
      <c r="A110" s="889" t="s">
        <v>427</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1809125</v>
      </c>
      <c r="AB110" s="980"/>
      <c r="AC110" s="980"/>
      <c r="AD110" s="980"/>
      <c r="AE110" s="981"/>
      <c r="AF110" s="982">
        <v>1791139</v>
      </c>
      <c r="AG110" s="980"/>
      <c r="AH110" s="980"/>
      <c r="AI110" s="980"/>
      <c r="AJ110" s="981"/>
      <c r="AK110" s="982">
        <v>1779344</v>
      </c>
      <c r="AL110" s="980"/>
      <c r="AM110" s="980"/>
      <c r="AN110" s="980"/>
      <c r="AO110" s="981"/>
      <c r="AP110" s="983">
        <v>18.7</v>
      </c>
      <c r="AQ110" s="984"/>
      <c r="AR110" s="984"/>
      <c r="AS110" s="984"/>
      <c r="AT110" s="985"/>
      <c r="AU110" s="1019" t="s">
        <v>72</v>
      </c>
      <c r="AV110" s="1020"/>
      <c r="AW110" s="1020"/>
      <c r="AX110" s="1020"/>
      <c r="AY110" s="1020"/>
      <c r="AZ110" s="945" t="s">
        <v>428</v>
      </c>
      <c r="BA110" s="890"/>
      <c r="BB110" s="890"/>
      <c r="BC110" s="890"/>
      <c r="BD110" s="890"/>
      <c r="BE110" s="890"/>
      <c r="BF110" s="890"/>
      <c r="BG110" s="890"/>
      <c r="BH110" s="890"/>
      <c r="BI110" s="890"/>
      <c r="BJ110" s="890"/>
      <c r="BK110" s="890"/>
      <c r="BL110" s="890"/>
      <c r="BM110" s="890"/>
      <c r="BN110" s="890"/>
      <c r="BO110" s="890"/>
      <c r="BP110" s="891"/>
      <c r="BQ110" s="946">
        <v>17686025</v>
      </c>
      <c r="BR110" s="927"/>
      <c r="BS110" s="927"/>
      <c r="BT110" s="927"/>
      <c r="BU110" s="927"/>
      <c r="BV110" s="927">
        <v>17181951</v>
      </c>
      <c r="BW110" s="927"/>
      <c r="BX110" s="927"/>
      <c r="BY110" s="927"/>
      <c r="BZ110" s="927"/>
      <c r="CA110" s="927">
        <v>16846073</v>
      </c>
      <c r="CB110" s="927"/>
      <c r="CC110" s="927"/>
      <c r="CD110" s="927"/>
      <c r="CE110" s="927"/>
      <c r="CF110" s="951">
        <v>177.5</v>
      </c>
      <c r="CG110" s="952"/>
      <c r="CH110" s="952"/>
      <c r="CI110" s="952"/>
      <c r="CJ110" s="952"/>
      <c r="CK110" s="1015" t="s">
        <v>429</v>
      </c>
      <c r="CL110" s="901"/>
      <c r="CM110" s="976" t="s">
        <v>430</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405</v>
      </c>
      <c r="DH110" s="927"/>
      <c r="DI110" s="927"/>
      <c r="DJ110" s="927"/>
      <c r="DK110" s="927"/>
      <c r="DL110" s="927" t="s">
        <v>405</v>
      </c>
      <c r="DM110" s="927"/>
      <c r="DN110" s="927"/>
      <c r="DO110" s="927"/>
      <c r="DP110" s="927"/>
      <c r="DQ110" s="927" t="s">
        <v>405</v>
      </c>
      <c r="DR110" s="927"/>
      <c r="DS110" s="927"/>
      <c r="DT110" s="927"/>
      <c r="DU110" s="927"/>
      <c r="DV110" s="928" t="s">
        <v>431</v>
      </c>
      <c r="DW110" s="928"/>
      <c r="DX110" s="928"/>
      <c r="DY110" s="928"/>
      <c r="DZ110" s="929"/>
    </row>
    <row r="111" spans="1:131" s="247" customFormat="1" ht="26.25" customHeight="1">
      <c r="A111" s="856" t="s">
        <v>432</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405</v>
      </c>
      <c r="AB111" s="1008"/>
      <c r="AC111" s="1008"/>
      <c r="AD111" s="1008"/>
      <c r="AE111" s="1009"/>
      <c r="AF111" s="1010" t="s">
        <v>433</v>
      </c>
      <c r="AG111" s="1008"/>
      <c r="AH111" s="1008"/>
      <c r="AI111" s="1008"/>
      <c r="AJ111" s="1009"/>
      <c r="AK111" s="1010" t="s">
        <v>405</v>
      </c>
      <c r="AL111" s="1008"/>
      <c r="AM111" s="1008"/>
      <c r="AN111" s="1008"/>
      <c r="AO111" s="1009"/>
      <c r="AP111" s="1011" t="s">
        <v>405</v>
      </c>
      <c r="AQ111" s="1012"/>
      <c r="AR111" s="1012"/>
      <c r="AS111" s="1012"/>
      <c r="AT111" s="1013"/>
      <c r="AU111" s="1021"/>
      <c r="AV111" s="1022"/>
      <c r="AW111" s="1022"/>
      <c r="AX111" s="1022"/>
      <c r="AY111" s="1022"/>
      <c r="AZ111" s="897" t="s">
        <v>434</v>
      </c>
      <c r="BA111" s="832"/>
      <c r="BB111" s="832"/>
      <c r="BC111" s="832"/>
      <c r="BD111" s="832"/>
      <c r="BE111" s="832"/>
      <c r="BF111" s="832"/>
      <c r="BG111" s="832"/>
      <c r="BH111" s="832"/>
      <c r="BI111" s="832"/>
      <c r="BJ111" s="832"/>
      <c r="BK111" s="832"/>
      <c r="BL111" s="832"/>
      <c r="BM111" s="832"/>
      <c r="BN111" s="832"/>
      <c r="BO111" s="832"/>
      <c r="BP111" s="833"/>
      <c r="BQ111" s="898">
        <v>557278</v>
      </c>
      <c r="BR111" s="899"/>
      <c r="BS111" s="899"/>
      <c r="BT111" s="899"/>
      <c r="BU111" s="899"/>
      <c r="BV111" s="899">
        <v>366224</v>
      </c>
      <c r="BW111" s="899"/>
      <c r="BX111" s="899"/>
      <c r="BY111" s="899"/>
      <c r="BZ111" s="899"/>
      <c r="CA111" s="899">
        <v>231472</v>
      </c>
      <c r="CB111" s="899"/>
      <c r="CC111" s="899"/>
      <c r="CD111" s="899"/>
      <c r="CE111" s="899"/>
      <c r="CF111" s="960">
        <v>2.4</v>
      </c>
      <c r="CG111" s="961"/>
      <c r="CH111" s="961"/>
      <c r="CI111" s="961"/>
      <c r="CJ111" s="961"/>
      <c r="CK111" s="1016"/>
      <c r="CL111" s="903"/>
      <c r="CM111" s="906" t="s">
        <v>435</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405</v>
      </c>
      <c r="DH111" s="899"/>
      <c r="DI111" s="899"/>
      <c r="DJ111" s="899"/>
      <c r="DK111" s="899"/>
      <c r="DL111" s="899" t="s">
        <v>405</v>
      </c>
      <c r="DM111" s="899"/>
      <c r="DN111" s="899"/>
      <c r="DO111" s="899"/>
      <c r="DP111" s="899"/>
      <c r="DQ111" s="899" t="s">
        <v>433</v>
      </c>
      <c r="DR111" s="899"/>
      <c r="DS111" s="899"/>
      <c r="DT111" s="899"/>
      <c r="DU111" s="899"/>
      <c r="DV111" s="876" t="s">
        <v>405</v>
      </c>
      <c r="DW111" s="876"/>
      <c r="DX111" s="876"/>
      <c r="DY111" s="876"/>
      <c r="DZ111" s="877"/>
    </row>
    <row r="112" spans="1:131" s="247" customFormat="1" ht="26.25" customHeight="1">
      <c r="A112" s="1001" t="s">
        <v>436</v>
      </c>
      <c r="B112" s="1002"/>
      <c r="C112" s="832" t="s">
        <v>437</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438</v>
      </c>
      <c r="AB112" s="862"/>
      <c r="AC112" s="862"/>
      <c r="AD112" s="862"/>
      <c r="AE112" s="863"/>
      <c r="AF112" s="864" t="s">
        <v>438</v>
      </c>
      <c r="AG112" s="862"/>
      <c r="AH112" s="862"/>
      <c r="AI112" s="862"/>
      <c r="AJ112" s="863"/>
      <c r="AK112" s="864" t="s">
        <v>405</v>
      </c>
      <c r="AL112" s="862"/>
      <c r="AM112" s="862"/>
      <c r="AN112" s="862"/>
      <c r="AO112" s="863"/>
      <c r="AP112" s="909" t="s">
        <v>438</v>
      </c>
      <c r="AQ112" s="910"/>
      <c r="AR112" s="910"/>
      <c r="AS112" s="910"/>
      <c r="AT112" s="911"/>
      <c r="AU112" s="1021"/>
      <c r="AV112" s="1022"/>
      <c r="AW112" s="1022"/>
      <c r="AX112" s="1022"/>
      <c r="AY112" s="1022"/>
      <c r="AZ112" s="897" t="s">
        <v>439</v>
      </c>
      <c r="BA112" s="832"/>
      <c r="BB112" s="832"/>
      <c r="BC112" s="832"/>
      <c r="BD112" s="832"/>
      <c r="BE112" s="832"/>
      <c r="BF112" s="832"/>
      <c r="BG112" s="832"/>
      <c r="BH112" s="832"/>
      <c r="BI112" s="832"/>
      <c r="BJ112" s="832"/>
      <c r="BK112" s="832"/>
      <c r="BL112" s="832"/>
      <c r="BM112" s="832"/>
      <c r="BN112" s="832"/>
      <c r="BO112" s="832"/>
      <c r="BP112" s="833"/>
      <c r="BQ112" s="898">
        <v>4885924</v>
      </c>
      <c r="BR112" s="899"/>
      <c r="BS112" s="899"/>
      <c r="BT112" s="899"/>
      <c r="BU112" s="899"/>
      <c r="BV112" s="899">
        <v>4715026</v>
      </c>
      <c r="BW112" s="899"/>
      <c r="BX112" s="899"/>
      <c r="BY112" s="899"/>
      <c r="BZ112" s="899"/>
      <c r="CA112" s="899">
        <v>4514770</v>
      </c>
      <c r="CB112" s="899"/>
      <c r="CC112" s="899"/>
      <c r="CD112" s="899"/>
      <c r="CE112" s="899"/>
      <c r="CF112" s="960">
        <v>47.6</v>
      </c>
      <c r="CG112" s="961"/>
      <c r="CH112" s="961"/>
      <c r="CI112" s="961"/>
      <c r="CJ112" s="961"/>
      <c r="CK112" s="1016"/>
      <c r="CL112" s="903"/>
      <c r="CM112" s="906" t="s">
        <v>440</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405</v>
      </c>
      <c r="DH112" s="899"/>
      <c r="DI112" s="899"/>
      <c r="DJ112" s="899"/>
      <c r="DK112" s="899"/>
      <c r="DL112" s="899" t="s">
        <v>438</v>
      </c>
      <c r="DM112" s="899"/>
      <c r="DN112" s="899"/>
      <c r="DO112" s="899"/>
      <c r="DP112" s="899"/>
      <c r="DQ112" s="899" t="s">
        <v>405</v>
      </c>
      <c r="DR112" s="899"/>
      <c r="DS112" s="899"/>
      <c r="DT112" s="899"/>
      <c r="DU112" s="899"/>
      <c r="DV112" s="876" t="s">
        <v>405</v>
      </c>
      <c r="DW112" s="876"/>
      <c r="DX112" s="876"/>
      <c r="DY112" s="876"/>
      <c r="DZ112" s="877"/>
    </row>
    <row r="113" spans="1:130" s="247" customFormat="1" ht="26.25" customHeight="1">
      <c r="A113" s="1003"/>
      <c r="B113" s="1004"/>
      <c r="C113" s="832" t="s">
        <v>441</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336468</v>
      </c>
      <c r="AB113" s="1008"/>
      <c r="AC113" s="1008"/>
      <c r="AD113" s="1008"/>
      <c r="AE113" s="1009"/>
      <c r="AF113" s="1010">
        <v>347917</v>
      </c>
      <c r="AG113" s="1008"/>
      <c r="AH113" s="1008"/>
      <c r="AI113" s="1008"/>
      <c r="AJ113" s="1009"/>
      <c r="AK113" s="1010">
        <v>366609</v>
      </c>
      <c r="AL113" s="1008"/>
      <c r="AM113" s="1008"/>
      <c r="AN113" s="1008"/>
      <c r="AO113" s="1009"/>
      <c r="AP113" s="1011">
        <v>3.9</v>
      </c>
      <c r="AQ113" s="1012"/>
      <c r="AR113" s="1012"/>
      <c r="AS113" s="1012"/>
      <c r="AT113" s="1013"/>
      <c r="AU113" s="1021"/>
      <c r="AV113" s="1022"/>
      <c r="AW113" s="1022"/>
      <c r="AX113" s="1022"/>
      <c r="AY113" s="1022"/>
      <c r="AZ113" s="897" t="s">
        <v>442</v>
      </c>
      <c r="BA113" s="832"/>
      <c r="BB113" s="832"/>
      <c r="BC113" s="832"/>
      <c r="BD113" s="832"/>
      <c r="BE113" s="832"/>
      <c r="BF113" s="832"/>
      <c r="BG113" s="832"/>
      <c r="BH113" s="832"/>
      <c r="BI113" s="832"/>
      <c r="BJ113" s="832"/>
      <c r="BK113" s="832"/>
      <c r="BL113" s="832"/>
      <c r="BM113" s="832"/>
      <c r="BN113" s="832"/>
      <c r="BO113" s="832"/>
      <c r="BP113" s="833"/>
      <c r="BQ113" s="898">
        <v>1151251</v>
      </c>
      <c r="BR113" s="899"/>
      <c r="BS113" s="899"/>
      <c r="BT113" s="899"/>
      <c r="BU113" s="899"/>
      <c r="BV113" s="899">
        <v>1098790</v>
      </c>
      <c r="BW113" s="899"/>
      <c r="BX113" s="899"/>
      <c r="BY113" s="899"/>
      <c r="BZ113" s="899"/>
      <c r="CA113" s="899">
        <v>1000459</v>
      </c>
      <c r="CB113" s="899"/>
      <c r="CC113" s="899"/>
      <c r="CD113" s="899"/>
      <c r="CE113" s="899"/>
      <c r="CF113" s="960">
        <v>10.5</v>
      </c>
      <c r="CG113" s="961"/>
      <c r="CH113" s="961"/>
      <c r="CI113" s="961"/>
      <c r="CJ113" s="961"/>
      <c r="CK113" s="1016"/>
      <c r="CL113" s="903"/>
      <c r="CM113" s="906" t="s">
        <v>443</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v>315541</v>
      </c>
      <c r="DH113" s="862"/>
      <c r="DI113" s="862"/>
      <c r="DJ113" s="862"/>
      <c r="DK113" s="863"/>
      <c r="DL113" s="864">
        <v>272711</v>
      </c>
      <c r="DM113" s="862"/>
      <c r="DN113" s="862"/>
      <c r="DO113" s="862"/>
      <c r="DP113" s="863"/>
      <c r="DQ113" s="864">
        <v>229153</v>
      </c>
      <c r="DR113" s="862"/>
      <c r="DS113" s="862"/>
      <c r="DT113" s="862"/>
      <c r="DU113" s="863"/>
      <c r="DV113" s="909">
        <v>2.4</v>
      </c>
      <c r="DW113" s="910"/>
      <c r="DX113" s="910"/>
      <c r="DY113" s="910"/>
      <c r="DZ113" s="911"/>
    </row>
    <row r="114" spans="1:130" s="247" customFormat="1" ht="26.25" customHeight="1">
      <c r="A114" s="1003"/>
      <c r="B114" s="1004"/>
      <c r="C114" s="832" t="s">
        <v>444</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141945</v>
      </c>
      <c r="AB114" s="862"/>
      <c r="AC114" s="862"/>
      <c r="AD114" s="862"/>
      <c r="AE114" s="863"/>
      <c r="AF114" s="864">
        <v>142492</v>
      </c>
      <c r="AG114" s="862"/>
      <c r="AH114" s="862"/>
      <c r="AI114" s="862"/>
      <c r="AJ114" s="863"/>
      <c r="AK114" s="864">
        <v>142994</v>
      </c>
      <c r="AL114" s="862"/>
      <c r="AM114" s="862"/>
      <c r="AN114" s="862"/>
      <c r="AO114" s="863"/>
      <c r="AP114" s="909">
        <v>1.5</v>
      </c>
      <c r="AQ114" s="910"/>
      <c r="AR114" s="910"/>
      <c r="AS114" s="910"/>
      <c r="AT114" s="911"/>
      <c r="AU114" s="1021"/>
      <c r="AV114" s="1022"/>
      <c r="AW114" s="1022"/>
      <c r="AX114" s="1022"/>
      <c r="AY114" s="1022"/>
      <c r="AZ114" s="897" t="s">
        <v>445</v>
      </c>
      <c r="BA114" s="832"/>
      <c r="BB114" s="832"/>
      <c r="BC114" s="832"/>
      <c r="BD114" s="832"/>
      <c r="BE114" s="832"/>
      <c r="BF114" s="832"/>
      <c r="BG114" s="832"/>
      <c r="BH114" s="832"/>
      <c r="BI114" s="832"/>
      <c r="BJ114" s="832"/>
      <c r="BK114" s="832"/>
      <c r="BL114" s="832"/>
      <c r="BM114" s="832"/>
      <c r="BN114" s="832"/>
      <c r="BO114" s="832"/>
      <c r="BP114" s="833"/>
      <c r="BQ114" s="898">
        <v>5373965</v>
      </c>
      <c r="BR114" s="899"/>
      <c r="BS114" s="899"/>
      <c r="BT114" s="899"/>
      <c r="BU114" s="899"/>
      <c r="BV114" s="899">
        <v>5108526</v>
      </c>
      <c r="BW114" s="899"/>
      <c r="BX114" s="899"/>
      <c r="BY114" s="899"/>
      <c r="BZ114" s="899"/>
      <c r="CA114" s="899">
        <v>5036400</v>
      </c>
      <c r="CB114" s="899"/>
      <c r="CC114" s="899"/>
      <c r="CD114" s="899"/>
      <c r="CE114" s="899"/>
      <c r="CF114" s="960">
        <v>53.1</v>
      </c>
      <c r="CG114" s="961"/>
      <c r="CH114" s="961"/>
      <c r="CI114" s="961"/>
      <c r="CJ114" s="961"/>
      <c r="CK114" s="1016"/>
      <c r="CL114" s="903"/>
      <c r="CM114" s="906" t="s">
        <v>446</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405</v>
      </c>
      <c r="DH114" s="862"/>
      <c r="DI114" s="862"/>
      <c r="DJ114" s="862"/>
      <c r="DK114" s="863"/>
      <c r="DL114" s="864" t="s">
        <v>405</v>
      </c>
      <c r="DM114" s="862"/>
      <c r="DN114" s="862"/>
      <c r="DO114" s="862"/>
      <c r="DP114" s="863"/>
      <c r="DQ114" s="864" t="s">
        <v>438</v>
      </c>
      <c r="DR114" s="862"/>
      <c r="DS114" s="862"/>
      <c r="DT114" s="862"/>
      <c r="DU114" s="863"/>
      <c r="DV114" s="909" t="s">
        <v>433</v>
      </c>
      <c r="DW114" s="910"/>
      <c r="DX114" s="910"/>
      <c r="DY114" s="910"/>
      <c r="DZ114" s="911"/>
    </row>
    <row r="115" spans="1:130" s="247" customFormat="1" ht="26.25" customHeight="1">
      <c r="A115" s="1003"/>
      <c r="B115" s="1004"/>
      <c r="C115" s="832" t="s">
        <v>447</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58072</v>
      </c>
      <c r="AB115" s="1008"/>
      <c r="AC115" s="1008"/>
      <c r="AD115" s="1008"/>
      <c r="AE115" s="1009"/>
      <c r="AF115" s="1010">
        <v>53507</v>
      </c>
      <c r="AG115" s="1008"/>
      <c r="AH115" s="1008"/>
      <c r="AI115" s="1008"/>
      <c r="AJ115" s="1009"/>
      <c r="AK115" s="1010">
        <v>59023</v>
      </c>
      <c r="AL115" s="1008"/>
      <c r="AM115" s="1008"/>
      <c r="AN115" s="1008"/>
      <c r="AO115" s="1009"/>
      <c r="AP115" s="1011">
        <v>0.6</v>
      </c>
      <c r="AQ115" s="1012"/>
      <c r="AR115" s="1012"/>
      <c r="AS115" s="1012"/>
      <c r="AT115" s="1013"/>
      <c r="AU115" s="1021"/>
      <c r="AV115" s="1022"/>
      <c r="AW115" s="1022"/>
      <c r="AX115" s="1022"/>
      <c r="AY115" s="1022"/>
      <c r="AZ115" s="897" t="s">
        <v>448</v>
      </c>
      <c r="BA115" s="832"/>
      <c r="BB115" s="832"/>
      <c r="BC115" s="832"/>
      <c r="BD115" s="832"/>
      <c r="BE115" s="832"/>
      <c r="BF115" s="832"/>
      <c r="BG115" s="832"/>
      <c r="BH115" s="832"/>
      <c r="BI115" s="832"/>
      <c r="BJ115" s="832"/>
      <c r="BK115" s="832"/>
      <c r="BL115" s="832"/>
      <c r="BM115" s="832"/>
      <c r="BN115" s="832"/>
      <c r="BO115" s="832"/>
      <c r="BP115" s="833"/>
      <c r="BQ115" s="898" t="s">
        <v>438</v>
      </c>
      <c r="BR115" s="899"/>
      <c r="BS115" s="899"/>
      <c r="BT115" s="899"/>
      <c r="BU115" s="899"/>
      <c r="BV115" s="899" t="s">
        <v>405</v>
      </c>
      <c r="BW115" s="899"/>
      <c r="BX115" s="899"/>
      <c r="BY115" s="899"/>
      <c r="BZ115" s="899"/>
      <c r="CA115" s="899" t="s">
        <v>438</v>
      </c>
      <c r="CB115" s="899"/>
      <c r="CC115" s="899"/>
      <c r="CD115" s="899"/>
      <c r="CE115" s="899"/>
      <c r="CF115" s="960" t="s">
        <v>438</v>
      </c>
      <c r="CG115" s="961"/>
      <c r="CH115" s="961"/>
      <c r="CI115" s="961"/>
      <c r="CJ115" s="961"/>
      <c r="CK115" s="1016"/>
      <c r="CL115" s="903"/>
      <c r="CM115" s="897" t="s">
        <v>449</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v>241737</v>
      </c>
      <c r="DH115" s="862"/>
      <c r="DI115" s="862"/>
      <c r="DJ115" s="862"/>
      <c r="DK115" s="863"/>
      <c r="DL115" s="864">
        <v>93513</v>
      </c>
      <c r="DM115" s="862"/>
      <c r="DN115" s="862"/>
      <c r="DO115" s="862"/>
      <c r="DP115" s="863"/>
      <c r="DQ115" s="864">
        <v>2319</v>
      </c>
      <c r="DR115" s="862"/>
      <c r="DS115" s="862"/>
      <c r="DT115" s="862"/>
      <c r="DU115" s="863"/>
      <c r="DV115" s="909">
        <v>0</v>
      </c>
      <c r="DW115" s="910"/>
      <c r="DX115" s="910"/>
      <c r="DY115" s="910"/>
      <c r="DZ115" s="911"/>
    </row>
    <row r="116" spans="1:130" s="247" customFormat="1" ht="26.25" customHeight="1">
      <c r="A116" s="1005"/>
      <c r="B116" s="1006"/>
      <c r="C116" s="965" t="s">
        <v>450</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405</v>
      </c>
      <c r="AB116" s="862"/>
      <c r="AC116" s="862"/>
      <c r="AD116" s="862"/>
      <c r="AE116" s="863"/>
      <c r="AF116" s="864" t="s">
        <v>405</v>
      </c>
      <c r="AG116" s="862"/>
      <c r="AH116" s="862"/>
      <c r="AI116" s="862"/>
      <c r="AJ116" s="863"/>
      <c r="AK116" s="864" t="s">
        <v>405</v>
      </c>
      <c r="AL116" s="862"/>
      <c r="AM116" s="862"/>
      <c r="AN116" s="862"/>
      <c r="AO116" s="863"/>
      <c r="AP116" s="909" t="s">
        <v>431</v>
      </c>
      <c r="AQ116" s="910"/>
      <c r="AR116" s="910"/>
      <c r="AS116" s="910"/>
      <c r="AT116" s="911"/>
      <c r="AU116" s="1021"/>
      <c r="AV116" s="1022"/>
      <c r="AW116" s="1022"/>
      <c r="AX116" s="1022"/>
      <c r="AY116" s="1022"/>
      <c r="AZ116" s="948" t="s">
        <v>451</v>
      </c>
      <c r="BA116" s="949"/>
      <c r="BB116" s="949"/>
      <c r="BC116" s="949"/>
      <c r="BD116" s="949"/>
      <c r="BE116" s="949"/>
      <c r="BF116" s="949"/>
      <c r="BG116" s="949"/>
      <c r="BH116" s="949"/>
      <c r="BI116" s="949"/>
      <c r="BJ116" s="949"/>
      <c r="BK116" s="949"/>
      <c r="BL116" s="949"/>
      <c r="BM116" s="949"/>
      <c r="BN116" s="949"/>
      <c r="BO116" s="949"/>
      <c r="BP116" s="950"/>
      <c r="BQ116" s="898" t="s">
        <v>438</v>
      </c>
      <c r="BR116" s="899"/>
      <c r="BS116" s="899"/>
      <c r="BT116" s="899"/>
      <c r="BU116" s="899"/>
      <c r="BV116" s="899" t="s">
        <v>438</v>
      </c>
      <c r="BW116" s="899"/>
      <c r="BX116" s="899"/>
      <c r="BY116" s="899"/>
      <c r="BZ116" s="899"/>
      <c r="CA116" s="899" t="s">
        <v>433</v>
      </c>
      <c r="CB116" s="899"/>
      <c r="CC116" s="899"/>
      <c r="CD116" s="899"/>
      <c r="CE116" s="899"/>
      <c r="CF116" s="960" t="s">
        <v>431</v>
      </c>
      <c r="CG116" s="961"/>
      <c r="CH116" s="961"/>
      <c r="CI116" s="961"/>
      <c r="CJ116" s="961"/>
      <c r="CK116" s="1016"/>
      <c r="CL116" s="903"/>
      <c r="CM116" s="906" t="s">
        <v>452</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405</v>
      </c>
      <c r="DH116" s="862"/>
      <c r="DI116" s="862"/>
      <c r="DJ116" s="862"/>
      <c r="DK116" s="863"/>
      <c r="DL116" s="864" t="s">
        <v>438</v>
      </c>
      <c r="DM116" s="862"/>
      <c r="DN116" s="862"/>
      <c r="DO116" s="862"/>
      <c r="DP116" s="863"/>
      <c r="DQ116" s="864" t="s">
        <v>405</v>
      </c>
      <c r="DR116" s="862"/>
      <c r="DS116" s="862"/>
      <c r="DT116" s="862"/>
      <c r="DU116" s="863"/>
      <c r="DV116" s="909" t="s">
        <v>405</v>
      </c>
      <c r="DW116" s="910"/>
      <c r="DX116" s="910"/>
      <c r="DY116" s="910"/>
      <c r="DZ116" s="911"/>
    </row>
    <row r="117" spans="1:130" s="247" customFormat="1" ht="26.25" customHeight="1">
      <c r="A117" s="986" t="s">
        <v>184</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453</v>
      </c>
      <c r="Z117" s="988"/>
      <c r="AA117" s="993">
        <v>2345610</v>
      </c>
      <c r="AB117" s="994"/>
      <c r="AC117" s="994"/>
      <c r="AD117" s="994"/>
      <c r="AE117" s="995"/>
      <c r="AF117" s="996">
        <v>2335055</v>
      </c>
      <c r="AG117" s="994"/>
      <c r="AH117" s="994"/>
      <c r="AI117" s="994"/>
      <c r="AJ117" s="995"/>
      <c r="AK117" s="996">
        <v>2347970</v>
      </c>
      <c r="AL117" s="994"/>
      <c r="AM117" s="994"/>
      <c r="AN117" s="994"/>
      <c r="AO117" s="995"/>
      <c r="AP117" s="997"/>
      <c r="AQ117" s="998"/>
      <c r="AR117" s="998"/>
      <c r="AS117" s="998"/>
      <c r="AT117" s="999"/>
      <c r="AU117" s="1021"/>
      <c r="AV117" s="1022"/>
      <c r="AW117" s="1022"/>
      <c r="AX117" s="1022"/>
      <c r="AY117" s="1022"/>
      <c r="AZ117" s="948" t="s">
        <v>454</v>
      </c>
      <c r="BA117" s="949"/>
      <c r="BB117" s="949"/>
      <c r="BC117" s="949"/>
      <c r="BD117" s="949"/>
      <c r="BE117" s="949"/>
      <c r="BF117" s="949"/>
      <c r="BG117" s="949"/>
      <c r="BH117" s="949"/>
      <c r="BI117" s="949"/>
      <c r="BJ117" s="949"/>
      <c r="BK117" s="949"/>
      <c r="BL117" s="949"/>
      <c r="BM117" s="949"/>
      <c r="BN117" s="949"/>
      <c r="BO117" s="949"/>
      <c r="BP117" s="950"/>
      <c r="BQ117" s="898" t="s">
        <v>127</v>
      </c>
      <c r="BR117" s="899"/>
      <c r="BS117" s="899"/>
      <c r="BT117" s="899"/>
      <c r="BU117" s="899"/>
      <c r="BV117" s="899" t="s">
        <v>127</v>
      </c>
      <c r="BW117" s="899"/>
      <c r="BX117" s="899"/>
      <c r="BY117" s="899"/>
      <c r="BZ117" s="899"/>
      <c r="CA117" s="899" t="s">
        <v>127</v>
      </c>
      <c r="CB117" s="899"/>
      <c r="CC117" s="899"/>
      <c r="CD117" s="899"/>
      <c r="CE117" s="899"/>
      <c r="CF117" s="960" t="s">
        <v>127</v>
      </c>
      <c r="CG117" s="961"/>
      <c r="CH117" s="961"/>
      <c r="CI117" s="961"/>
      <c r="CJ117" s="961"/>
      <c r="CK117" s="1016"/>
      <c r="CL117" s="903"/>
      <c r="CM117" s="906" t="s">
        <v>455</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127</v>
      </c>
      <c r="DH117" s="862"/>
      <c r="DI117" s="862"/>
      <c r="DJ117" s="862"/>
      <c r="DK117" s="863"/>
      <c r="DL117" s="864" t="s">
        <v>127</v>
      </c>
      <c r="DM117" s="862"/>
      <c r="DN117" s="862"/>
      <c r="DO117" s="862"/>
      <c r="DP117" s="863"/>
      <c r="DQ117" s="864" t="s">
        <v>127</v>
      </c>
      <c r="DR117" s="862"/>
      <c r="DS117" s="862"/>
      <c r="DT117" s="862"/>
      <c r="DU117" s="863"/>
      <c r="DV117" s="909" t="s">
        <v>456</v>
      </c>
      <c r="DW117" s="910"/>
      <c r="DX117" s="910"/>
      <c r="DY117" s="910"/>
      <c r="DZ117" s="911"/>
    </row>
    <row r="118" spans="1:130" s="247" customFormat="1" ht="26.25" customHeight="1">
      <c r="A118" s="986" t="s">
        <v>426</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424</v>
      </c>
      <c r="AB118" s="987"/>
      <c r="AC118" s="987"/>
      <c r="AD118" s="987"/>
      <c r="AE118" s="988"/>
      <c r="AF118" s="989" t="s">
        <v>303</v>
      </c>
      <c r="AG118" s="987"/>
      <c r="AH118" s="987"/>
      <c r="AI118" s="987"/>
      <c r="AJ118" s="988"/>
      <c r="AK118" s="989" t="s">
        <v>302</v>
      </c>
      <c r="AL118" s="987"/>
      <c r="AM118" s="987"/>
      <c r="AN118" s="987"/>
      <c r="AO118" s="988"/>
      <c r="AP118" s="990" t="s">
        <v>425</v>
      </c>
      <c r="AQ118" s="991"/>
      <c r="AR118" s="991"/>
      <c r="AS118" s="991"/>
      <c r="AT118" s="992"/>
      <c r="AU118" s="1021"/>
      <c r="AV118" s="1022"/>
      <c r="AW118" s="1022"/>
      <c r="AX118" s="1022"/>
      <c r="AY118" s="1022"/>
      <c r="AZ118" s="964" t="s">
        <v>457</v>
      </c>
      <c r="BA118" s="965"/>
      <c r="BB118" s="965"/>
      <c r="BC118" s="965"/>
      <c r="BD118" s="965"/>
      <c r="BE118" s="965"/>
      <c r="BF118" s="965"/>
      <c r="BG118" s="965"/>
      <c r="BH118" s="965"/>
      <c r="BI118" s="965"/>
      <c r="BJ118" s="965"/>
      <c r="BK118" s="965"/>
      <c r="BL118" s="965"/>
      <c r="BM118" s="965"/>
      <c r="BN118" s="965"/>
      <c r="BO118" s="965"/>
      <c r="BP118" s="966"/>
      <c r="BQ118" s="967" t="s">
        <v>127</v>
      </c>
      <c r="BR118" s="930"/>
      <c r="BS118" s="930"/>
      <c r="BT118" s="930"/>
      <c r="BU118" s="930"/>
      <c r="BV118" s="930" t="s">
        <v>127</v>
      </c>
      <c r="BW118" s="930"/>
      <c r="BX118" s="930"/>
      <c r="BY118" s="930"/>
      <c r="BZ118" s="930"/>
      <c r="CA118" s="930" t="s">
        <v>458</v>
      </c>
      <c r="CB118" s="930"/>
      <c r="CC118" s="930"/>
      <c r="CD118" s="930"/>
      <c r="CE118" s="930"/>
      <c r="CF118" s="960" t="s">
        <v>127</v>
      </c>
      <c r="CG118" s="961"/>
      <c r="CH118" s="961"/>
      <c r="CI118" s="961"/>
      <c r="CJ118" s="961"/>
      <c r="CK118" s="1016"/>
      <c r="CL118" s="903"/>
      <c r="CM118" s="906" t="s">
        <v>459</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127</v>
      </c>
      <c r="DH118" s="862"/>
      <c r="DI118" s="862"/>
      <c r="DJ118" s="862"/>
      <c r="DK118" s="863"/>
      <c r="DL118" s="864" t="s">
        <v>127</v>
      </c>
      <c r="DM118" s="862"/>
      <c r="DN118" s="862"/>
      <c r="DO118" s="862"/>
      <c r="DP118" s="863"/>
      <c r="DQ118" s="864" t="s">
        <v>460</v>
      </c>
      <c r="DR118" s="862"/>
      <c r="DS118" s="862"/>
      <c r="DT118" s="862"/>
      <c r="DU118" s="863"/>
      <c r="DV118" s="909" t="s">
        <v>456</v>
      </c>
      <c r="DW118" s="910"/>
      <c r="DX118" s="910"/>
      <c r="DY118" s="910"/>
      <c r="DZ118" s="911"/>
    </row>
    <row r="119" spans="1:130" s="247" customFormat="1" ht="26.25" customHeight="1">
      <c r="A119" s="900" t="s">
        <v>429</v>
      </c>
      <c r="B119" s="901"/>
      <c r="C119" s="976" t="s">
        <v>430</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127</v>
      </c>
      <c r="AB119" s="980"/>
      <c r="AC119" s="980"/>
      <c r="AD119" s="980"/>
      <c r="AE119" s="981"/>
      <c r="AF119" s="982" t="s">
        <v>127</v>
      </c>
      <c r="AG119" s="980"/>
      <c r="AH119" s="980"/>
      <c r="AI119" s="980"/>
      <c r="AJ119" s="981"/>
      <c r="AK119" s="982" t="s">
        <v>127</v>
      </c>
      <c r="AL119" s="980"/>
      <c r="AM119" s="980"/>
      <c r="AN119" s="980"/>
      <c r="AO119" s="981"/>
      <c r="AP119" s="983" t="s">
        <v>127</v>
      </c>
      <c r="AQ119" s="984"/>
      <c r="AR119" s="984"/>
      <c r="AS119" s="984"/>
      <c r="AT119" s="985"/>
      <c r="AU119" s="1023"/>
      <c r="AV119" s="1024"/>
      <c r="AW119" s="1024"/>
      <c r="AX119" s="1024"/>
      <c r="AY119" s="1024"/>
      <c r="AZ119" s="278" t="s">
        <v>184</v>
      </c>
      <c r="BA119" s="278"/>
      <c r="BB119" s="278"/>
      <c r="BC119" s="278"/>
      <c r="BD119" s="278"/>
      <c r="BE119" s="278"/>
      <c r="BF119" s="278"/>
      <c r="BG119" s="278"/>
      <c r="BH119" s="278"/>
      <c r="BI119" s="278"/>
      <c r="BJ119" s="278"/>
      <c r="BK119" s="278"/>
      <c r="BL119" s="278"/>
      <c r="BM119" s="278"/>
      <c r="BN119" s="278"/>
      <c r="BO119" s="962" t="s">
        <v>461</v>
      </c>
      <c r="BP119" s="963"/>
      <c r="BQ119" s="967">
        <v>29654443</v>
      </c>
      <c r="BR119" s="930"/>
      <c r="BS119" s="930"/>
      <c r="BT119" s="930"/>
      <c r="BU119" s="930"/>
      <c r="BV119" s="930">
        <v>28470517</v>
      </c>
      <c r="BW119" s="930"/>
      <c r="BX119" s="930"/>
      <c r="BY119" s="930"/>
      <c r="BZ119" s="930"/>
      <c r="CA119" s="930">
        <v>27629174</v>
      </c>
      <c r="CB119" s="930"/>
      <c r="CC119" s="930"/>
      <c r="CD119" s="930"/>
      <c r="CE119" s="930"/>
      <c r="CF119" s="828"/>
      <c r="CG119" s="829"/>
      <c r="CH119" s="829"/>
      <c r="CI119" s="829"/>
      <c r="CJ119" s="919"/>
      <c r="CK119" s="1017"/>
      <c r="CL119" s="905"/>
      <c r="CM119" s="923" t="s">
        <v>462</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127</v>
      </c>
      <c r="DH119" s="845"/>
      <c r="DI119" s="845"/>
      <c r="DJ119" s="845"/>
      <c r="DK119" s="846"/>
      <c r="DL119" s="847" t="s">
        <v>127</v>
      </c>
      <c r="DM119" s="845"/>
      <c r="DN119" s="845"/>
      <c r="DO119" s="845"/>
      <c r="DP119" s="846"/>
      <c r="DQ119" s="847" t="s">
        <v>127</v>
      </c>
      <c r="DR119" s="845"/>
      <c r="DS119" s="845"/>
      <c r="DT119" s="845"/>
      <c r="DU119" s="846"/>
      <c r="DV119" s="933" t="s">
        <v>127</v>
      </c>
      <c r="DW119" s="934"/>
      <c r="DX119" s="934"/>
      <c r="DY119" s="934"/>
      <c r="DZ119" s="935"/>
    </row>
    <row r="120" spans="1:130" s="247" customFormat="1" ht="26.25" customHeight="1">
      <c r="A120" s="902"/>
      <c r="B120" s="903"/>
      <c r="C120" s="906" t="s">
        <v>435</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127</v>
      </c>
      <c r="AB120" s="862"/>
      <c r="AC120" s="862"/>
      <c r="AD120" s="862"/>
      <c r="AE120" s="863"/>
      <c r="AF120" s="864" t="s">
        <v>127</v>
      </c>
      <c r="AG120" s="862"/>
      <c r="AH120" s="862"/>
      <c r="AI120" s="862"/>
      <c r="AJ120" s="863"/>
      <c r="AK120" s="864" t="s">
        <v>127</v>
      </c>
      <c r="AL120" s="862"/>
      <c r="AM120" s="862"/>
      <c r="AN120" s="862"/>
      <c r="AO120" s="863"/>
      <c r="AP120" s="909" t="s">
        <v>127</v>
      </c>
      <c r="AQ120" s="910"/>
      <c r="AR120" s="910"/>
      <c r="AS120" s="910"/>
      <c r="AT120" s="911"/>
      <c r="AU120" s="968" t="s">
        <v>463</v>
      </c>
      <c r="AV120" s="969"/>
      <c r="AW120" s="969"/>
      <c r="AX120" s="969"/>
      <c r="AY120" s="970"/>
      <c r="AZ120" s="945" t="s">
        <v>464</v>
      </c>
      <c r="BA120" s="890"/>
      <c r="BB120" s="890"/>
      <c r="BC120" s="890"/>
      <c r="BD120" s="890"/>
      <c r="BE120" s="890"/>
      <c r="BF120" s="890"/>
      <c r="BG120" s="890"/>
      <c r="BH120" s="890"/>
      <c r="BI120" s="890"/>
      <c r="BJ120" s="890"/>
      <c r="BK120" s="890"/>
      <c r="BL120" s="890"/>
      <c r="BM120" s="890"/>
      <c r="BN120" s="890"/>
      <c r="BO120" s="890"/>
      <c r="BP120" s="891"/>
      <c r="BQ120" s="946">
        <v>4781024</v>
      </c>
      <c r="BR120" s="927"/>
      <c r="BS120" s="927"/>
      <c r="BT120" s="927"/>
      <c r="BU120" s="927"/>
      <c r="BV120" s="927">
        <v>5767985</v>
      </c>
      <c r="BW120" s="927"/>
      <c r="BX120" s="927"/>
      <c r="BY120" s="927"/>
      <c r="BZ120" s="927"/>
      <c r="CA120" s="927">
        <v>6837573</v>
      </c>
      <c r="CB120" s="927"/>
      <c r="CC120" s="927"/>
      <c r="CD120" s="927"/>
      <c r="CE120" s="927"/>
      <c r="CF120" s="951">
        <v>72</v>
      </c>
      <c r="CG120" s="952"/>
      <c r="CH120" s="952"/>
      <c r="CI120" s="952"/>
      <c r="CJ120" s="952"/>
      <c r="CK120" s="953" t="s">
        <v>465</v>
      </c>
      <c r="CL120" s="937"/>
      <c r="CM120" s="937"/>
      <c r="CN120" s="937"/>
      <c r="CO120" s="938"/>
      <c r="CP120" s="957" t="s">
        <v>466</v>
      </c>
      <c r="CQ120" s="958"/>
      <c r="CR120" s="958"/>
      <c r="CS120" s="958"/>
      <c r="CT120" s="958"/>
      <c r="CU120" s="958"/>
      <c r="CV120" s="958"/>
      <c r="CW120" s="958"/>
      <c r="CX120" s="958"/>
      <c r="CY120" s="958"/>
      <c r="CZ120" s="958"/>
      <c r="DA120" s="958"/>
      <c r="DB120" s="958"/>
      <c r="DC120" s="958"/>
      <c r="DD120" s="958"/>
      <c r="DE120" s="958"/>
      <c r="DF120" s="959"/>
      <c r="DG120" s="946">
        <v>4885924</v>
      </c>
      <c r="DH120" s="927"/>
      <c r="DI120" s="927"/>
      <c r="DJ120" s="927"/>
      <c r="DK120" s="927"/>
      <c r="DL120" s="927">
        <v>4715026</v>
      </c>
      <c r="DM120" s="927"/>
      <c r="DN120" s="927"/>
      <c r="DO120" s="927"/>
      <c r="DP120" s="927"/>
      <c r="DQ120" s="927">
        <v>4514770</v>
      </c>
      <c r="DR120" s="927"/>
      <c r="DS120" s="927"/>
      <c r="DT120" s="927"/>
      <c r="DU120" s="927"/>
      <c r="DV120" s="928">
        <v>47.6</v>
      </c>
      <c r="DW120" s="928"/>
      <c r="DX120" s="928"/>
      <c r="DY120" s="928"/>
      <c r="DZ120" s="929"/>
    </row>
    <row r="121" spans="1:130" s="247" customFormat="1" ht="26.25" customHeight="1">
      <c r="A121" s="902"/>
      <c r="B121" s="903"/>
      <c r="C121" s="948" t="s">
        <v>467</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v>48694</v>
      </c>
      <c r="AB121" s="862"/>
      <c r="AC121" s="862"/>
      <c r="AD121" s="862"/>
      <c r="AE121" s="863"/>
      <c r="AF121" s="864">
        <v>48194</v>
      </c>
      <c r="AG121" s="862"/>
      <c r="AH121" s="862"/>
      <c r="AI121" s="862"/>
      <c r="AJ121" s="863"/>
      <c r="AK121" s="864">
        <v>48194</v>
      </c>
      <c r="AL121" s="862"/>
      <c r="AM121" s="862"/>
      <c r="AN121" s="862"/>
      <c r="AO121" s="863"/>
      <c r="AP121" s="909">
        <v>0.5</v>
      </c>
      <c r="AQ121" s="910"/>
      <c r="AR121" s="910"/>
      <c r="AS121" s="910"/>
      <c r="AT121" s="911"/>
      <c r="AU121" s="971"/>
      <c r="AV121" s="972"/>
      <c r="AW121" s="972"/>
      <c r="AX121" s="972"/>
      <c r="AY121" s="973"/>
      <c r="AZ121" s="897" t="s">
        <v>468</v>
      </c>
      <c r="BA121" s="832"/>
      <c r="BB121" s="832"/>
      <c r="BC121" s="832"/>
      <c r="BD121" s="832"/>
      <c r="BE121" s="832"/>
      <c r="BF121" s="832"/>
      <c r="BG121" s="832"/>
      <c r="BH121" s="832"/>
      <c r="BI121" s="832"/>
      <c r="BJ121" s="832"/>
      <c r="BK121" s="832"/>
      <c r="BL121" s="832"/>
      <c r="BM121" s="832"/>
      <c r="BN121" s="832"/>
      <c r="BO121" s="832"/>
      <c r="BP121" s="833"/>
      <c r="BQ121" s="898">
        <v>3550190</v>
      </c>
      <c r="BR121" s="899"/>
      <c r="BS121" s="899"/>
      <c r="BT121" s="899"/>
      <c r="BU121" s="899"/>
      <c r="BV121" s="899">
        <v>3588620</v>
      </c>
      <c r="BW121" s="899"/>
      <c r="BX121" s="899"/>
      <c r="BY121" s="899"/>
      <c r="BZ121" s="899"/>
      <c r="CA121" s="899">
        <v>3641403</v>
      </c>
      <c r="CB121" s="899"/>
      <c r="CC121" s="899"/>
      <c r="CD121" s="899"/>
      <c r="CE121" s="899"/>
      <c r="CF121" s="960">
        <v>38.4</v>
      </c>
      <c r="CG121" s="961"/>
      <c r="CH121" s="961"/>
      <c r="CI121" s="961"/>
      <c r="CJ121" s="961"/>
      <c r="CK121" s="954"/>
      <c r="CL121" s="940"/>
      <c r="CM121" s="940"/>
      <c r="CN121" s="940"/>
      <c r="CO121" s="941"/>
      <c r="CP121" s="920"/>
      <c r="CQ121" s="921"/>
      <c r="CR121" s="921"/>
      <c r="CS121" s="921"/>
      <c r="CT121" s="921"/>
      <c r="CU121" s="921"/>
      <c r="CV121" s="921"/>
      <c r="CW121" s="921"/>
      <c r="CX121" s="921"/>
      <c r="CY121" s="921"/>
      <c r="CZ121" s="921"/>
      <c r="DA121" s="921"/>
      <c r="DB121" s="921"/>
      <c r="DC121" s="921"/>
      <c r="DD121" s="921"/>
      <c r="DE121" s="921"/>
      <c r="DF121" s="922"/>
      <c r="DG121" s="898"/>
      <c r="DH121" s="899"/>
      <c r="DI121" s="899"/>
      <c r="DJ121" s="899"/>
      <c r="DK121" s="899"/>
      <c r="DL121" s="899"/>
      <c r="DM121" s="899"/>
      <c r="DN121" s="899"/>
      <c r="DO121" s="899"/>
      <c r="DP121" s="899"/>
      <c r="DQ121" s="899"/>
      <c r="DR121" s="899"/>
      <c r="DS121" s="899"/>
      <c r="DT121" s="899"/>
      <c r="DU121" s="899"/>
      <c r="DV121" s="876"/>
      <c r="DW121" s="876"/>
      <c r="DX121" s="876"/>
      <c r="DY121" s="876"/>
      <c r="DZ121" s="877"/>
    </row>
    <row r="122" spans="1:130" s="247" customFormat="1" ht="26.25" customHeight="1">
      <c r="A122" s="902"/>
      <c r="B122" s="903"/>
      <c r="C122" s="906" t="s">
        <v>446</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127</v>
      </c>
      <c r="AB122" s="862"/>
      <c r="AC122" s="862"/>
      <c r="AD122" s="862"/>
      <c r="AE122" s="863"/>
      <c r="AF122" s="864" t="s">
        <v>458</v>
      </c>
      <c r="AG122" s="862"/>
      <c r="AH122" s="862"/>
      <c r="AI122" s="862"/>
      <c r="AJ122" s="863"/>
      <c r="AK122" s="864" t="s">
        <v>127</v>
      </c>
      <c r="AL122" s="862"/>
      <c r="AM122" s="862"/>
      <c r="AN122" s="862"/>
      <c r="AO122" s="863"/>
      <c r="AP122" s="909" t="s">
        <v>431</v>
      </c>
      <c r="AQ122" s="910"/>
      <c r="AR122" s="910"/>
      <c r="AS122" s="910"/>
      <c r="AT122" s="911"/>
      <c r="AU122" s="971"/>
      <c r="AV122" s="972"/>
      <c r="AW122" s="972"/>
      <c r="AX122" s="972"/>
      <c r="AY122" s="973"/>
      <c r="AZ122" s="964" t="s">
        <v>469</v>
      </c>
      <c r="BA122" s="965"/>
      <c r="BB122" s="965"/>
      <c r="BC122" s="965"/>
      <c r="BD122" s="965"/>
      <c r="BE122" s="965"/>
      <c r="BF122" s="965"/>
      <c r="BG122" s="965"/>
      <c r="BH122" s="965"/>
      <c r="BI122" s="965"/>
      <c r="BJ122" s="965"/>
      <c r="BK122" s="965"/>
      <c r="BL122" s="965"/>
      <c r="BM122" s="965"/>
      <c r="BN122" s="965"/>
      <c r="BO122" s="965"/>
      <c r="BP122" s="966"/>
      <c r="BQ122" s="967">
        <v>14996896</v>
      </c>
      <c r="BR122" s="930"/>
      <c r="BS122" s="930"/>
      <c r="BT122" s="930"/>
      <c r="BU122" s="930"/>
      <c r="BV122" s="930">
        <v>14764880</v>
      </c>
      <c r="BW122" s="930"/>
      <c r="BX122" s="930"/>
      <c r="BY122" s="930"/>
      <c r="BZ122" s="930"/>
      <c r="CA122" s="930">
        <v>14554721</v>
      </c>
      <c r="CB122" s="930"/>
      <c r="CC122" s="930"/>
      <c r="CD122" s="930"/>
      <c r="CE122" s="930"/>
      <c r="CF122" s="931">
        <v>153.4</v>
      </c>
      <c r="CG122" s="932"/>
      <c r="CH122" s="932"/>
      <c r="CI122" s="932"/>
      <c r="CJ122" s="932"/>
      <c r="CK122" s="954"/>
      <c r="CL122" s="940"/>
      <c r="CM122" s="940"/>
      <c r="CN122" s="940"/>
      <c r="CO122" s="941"/>
      <c r="CP122" s="920"/>
      <c r="CQ122" s="921"/>
      <c r="CR122" s="921"/>
      <c r="CS122" s="921"/>
      <c r="CT122" s="921"/>
      <c r="CU122" s="921"/>
      <c r="CV122" s="921"/>
      <c r="CW122" s="921"/>
      <c r="CX122" s="921"/>
      <c r="CY122" s="921"/>
      <c r="CZ122" s="921"/>
      <c r="DA122" s="921"/>
      <c r="DB122" s="921"/>
      <c r="DC122" s="921"/>
      <c r="DD122" s="921"/>
      <c r="DE122" s="921"/>
      <c r="DF122" s="922"/>
      <c r="DG122" s="898"/>
      <c r="DH122" s="899"/>
      <c r="DI122" s="899"/>
      <c r="DJ122" s="899"/>
      <c r="DK122" s="899"/>
      <c r="DL122" s="899"/>
      <c r="DM122" s="899"/>
      <c r="DN122" s="899"/>
      <c r="DO122" s="899"/>
      <c r="DP122" s="899"/>
      <c r="DQ122" s="899"/>
      <c r="DR122" s="899"/>
      <c r="DS122" s="899"/>
      <c r="DT122" s="899"/>
      <c r="DU122" s="899"/>
      <c r="DV122" s="876"/>
      <c r="DW122" s="876"/>
      <c r="DX122" s="876"/>
      <c r="DY122" s="876"/>
      <c r="DZ122" s="877"/>
    </row>
    <row r="123" spans="1:130" s="247" customFormat="1" ht="26.25" customHeight="1">
      <c r="A123" s="902"/>
      <c r="B123" s="903"/>
      <c r="C123" s="906" t="s">
        <v>452</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127</v>
      </c>
      <c r="AB123" s="862"/>
      <c r="AC123" s="862"/>
      <c r="AD123" s="862"/>
      <c r="AE123" s="863"/>
      <c r="AF123" s="864" t="s">
        <v>127</v>
      </c>
      <c r="AG123" s="862"/>
      <c r="AH123" s="862"/>
      <c r="AI123" s="862"/>
      <c r="AJ123" s="863"/>
      <c r="AK123" s="864" t="s">
        <v>127</v>
      </c>
      <c r="AL123" s="862"/>
      <c r="AM123" s="862"/>
      <c r="AN123" s="862"/>
      <c r="AO123" s="863"/>
      <c r="AP123" s="909" t="s">
        <v>431</v>
      </c>
      <c r="AQ123" s="910"/>
      <c r="AR123" s="910"/>
      <c r="AS123" s="910"/>
      <c r="AT123" s="911"/>
      <c r="AU123" s="974"/>
      <c r="AV123" s="975"/>
      <c r="AW123" s="975"/>
      <c r="AX123" s="975"/>
      <c r="AY123" s="975"/>
      <c r="AZ123" s="278" t="s">
        <v>184</v>
      </c>
      <c r="BA123" s="278"/>
      <c r="BB123" s="278"/>
      <c r="BC123" s="278"/>
      <c r="BD123" s="278"/>
      <c r="BE123" s="278"/>
      <c r="BF123" s="278"/>
      <c r="BG123" s="278"/>
      <c r="BH123" s="278"/>
      <c r="BI123" s="278"/>
      <c r="BJ123" s="278"/>
      <c r="BK123" s="278"/>
      <c r="BL123" s="278"/>
      <c r="BM123" s="278"/>
      <c r="BN123" s="278"/>
      <c r="BO123" s="962" t="s">
        <v>470</v>
      </c>
      <c r="BP123" s="963"/>
      <c r="BQ123" s="917">
        <v>23328110</v>
      </c>
      <c r="BR123" s="918"/>
      <c r="BS123" s="918"/>
      <c r="BT123" s="918"/>
      <c r="BU123" s="918"/>
      <c r="BV123" s="918">
        <v>24121485</v>
      </c>
      <c r="BW123" s="918"/>
      <c r="BX123" s="918"/>
      <c r="BY123" s="918"/>
      <c r="BZ123" s="918"/>
      <c r="CA123" s="918">
        <v>25033697</v>
      </c>
      <c r="CB123" s="918"/>
      <c r="CC123" s="918"/>
      <c r="CD123" s="918"/>
      <c r="CE123" s="918"/>
      <c r="CF123" s="828"/>
      <c r="CG123" s="829"/>
      <c r="CH123" s="829"/>
      <c r="CI123" s="829"/>
      <c r="CJ123" s="919"/>
      <c r="CK123" s="954"/>
      <c r="CL123" s="940"/>
      <c r="CM123" s="940"/>
      <c r="CN123" s="940"/>
      <c r="CO123" s="941"/>
      <c r="CP123" s="920"/>
      <c r="CQ123" s="921"/>
      <c r="CR123" s="921"/>
      <c r="CS123" s="921"/>
      <c r="CT123" s="921"/>
      <c r="CU123" s="921"/>
      <c r="CV123" s="921"/>
      <c r="CW123" s="921"/>
      <c r="CX123" s="921"/>
      <c r="CY123" s="921"/>
      <c r="CZ123" s="921"/>
      <c r="DA123" s="921"/>
      <c r="DB123" s="921"/>
      <c r="DC123" s="921"/>
      <c r="DD123" s="921"/>
      <c r="DE123" s="921"/>
      <c r="DF123" s="922"/>
      <c r="DG123" s="861"/>
      <c r="DH123" s="862"/>
      <c r="DI123" s="862"/>
      <c r="DJ123" s="862"/>
      <c r="DK123" s="863"/>
      <c r="DL123" s="864"/>
      <c r="DM123" s="862"/>
      <c r="DN123" s="862"/>
      <c r="DO123" s="862"/>
      <c r="DP123" s="863"/>
      <c r="DQ123" s="864"/>
      <c r="DR123" s="862"/>
      <c r="DS123" s="862"/>
      <c r="DT123" s="862"/>
      <c r="DU123" s="863"/>
      <c r="DV123" s="909"/>
      <c r="DW123" s="910"/>
      <c r="DX123" s="910"/>
      <c r="DY123" s="910"/>
      <c r="DZ123" s="911"/>
    </row>
    <row r="124" spans="1:130" s="247" customFormat="1" ht="26.25" customHeight="1" thickBot="1">
      <c r="A124" s="902"/>
      <c r="B124" s="903"/>
      <c r="C124" s="906" t="s">
        <v>455</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431</v>
      </c>
      <c r="AB124" s="862"/>
      <c r="AC124" s="862"/>
      <c r="AD124" s="862"/>
      <c r="AE124" s="863"/>
      <c r="AF124" s="864" t="s">
        <v>127</v>
      </c>
      <c r="AG124" s="862"/>
      <c r="AH124" s="862"/>
      <c r="AI124" s="862"/>
      <c r="AJ124" s="863"/>
      <c r="AK124" s="864" t="s">
        <v>127</v>
      </c>
      <c r="AL124" s="862"/>
      <c r="AM124" s="862"/>
      <c r="AN124" s="862"/>
      <c r="AO124" s="863"/>
      <c r="AP124" s="909" t="s">
        <v>127</v>
      </c>
      <c r="AQ124" s="910"/>
      <c r="AR124" s="910"/>
      <c r="AS124" s="910"/>
      <c r="AT124" s="911"/>
      <c r="AU124" s="912" t="s">
        <v>471</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66</v>
      </c>
      <c r="BR124" s="916"/>
      <c r="BS124" s="916"/>
      <c r="BT124" s="916"/>
      <c r="BU124" s="916"/>
      <c r="BV124" s="916">
        <v>45.3</v>
      </c>
      <c r="BW124" s="916"/>
      <c r="BX124" s="916"/>
      <c r="BY124" s="916"/>
      <c r="BZ124" s="916"/>
      <c r="CA124" s="916">
        <v>27.3</v>
      </c>
      <c r="CB124" s="916"/>
      <c r="CC124" s="916"/>
      <c r="CD124" s="916"/>
      <c r="CE124" s="916"/>
      <c r="CF124" s="806"/>
      <c r="CG124" s="807"/>
      <c r="CH124" s="807"/>
      <c r="CI124" s="807"/>
      <c r="CJ124" s="947"/>
      <c r="CK124" s="955"/>
      <c r="CL124" s="955"/>
      <c r="CM124" s="955"/>
      <c r="CN124" s="955"/>
      <c r="CO124" s="956"/>
      <c r="CP124" s="920" t="s">
        <v>472</v>
      </c>
      <c r="CQ124" s="921"/>
      <c r="CR124" s="921"/>
      <c r="CS124" s="921"/>
      <c r="CT124" s="921"/>
      <c r="CU124" s="921"/>
      <c r="CV124" s="921"/>
      <c r="CW124" s="921"/>
      <c r="CX124" s="921"/>
      <c r="CY124" s="921"/>
      <c r="CZ124" s="921"/>
      <c r="DA124" s="921"/>
      <c r="DB124" s="921"/>
      <c r="DC124" s="921"/>
      <c r="DD124" s="921"/>
      <c r="DE124" s="921"/>
      <c r="DF124" s="922"/>
      <c r="DG124" s="844" t="s">
        <v>127</v>
      </c>
      <c r="DH124" s="845"/>
      <c r="DI124" s="845"/>
      <c r="DJ124" s="845"/>
      <c r="DK124" s="846"/>
      <c r="DL124" s="847" t="s">
        <v>127</v>
      </c>
      <c r="DM124" s="845"/>
      <c r="DN124" s="845"/>
      <c r="DO124" s="845"/>
      <c r="DP124" s="846"/>
      <c r="DQ124" s="847" t="s">
        <v>456</v>
      </c>
      <c r="DR124" s="845"/>
      <c r="DS124" s="845"/>
      <c r="DT124" s="845"/>
      <c r="DU124" s="846"/>
      <c r="DV124" s="933" t="s">
        <v>127</v>
      </c>
      <c r="DW124" s="934"/>
      <c r="DX124" s="934"/>
      <c r="DY124" s="934"/>
      <c r="DZ124" s="935"/>
    </row>
    <row r="125" spans="1:130" s="247" customFormat="1" ht="26.25" customHeight="1">
      <c r="A125" s="902"/>
      <c r="B125" s="903"/>
      <c r="C125" s="906" t="s">
        <v>459</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127</v>
      </c>
      <c r="AB125" s="862"/>
      <c r="AC125" s="862"/>
      <c r="AD125" s="862"/>
      <c r="AE125" s="863"/>
      <c r="AF125" s="864" t="s">
        <v>127</v>
      </c>
      <c r="AG125" s="862"/>
      <c r="AH125" s="862"/>
      <c r="AI125" s="862"/>
      <c r="AJ125" s="863"/>
      <c r="AK125" s="864" t="s">
        <v>127</v>
      </c>
      <c r="AL125" s="862"/>
      <c r="AM125" s="862"/>
      <c r="AN125" s="862"/>
      <c r="AO125" s="863"/>
      <c r="AP125" s="909" t="s">
        <v>127</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473</v>
      </c>
      <c r="CL125" s="937"/>
      <c r="CM125" s="937"/>
      <c r="CN125" s="937"/>
      <c r="CO125" s="938"/>
      <c r="CP125" s="945" t="s">
        <v>474</v>
      </c>
      <c r="CQ125" s="890"/>
      <c r="CR125" s="890"/>
      <c r="CS125" s="890"/>
      <c r="CT125" s="890"/>
      <c r="CU125" s="890"/>
      <c r="CV125" s="890"/>
      <c r="CW125" s="890"/>
      <c r="CX125" s="890"/>
      <c r="CY125" s="890"/>
      <c r="CZ125" s="890"/>
      <c r="DA125" s="890"/>
      <c r="DB125" s="890"/>
      <c r="DC125" s="890"/>
      <c r="DD125" s="890"/>
      <c r="DE125" s="890"/>
      <c r="DF125" s="891"/>
      <c r="DG125" s="946" t="s">
        <v>127</v>
      </c>
      <c r="DH125" s="927"/>
      <c r="DI125" s="927"/>
      <c r="DJ125" s="927"/>
      <c r="DK125" s="927"/>
      <c r="DL125" s="927" t="s">
        <v>127</v>
      </c>
      <c r="DM125" s="927"/>
      <c r="DN125" s="927"/>
      <c r="DO125" s="927"/>
      <c r="DP125" s="927"/>
      <c r="DQ125" s="927" t="s">
        <v>127</v>
      </c>
      <c r="DR125" s="927"/>
      <c r="DS125" s="927"/>
      <c r="DT125" s="927"/>
      <c r="DU125" s="927"/>
      <c r="DV125" s="928" t="s">
        <v>127</v>
      </c>
      <c r="DW125" s="928"/>
      <c r="DX125" s="928"/>
      <c r="DY125" s="928"/>
      <c r="DZ125" s="929"/>
    </row>
    <row r="126" spans="1:130" s="247" customFormat="1" ht="26.25" customHeight="1" thickBot="1">
      <c r="A126" s="902"/>
      <c r="B126" s="903"/>
      <c r="C126" s="906" t="s">
        <v>462</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460</v>
      </c>
      <c r="AB126" s="862"/>
      <c r="AC126" s="862"/>
      <c r="AD126" s="862"/>
      <c r="AE126" s="863"/>
      <c r="AF126" s="864" t="s">
        <v>127</v>
      </c>
      <c r="AG126" s="862"/>
      <c r="AH126" s="862"/>
      <c r="AI126" s="862"/>
      <c r="AJ126" s="863"/>
      <c r="AK126" s="864">
        <v>6746</v>
      </c>
      <c r="AL126" s="862"/>
      <c r="AM126" s="862"/>
      <c r="AN126" s="862"/>
      <c r="AO126" s="863"/>
      <c r="AP126" s="909">
        <v>0.1</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475</v>
      </c>
      <c r="CQ126" s="832"/>
      <c r="CR126" s="832"/>
      <c r="CS126" s="832"/>
      <c r="CT126" s="832"/>
      <c r="CU126" s="832"/>
      <c r="CV126" s="832"/>
      <c r="CW126" s="832"/>
      <c r="CX126" s="832"/>
      <c r="CY126" s="832"/>
      <c r="CZ126" s="832"/>
      <c r="DA126" s="832"/>
      <c r="DB126" s="832"/>
      <c r="DC126" s="832"/>
      <c r="DD126" s="832"/>
      <c r="DE126" s="832"/>
      <c r="DF126" s="833"/>
      <c r="DG126" s="898" t="s">
        <v>127</v>
      </c>
      <c r="DH126" s="899"/>
      <c r="DI126" s="899"/>
      <c r="DJ126" s="899"/>
      <c r="DK126" s="899"/>
      <c r="DL126" s="899" t="s">
        <v>127</v>
      </c>
      <c r="DM126" s="899"/>
      <c r="DN126" s="899"/>
      <c r="DO126" s="899"/>
      <c r="DP126" s="899"/>
      <c r="DQ126" s="899" t="s">
        <v>127</v>
      </c>
      <c r="DR126" s="899"/>
      <c r="DS126" s="899"/>
      <c r="DT126" s="899"/>
      <c r="DU126" s="899"/>
      <c r="DV126" s="876" t="s">
        <v>127</v>
      </c>
      <c r="DW126" s="876"/>
      <c r="DX126" s="876"/>
      <c r="DY126" s="876"/>
      <c r="DZ126" s="877"/>
    </row>
    <row r="127" spans="1:130" s="247" customFormat="1" ht="26.25" customHeight="1">
      <c r="A127" s="904"/>
      <c r="B127" s="905"/>
      <c r="C127" s="923" t="s">
        <v>476</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9378</v>
      </c>
      <c r="AB127" s="862"/>
      <c r="AC127" s="862"/>
      <c r="AD127" s="862"/>
      <c r="AE127" s="863"/>
      <c r="AF127" s="864">
        <v>5313</v>
      </c>
      <c r="AG127" s="862"/>
      <c r="AH127" s="862"/>
      <c r="AI127" s="862"/>
      <c r="AJ127" s="863"/>
      <c r="AK127" s="864">
        <v>4083</v>
      </c>
      <c r="AL127" s="862"/>
      <c r="AM127" s="862"/>
      <c r="AN127" s="862"/>
      <c r="AO127" s="863"/>
      <c r="AP127" s="909">
        <v>0</v>
      </c>
      <c r="AQ127" s="910"/>
      <c r="AR127" s="910"/>
      <c r="AS127" s="910"/>
      <c r="AT127" s="911"/>
      <c r="AU127" s="283"/>
      <c r="AV127" s="283"/>
      <c r="AW127" s="283"/>
      <c r="AX127" s="926" t="s">
        <v>477</v>
      </c>
      <c r="AY127" s="894"/>
      <c r="AZ127" s="894"/>
      <c r="BA127" s="894"/>
      <c r="BB127" s="894"/>
      <c r="BC127" s="894"/>
      <c r="BD127" s="894"/>
      <c r="BE127" s="895"/>
      <c r="BF127" s="893" t="s">
        <v>478</v>
      </c>
      <c r="BG127" s="894"/>
      <c r="BH127" s="894"/>
      <c r="BI127" s="894"/>
      <c r="BJ127" s="894"/>
      <c r="BK127" s="894"/>
      <c r="BL127" s="895"/>
      <c r="BM127" s="893" t="s">
        <v>479</v>
      </c>
      <c r="BN127" s="894"/>
      <c r="BO127" s="894"/>
      <c r="BP127" s="894"/>
      <c r="BQ127" s="894"/>
      <c r="BR127" s="894"/>
      <c r="BS127" s="895"/>
      <c r="BT127" s="893" t="s">
        <v>480</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481</v>
      </c>
      <c r="CQ127" s="832"/>
      <c r="CR127" s="832"/>
      <c r="CS127" s="832"/>
      <c r="CT127" s="832"/>
      <c r="CU127" s="832"/>
      <c r="CV127" s="832"/>
      <c r="CW127" s="832"/>
      <c r="CX127" s="832"/>
      <c r="CY127" s="832"/>
      <c r="CZ127" s="832"/>
      <c r="DA127" s="832"/>
      <c r="DB127" s="832"/>
      <c r="DC127" s="832"/>
      <c r="DD127" s="832"/>
      <c r="DE127" s="832"/>
      <c r="DF127" s="833"/>
      <c r="DG127" s="898" t="s">
        <v>127</v>
      </c>
      <c r="DH127" s="899"/>
      <c r="DI127" s="899"/>
      <c r="DJ127" s="899"/>
      <c r="DK127" s="899"/>
      <c r="DL127" s="899" t="s">
        <v>460</v>
      </c>
      <c r="DM127" s="899"/>
      <c r="DN127" s="899"/>
      <c r="DO127" s="899"/>
      <c r="DP127" s="899"/>
      <c r="DQ127" s="899" t="s">
        <v>127</v>
      </c>
      <c r="DR127" s="899"/>
      <c r="DS127" s="899"/>
      <c r="DT127" s="899"/>
      <c r="DU127" s="899"/>
      <c r="DV127" s="876" t="s">
        <v>127</v>
      </c>
      <c r="DW127" s="876"/>
      <c r="DX127" s="876"/>
      <c r="DY127" s="876"/>
      <c r="DZ127" s="877"/>
    </row>
    <row r="128" spans="1:130" s="247" customFormat="1" ht="26.25" customHeight="1" thickBot="1">
      <c r="A128" s="878" t="s">
        <v>482</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483</v>
      </c>
      <c r="X128" s="880"/>
      <c r="Y128" s="880"/>
      <c r="Z128" s="881"/>
      <c r="AA128" s="882">
        <v>430611</v>
      </c>
      <c r="AB128" s="883"/>
      <c r="AC128" s="883"/>
      <c r="AD128" s="883"/>
      <c r="AE128" s="884"/>
      <c r="AF128" s="885">
        <v>425690</v>
      </c>
      <c r="AG128" s="883"/>
      <c r="AH128" s="883"/>
      <c r="AI128" s="883"/>
      <c r="AJ128" s="884"/>
      <c r="AK128" s="885">
        <v>440565</v>
      </c>
      <c r="AL128" s="883"/>
      <c r="AM128" s="883"/>
      <c r="AN128" s="883"/>
      <c r="AO128" s="884"/>
      <c r="AP128" s="886"/>
      <c r="AQ128" s="887"/>
      <c r="AR128" s="887"/>
      <c r="AS128" s="887"/>
      <c r="AT128" s="888"/>
      <c r="AU128" s="283"/>
      <c r="AV128" s="283"/>
      <c r="AW128" s="283"/>
      <c r="AX128" s="889" t="s">
        <v>484</v>
      </c>
      <c r="AY128" s="890"/>
      <c r="AZ128" s="890"/>
      <c r="BA128" s="890"/>
      <c r="BB128" s="890"/>
      <c r="BC128" s="890"/>
      <c r="BD128" s="890"/>
      <c r="BE128" s="891"/>
      <c r="BF128" s="868" t="s">
        <v>127</v>
      </c>
      <c r="BG128" s="869"/>
      <c r="BH128" s="869"/>
      <c r="BI128" s="869"/>
      <c r="BJ128" s="869"/>
      <c r="BK128" s="869"/>
      <c r="BL128" s="892"/>
      <c r="BM128" s="868">
        <v>13.2</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485</v>
      </c>
      <c r="CQ128" s="810"/>
      <c r="CR128" s="810"/>
      <c r="CS128" s="810"/>
      <c r="CT128" s="810"/>
      <c r="CU128" s="810"/>
      <c r="CV128" s="810"/>
      <c r="CW128" s="810"/>
      <c r="CX128" s="810"/>
      <c r="CY128" s="810"/>
      <c r="CZ128" s="810"/>
      <c r="DA128" s="810"/>
      <c r="DB128" s="810"/>
      <c r="DC128" s="810"/>
      <c r="DD128" s="810"/>
      <c r="DE128" s="810"/>
      <c r="DF128" s="811"/>
      <c r="DG128" s="872" t="s">
        <v>127</v>
      </c>
      <c r="DH128" s="873"/>
      <c r="DI128" s="873"/>
      <c r="DJ128" s="873"/>
      <c r="DK128" s="873"/>
      <c r="DL128" s="873" t="s">
        <v>127</v>
      </c>
      <c r="DM128" s="873"/>
      <c r="DN128" s="873"/>
      <c r="DO128" s="873"/>
      <c r="DP128" s="873"/>
      <c r="DQ128" s="873" t="s">
        <v>456</v>
      </c>
      <c r="DR128" s="873"/>
      <c r="DS128" s="873"/>
      <c r="DT128" s="873"/>
      <c r="DU128" s="873"/>
      <c r="DV128" s="874" t="s">
        <v>127</v>
      </c>
      <c r="DW128" s="874"/>
      <c r="DX128" s="874"/>
      <c r="DY128" s="874"/>
      <c r="DZ128" s="875"/>
    </row>
    <row r="129" spans="1:131" s="247" customFormat="1" ht="26.25" customHeight="1">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486</v>
      </c>
      <c r="X129" s="859"/>
      <c r="Y129" s="859"/>
      <c r="Z129" s="860"/>
      <c r="AA129" s="861">
        <v>10924498</v>
      </c>
      <c r="AB129" s="862"/>
      <c r="AC129" s="862"/>
      <c r="AD129" s="862"/>
      <c r="AE129" s="863"/>
      <c r="AF129" s="864">
        <v>10919090</v>
      </c>
      <c r="AG129" s="862"/>
      <c r="AH129" s="862"/>
      <c r="AI129" s="862"/>
      <c r="AJ129" s="863"/>
      <c r="AK129" s="864">
        <v>10844941</v>
      </c>
      <c r="AL129" s="862"/>
      <c r="AM129" s="862"/>
      <c r="AN129" s="862"/>
      <c r="AO129" s="863"/>
      <c r="AP129" s="865"/>
      <c r="AQ129" s="866"/>
      <c r="AR129" s="866"/>
      <c r="AS129" s="866"/>
      <c r="AT129" s="867"/>
      <c r="AU129" s="285"/>
      <c r="AV129" s="285"/>
      <c r="AW129" s="285"/>
      <c r="AX129" s="831" t="s">
        <v>487</v>
      </c>
      <c r="AY129" s="832"/>
      <c r="AZ129" s="832"/>
      <c r="BA129" s="832"/>
      <c r="BB129" s="832"/>
      <c r="BC129" s="832"/>
      <c r="BD129" s="832"/>
      <c r="BE129" s="833"/>
      <c r="BF129" s="851" t="s">
        <v>127</v>
      </c>
      <c r="BG129" s="852"/>
      <c r="BH129" s="852"/>
      <c r="BI129" s="852"/>
      <c r="BJ129" s="852"/>
      <c r="BK129" s="852"/>
      <c r="BL129" s="853"/>
      <c r="BM129" s="851">
        <v>18.2</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56" t="s">
        <v>488</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489</v>
      </c>
      <c r="X130" s="859"/>
      <c r="Y130" s="859"/>
      <c r="Z130" s="860"/>
      <c r="AA130" s="861">
        <v>1342132</v>
      </c>
      <c r="AB130" s="862"/>
      <c r="AC130" s="862"/>
      <c r="AD130" s="862"/>
      <c r="AE130" s="863"/>
      <c r="AF130" s="864">
        <v>1338703</v>
      </c>
      <c r="AG130" s="862"/>
      <c r="AH130" s="862"/>
      <c r="AI130" s="862"/>
      <c r="AJ130" s="863"/>
      <c r="AK130" s="864">
        <v>1353807</v>
      </c>
      <c r="AL130" s="862"/>
      <c r="AM130" s="862"/>
      <c r="AN130" s="862"/>
      <c r="AO130" s="863"/>
      <c r="AP130" s="865"/>
      <c r="AQ130" s="866"/>
      <c r="AR130" s="866"/>
      <c r="AS130" s="866"/>
      <c r="AT130" s="867"/>
      <c r="AU130" s="285"/>
      <c r="AV130" s="285"/>
      <c r="AW130" s="285"/>
      <c r="AX130" s="831" t="s">
        <v>490</v>
      </c>
      <c r="AY130" s="832"/>
      <c r="AZ130" s="832"/>
      <c r="BA130" s="832"/>
      <c r="BB130" s="832"/>
      <c r="BC130" s="832"/>
      <c r="BD130" s="832"/>
      <c r="BE130" s="833"/>
      <c r="BF130" s="834">
        <v>5.9</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491</v>
      </c>
      <c r="X131" s="842"/>
      <c r="Y131" s="842"/>
      <c r="Z131" s="843"/>
      <c r="AA131" s="844">
        <v>9582366</v>
      </c>
      <c r="AB131" s="845"/>
      <c r="AC131" s="845"/>
      <c r="AD131" s="845"/>
      <c r="AE131" s="846"/>
      <c r="AF131" s="847">
        <v>9580387</v>
      </c>
      <c r="AG131" s="845"/>
      <c r="AH131" s="845"/>
      <c r="AI131" s="845"/>
      <c r="AJ131" s="846"/>
      <c r="AK131" s="847">
        <v>9491134</v>
      </c>
      <c r="AL131" s="845"/>
      <c r="AM131" s="845"/>
      <c r="AN131" s="845"/>
      <c r="AO131" s="846"/>
      <c r="AP131" s="848"/>
      <c r="AQ131" s="849"/>
      <c r="AR131" s="849"/>
      <c r="AS131" s="849"/>
      <c r="AT131" s="850"/>
      <c r="AU131" s="285"/>
      <c r="AV131" s="285"/>
      <c r="AW131" s="285"/>
      <c r="AX131" s="809" t="s">
        <v>492</v>
      </c>
      <c r="AY131" s="810"/>
      <c r="AZ131" s="810"/>
      <c r="BA131" s="810"/>
      <c r="BB131" s="810"/>
      <c r="BC131" s="810"/>
      <c r="BD131" s="810"/>
      <c r="BE131" s="811"/>
      <c r="BF131" s="812">
        <v>27.3</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818" t="s">
        <v>493</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494</v>
      </c>
      <c r="W132" s="822"/>
      <c r="X132" s="822"/>
      <c r="Y132" s="822"/>
      <c r="Z132" s="823"/>
      <c r="AA132" s="824">
        <v>5.9783460579999996</v>
      </c>
      <c r="AB132" s="825"/>
      <c r="AC132" s="825"/>
      <c r="AD132" s="825"/>
      <c r="AE132" s="826"/>
      <c r="AF132" s="827">
        <v>5.9565652199999999</v>
      </c>
      <c r="AG132" s="825"/>
      <c r="AH132" s="825"/>
      <c r="AI132" s="825"/>
      <c r="AJ132" s="826"/>
      <c r="AK132" s="827">
        <v>5.8327908969999998</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495</v>
      </c>
      <c r="W133" s="801"/>
      <c r="X133" s="801"/>
      <c r="Y133" s="801"/>
      <c r="Z133" s="802"/>
      <c r="AA133" s="803">
        <v>5.8</v>
      </c>
      <c r="AB133" s="804"/>
      <c r="AC133" s="804"/>
      <c r="AD133" s="804"/>
      <c r="AE133" s="805"/>
      <c r="AF133" s="803">
        <v>6</v>
      </c>
      <c r="AG133" s="804"/>
      <c r="AH133" s="804"/>
      <c r="AI133" s="804"/>
      <c r="AJ133" s="805"/>
      <c r="AK133" s="803">
        <v>5.9</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0o9/os0LmTnEgx8DREo3D2C3oBmRfT58PcUtVxRbZJVX8fMrvLSeM8buDfZSqiA/ufTj9sriXtuaWJJ/jKlMuA==" saltValue="mpgUhxeBirQQG0gEmAJS/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verticalCentered="1"/>
  <pageMargins left="0" right="0" top="0" bottom="0" header="0" footer="0"/>
  <pageSetup paperSize="8" scale="41" orientation="portrait" r:id="rId1"/>
  <headerFooter alignWithMargins="0">
    <oddFooter>&amp;C&amp;P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election activeCell="BN18" sqref="BN18:BU18"/>
    </sheetView>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496</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hW5TIUg9STXft41+hRYN8B1vErHFG/iewJqG0bVe9Tfx+W5geqEsd61O2joGY1htA4fPwMhXvsDquCMJsECg1A==" saltValue="HLStt4aDf9k3hkKxUGT2rQ==" spinCount="100000" sheet="1" objects="1" scenarios="1"/>
  <dataConsolidate/>
  <phoneticPr fontId="2"/>
  <printOptions horizontalCentered="1" verticalCentered="1"/>
  <pageMargins left="0" right="0" top="0" bottom="0" header="0" footer="0"/>
  <pageSetup paperSize="8" scale="6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10" zoomScaleNormal="100" zoomScaleSheetLayoutView="55" workbookViewId="0">
      <selection activeCell="BN18" sqref="BN18:BU18"/>
    </sheetView>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Jc8yGOo58IPTckOw19kk6HI/gfQq8VIEQaZ1FW+mxr45T0hODlZxOZBd/BrfzOcur2QDLULAL06pAkiqOVBLWg==" saltValue="2+Uo0/Ory+tUQGAd43mtZQ==" spinCount="100000" sheet="1" objects="1" scenarios="1"/>
  <dataConsolidate/>
  <phoneticPr fontId="2"/>
  <printOptions horizontalCentered="1" verticalCentered="1"/>
  <pageMargins left="0" right="0" top="0" bottom="0" header="0" footer="0"/>
  <pageSetup paperSize="8" scale="69" orientation="landscape" r:id="rId1"/>
  <headerFooter alignWithMargins="0">
    <oddFooter>&amp;C&amp;P /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election activeCell="BN18" sqref="BN18:BU18"/>
    </sheetView>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497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498</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09" t="s">
        <v>499</v>
      </c>
      <c r="AP7" s="304"/>
      <c r="AQ7" s="305" t="s">
        <v>500</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0"/>
      <c r="AP8" s="310" t="s">
        <v>501</v>
      </c>
      <c r="AQ8" s="311" t="s">
        <v>502</v>
      </c>
      <c r="AR8" s="312" t="s">
        <v>503</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23" t="s">
        <v>504</v>
      </c>
      <c r="AL9" s="1224"/>
      <c r="AM9" s="1224"/>
      <c r="AN9" s="1225"/>
      <c r="AO9" s="313">
        <v>3350923</v>
      </c>
      <c r="AP9" s="313">
        <v>72592</v>
      </c>
      <c r="AQ9" s="314">
        <v>85177</v>
      </c>
      <c r="AR9" s="315">
        <v>-14.8</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23" t="s">
        <v>505</v>
      </c>
      <c r="AL10" s="1224"/>
      <c r="AM10" s="1224"/>
      <c r="AN10" s="1225"/>
      <c r="AO10" s="316">
        <v>263026</v>
      </c>
      <c r="AP10" s="316">
        <v>5698</v>
      </c>
      <c r="AQ10" s="317">
        <v>6907</v>
      </c>
      <c r="AR10" s="318">
        <v>-17.5</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23" t="s">
        <v>506</v>
      </c>
      <c r="AL11" s="1224"/>
      <c r="AM11" s="1224"/>
      <c r="AN11" s="1225"/>
      <c r="AO11" s="316">
        <v>820661</v>
      </c>
      <c r="AP11" s="316">
        <v>17778</v>
      </c>
      <c r="AQ11" s="317">
        <v>10862</v>
      </c>
      <c r="AR11" s="318">
        <v>63.7</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23" t="s">
        <v>507</v>
      </c>
      <c r="AL12" s="1224"/>
      <c r="AM12" s="1224"/>
      <c r="AN12" s="1225"/>
      <c r="AO12" s="316" t="s">
        <v>508</v>
      </c>
      <c r="AP12" s="316" t="s">
        <v>508</v>
      </c>
      <c r="AQ12" s="317">
        <v>1188</v>
      </c>
      <c r="AR12" s="318" t="s">
        <v>508</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23" t="s">
        <v>509</v>
      </c>
      <c r="AL13" s="1224"/>
      <c r="AM13" s="1224"/>
      <c r="AN13" s="1225"/>
      <c r="AO13" s="316" t="s">
        <v>508</v>
      </c>
      <c r="AP13" s="316" t="s">
        <v>508</v>
      </c>
      <c r="AQ13" s="317">
        <v>0</v>
      </c>
      <c r="AR13" s="318" t="s">
        <v>508</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23" t="s">
        <v>510</v>
      </c>
      <c r="AL14" s="1224"/>
      <c r="AM14" s="1224"/>
      <c r="AN14" s="1225"/>
      <c r="AO14" s="316">
        <v>214023</v>
      </c>
      <c r="AP14" s="316">
        <v>4636</v>
      </c>
      <c r="AQ14" s="317">
        <v>3894</v>
      </c>
      <c r="AR14" s="318">
        <v>19.100000000000001</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23" t="s">
        <v>511</v>
      </c>
      <c r="AL15" s="1224"/>
      <c r="AM15" s="1224"/>
      <c r="AN15" s="1225"/>
      <c r="AO15" s="316">
        <v>76309</v>
      </c>
      <c r="AP15" s="316">
        <v>1653</v>
      </c>
      <c r="AQ15" s="317">
        <v>2213</v>
      </c>
      <c r="AR15" s="318">
        <v>-25.3</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26" t="s">
        <v>512</v>
      </c>
      <c r="AL16" s="1227"/>
      <c r="AM16" s="1227"/>
      <c r="AN16" s="1228"/>
      <c r="AO16" s="316">
        <v>-399837</v>
      </c>
      <c r="AP16" s="316">
        <v>-8662</v>
      </c>
      <c r="AQ16" s="317">
        <v>-7350</v>
      </c>
      <c r="AR16" s="318">
        <v>17.899999999999999</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26" t="s">
        <v>184</v>
      </c>
      <c r="AL17" s="1227"/>
      <c r="AM17" s="1227"/>
      <c r="AN17" s="1228"/>
      <c r="AO17" s="316">
        <v>4325105</v>
      </c>
      <c r="AP17" s="316">
        <v>93696</v>
      </c>
      <c r="AQ17" s="317">
        <v>102890</v>
      </c>
      <c r="AR17" s="318">
        <v>-8.9</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513</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514</v>
      </c>
      <c r="AP20" s="324" t="s">
        <v>515</v>
      </c>
      <c r="AQ20" s="325" t="s">
        <v>516</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0" t="s">
        <v>517</v>
      </c>
      <c r="AL21" s="1221"/>
      <c r="AM21" s="1221"/>
      <c r="AN21" s="1222"/>
      <c r="AO21" s="328">
        <v>8.34</v>
      </c>
      <c r="AP21" s="329">
        <v>9.36</v>
      </c>
      <c r="AQ21" s="330">
        <v>-1.02</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0" t="s">
        <v>518</v>
      </c>
      <c r="AL22" s="1221"/>
      <c r="AM22" s="1221"/>
      <c r="AN22" s="1222"/>
      <c r="AO22" s="333">
        <v>99.2</v>
      </c>
      <c r="AP22" s="334">
        <v>97.4</v>
      </c>
      <c r="AQ22" s="335">
        <v>1.8</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519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520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521</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09" t="s">
        <v>499</v>
      </c>
      <c r="AP30" s="304"/>
      <c r="AQ30" s="305" t="s">
        <v>500</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0"/>
      <c r="AP31" s="310" t="s">
        <v>501</v>
      </c>
      <c r="AQ31" s="311" t="s">
        <v>502</v>
      </c>
      <c r="AR31" s="312" t="s">
        <v>503</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1" t="s">
        <v>522</v>
      </c>
      <c r="AL32" s="1212"/>
      <c r="AM32" s="1212"/>
      <c r="AN32" s="1213"/>
      <c r="AO32" s="343">
        <v>1779344</v>
      </c>
      <c r="AP32" s="343">
        <v>38546</v>
      </c>
      <c r="AQ32" s="344">
        <v>58829</v>
      </c>
      <c r="AR32" s="345">
        <v>-34.5</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1" t="s">
        <v>523</v>
      </c>
      <c r="AL33" s="1212"/>
      <c r="AM33" s="1212"/>
      <c r="AN33" s="1213"/>
      <c r="AO33" s="343" t="s">
        <v>508</v>
      </c>
      <c r="AP33" s="343" t="s">
        <v>508</v>
      </c>
      <c r="AQ33" s="344" t="s">
        <v>508</v>
      </c>
      <c r="AR33" s="345" t="s">
        <v>508</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1" t="s">
        <v>524</v>
      </c>
      <c r="AL34" s="1212"/>
      <c r="AM34" s="1212"/>
      <c r="AN34" s="1213"/>
      <c r="AO34" s="343" t="s">
        <v>508</v>
      </c>
      <c r="AP34" s="343" t="s">
        <v>508</v>
      </c>
      <c r="AQ34" s="344">
        <v>5</v>
      </c>
      <c r="AR34" s="345" t="s">
        <v>508</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1" t="s">
        <v>525</v>
      </c>
      <c r="AL35" s="1212"/>
      <c r="AM35" s="1212"/>
      <c r="AN35" s="1213"/>
      <c r="AO35" s="343">
        <v>366609</v>
      </c>
      <c r="AP35" s="343">
        <v>7942</v>
      </c>
      <c r="AQ35" s="344">
        <v>16408</v>
      </c>
      <c r="AR35" s="345">
        <v>-51.6</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1" t="s">
        <v>526</v>
      </c>
      <c r="AL36" s="1212"/>
      <c r="AM36" s="1212"/>
      <c r="AN36" s="1213"/>
      <c r="AO36" s="343">
        <v>142994</v>
      </c>
      <c r="AP36" s="343">
        <v>3098</v>
      </c>
      <c r="AQ36" s="344">
        <v>2516</v>
      </c>
      <c r="AR36" s="345">
        <v>23.1</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1" t="s">
        <v>527</v>
      </c>
      <c r="AL37" s="1212"/>
      <c r="AM37" s="1212"/>
      <c r="AN37" s="1213"/>
      <c r="AO37" s="343">
        <v>59023</v>
      </c>
      <c r="AP37" s="343">
        <v>1279</v>
      </c>
      <c r="AQ37" s="344">
        <v>345</v>
      </c>
      <c r="AR37" s="345">
        <v>270.7</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14" t="s">
        <v>528</v>
      </c>
      <c r="AL38" s="1215"/>
      <c r="AM38" s="1215"/>
      <c r="AN38" s="1216"/>
      <c r="AO38" s="346" t="s">
        <v>508</v>
      </c>
      <c r="AP38" s="346" t="s">
        <v>508</v>
      </c>
      <c r="AQ38" s="347">
        <v>2</v>
      </c>
      <c r="AR38" s="335" t="s">
        <v>508</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14" t="s">
        <v>529</v>
      </c>
      <c r="AL39" s="1215"/>
      <c r="AM39" s="1215"/>
      <c r="AN39" s="1216"/>
      <c r="AO39" s="343">
        <v>-440565</v>
      </c>
      <c r="AP39" s="343">
        <v>-9544</v>
      </c>
      <c r="AQ39" s="344">
        <v>-6030</v>
      </c>
      <c r="AR39" s="345">
        <v>58.3</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1" t="s">
        <v>530</v>
      </c>
      <c r="AL40" s="1212"/>
      <c r="AM40" s="1212"/>
      <c r="AN40" s="1213"/>
      <c r="AO40" s="343">
        <v>-1353807</v>
      </c>
      <c r="AP40" s="343">
        <v>-29328</v>
      </c>
      <c r="AQ40" s="344">
        <v>-49894</v>
      </c>
      <c r="AR40" s="345">
        <v>-41.2</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17" t="s">
        <v>295</v>
      </c>
      <c r="AL41" s="1218"/>
      <c r="AM41" s="1218"/>
      <c r="AN41" s="1219"/>
      <c r="AO41" s="343">
        <v>553598</v>
      </c>
      <c r="AP41" s="343">
        <v>11993</v>
      </c>
      <c r="AQ41" s="344">
        <v>22182</v>
      </c>
      <c r="AR41" s="345">
        <v>-45.9</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531</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532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533</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04" t="s">
        <v>499</v>
      </c>
      <c r="AN49" s="1206" t="s">
        <v>534</v>
      </c>
      <c r="AO49" s="1207"/>
      <c r="AP49" s="1207"/>
      <c r="AQ49" s="1207"/>
      <c r="AR49" s="1208"/>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05"/>
      <c r="AN50" s="359" t="s">
        <v>535</v>
      </c>
      <c r="AO50" s="360" t="s">
        <v>536</v>
      </c>
      <c r="AP50" s="361" t="s">
        <v>537</v>
      </c>
      <c r="AQ50" s="362" t="s">
        <v>538</v>
      </c>
      <c r="AR50" s="363" t="s">
        <v>539</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540</v>
      </c>
      <c r="AL51" s="356"/>
      <c r="AM51" s="364">
        <v>2317420</v>
      </c>
      <c r="AN51" s="365">
        <v>47884</v>
      </c>
      <c r="AO51" s="366">
        <v>17.7</v>
      </c>
      <c r="AP51" s="367">
        <v>63727</v>
      </c>
      <c r="AQ51" s="368">
        <v>-40.200000000000003</v>
      </c>
      <c r="AR51" s="369">
        <v>57.9</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541</v>
      </c>
      <c r="AM52" s="372">
        <v>1275969</v>
      </c>
      <c r="AN52" s="373">
        <v>26365</v>
      </c>
      <c r="AO52" s="374">
        <v>34.700000000000003</v>
      </c>
      <c r="AP52" s="375">
        <v>34577</v>
      </c>
      <c r="AQ52" s="376">
        <v>-24.1</v>
      </c>
      <c r="AR52" s="377">
        <v>58.8</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542</v>
      </c>
      <c r="AL53" s="356"/>
      <c r="AM53" s="364">
        <v>2522791</v>
      </c>
      <c r="AN53" s="365">
        <v>52584</v>
      </c>
      <c r="AO53" s="366">
        <v>9.8000000000000007</v>
      </c>
      <c r="AP53" s="367">
        <v>66954</v>
      </c>
      <c r="AQ53" s="368">
        <v>5.0999999999999996</v>
      </c>
      <c r="AR53" s="369">
        <v>4.7</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541</v>
      </c>
      <c r="AM54" s="372">
        <v>1648388</v>
      </c>
      <c r="AN54" s="373">
        <v>34359</v>
      </c>
      <c r="AO54" s="374">
        <v>30.3</v>
      </c>
      <c r="AP54" s="375">
        <v>37305</v>
      </c>
      <c r="AQ54" s="376">
        <v>7.9</v>
      </c>
      <c r="AR54" s="377">
        <v>22.4</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543</v>
      </c>
      <c r="AL55" s="356"/>
      <c r="AM55" s="364">
        <v>967555</v>
      </c>
      <c r="AN55" s="365">
        <v>20436</v>
      </c>
      <c r="AO55" s="366">
        <v>-61.1</v>
      </c>
      <c r="AP55" s="367">
        <v>72656</v>
      </c>
      <c r="AQ55" s="368">
        <v>8.5</v>
      </c>
      <c r="AR55" s="369">
        <v>-69.599999999999994</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541</v>
      </c>
      <c r="AM56" s="372">
        <v>537318</v>
      </c>
      <c r="AN56" s="373">
        <v>11349</v>
      </c>
      <c r="AO56" s="374">
        <v>-67</v>
      </c>
      <c r="AP56" s="375">
        <v>36448</v>
      </c>
      <c r="AQ56" s="376">
        <v>-2.2999999999999998</v>
      </c>
      <c r="AR56" s="377">
        <v>-64.7</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544</v>
      </c>
      <c r="AL57" s="356"/>
      <c r="AM57" s="364">
        <v>1142089</v>
      </c>
      <c r="AN57" s="365">
        <v>24417</v>
      </c>
      <c r="AO57" s="366">
        <v>19.5</v>
      </c>
      <c r="AP57" s="367">
        <v>65080</v>
      </c>
      <c r="AQ57" s="368">
        <v>-10.4</v>
      </c>
      <c r="AR57" s="369">
        <v>29.9</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541</v>
      </c>
      <c r="AM58" s="372">
        <v>621126</v>
      </c>
      <c r="AN58" s="373">
        <v>13279</v>
      </c>
      <c r="AO58" s="374">
        <v>17</v>
      </c>
      <c r="AP58" s="375">
        <v>38201</v>
      </c>
      <c r="AQ58" s="376">
        <v>4.8</v>
      </c>
      <c r="AR58" s="377">
        <v>12.2</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545</v>
      </c>
      <c r="AL59" s="356"/>
      <c r="AM59" s="364">
        <v>1614616</v>
      </c>
      <c r="AN59" s="365">
        <v>34978</v>
      </c>
      <c r="AO59" s="366">
        <v>43.3</v>
      </c>
      <c r="AP59" s="367">
        <v>79288</v>
      </c>
      <c r="AQ59" s="368">
        <v>21.8</v>
      </c>
      <c r="AR59" s="369">
        <v>21.5</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541</v>
      </c>
      <c r="AM60" s="372">
        <v>638333</v>
      </c>
      <c r="AN60" s="373">
        <v>13828</v>
      </c>
      <c r="AO60" s="374">
        <v>4.0999999999999996</v>
      </c>
      <c r="AP60" s="375">
        <v>41870</v>
      </c>
      <c r="AQ60" s="376">
        <v>9.6</v>
      </c>
      <c r="AR60" s="377">
        <v>-5.5</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546</v>
      </c>
      <c r="AL61" s="378"/>
      <c r="AM61" s="379">
        <v>1712894</v>
      </c>
      <c r="AN61" s="380">
        <v>36060</v>
      </c>
      <c r="AO61" s="381">
        <v>5.8</v>
      </c>
      <c r="AP61" s="382">
        <v>69541</v>
      </c>
      <c r="AQ61" s="383">
        <v>-3</v>
      </c>
      <c r="AR61" s="369">
        <v>8.8000000000000007</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541</v>
      </c>
      <c r="AM62" s="372">
        <v>944227</v>
      </c>
      <c r="AN62" s="373">
        <v>19836</v>
      </c>
      <c r="AO62" s="374">
        <v>3.8</v>
      </c>
      <c r="AP62" s="375">
        <v>37680</v>
      </c>
      <c r="AQ62" s="376">
        <v>-0.8</v>
      </c>
      <c r="AR62" s="377">
        <v>4.5999999999999996</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m7Af0b89fmQduzvnOYJoT/01gngqFjJQAfmikbeyVXj1UQWBLvb+YdEw7CJspxTAGtwhur2NSb/riKNNfFeaoA==" saltValue="3OkVD3/HOWqkdzjayBu4n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verticalCentered="1"/>
  <pageMargins left="0" right="0" top="0" bottom="0" header="0" footer="0"/>
  <pageSetup paperSize="8" scale="89" orientation="landscape" r:id="rId1"/>
  <headerFooter alignWithMargins="0">
    <oddFooter>&amp;C&amp;P /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election activeCell="BN18" sqref="BN18:BU18"/>
    </sheetView>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548</v>
      </c>
    </row>
    <row r="120" spans="125:125" ht="13.5" hidden="1" customHeight="1"/>
    <row r="121" spans="125:125" ht="13.5" hidden="1" customHeight="1">
      <c r="DU121" s="291"/>
    </row>
  </sheetData>
  <sheetProtection algorithmName="SHA-512" hashValue="1b8eb47ZhEHbpo2bGR/VkFahIhbxgYMreGNkP5Zza4f7JuaLIPPg+VR+iBi4r2ZT+I5GY8gYsDMWe+aV1QJiXQ==" saltValue="Ugn6RG2CfYiO4jnbMeP1Pg==" spinCount="100000" sheet="1" objects="1" scenarios="1"/>
  <dataConsolidate/>
  <phoneticPr fontId="2"/>
  <printOptions horizontalCentered="1" verticalCentered="1"/>
  <pageMargins left="0" right="0" top="0" bottom="0" header="0" footer="0"/>
  <pageSetup paperSize="8" scale="57" orientation="landscape" r:id="rId1"/>
  <headerFooter alignWithMargins="0">
    <oddFooter>&amp;C&amp;P /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election activeCell="BN18" sqref="BN18:BU18"/>
    </sheetView>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549</v>
      </c>
    </row>
  </sheetData>
  <sheetProtection algorithmName="SHA-512" hashValue="m2zoSo4QqUqa9hErX92OrSWpL2pMghMdVk8DWpZ/sKYa39WpF82OnaICsaviy98J+In2xtKdr3paavlrdCBwWg==" saltValue="NYqM8g5qAkeQu5U11lYgHg==" spinCount="100000" sheet="1" objects="1" scenarios="1"/>
  <dataConsolidate/>
  <phoneticPr fontId="2"/>
  <printOptions horizontalCentered="1" verticalCentered="1"/>
  <pageMargins left="0" right="0" top="0" bottom="0" header="0" footer="0"/>
  <pageSetup paperSize="8" scale="57" orientation="landscape" r:id="rId1"/>
  <headerFooter alignWithMargins="0">
    <oddFooter>&amp;C&amp;P /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election activeCell="BN18" sqref="BN18:BU1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550</v>
      </c>
      <c r="G46" s="8" t="s">
        <v>551</v>
      </c>
      <c r="H46" s="8" t="s">
        <v>552</v>
      </c>
      <c r="I46" s="8" t="s">
        <v>553</v>
      </c>
      <c r="J46" s="9" t="s">
        <v>554</v>
      </c>
    </row>
    <row r="47" spans="2:10" ht="57.75" customHeight="1">
      <c r="B47" s="10"/>
      <c r="C47" s="1229" t="s">
        <v>3</v>
      </c>
      <c r="D47" s="1229"/>
      <c r="E47" s="1230"/>
      <c r="F47" s="11">
        <v>12.42</v>
      </c>
      <c r="G47" s="12">
        <v>12.59</v>
      </c>
      <c r="H47" s="12">
        <v>12.78</v>
      </c>
      <c r="I47" s="12">
        <v>18.11</v>
      </c>
      <c r="J47" s="13">
        <v>10.11</v>
      </c>
    </row>
    <row r="48" spans="2:10" ht="57.75" customHeight="1">
      <c r="B48" s="14"/>
      <c r="C48" s="1231" t="s">
        <v>4</v>
      </c>
      <c r="D48" s="1231"/>
      <c r="E48" s="1232"/>
      <c r="F48" s="15">
        <v>8.9</v>
      </c>
      <c r="G48" s="16">
        <v>7.12</v>
      </c>
      <c r="H48" s="16">
        <v>10.63</v>
      </c>
      <c r="I48" s="16">
        <v>6.78</v>
      </c>
      <c r="J48" s="17">
        <v>10.64</v>
      </c>
    </row>
    <row r="49" spans="2:10" ht="57.75" customHeight="1" thickBot="1">
      <c r="B49" s="18"/>
      <c r="C49" s="1233" t="s">
        <v>5</v>
      </c>
      <c r="D49" s="1233"/>
      <c r="E49" s="1234"/>
      <c r="F49" s="19">
        <v>1.1200000000000001</v>
      </c>
      <c r="G49" s="20" t="s">
        <v>555</v>
      </c>
      <c r="H49" s="20">
        <v>3.77</v>
      </c>
      <c r="I49" s="20" t="s">
        <v>556</v>
      </c>
      <c r="J49" s="21" t="s">
        <v>557</v>
      </c>
    </row>
    <row r="50" spans="2:10" ht="13.5" customHeight="1"/>
  </sheetData>
  <sheetProtection algorithmName="SHA-512" hashValue="X27n9lGMRkuPLHDHlbc/pOFd144cBhFbhzoYFE1maCLEsGM0yR62cBi9wumiy1AV/QirNtjbBJPBdli8qK8jSQ==" saltValue="d0K9hHzq2mAYg/1sW6PvGQ==" spinCount="100000" sheet="1" objects="1" scenarios="1"/>
  <mergeCells count="3">
    <mergeCell ref="C47:E47"/>
    <mergeCell ref="C48:E48"/>
    <mergeCell ref="C49:E49"/>
  </mergeCells>
  <phoneticPr fontId="2"/>
  <printOptions horizontalCentered="1" verticalCentered="1"/>
  <pageMargins left="0" right="0" top="0" bottom="0" header="0" footer="0"/>
  <pageSetup paperSize="8" scale="92" orientation="landscape" r:id="rId1"/>
  <headerFooter alignWithMargins="0">
    <oddFooter>&amp;C&amp;P / &amp;N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2021-10-14T04:50:52Z</cp:lastPrinted>
  <dcterms:created xsi:type="dcterms:W3CDTF">2021-02-05T01:49:43Z</dcterms:created>
  <dcterms:modified xsi:type="dcterms:W3CDTF">2021-10-14T04:52:10Z</dcterms:modified>
  <cp:category/>
</cp:coreProperties>
</file>