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choshi\財政課\003財政班\07-2財政分析・公表関係\04財政状況資料集\H27決算\05 追加分\【財政状況資料集】_122025_銚子市_2015\"/>
    </mc:Choice>
  </mc:AlternateContent>
  <bookViews>
    <workbookView xWindow="3960" yWindow="90" windowWidth="14940" windowHeight="7845"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5" i="9"/>
  <c r="C34" i="9"/>
  <c r="U34" i="9" s="1"/>
  <c r="U35" i="9" s="1"/>
  <c r="U36" i="9" s="1"/>
  <c r="U37"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<sst xmlns="http://schemas.openxmlformats.org/spreadsheetml/2006/main" count="1045" uniqueCount="575">
  <si>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</si>
  <si>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</si>
  <si>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</si>
  <si>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</si>
  <si>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</si>
  <si>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</si>
  <si>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</si>
  <si>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</si>
  <si>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</si>
  <si>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</si>
  <si>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</si>
  <si>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</si>
  <si>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</si>
  <si>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</si>
  <si>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</si>
  <si>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</si>
  <si>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</si>
  <si>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</si>
  <si>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</si>
  <si>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</si>
  <si>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</si>
  <si>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</si>
  <si>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</si>
  <si>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</si>
  <si>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</si>
  <si>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</si>
  <si>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</si>
  <si>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</si>
  <si>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</si>
  <si>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</si>
  <si>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</si>
  <si>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</si>
  <si>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</si>
  <si>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</si>
  <si>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</si>
  <si>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</si>
  <si>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</si>
  <si>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</si>
  <si>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</si>
  <si>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</si>
  <si>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</si>
  <si>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</si>
  <si>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</si>
  <si>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</si>
  <si>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</si>
  <si>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</si>
  <si>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</si>
  <si>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</si>
  <si>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</si>
  <si>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</si>
  <si>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</si>
  <si>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</si>
  <si>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</si>
  <si>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</si>
  <si>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</si>
  <si>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</si>
  <si>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</si>
  <si>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</si>
  <si>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</si>
  <si>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</si>
  <si>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</si>
  <si>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</si>
  <si>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</si>
  <si>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</si>
  <si>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</si>
  <si>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</si>
  <si>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</si>
  <si>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</si>
  <si>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</si>
  <si>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</si>
  <si>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</si>
  <si>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</si>
  <si>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</si>
  <si>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</si>
  <si>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</si>
  <si>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</si>
  <si>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</si>
  <si>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</si>
  <si>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</si>
  <si>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</si>
  <si>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</si>
  <si>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</si>
  <si>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</si>
  <si>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</si>
  <si>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</si>
  <si>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</si>
  <si>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</si>
  <si>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</si>
  <si>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</si>
  <si>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</si>
  <si>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</si>
  <si>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</si>
  <si>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</si>
  <si>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</si>
  <si>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</si>
  <si>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</si>
  <si>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</si>
  <si>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</si>
  <si>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</si>
  <si>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</si>
  <si>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</si>
  <si>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</si>
  <si>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</si>
  <si>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</si>
  <si>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</si>
  <si>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</si>
  <si>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</si>
  <si>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</si>
  <si>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</si>
  <si>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</si>
  <si>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</si>
  <si>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</si>
  <si>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</si>
  <si>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</si>
  <si>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</si>
  <si>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</si>
  <si>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</si>
  <si>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</si>
  <si>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</si>
  <si>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</si>
  <si>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</si>
  <si>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</si>
  <si>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</si>
  <si>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</si>
  <si>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</si>
  <si>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</si>
  <si>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</si>
  <si>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</si>
  <si>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</si>
  <si>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</si>
  <si>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</si>
  <si>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</si>
  <si>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</si>
  <si>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</si>
  <si>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</si>
  <si>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</si>
  <si>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</si>
  <si>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</si>
  <si>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</si>
  <si>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</si>
  <si>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</si>
  <si>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</si>
  <si>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</si>
  <si>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</si>
  <si>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</si>
  <si>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</si>
  <si>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</si>
  <si>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</si>
  <si>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</si>
  <si>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</si>
  <si>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</si>
  <si>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</si>
  <si>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</si>
  <si>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</si>
  <si>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</si>
  <si>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</si>
  <si>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</si>
  <si>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</si>
  <si>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</si>
  <si>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</si>
  <si>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</si>
  <si>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</si>
  <si>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</si>
  <si>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</si>
  <si>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</si>
  <si>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</si>
  <si>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</si>
  <si>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</si>
  <si>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</si>
  <si>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</si>
  <si>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</si>
  <si>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</si>
  <si>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</si>
  <si>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</si>
  <si>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</si>
  <si>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</si>
  <si>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</si>
  <si>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</si>
  <si>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</si>
  <si>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</si>
  <si>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</si>
  <si>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</si>
  <si>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</si>
  <si>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</si>
  <si>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</si>
  <si>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</si>
  <si>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</si>
  <si>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</si>
  <si>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</si>
  <si>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</si>
  <si>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</si>
  <si>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</si>
  <si>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千葉県銚子市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</si>
  <si>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</si>
  <si>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</si>
  <si>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</si>
  <si>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</si>
  <si>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</si>
  <si>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</si>
  <si>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</si>
  <si>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</si>
  <si>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</si>
  <si>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</si>
  <si>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</si>
  <si>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</si>
  <si>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</si>
  <si>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</si>
  <si>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</si>
  <si>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</si>
  <si>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</si>
  <si>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</si>
  <si>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</si>
  <si>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</si>
  <si>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</si>
  <si>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</si>
  <si>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</si>
  <si>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</si>
  <si>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</si>
  <si>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</si>
  <si>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</si>
  <si>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</si>
  <si>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</si>
  <si>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</si>
  <si>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</si>
  <si>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</si>
  <si>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</si>
  <si>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</si>
  <si>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</si>
  <si>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</si>
  <si>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</si>
  <si>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</si>
  <si>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</si>
  <si>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</si>
  <si>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</si>
  <si>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</si>
  <si>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</si>
  <si>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</si>
  <si>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</si>
  <si>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</si>
  <si>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</si>
  <si>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</si>
  <si>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</si>
  <si>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</si>
  <si>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</si>
  <si>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</si>
  <si>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</si>
  <si>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</si>
  <si>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</si>
  <si>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</si>
  <si>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</si>
  <si>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</si>
  <si>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</si>
  <si>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</si>
  <si>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</si>
  <si>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</si>
  <si>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</si>
  <si>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</si>
  <si>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</si>
  <si>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</si>
  <si>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</si>
  <si>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</si>
  <si>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</si>
  <si>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</si>
  <si>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</si>
  <si>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</si>
  <si>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</si>
  <si>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</si>
  <si>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</si>
  <si>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</si>
  <si>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</si>
  <si>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</si>
  <si>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</si>
  <si>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</si>
  <si>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</si>
  <si>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</si>
  <si>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</si>
  <si>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</si>
  <si>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</si>
  <si>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</si>
  <si>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</si>
  <si>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</si>
  <si>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</si>
  <si>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</si>
  <si>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</si>
  <si>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</si>
  <si>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</si>
  <si>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</si>
  <si>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</si>
  <si>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</si>
  <si>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</si>
  <si>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</si>
  <si>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</si>
  <si>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</si>
  <si>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</si>
  <si>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</si>
  <si>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</si>
  <si>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</si>
  <si>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</si>
  <si>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</si>
  <si>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</si>
  <si>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</si>
  <si>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</si>
  <si>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</si>
  <si>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</si>
  <si>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</si>
  <si>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</si>
  <si>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</si>
  <si>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</si>
  <si>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</si>
  <si>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</si>
  <si>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</si>
  <si>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</si>
  <si>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</si>
  <si>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</si>
  <si>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</si>
  <si>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</si>
  <si>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</si>
  <si>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</si>
  <si>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</si>
  <si>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</si>
  <si>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</si>
  <si>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</si>
  <si>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</si>
  <si>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</si>
  <si>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</si>
  <si>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</si>
  <si>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</si>
  <si>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</si>
  <si>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</si>
  <si>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</si>
  <si>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</si>
  <si>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</si>
  <si>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</si>
  <si>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</si>
  <si>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</si>
  <si>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</si>
  <si>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</si>
  <si>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</si>
  <si>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</si>
  <si>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</si>
  <si>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千葉県銚子市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</si>
  <si>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</si>
  <si>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</si>
  <si>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</si>
  <si>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</si>
  <si>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</si>
  <si>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</si>
  <si>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</si>
  <si>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</si>
  <si>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</si>
  <si>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</si>
  <si>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</si>
  <si>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</si>
  <si>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</si>
  <si>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</si>
  <si>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</si>
  <si>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</si>
  <si>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</si>
  <si>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</si>
  <si>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</si>
  <si>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</si>
  <si>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</si>
  <si>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</si>
  <si>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</si>
  <si>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</si>
  <si>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</si>
  <si>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</si>
  <si>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</si>
  <si>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</si>
  <si>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</si>
  <si>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</si>
  <si>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</si>
  <si>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</si>
  <si>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</si>
  <si>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</si>
  <si>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</si>
  <si>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</si>
  <si>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</si>
  <si>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介護保険予防支援事業特別会計</t>
    <phoneticPr fontId="5"/>
  </si>
  <si>
    <t>水道事業会計</t>
    <phoneticPr fontId="5"/>
  </si>
  <si>
    <t>病院事業会計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</si>
  <si>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</si>
  <si>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</si>
  <si>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</si>
  <si>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</si>
  <si>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</si>
  <si>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</si>
  <si>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</si>
  <si>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</si>
  <si>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</si>
  <si>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</si>
  <si>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</si>
  <si>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</si>
  <si>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</si>
  <si>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</si>
  <si>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</si>
  <si>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</si>
  <si>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</si>
  <si>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</si>
  <si>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</si>
  <si>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</si>
  <si>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</si>
  <si>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</si>
  <si>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</si>
  <si>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</si>
  <si>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</si>
  <si>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</si>
  <si>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</si>
  <si>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</si>
  <si>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</si>
  <si>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</si>
  <si>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</si>
  <si>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</si>
  <si>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</si>
  <si>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</si>
  <si>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</si>
  <si>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</si>
  <si>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</si>
  <si>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</si>
  <si>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</si>
  <si>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</si>
  <si>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</si>
  <si>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</si>
  <si>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</si>
  <si>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</si>
  <si>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</si>
  <si>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</si>
  <si>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</si>
  <si>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</si>
  <si>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</si>
  <si>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</si>
  <si>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</si>
  <si>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</si>
  <si>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</si>
  <si>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</si>
  <si>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</si>
  <si>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</si>
  <si>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</si>
  <si>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</si>
  <si>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</si>
  <si>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</si>
  <si>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</si>
  <si>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</si>
  <si>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</si>
  <si>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</si>
  <si>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</si>
  <si>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</si>
  <si>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</si>
  <si>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</si>
  <si>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</si>
  <si>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</si>
  <si>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</si>
  <si>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</si>
  <si>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</si>
  <si>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</si>
  <si>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</si>
  <si>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</si>
  <si>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</si>
  <si>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</si>
  <si>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</si>
  <si>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</si>
  <si>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</si>
  <si>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</si>
  <si>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</si>
  <si>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</si>
  <si>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</si>
  <si>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</si>
  <si>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</si>
  <si>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</si>
  <si>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</si>
  <si>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</si>
  <si>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</si>
  <si>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</si>
  <si>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</si>
  <si>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</si>
  <si>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</si>
  <si>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</si>
  <si>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</si>
  <si>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</si>
  <si>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</si>
  <si>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</si>
  <si>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</si>
  <si>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</si>
  <si>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</si>
  <si>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</si>
  <si>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</si>
  <si>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</si>
  <si>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</si>
  <si>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</si>
  <si>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</si>
  <si>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</si>
  <si>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</si>
  <si>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</si>
  <si>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</si>
  <si>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</si>
  <si>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</si>
  <si>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</si>
  <si>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</si>
  <si>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</si>
  <si>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</si>
  <si>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</si>
  <si>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</si>
  <si>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</si>
  <si>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</si>
  <si>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</si>
  <si>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</si>
  <si>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</si>
  <si>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</si>
  <si>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</si>
  <si>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</si>
  <si>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</si>
  <si>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</si>
  <si>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</si>
  <si>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</si>
  <si>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</si>
  <si>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</si>
  <si>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</si>
  <si>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</si>
  <si>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</si>
  <si>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</si>
  <si>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</si>
  <si>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</si>
  <si>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</si>
  <si>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</si>
  <si>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</si>
  <si>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</si>
  <si>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</si>
  <si>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</si>
  <si>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</si>
  <si>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</si>
  <si>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4.95</t>
  </si>
  <si>
    <t>▲ 5.69</t>
  </si>
  <si>
    <t>▲ 1.26</t>
  </si>
  <si>
    <t>▲ 1.33</t>
  </si>
  <si>
    <t>国民健康保険事業特別会計</t>
  </si>
  <si>
    <t>▲ 0.41</t>
  </si>
  <si>
    <t>水道事業会計</t>
  </si>
  <si>
    <t>一般会計</t>
  </si>
  <si>
    <t>介護保険事業特別会計</t>
  </si>
  <si>
    <t>病院事業会計</t>
  </si>
  <si>
    <t>▲ 0.03</t>
  </si>
  <si>
    <t>後期高齢者医療事業特別会計</t>
  </si>
  <si>
    <t>下水道事業特別会計</t>
  </si>
  <si>
    <t>介護保険予防支援事業特別会計</t>
  </si>
  <si>
    <t>その他会計（赤字）</t>
  </si>
  <si>
    <t>その他会計（黒字）</t>
  </si>
  <si>
    <t/>
  </si>
  <si>
    <t>法適用企業</t>
  </si>
  <si>
    <t>法非適用企業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</si>
  <si>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</si>
  <si>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</si>
  <si>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</si>
  <si>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</si>
  <si>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</si>
  <si>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</si>
  <si>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東総地区広域市町村圏事務組合（一般会計）</t>
  </si>
  <si>
    <t>東総地区広域市町村圏事務組合（東総地区ふるさと市町村圏事業特別会計）</t>
  </si>
  <si>
    <t>東総地区広域市町村圏事務組合（一般廃棄物処理事業特別会計）</t>
  </si>
  <si>
    <t>東総広域水道企業団（水道用水供給事業会計）</t>
  </si>
  <si>
    <t>銚子マリーナ</t>
  </si>
  <si>
    <t>銚子水産観光</t>
  </si>
  <si>
    <t>銚子市医療公社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</si>
  <si>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</si>
  <si>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</si>
  <si>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</si>
  <si>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</si>
  <si>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</si>
  <si>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</si>
  <si>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</si>
  <si>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</si>
  <si>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</si>
  <si>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</si>
  <si>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</si>
  <si>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</si>
  <si>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本市の将来負担比率１６８．４％は、類似団体平均３９．０％を大きく上回っており、また、本市の実質公債費比率１３．９％も類似団体平均９．０％を大きく上回っている。
　これは、千葉科学大学建設事業補助（平成１６年度・１７年度）、市立高等学校整備事業（平成２２年度）、学校給食センター整備事業（平成２４年度）等の財源として発行した地方債などの影響が主な要因である。
　今後は、地方債を財源とする大規模事業については、慎重に事業を選択し、適正な財政運営に努める。</t>
    <rPh sb="99" eb="101">
      <t>ヘイセイ</t>
    </rPh>
    <rPh sb="103" eb="105">
      <t>ネンド</t>
    </rPh>
    <rPh sb="108" eb="110">
      <t>ネンド</t>
    </rPh>
    <rPh sb="151" eb="152">
      <t>トウ</t>
    </rPh>
    <rPh sb="168" eb="170">
      <t>エイキョウ</t>
    </rPh>
    <rPh sb="171" eb="172">
      <t>オモ</t>
    </rPh>
    <rPh sb="173" eb="175">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</si>
</sst>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3" xfId="35" applyNumberFormat="1" applyFont="1" applyFill="1" applyBorder="1" applyAlignment="1">
      <alignment horizontal="center" vertical="center"/>
    </xf>
    <xf numFmtId="188" fontId="1" fillId="5" borderId="18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64D9-4CFF-B109-5EA00097A3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17672</c:v>
                </c:pt>
                <c:pt idx="1">
                  <c:v>34528</c:v>
                </c:pt>
                <c:pt idx="2">
                  <c:v>32631</c:v>
                </c:pt>
                <c:pt idx="3">
                  <c:v>33165</c:v>
                </c:pt>
                <c:pt idx="4">
                  <c:v>20958</c:v>
                </c:pt>
              </c:numCache>
            </c:numRef>
          </c:val>
          <c:smooth val="0"/>
          <c:extLst xmlns:c16r2="http://schemas.microsoft.com/office/drawing/2015/06/chart">
            <c:ext xmlns:c16="http://schemas.microsoft.com/office/drawing/2014/chart" uri="{C3380CC4-5D6E-409C-BE32-E72D297353CC}">
              <c16:uniqueId val="{00000001-64D9-4CFF-B109-5EA00097A3CD}"/>
            </c:ext>
          </c:extLst>
        </c:ser>
        <c:dLbls>
          <c:showLegendKey val="0"/>
          <c:showVal val="0"/>
          <c:showCatName val="0"/>
          <c:showSerName val="0"/>
          <c:showPercent val="0"/>
          <c:showBubbleSize val="0"/>
        </c:dLbls>
        <c:marker val="1"/>
        <c:smooth val="0"/>
        <c:axId val="366026472"/>
        <c:axId val="366026864"/>
      </c:lineChart>
      <c:catAx>
        <c:axId val="366026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26864"/>
        <c:crosses val="autoZero"/>
        <c:auto val="1"/>
        <c:lblAlgn val="ctr"/>
        <c:lblOffset val="100"/>
        <c:tickLblSkip val="1"/>
        <c:tickMarkSkip val="1"/>
        <c:noMultiLvlLbl val="0"/>
      </c:catAx>
      <c:valAx>
        <c:axId val="3660268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26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3.24</c:v>
                </c:pt>
                <c:pt idx="1">
                  <c:v>1.47</c:v>
                </c:pt>
                <c:pt idx="2">
                  <c:v>1.32</c:v>
                </c:pt>
                <c:pt idx="3">
                  <c:v>0.6</c:v>
                </c:pt>
                <c:pt idx="4">
                  <c:v>3.51</c:v>
                </c:pt>
              </c:numCache>
            </c:numRef>
          </c:val>
          <c:extLst xmlns:c16r2="http://schemas.microsoft.com/office/drawing/2015/06/chart">
            <c:ext xmlns:c16="http://schemas.microsoft.com/office/drawing/2014/chart" uri="{C3380CC4-5D6E-409C-BE32-E72D297353CC}">
              <c16:uniqueId val="{00000000-9161-4C11-A622-97CD2C863B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2.65</c:v>
                </c:pt>
                <c:pt idx="1">
                  <c:v>0.36</c:v>
                </c:pt>
                <c:pt idx="2">
                  <c:v>0.01</c:v>
                </c:pt>
                <c:pt idx="3">
                  <c:v>0.11</c:v>
                </c:pt>
                <c:pt idx="4">
                  <c:v>0.82</c:v>
                </c:pt>
              </c:numCache>
            </c:numRef>
          </c:val>
          <c:extLst xmlns:c16r2="http://schemas.microsoft.com/office/drawing/2015/06/chart">
            <c:ext xmlns:c16="http://schemas.microsoft.com/office/drawing/2014/chart" uri="{C3380CC4-5D6E-409C-BE32-E72D297353CC}">
              <c16:uniqueId val="{00000001-9161-4C11-A622-97CD2C863B12}"/>
            </c:ext>
          </c:extLst>
        </c:ser>
        <c:dLbls>
          <c:showLegendKey val="0"/>
          <c:showVal val="0"/>
          <c:showCatName val="0"/>
          <c:showSerName val="0"/>
          <c:showPercent val="0"/>
          <c:showBubbleSize val="0"/>
        </c:dLbls>
        <c:gapWidth val="250"/>
        <c:overlap val="100"/>
        <c:axId val="366028824"/>
        <c:axId val="36602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-4.95</c:v>
                </c:pt>
                <c:pt idx="1">
                  <c:v>-5.69</c:v>
                </c:pt>
                <c:pt idx="2">
                  <c:v>-1.26</c:v>
                </c:pt>
                <c:pt idx="3">
                  <c:v>-1.33</c:v>
                </c:pt>
                <c:pt idx="4">
                  <c:v>3.16</c:v>
                </c:pt>
              </c:numCache>
            </c:numRef>
          </c:val>
          <c:smooth val="0"/>
          <c:extLst xmlns:c16r2="http://schemas.microsoft.com/office/drawing/2015/06/chart">
            <c:ext xmlns:c16="http://schemas.microsoft.com/office/drawing/2014/chart" uri="{C3380CC4-5D6E-409C-BE32-E72D297353CC}">
              <c16:uniqueId val="{00000002-9161-4C11-A622-97CD2C863B12}"/>
            </c:ext>
          </c:extLst>
        </c:ser>
        <c:dLbls>
          <c:showLegendKey val="0"/>
          <c:showVal val="0"/>
          <c:showCatName val="0"/>
          <c:showSerName val="0"/>
          <c:showPercent val="0"/>
          <c:showBubbleSize val="0"/>
        </c:dLbls>
        <c:marker val="1"/>
        <c:smooth val="0"/>
        <c:axId val="366028824"/>
        <c:axId val="366029216"/>
      </c:lineChart>
      <c:catAx>
        <c:axId val="36602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029216"/>
        <c:crosses val="autoZero"/>
        <c:auto val="1"/>
        <c:lblAlgn val="ctr"/>
        <c:lblOffset val="100"/>
        <c:tickLblSkip val="1"/>
        <c:tickMarkSkip val="1"/>
        <c:noMultiLvlLbl val="0"/>
      </c:catAx>
      <c:valAx>
        <c:axId val="3660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28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4A0-462F-8544-4EAF332A3E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4A0-462F-8544-4EAF332A3E2C}"/>
            </c:ext>
          </c:extLst>
        </c:ser>
        <c:ser>
          <c:idx val="2"/>
          <c:order val="2"/>
          <c:tx>
            <c:strRef>
              <c:f>データシート!$A$29</c:f>
              <c:strCache>
                <c:ptCount val="1"/>
                <c:pt idx="0">
                  <c:v>介護保険予防支援事業特別会計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4A0-462F-8544-4EAF332A3E2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4A0-462F-8544-4EAF332A3E2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74A0-462F-8544-4EAF332A3E2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0.27</c:v>
                </c:pt>
                <c:pt idx="4">
                  <c:v>#N/A</c:v>
                </c:pt>
                <c:pt idx="5">
                  <c:v>0.25</c:v>
                </c:pt>
                <c:pt idx="6">
                  <c:v>0.03</c:v>
                </c:pt>
                <c:pt idx="7">
                  <c:v>#N/A</c:v>
                </c:pt>
                <c:pt idx="8">
                  <c:v>#N/A</c:v>
                </c:pt>
                <c:pt idx="9">
                  <c:v>0.03</c:v>
                </c:pt>
              </c:numCache>
            </c:numRef>
          </c:val>
          <c:extLst xmlns:c16r2="http://schemas.microsoft.com/office/drawing/2015/06/chart">
            <c:ext xmlns:c16="http://schemas.microsoft.com/office/drawing/2014/chart" uri="{C3380CC4-5D6E-409C-BE32-E72D297353CC}">
              <c16:uniqueId val="{00000005-74A0-462F-8544-4EAF332A3E2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0.21</c:v>
                </c:pt>
                <c:pt idx="4">
                  <c:v>#N/A</c:v>
                </c:pt>
                <c:pt idx="5">
                  <c:v>0.18</c:v>
                </c:pt>
                <c:pt idx="6">
                  <c:v>#N/A</c:v>
                </c:pt>
                <c:pt idx="7">
                  <c:v>0.22</c:v>
                </c:pt>
                <c:pt idx="8">
                  <c:v>#N/A</c:v>
                </c:pt>
                <c:pt idx="9">
                  <c:v>0.37</c:v>
                </c:pt>
              </c:numCache>
            </c:numRef>
          </c:val>
          <c:extLst xmlns:c16r2="http://schemas.microsoft.com/office/drawing/2015/06/chart">
            <c:ext xmlns:c16="http://schemas.microsoft.com/office/drawing/2014/chart" uri="{C3380CC4-5D6E-409C-BE32-E72D297353CC}">
              <c16:uniqueId val="{00000006-74A0-462F-8544-4EAF332A3E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3.23</c:v>
                </c:pt>
                <c:pt idx="2">
                  <c:v>#N/A</c:v>
                </c:pt>
                <c:pt idx="3">
                  <c:v>1.47</c:v>
                </c:pt>
                <c:pt idx="4">
                  <c:v>#N/A</c:v>
                </c:pt>
                <c:pt idx="5">
                  <c:v>1.32</c:v>
                </c:pt>
                <c:pt idx="6">
                  <c:v>#N/A</c:v>
                </c:pt>
                <c:pt idx="7">
                  <c:v>0.6</c:v>
                </c:pt>
                <c:pt idx="8">
                  <c:v>#N/A</c:v>
                </c:pt>
                <c:pt idx="9">
                  <c:v>3.5</c:v>
                </c:pt>
              </c:numCache>
            </c:numRef>
          </c:val>
          <c:extLst xmlns:c16r2="http://schemas.microsoft.com/office/drawing/2015/06/chart">
            <c:ext xmlns:c16="http://schemas.microsoft.com/office/drawing/2014/chart" uri="{C3380CC4-5D6E-409C-BE32-E72D297353CC}">
              <c16:uniqueId val="{00000007-74A0-462F-8544-4EAF332A3E2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13.24</c:v>
                </c:pt>
                <c:pt idx="2">
                  <c:v>#N/A</c:v>
                </c:pt>
                <c:pt idx="3">
                  <c:v>14.71</c:v>
                </c:pt>
                <c:pt idx="4">
                  <c:v>#N/A</c:v>
                </c:pt>
                <c:pt idx="5">
                  <c:v>16.309999999999999</c:v>
                </c:pt>
                <c:pt idx="6">
                  <c:v>#N/A</c:v>
                </c:pt>
                <c:pt idx="7">
                  <c:v>15.87</c:v>
                </c:pt>
                <c:pt idx="8">
                  <c:v>#N/A</c:v>
                </c:pt>
                <c:pt idx="9">
                  <c:v>13.68</c:v>
                </c:pt>
              </c:numCache>
            </c:numRef>
          </c:val>
          <c:extLst xmlns:c16r2="http://schemas.microsoft.com/office/drawing/2015/06/chart">
            <c:ext xmlns:c16="http://schemas.microsoft.com/office/drawing/2014/chart" uri="{C3380CC4-5D6E-409C-BE32-E72D297353CC}">
              <c16:uniqueId val="{00000008-74A0-462F-8544-4EAF332A3E2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0.05</c:v>
                </c:pt>
                <c:pt idx="2">
                  <c:v>#N/A</c:v>
                </c:pt>
                <c:pt idx="3">
                  <c:v>0.53</c:v>
                </c:pt>
                <c:pt idx="4">
                  <c:v>#N/A</c:v>
                </c:pt>
                <c:pt idx="5">
                  <c:v>0.18</c:v>
                </c:pt>
                <c:pt idx="6">
                  <c:v>#N/A</c:v>
                </c:pt>
                <c:pt idx="7">
                  <c:v>0.11</c:v>
                </c:pt>
                <c:pt idx="8">
                  <c:v>0.41</c:v>
                </c:pt>
                <c:pt idx="9">
                  <c:v>#N/A</c:v>
                </c:pt>
              </c:numCache>
            </c:numRef>
          </c:val>
          <c:extLst xmlns:c16r2="http://schemas.microsoft.com/office/drawing/2015/06/chart">
            <c:ext xmlns:c16="http://schemas.microsoft.com/office/drawing/2014/chart" uri="{C3380CC4-5D6E-409C-BE32-E72D297353CC}">
              <c16:uniqueId val="{00000009-74A0-462F-8544-4EAF332A3E2C}"/>
            </c:ext>
          </c:extLst>
        </c:ser>
        <c:dLbls>
          <c:showLegendKey val="0"/>
          <c:showVal val="0"/>
          <c:showCatName val="0"/>
          <c:showSerName val="0"/>
          <c:showPercent val="0"/>
          <c:showBubbleSize val="0"/>
        </c:dLbls>
        <c:gapWidth val="150"/>
        <c:overlap val="100"/>
        <c:axId val="466195368"/>
        <c:axId val="466195760"/>
      </c:barChart>
      <c:catAx>
        <c:axId val="46619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195760"/>
        <c:crosses val="autoZero"/>
        <c:auto val="1"/>
        <c:lblAlgn val="ctr"/>
        <c:lblOffset val="100"/>
        <c:tickLblSkip val="1"/>
        <c:tickMarkSkip val="1"/>
        <c:noMultiLvlLbl val="0"/>
      </c:catAx>
      <c:valAx>
        <c:axId val="46619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95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2368</c:v>
                </c:pt>
                <c:pt idx="5">
                  <c:v>2426</c:v>
                </c:pt>
                <c:pt idx="8">
                  <c:v>2431</c:v>
                </c:pt>
                <c:pt idx="11">
                  <c:v>2494</c:v>
                </c:pt>
                <c:pt idx="14">
                  <c:v>2439</c:v>
                </c:pt>
              </c:numCache>
            </c:numRef>
          </c:val>
          <c:extLst xmlns:c16r2="http://schemas.microsoft.com/office/drawing/2015/06/chart">
            <c:ext xmlns:c16="http://schemas.microsoft.com/office/drawing/2014/chart" uri="{C3380CC4-5D6E-409C-BE32-E72D297353CC}">
              <c16:uniqueId val="{00000000-161D-4F01-A9C8-BD2EA340BD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161D-4F01-A9C8-BD2EA340BD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119</c:v>
                </c:pt>
                <c:pt idx="3">
                  <c:v>129</c:v>
                </c:pt>
                <c:pt idx="6">
                  <c:v>162</c:v>
                </c:pt>
                <c:pt idx="9">
                  <c:v>158</c:v>
                </c:pt>
                <c:pt idx="12">
                  <c:v>157</c:v>
                </c:pt>
              </c:numCache>
            </c:numRef>
          </c:val>
          <c:extLst xmlns:c16r2="http://schemas.microsoft.com/office/drawing/2015/06/chart">
            <c:ext xmlns:c16="http://schemas.microsoft.com/office/drawing/2014/chart" uri="{C3380CC4-5D6E-409C-BE32-E72D297353CC}">
              <c16:uniqueId val="{00000002-161D-4F01-A9C8-BD2EA340BD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47</c:v>
                </c:pt>
                <c:pt idx="3">
                  <c:v>19</c:v>
                </c:pt>
                <c:pt idx="6">
                  <c:v>3</c:v>
                </c:pt>
                <c:pt idx="9">
                  <c:v>2</c:v>
                </c:pt>
                <c:pt idx="12">
                  <c:v>2</c:v>
                </c:pt>
              </c:numCache>
            </c:numRef>
          </c:val>
          <c:extLst xmlns:c16r2="http://schemas.microsoft.com/office/drawing/2015/06/chart">
            <c:ext xmlns:c16="http://schemas.microsoft.com/office/drawing/2014/chart" uri="{C3380CC4-5D6E-409C-BE32-E72D297353CC}">
              <c16:uniqueId val="{00000003-161D-4F01-A9C8-BD2EA340BD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981</c:v>
                </c:pt>
                <c:pt idx="3">
                  <c:v>995</c:v>
                </c:pt>
                <c:pt idx="6">
                  <c:v>962</c:v>
                </c:pt>
                <c:pt idx="9">
                  <c:v>834</c:v>
                </c:pt>
                <c:pt idx="12">
                  <c:v>835</c:v>
                </c:pt>
              </c:numCache>
            </c:numRef>
          </c:val>
          <c:extLst xmlns:c16r2="http://schemas.microsoft.com/office/drawing/2015/06/chart">
            <c:ext xmlns:c16="http://schemas.microsoft.com/office/drawing/2014/chart" uri="{C3380CC4-5D6E-409C-BE32-E72D297353CC}">
              <c16:uniqueId val="{00000004-161D-4F01-A9C8-BD2EA340BD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1D-4F01-A9C8-BD2EA340BD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1D-4F01-A9C8-BD2EA340BD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3197</c:v>
                </c:pt>
                <c:pt idx="3">
                  <c:v>3226</c:v>
                </c:pt>
                <c:pt idx="6">
                  <c:v>3202</c:v>
                </c:pt>
                <c:pt idx="9">
                  <c:v>3392</c:v>
                </c:pt>
                <c:pt idx="12">
                  <c:v>3216</c:v>
                </c:pt>
              </c:numCache>
            </c:numRef>
          </c:val>
          <c:extLst xmlns:c16r2="http://schemas.microsoft.com/office/drawing/2015/06/chart">
            <c:ext xmlns:c16="http://schemas.microsoft.com/office/drawing/2014/chart" uri="{C3380CC4-5D6E-409C-BE32-E72D297353CC}">
              <c16:uniqueId val="{00000007-161D-4F01-A9C8-BD2EA340BDE2}"/>
            </c:ext>
          </c:extLst>
        </c:ser>
        <c:dLbls>
          <c:showLegendKey val="0"/>
          <c:showVal val="0"/>
          <c:showCatName val="0"/>
          <c:showSerName val="0"/>
          <c:showPercent val="0"/>
          <c:showBubbleSize val="0"/>
        </c:dLbls>
        <c:gapWidth val="100"/>
        <c:overlap val="100"/>
        <c:axId val="466196544"/>
        <c:axId val="466196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1976</c:v>
                </c:pt>
                <c:pt idx="2">
                  <c:v>#N/A</c:v>
                </c:pt>
                <c:pt idx="3">
                  <c:v>#N/A</c:v>
                </c:pt>
                <c:pt idx="4">
                  <c:v>1943</c:v>
                </c:pt>
                <c:pt idx="5">
                  <c:v>#N/A</c:v>
                </c:pt>
                <c:pt idx="6">
                  <c:v>#N/A</c:v>
                </c:pt>
                <c:pt idx="7">
                  <c:v>1898</c:v>
                </c:pt>
                <c:pt idx="8">
                  <c:v>#N/A</c:v>
                </c:pt>
                <c:pt idx="9">
                  <c:v>#N/A</c:v>
                </c:pt>
                <c:pt idx="10">
                  <c:v>1892</c:v>
                </c:pt>
                <c:pt idx="11">
                  <c:v>#N/A</c:v>
                </c:pt>
                <c:pt idx="12">
                  <c:v>#N/A</c:v>
                </c:pt>
                <c:pt idx="13">
                  <c:v>1772</c:v>
                </c:pt>
                <c:pt idx="14">
                  <c:v>#N/A</c:v>
                </c:pt>
              </c:numCache>
            </c:numRef>
          </c:val>
          <c:smooth val="0"/>
          <c:extLst xmlns:c16r2="http://schemas.microsoft.com/office/drawing/2015/06/chart">
            <c:ext xmlns:c16="http://schemas.microsoft.com/office/drawing/2014/chart" uri="{C3380CC4-5D6E-409C-BE32-E72D297353CC}">
              <c16:uniqueId val="{00000008-161D-4F01-A9C8-BD2EA340BDE2}"/>
            </c:ext>
          </c:extLst>
        </c:ser>
        <c:dLbls>
          <c:showLegendKey val="0"/>
          <c:showVal val="0"/>
          <c:showCatName val="0"/>
          <c:showSerName val="0"/>
          <c:showPercent val="0"/>
          <c:showBubbleSize val="0"/>
        </c:dLbls>
        <c:marker val="1"/>
        <c:smooth val="0"/>
        <c:axId val="466196544"/>
        <c:axId val="466196936"/>
      </c:lineChart>
      <c:catAx>
        <c:axId val="4661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196936"/>
        <c:crosses val="autoZero"/>
        <c:auto val="1"/>
        <c:lblAlgn val="ctr"/>
        <c:lblOffset val="100"/>
        <c:tickLblSkip val="1"/>
        <c:tickMarkSkip val="1"/>
        <c:noMultiLvlLbl val="0"/>
      </c:catAx>
      <c:valAx>
        <c:axId val="46619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9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22194</c:v>
                </c:pt>
                <c:pt idx="5">
                  <c:v>22629</c:v>
                </c:pt>
                <c:pt idx="8">
                  <c:v>22293</c:v>
                </c:pt>
                <c:pt idx="11">
                  <c:v>22498</c:v>
                </c:pt>
                <c:pt idx="14">
                  <c:v>22528</c:v>
                </c:pt>
              </c:numCache>
            </c:numRef>
          </c:val>
          <c:extLst xmlns:c16r2="http://schemas.microsoft.com/office/drawing/2015/06/chart">
            <c:ext xmlns:c16="http://schemas.microsoft.com/office/drawing/2014/chart" uri="{C3380CC4-5D6E-409C-BE32-E72D297353CC}">
              <c16:uniqueId val="{00000000-9DF3-49DA-8B77-3373324769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7802</c:v>
                </c:pt>
                <c:pt idx="5">
                  <c:v>7638</c:v>
                </c:pt>
                <c:pt idx="8">
                  <c:v>7194</c:v>
                </c:pt>
                <c:pt idx="11">
                  <c:v>6811</c:v>
                </c:pt>
                <c:pt idx="14">
                  <c:v>6390</c:v>
                </c:pt>
              </c:numCache>
            </c:numRef>
          </c:val>
          <c:extLst xmlns:c16r2="http://schemas.microsoft.com/office/drawing/2015/06/chart">
            <c:ext xmlns:c16="http://schemas.microsoft.com/office/drawing/2014/chart" uri="{C3380CC4-5D6E-409C-BE32-E72D297353CC}">
              <c16:uniqueId val="{00000001-9DF3-49DA-8B77-3373324769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2077</c:v>
                </c:pt>
                <c:pt idx="5">
                  <c:v>1515</c:v>
                </c:pt>
                <c:pt idx="8">
                  <c:v>1275</c:v>
                </c:pt>
                <c:pt idx="11">
                  <c:v>1102</c:v>
                </c:pt>
                <c:pt idx="14">
                  <c:v>1182</c:v>
                </c:pt>
              </c:numCache>
            </c:numRef>
          </c:val>
          <c:extLst xmlns:c16r2="http://schemas.microsoft.com/office/drawing/2015/06/chart">
            <c:ext xmlns:c16="http://schemas.microsoft.com/office/drawing/2014/chart" uri="{C3380CC4-5D6E-409C-BE32-E72D297353CC}">
              <c16:uniqueId val="{00000002-9DF3-49DA-8B77-3373324769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F3-49DA-8B77-3373324769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F3-49DA-8B77-3373324769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F3-49DA-8B77-3373324769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12027</c:v>
                </c:pt>
                <c:pt idx="3">
                  <c:v>11629</c:v>
                </c:pt>
                <c:pt idx="6">
                  <c:v>11163</c:v>
                </c:pt>
                <c:pt idx="9">
                  <c:v>10289</c:v>
                </c:pt>
                <c:pt idx="12">
                  <c:v>9720</c:v>
                </c:pt>
              </c:numCache>
            </c:numRef>
          </c:val>
          <c:extLst xmlns:c16r2="http://schemas.microsoft.com/office/drawing/2015/06/chart">
            <c:ext xmlns:c16="http://schemas.microsoft.com/office/drawing/2014/chart" uri="{C3380CC4-5D6E-409C-BE32-E72D297353CC}">
              <c16:uniqueId val="{00000006-9DF3-49DA-8B77-3373324769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13</c:v>
                </c:pt>
                <c:pt idx="6">
                  <c:v>9</c:v>
                </c:pt>
                <c:pt idx="9">
                  <c:v>8</c:v>
                </c:pt>
                <c:pt idx="12">
                  <c:v>6</c:v>
                </c:pt>
              </c:numCache>
            </c:numRef>
          </c:val>
          <c:extLst xmlns:c16r2="http://schemas.microsoft.com/office/drawing/2015/06/chart">
            <c:ext xmlns:c16="http://schemas.microsoft.com/office/drawing/2014/chart" uri="{C3380CC4-5D6E-409C-BE32-E72D297353CC}">
              <c16:uniqueId val="{00000007-9DF3-49DA-8B77-3373324769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13204</c:v>
                </c:pt>
                <c:pt idx="3">
                  <c:v>12684</c:v>
                </c:pt>
                <c:pt idx="6">
                  <c:v>11896</c:v>
                </c:pt>
                <c:pt idx="9">
                  <c:v>11608</c:v>
                </c:pt>
                <c:pt idx="12">
                  <c:v>11462</c:v>
                </c:pt>
              </c:numCache>
            </c:numRef>
          </c:val>
          <c:extLst xmlns:c16r2="http://schemas.microsoft.com/office/drawing/2015/06/chart">
            <c:ext xmlns:c16="http://schemas.microsoft.com/office/drawing/2014/chart" uri="{C3380CC4-5D6E-409C-BE32-E72D297353CC}">
              <c16:uniqueId val="{00000008-9DF3-49DA-8B77-3373324769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1367</c:v>
                </c:pt>
                <c:pt idx="3">
                  <c:v>1844</c:v>
                </c:pt>
                <c:pt idx="6">
                  <c:v>1740</c:v>
                </c:pt>
                <c:pt idx="9">
                  <c:v>1635</c:v>
                </c:pt>
                <c:pt idx="12">
                  <c:v>1528</c:v>
                </c:pt>
              </c:numCache>
            </c:numRef>
          </c:val>
          <c:extLst xmlns:c16r2="http://schemas.microsoft.com/office/drawing/2015/06/chart">
            <c:ext xmlns:c16="http://schemas.microsoft.com/office/drawing/2014/chart" uri="{C3380CC4-5D6E-409C-BE32-E72D297353CC}">
              <c16:uniqueId val="{00000009-9DF3-49DA-8B77-3373324769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31991</c:v>
                </c:pt>
                <c:pt idx="3">
                  <c:v>31981</c:v>
                </c:pt>
                <c:pt idx="6">
                  <c:v>31421</c:v>
                </c:pt>
                <c:pt idx="9">
                  <c:v>30497</c:v>
                </c:pt>
                <c:pt idx="12">
                  <c:v>29816</c:v>
                </c:pt>
              </c:numCache>
            </c:numRef>
          </c:val>
          <c:extLst xmlns:c16r2="http://schemas.microsoft.com/office/drawing/2015/06/chart">
            <c:ext xmlns:c16="http://schemas.microsoft.com/office/drawing/2014/chart" uri="{C3380CC4-5D6E-409C-BE32-E72D297353CC}">
              <c16:uniqueId val="{0000000A-9DF3-49DA-8B77-337332476939}"/>
            </c:ext>
          </c:extLst>
        </c:ser>
        <c:dLbls>
          <c:showLegendKey val="0"/>
          <c:showVal val="0"/>
          <c:showCatName val="0"/>
          <c:showSerName val="0"/>
          <c:showPercent val="0"/>
          <c:showBubbleSize val="0"/>
        </c:dLbls>
        <c:gapWidth val="100"/>
        <c:overlap val="100"/>
        <c:axId val="469469880"/>
        <c:axId val="46947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26538</c:v>
                </c:pt>
                <c:pt idx="2">
                  <c:v>#N/A</c:v>
                </c:pt>
                <c:pt idx="3">
                  <c:v>#N/A</c:v>
                </c:pt>
                <c:pt idx="4">
                  <c:v>26369</c:v>
                </c:pt>
                <c:pt idx="5">
                  <c:v>#N/A</c:v>
                </c:pt>
                <c:pt idx="6">
                  <c:v>#N/A</c:v>
                </c:pt>
                <c:pt idx="7">
                  <c:v>25467</c:v>
                </c:pt>
                <c:pt idx="8">
                  <c:v>#N/A</c:v>
                </c:pt>
                <c:pt idx="9">
                  <c:v>#N/A</c:v>
                </c:pt>
                <c:pt idx="10">
                  <c:v>23625</c:v>
                </c:pt>
                <c:pt idx="11">
                  <c:v>#N/A</c:v>
                </c:pt>
                <c:pt idx="12">
                  <c:v>#N/A</c:v>
                </c:pt>
                <c:pt idx="13">
                  <c:v>22432</c:v>
                </c:pt>
                <c:pt idx="14">
                  <c:v>#N/A</c:v>
                </c:pt>
              </c:numCache>
            </c:numRef>
          </c:val>
          <c:smooth val="0"/>
          <c:extLst xmlns:c16r2="http://schemas.microsoft.com/office/drawing/2015/06/chart">
            <c:ext xmlns:c16="http://schemas.microsoft.com/office/drawing/2014/chart" uri="{C3380CC4-5D6E-409C-BE32-E72D297353CC}">
              <c16:uniqueId val="{0000000B-9DF3-49DA-8B77-337332476939}"/>
            </c:ext>
          </c:extLst>
        </c:ser>
        <c:dLbls>
          <c:showLegendKey val="0"/>
          <c:showVal val="0"/>
          <c:showCatName val="0"/>
          <c:showSerName val="0"/>
          <c:showPercent val="0"/>
          <c:showBubbleSize val="0"/>
        </c:dLbls>
        <c:marker val="1"/>
        <c:smooth val="0"/>
        <c:axId val="469469880"/>
        <c:axId val="469470272"/>
      </c:lineChart>
      <c:catAx>
        <c:axId val="46946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470272"/>
        <c:crosses val="autoZero"/>
        <c:auto val="1"/>
        <c:lblAlgn val="ctr"/>
        <c:lblOffset val="100"/>
        <c:tickLblSkip val="1"/>
        <c:tickMarkSkip val="1"/>
        <c:noMultiLvlLbl val="0"/>
      </c:catAx>
      <c:valAx>
        <c:axId val="46947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46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{6C65C33B-7E5B-4F3F-9BA7-25695382A5FD}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{4C3F9334-29C7-405F-B4AA-E937D296C00F}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{B4DAB23B-6D7F-47FB-87F3-1D3BF63F5E08}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{9A53DEE3-B2C4-4E69-9C2C-811EE47A1B6B}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{3AF29424-D2A2-477F-B1EF-A43A192EDE87}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{AD72FE99-072E-483E-A155-A877C78562CE}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{36F44CAC-1DB8-46EF-A918-A72F83B9A6CF}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{F4DD6D26-A21B-4134-8173-F8FD96E67120}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{A476A995-5799-4974-A579-542B4117E6BE}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{7CB3B285-C100-48D2-BC59-DC8916BB0DF1}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9471840"/>
        <c:axId val="469472232"/>
      </c:scatterChart>
      <c:valAx>
        <c:axId val="469471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472232"/>
        <c:crosses val="autoZero"/>
        <c:crossBetween val="midCat"/>
      </c:valAx>
      <c:valAx>
        <c:axId val="469472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471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849883846598515E-2"/>
                  <c:y val="-6.6451546497864236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{766DB6DD-FC63-414C-B175-5239A2F962C0}</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4561040677028915E-2"/>
                  <c:y val="-6.741255382292900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{64E4A4ED-B6E0-45D6-AA8E-CFDA46A818B2}</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1705462261813713E-2"/>
                  <c:y val="-5.685073679515551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{382B9FBA-7214-46E6-8DA0-08E264F45751}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705462261813713E-2"/>
                  <c:y val="-5.939375225155679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{ED2AD47E-BE99-4C4C-A2C4-A975322457DD}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{88B2B84E-F70C-4473-A641-1BCD5B6816C6}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14.6</c:v>
                </c:pt>
                <c:pt idx="2">
                  <c:v>14.5</c:v>
                </c:pt>
                <c:pt idx="3">
                  <c:v>14.4</c:v>
                </c:pt>
                <c:pt idx="4">
                  <c:v>13.9</c:v>
                </c:pt>
              </c:numCache>
            </c:numRef>
          </c:xVal>
          <c:yVal>
            <c:numRef>
              <c:f>公会計指標分析・財政指標組合せ分析表!$K$73:$O$73</c:f>
              <c:numCache>
                <c:formatCode>#,##0.0;"▲ "#,##0.0</c:formatCode>
                <c:ptCount val="5"/>
                <c:pt idx="0">
                  <c:v>198.8</c:v>
                </c:pt>
                <c:pt idx="1">
                  <c:v>197.9</c:v>
                </c:pt>
                <c:pt idx="2">
                  <c:v>190.7</c:v>
                </c:pt>
                <c:pt idx="3">
                  <c:v>179.8</c:v>
                </c:pt>
                <c:pt idx="4">
                  <c:v>168.4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{61B4FEEB-991F-433D-AEAE-A213B7A5848A}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{B5EA2859-3B85-41A6-BB1B-714360806547}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{3374A5B4-4234-416A-8CAA-202DCB3BA1E0}</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252862544028781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{C6025646-8F22-4DA9-BE3F-9EAA5CCD87AA}</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088229908333961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{24283C28-D902-47B0-8EB3-F093631B580D}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69473016"/>
        <c:axId val="469473408"/>
      </c:scatterChart>
      <c:valAx>
        <c:axId val="469473016"/>
        <c:scaling>
          <c:orientation val="minMax"/>
          <c:max val="15.1"/>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473408"/>
        <c:crosses val="autoZero"/>
        <c:crossBetween val="midCat"/>
      </c:valAx>
      <c:valAx>
        <c:axId val="469473408"/>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473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実質公債費比率は平成１９年度以降上昇を続けていたが、平成２３年度に若干改善し、それ以降ほぼ横ばいの状況である。ただし、今後は既に発行した地方債の元利償還金は当分の間、大幅には減少しない見通しであるほか、市立高等学校整備債</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学校給食センター整備債</a:t>
          </a:r>
          <a:r>
            <a:rPr lang="ja-JP" altLang="en-US" sz="1100" b="0" i="0" baseline="0">
              <a:solidFill>
                <a:schemeClr val="dk1"/>
              </a:solidFill>
              <a:effectLst/>
              <a:latin typeface="+mn-lt"/>
              <a:ea typeface="+mn-ea"/>
              <a:cs typeface="+mn-cs"/>
            </a:rPr>
            <a:t>などの影響</a:t>
          </a:r>
          <a:r>
            <a:rPr lang="ja-JP" altLang="ja-JP" sz="1100" b="0" i="0" baseline="0">
              <a:solidFill>
                <a:schemeClr val="dk1"/>
              </a:solidFill>
              <a:effectLst/>
              <a:latin typeface="+mn-lt"/>
              <a:ea typeface="+mn-ea"/>
              <a:cs typeface="+mn-cs"/>
            </a:rPr>
            <a:t>などから、比率は高い水準で推移することが見込まれる。そのため、今後に控えている地方債を財源とする大規模事業については、慎重に事業を選択し、適正な財政運営に努める。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将来負担比率は、平成１９年度以降上昇が続き、平成２２年度には２０７．１％となった。これは平成２２年度に市立高等学校整備事業の財源として地方債を発行したことによる。平成２３年度以降は改善傾向に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、未だ高い水準である。地方債を財源とする大規模事業については、慎重に事業を選択するとともに、交付税措置のある地方債を有効活用することにより、将来負担の適正化に努める。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本市の財政力指数は０．５</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で、類似団体平均０．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３を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ものの低い数値である</a:t>
          </a:r>
          <a:r>
            <a:rPr lang="ja-JP" altLang="ja-JP" sz="1100" b="0" i="0" baseline="0">
              <a:solidFill>
                <a:schemeClr val="dk1"/>
              </a:solidFill>
              <a:effectLst/>
              <a:latin typeface="+mn-lt"/>
              <a:ea typeface="+mn-ea"/>
              <a:cs typeface="+mn-cs"/>
            </a:rPr>
            <a:t>。これは類似団体では稀な市立高校を有していることなどから、基準財政需要額（分母）が類似団体中上位のためである。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今後は施設の統廃合や事務事業の見直しを進め、類似団体の水準に近づけるよう努める。</a:t>
          </a:r>
          <a:endParaRPr lang="ja-JP" altLang="ja-JP" sz="11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1" name="直線コネクタ 70"/>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15875</xdr:rowOff>
    </xdr:to>
    <xdr:cxnSp macro="">
      <xdr:nvCxnSpPr>
        <xdr:cNvPr id="74" name="直線コネクタ 73"/>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15875</xdr:rowOff>
    </xdr:to>
    <xdr:cxnSp macro="">
      <xdr:nvCxnSpPr>
        <xdr:cNvPr id="77" name="直線コネクタ 76"/>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2" name="テキスト ボックス 91"/>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本市の経常収支比率は、平成２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年度決算から</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し９</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なったものの</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８８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ポイント上回る結果となった。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今後も普通交付税などの経常一般財源の減少や扶助費の増加が見込まれるため、職員数削減や事務事業の見直しなどの行政改革を推進し、経常経費の削減に努める。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57513</xdr:rowOff>
    </xdr:from>
    <xdr:to>
      <xdr:col>7</xdr:col>
      <xdr:colOff>152400</xdr:colOff>
      <xdr:row>66</xdr:row>
      <xdr:rowOff>134257</xdr:rowOff>
    </xdr:to>
    <xdr:cxnSp macro="">
      <xdr:nvCxnSpPr>
        <xdr:cNvPr id="133" name="直線コネクタ 132"/>
        <xdr:cNvCxnSpPr/>
      </xdr:nvCxnSpPr>
      <xdr:spPr>
        <a:xfrm flipV="1">
          <a:off x="4114800" y="11201763"/>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16147</xdr:rowOff>
    </xdr:from>
    <xdr:to>
      <xdr:col>6</xdr:col>
      <xdr:colOff>0</xdr:colOff>
      <xdr:row>66</xdr:row>
      <xdr:rowOff>134257</xdr:rowOff>
    </xdr:to>
    <xdr:cxnSp macro="">
      <xdr:nvCxnSpPr>
        <xdr:cNvPr id="136" name="直線コネクタ 135"/>
        <xdr:cNvCxnSpPr/>
      </xdr:nvCxnSpPr>
      <xdr:spPr>
        <a:xfrm>
          <a:off x="3225800" y="1116039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16147</xdr:rowOff>
    </xdr:from>
    <xdr:to>
      <xdr:col>4</xdr:col>
      <xdr:colOff>482600</xdr:colOff>
      <xdr:row>66</xdr:row>
      <xdr:rowOff>23949</xdr:rowOff>
    </xdr:to>
    <xdr:cxnSp macro="">
      <xdr:nvCxnSpPr>
        <xdr:cNvPr id="139" name="直線コネクタ 138"/>
        <xdr:cNvCxnSpPr/>
      </xdr:nvCxnSpPr>
      <xdr:spPr>
        <a:xfrm flipV="1">
          <a:off x="2336800" y="1116039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126456</xdr:rowOff>
    </xdr:from>
    <xdr:to>
      <xdr:col>3</xdr:col>
      <xdr:colOff>279400</xdr:colOff>
      <xdr:row>66</xdr:row>
      <xdr:rowOff>23949</xdr:rowOff>
    </xdr:to>
    <xdr:cxnSp macro="">
      <xdr:nvCxnSpPr>
        <xdr:cNvPr id="142" name="直線コネクタ 141"/>
        <xdr:cNvCxnSpPr/>
      </xdr:nvCxnSpPr>
      <xdr:spPr>
        <a:xfrm>
          <a:off x="1447800" y="1127070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6713</xdr:rowOff>
    </xdr:from>
    <xdr:to>
      <xdr:col>7</xdr:col>
      <xdr:colOff>203200</xdr:colOff>
      <xdr:row>65</xdr:row>
      <xdr:rowOff>108313</xdr:rowOff>
    </xdr:to>
    <xdr:sp macro="" textlink="">
      <xdr:nvSpPr>
        <xdr:cNvPr id="152" name="円/楕円 151"/>
        <xdr:cNvSpPr/>
      </xdr:nvSpPr>
      <xdr:spPr>
        <a:xfrm>
          <a:off x="49022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150240</xdr:rowOff>
    </xdr:from>
    <xdr:ext cx="762000" cy="259045"/>
    <xdr:sp macro="" textlink="">
      <xdr:nvSpPr>
        <xdr:cNvPr id="153" name="財政構造の弾力性該当値テキスト"/>
        <xdr:cNvSpPr txBox="1"/>
      </xdr:nvSpPr>
      <xdr:spPr>
        <a:xfrm>
          <a:off x="5041900" y="1112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83457</xdr:rowOff>
    </xdr:from>
    <xdr:to>
      <xdr:col>6</xdr:col>
      <xdr:colOff>50800</xdr:colOff>
      <xdr:row>67</xdr:row>
      <xdr:rowOff>13607</xdr:rowOff>
    </xdr:to>
    <xdr:sp macro="" textlink="">
      <xdr:nvSpPr>
        <xdr:cNvPr id="154" name="円/楕円 153"/>
        <xdr:cNvSpPr/>
      </xdr:nvSpPr>
      <xdr:spPr>
        <a:xfrm>
          <a:off x="4064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169834</xdr:rowOff>
    </xdr:from>
    <xdr:ext cx="736600" cy="259045"/>
    <xdr:sp macro="" textlink="">
      <xdr:nvSpPr>
        <xdr:cNvPr id="155" name="テキスト ボックス 154"/>
        <xdr:cNvSpPr txBox="1"/>
      </xdr:nvSpPr>
      <xdr:spPr>
        <a:xfrm>
          <a:off x="3733800" y="11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136797</xdr:rowOff>
    </xdr:from>
    <xdr:to>
      <xdr:col>4</xdr:col>
      <xdr:colOff>533400</xdr:colOff>
      <xdr:row>65</xdr:row>
      <xdr:rowOff>66947</xdr:rowOff>
    </xdr:to>
    <xdr:sp macro="" textlink="">
      <xdr:nvSpPr>
        <xdr:cNvPr id="156" name="円/楕円 155"/>
        <xdr:cNvSpPr/>
      </xdr:nvSpPr>
      <xdr:spPr>
        <a:xfrm>
          <a:off x="3175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51724</xdr:rowOff>
    </xdr:from>
    <xdr:ext cx="762000" cy="259045"/>
    <xdr:sp macro="" textlink="">
      <xdr:nvSpPr>
        <xdr:cNvPr id="157" name="テキスト ボックス 156"/>
        <xdr:cNvSpPr txBox="1"/>
      </xdr:nvSpPr>
      <xdr:spPr>
        <a:xfrm>
          <a:off x="2844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144599</xdr:rowOff>
    </xdr:from>
    <xdr:to>
      <xdr:col>3</xdr:col>
      <xdr:colOff>330200</xdr:colOff>
      <xdr:row>66</xdr:row>
      <xdr:rowOff>74749</xdr:rowOff>
    </xdr:to>
    <xdr:sp macro="" textlink="">
      <xdr:nvSpPr>
        <xdr:cNvPr id="158" name="円/楕円 157"/>
        <xdr:cNvSpPr/>
      </xdr:nvSpPr>
      <xdr:spPr>
        <a:xfrm>
          <a:off x="2286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59526</xdr:rowOff>
    </xdr:from>
    <xdr:ext cx="762000" cy="259045"/>
    <xdr:sp macro="" textlink="">
      <xdr:nvSpPr>
        <xdr:cNvPr id="159" name="テキスト ボックス 158"/>
        <xdr:cNvSpPr txBox="1"/>
      </xdr:nvSpPr>
      <xdr:spPr>
        <a:xfrm>
          <a:off x="1955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75656</xdr:rowOff>
    </xdr:from>
    <xdr:to>
      <xdr:col>2</xdr:col>
      <xdr:colOff>127000</xdr:colOff>
      <xdr:row>66</xdr:row>
      <xdr:rowOff>5806</xdr:rowOff>
    </xdr:to>
    <xdr:sp macro="" textlink="">
      <xdr:nvSpPr>
        <xdr:cNvPr id="160" name="円/楕円 159"/>
        <xdr:cNvSpPr/>
      </xdr:nvSpPr>
      <xdr:spPr>
        <a:xfrm>
          <a:off x="1397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162033</xdr:rowOff>
    </xdr:from>
    <xdr:ext cx="762000" cy="259045"/>
    <xdr:sp macro="" textlink="">
      <xdr:nvSpPr>
        <xdr:cNvPr id="161" name="テキスト ボックス 160"/>
        <xdr:cNvSpPr txBox="1"/>
      </xdr:nvSpPr>
      <xdr:spPr>
        <a:xfrm>
          <a:off x="1066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本市の人件費・物件費等の決算額１</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８５４</a:t>
          </a:r>
          <a:r>
            <a:rPr lang="ja-JP" altLang="ja-JP" sz="1100" b="0" i="0" baseline="0">
              <a:solidFill>
                <a:schemeClr val="dk1"/>
              </a:solidFill>
              <a:effectLst/>
              <a:latin typeface="+mn-lt"/>
              <a:ea typeface="+mn-ea"/>
              <a:cs typeface="+mn-cs"/>
            </a:rPr>
            <a:t>円は、類似団体平均１</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０４５</a:t>
          </a:r>
          <a:r>
            <a:rPr lang="ja-JP" altLang="ja-JP" sz="1100" b="0" i="0" baseline="0">
              <a:solidFill>
                <a:schemeClr val="dk1"/>
              </a:solidFill>
              <a:effectLst/>
              <a:latin typeface="+mn-lt"/>
              <a:ea typeface="+mn-ea"/>
              <a:cs typeface="+mn-cs"/>
            </a:rPr>
            <a:t>円を下回る結果となった。しかしながら、類似団体では稀な市立高校を有しており、教育関係の職員数が多いことや、ごみ処理業務、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164619</xdr:rowOff>
    </xdr:from>
    <xdr:to>
      <xdr:col>7</xdr:col>
      <xdr:colOff>152400</xdr:colOff>
      <xdr:row>80</xdr:row>
      <xdr:rowOff>167230</xdr:rowOff>
    </xdr:to>
    <xdr:cxnSp macro="">
      <xdr:nvCxnSpPr>
        <xdr:cNvPr id="197" name="直線コネクタ 196"/>
        <xdr:cNvCxnSpPr/>
      </xdr:nvCxnSpPr>
      <xdr:spPr>
        <a:xfrm>
          <a:off x="4114800" y="13880619"/>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152007</xdr:rowOff>
    </xdr:from>
    <xdr:ext cx="762000" cy="259045"/>
    <xdr:sp macro="" textlink="">
      <xdr:nvSpPr>
        <xdr:cNvPr id="198" name="人件費・物件費等の状況平均値テキスト"/>
        <xdr:cNvSpPr txBox="1"/>
      </xdr:nvSpPr>
      <xdr:spPr>
        <a:xfrm>
          <a:off x="5041900" y="1386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162916</xdr:rowOff>
    </xdr:from>
    <xdr:to>
      <xdr:col>6</xdr:col>
      <xdr:colOff>0</xdr:colOff>
      <xdr:row>80</xdr:row>
      <xdr:rowOff>164619</xdr:rowOff>
    </xdr:to>
    <xdr:cxnSp macro="">
      <xdr:nvCxnSpPr>
        <xdr:cNvPr id="200" name="直線コネクタ 199"/>
        <xdr:cNvCxnSpPr/>
      </xdr:nvCxnSpPr>
      <xdr:spPr>
        <a:xfrm>
          <a:off x="3225800" y="13878916"/>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162916</xdr:rowOff>
    </xdr:from>
    <xdr:to>
      <xdr:col>4</xdr:col>
      <xdr:colOff>482600</xdr:colOff>
      <xdr:row>80</xdr:row>
      <xdr:rowOff>167897</xdr:rowOff>
    </xdr:to>
    <xdr:cxnSp macro="">
      <xdr:nvCxnSpPr>
        <xdr:cNvPr id="203" name="直線コネクタ 202"/>
        <xdr:cNvCxnSpPr/>
      </xdr:nvCxnSpPr>
      <xdr:spPr>
        <a:xfrm flipV="1">
          <a:off x="2336800" y="13878916"/>
          <a:ext cx="8890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167897</xdr:rowOff>
    </xdr:from>
    <xdr:to>
      <xdr:col>3</xdr:col>
      <xdr:colOff>279400</xdr:colOff>
      <xdr:row>81</xdr:row>
      <xdr:rowOff>1615</xdr:rowOff>
    </xdr:to>
    <xdr:cxnSp macro="">
      <xdr:nvCxnSpPr>
        <xdr:cNvPr id="206" name="直線コネクタ 205"/>
        <xdr:cNvCxnSpPr/>
      </xdr:nvCxnSpPr>
      <xdr:spPr>
        <a:xfrm flipV="1">
          <a:off x="1447800" y="13883897"/>
          <a:ext cx="8890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116430</xdr:rowOff>
    </xdr:from>
    <xdr:to>
      <xdr:col>7</xdr:col>
      <xdr:colOff>203200</xdr:colOff>
      <xdr:row>81</xdr:row>
      <xdr:rowOff>46580</xdr:rowOff>
    </xdr:to>
    <xdr:sp macro="" textlink="">
      <xdr:nvSpPr>
        <xdr:cNvPr id="216" name="円/楕円 215"/>
        <xdr:cNvSpPr/>
      </xdr:nvSpPr>
      <xdr:spPr>
        <a:xfrm>
          <a:off x="4902200" y="138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37707</xdr:rowOff>
    </xdr:from>
    <xdr:ext cx="762000" cy="259045"/>
    <xdr:sp macro="" textlink="">
      <xdr:nvSpPr>
        <xdr:cNvPr id="217" name="人件費・物件費等の状況該当値テキスト"/>
        <xdr:cNvSpPr txBox="1"/>
      </xdr:nvSpPr>
      <xdr:spPr>
        <a:xfrm>
          <a:off x="5041900" y="1375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113819</xdr:rowOff>
    </xdr:from>
    <xdr:to>
      <xdr:col>6</xdr:col>
      <xdr:colOff>50800</xdr:colOff>
      <xdr:row>81</xdr:row>
      <xdr:rowOff>43969</xdr:rowOff>
    </xdr:to>
    <xdr:sp macro="" textlink="">
      <xdr:nvSpPr>
        <xdr:cNvPr id="218" name="円/楕円 217"/>
        <xdr:cNvSpPr/>
      </xdr:nvSpPr>
      <xdr:spPr>
        <a:xfrm>
          <a:off x="4064000" y="138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54146</xdr:rowOff>
    </xdr:from>
    <xdr:ext cx="736600" cy="259045"/>
    <xdr:sp macro="" textlink="">
      <xdr:nvSpPr>
        <xdr:cNvPr id="219" name="テキスト ボックス 218"/>
        <xdr:cNvSpPr txBox="1"/>
      </xdr:nvSpPr>
      <xdr:spPr>
        <a:xfrm>
          <a:off x="3733800" y="1359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112116</xdr:rowOff>
    </xdr:from>
    <xdr:to>
      <xdr:col>4</xdr:col>
      <xdr:colOff>533400</xdr:colOff>
      <xdr:row>81</xdr:row>
      <xdr:rowOff>42266</xdr:rowOff>
    </xdr:to>
    <xdr:sp macro="" textlink="">
      <xdr:nvSpPr>
        <xdr:cNvPr id="220" name="円/楕円 219"/>
        <xdr:cNvSpPr/>
      </xdr:nvSpPr>
      <xdr:spPr>
        <a:xfrm>
          <a:off x="3175000" y="138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52443</xdr:rowOff>
    </xdr:from>
    <xdr:ext cx="762000" cy="259045"/>
    <xdr:sp macro="" textlink="">
      <xdr:nvSpPr>
        <xdr:cNvPr id="221" name="テキスト ボックス 220"/>
        <xdr:cNvSpPr txBox="1"/>
      </xdr:nvSpPr>
      <xdr:spPr>
        <a:xfrm>
          <a:off x="2844800" y="1359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117097</xdr:rowOff>
    </xdr:from>
    <xdr:to>
      <xdr:col>3</xdr:col>
      <xdr:colOff>330200</xdr:colOff>
      <xdr:row>81</xdr:row>
      <xdr:rowOff>47247</xdr:rowOff>
    </xdr:to>
    <xdr:sp macro="" textlink="">
      <xdr:nvSpPr>
        <xdr:cNvPr id="222" name="円/楕円 221"/>
        <xdr:cNvSpPr/>
      </xdr:nvSpPr>
      <xdr:spPr>
        <a:xfrm>
          <a:off x="2286000" y="138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32024</xdr:rowOff>
    </xdr:from>
    <xdr:ext cx="762000" cy="259045"/>
    <xdr:sp macro="" textlink="">
      <xdr:nvSpPr>
        <xdr:cNvPr id="223" name="テキスト ボックス 222"/>
        <xdr:cNvSpPr txBox="1"/>
      </xdr:nvSpPr>
      <xdr:spPr>
        <a:xfrm>
          <a:off x="1955800" y="1391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122265</xdr:rowOff>
    </xdr:from>
    <xdr:to>
      <xdr:col>2</xdr:col>
      <xdr:colOff>127000</xdr:colOff>
      <xdr:row>81</xdr:row>
      <xdr:rowOff>52415</xdr:rowOff>
    </xdr:to>
    <xdr:sp macro="" textlink="">
      <xdr:nvSpPr>
        <xdr:cNvPr id="224" name="円/楕円 223"/>
        <xdr:cNvSpPr/>
      </xdr:nvSpPr>
      <xdr:spPr>
        <a:xfrm>
          <a:off x="1397000" y="138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37192</xdr:rowOff>
    </xdr:from>
    <xdr:ext cx="762000" cy="259045"/>
    <xdr:sp macro="" textlink="">
      <xdr:nvSpPr>
        <xdr:cNvPr id="225" name="テキスト ボックス 224"/>
        <xdr:cNvSpPr txBox="1"/>
      </xdr:nvSpPr>
      <xdr:spPr>
        <a:xfrm>
          <a:off x="1066800" y="1392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５年度は国家公務員給与の時限的減額措置の終了などにより改善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84</xdr:row>
      <xdr:rowOff>154939</xdr:rowOff>
    </xdr:to>
    <xdr:cxnSp macro="">
      <xdr:nvCxnSpPr>
        <xdr:cNvPr id="259" name="直線コネクタ 258"/>
        <xdr:cNvCxnSpPr/>
      </xdr:nvCxnSpPr>
      <xdr:spPr>
        <a:xfrm>
          <a:off x="16179800" y="145406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138854</xdr:rowOff>
    </xdr:to>
    <xdr:cxnSp macro="">
      <xdr:nvCxnSpPr>
        <xdr:cNvPr id="262" name="直線コネクタ 261"/>
        <xdr:cNvCxnSpPr/>
      </xdr:nvCxnSpPr>
      <xdr:spPr>
        <a:xfrm>
          <a:off x="15290800" y="14436089"/>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96520</xdr:rowOff>
    </xdr:to>
    <xdr:cxnSp macro="">
      <xdr:nvCxnSpPr>
        <xdr:cNvPr id="265" name="直線コネクタ 264"/>
        <xdr:cNvCxnSpPr/>
      </xdr:nvCxnSpPr>
      <xdr:spPr>
        <a:xfrm flipV="1">
          <a:off x="14401800" y="14436089"/>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67" name="テキスト ボックス 266"/>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96520</xdr:rowOff>
    </xdr:to>
    <xdr:cxnSp macro="">
      <xdr:nvCxnSpPr>
        <xdr:cNvPr id="268" name="直線コネクタ 267"/>
        <xdr:cNvCxnSpPr/>
      </xdr:nvCxnSpPr>
      <xdr:spPr>
        <a:xfrm>
          <a:off x="13512800" y="1517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8" name="円/楕円 277"/>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9"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80" name="円/楕円 279"/>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81" name="テキスト ボックス 280"/>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82" name="円/楕円 281"/>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83" name="テキスト ボックス 282"/>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4" name="円/楕円 283"/>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5" name="テキスト ボックス 284"/>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6" name="円/楕円 285"/>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7" name="テキスト ボックス 28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本市の職員数は、類似団体では稀な市立高校を有しているため、教育関係の職員数が多く、全体の職員数は類似団体平均を上回っている。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定員適正化計画（平成２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年度）に基づき職員数削減に取り組んだ結果、３か年で</a:t>
          </a:r>
          <a:r>
            <a:rPr lang="ja-JP" altLang="en-US" sz="1100" b="0" i="0" baseline="0">
              <a:solidFill>
                <a:schemeClr val="dk1"/>
              </a:solidFill>
              <a:effectLst/>
              <a:latin typeface="+mn-lt"/>
              <a:ea typeface="+mn-ea"/>
              <a:cs typeface="+mn-cs"/>
            </a:rPr>
            <a:t>５９</a:t>
          </a:r>
          <a:r>
            <a:rPr lang="ja-JP" altLang="ja-JP" sz="1100" b="0" i="0" baseline="0">
              <a:solidFill>
                <a:schemeClr val="dk1"/>
              </a:solidFill>
              <a:effectLst/>
              <a:latin typeface="+mn-lt"/>
              <a:ea typeface="+mn-ea"/>
              <a:cs typeface="+mn-cs"/>
            </a:rPr>
            <a:t>人の職員数を削減した。しかしながら、依然として類似団体平均を上回る状況のため、平成２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年度に新たな定員適正化計画（平成２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年度～平成</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年度）を策定し、組織・事務事業等の見直し、アウトソーシングの推進を更に進め、職員数削減に努めている。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136616</xdr:rowOff>
    </xdr:from>
    <xdr:to>
      <xdr:col>24</xdr:col>
      <xdr:colOff>558800</xdr:colOff>
      <xdr:row>61</xdr:row>
      <xdr:rowOff>146957</xdr:rowOff>
    </xdr:to>
    <xdr:cxnSp macro="">
      <xdr:nvCxnSpPr>
        <xdr:cNvPr id="324" name="直線コネクタ 323"/>
        <xdr:cNvCxnSpPr/>
      </xdr:nvCxnSpPr>
      <xdr:spPr>
        <a:xfrm flipV="1">
          <a:off x="16179800" y="1059506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61</xdr:row>
      <xdr:rowOff>146957</xdr:rowOff>
    </xdr:to>
    <xdr:cxnSp macro="">
      <xdr:nvCxnSpPr>
        <xdr:cNvPr id="327" name="直線コネクタ 326"/>
        <xdr:cNvCxnSpPr/>
      </xdr:nvCxnSpPr>
      <xdr:spPr>
        <a:xfrm>
          <a:off x="15290800" y="106019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61</xdr:row>
      <xdr:rowOff>163044</xdr:rowOff>
    </xdr:to>
    <xdr:cxnSp macro="">
      <xdr:nvCxnSpPr>
        <xdr:cNvPr id="330" name="直線コネクタ 329"/>
        <xdr:cNvCxnSpPr/>
      </xdr:nvCxnSpPr>
      <xdr:spPr>
        <a:xfrm flipV="1">
          <a:off x="14401800" y="1060196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163044</xdr:rowOff>
    </xdr:from>
    <xdr:to>
      <xdr:col>21</xdr:col>
      <xdr:colOff>0</xdr:colOff>
      <xdr:row>62</xdr:row>
      <xdr:rowOff>19171</xdr:rowOff>
    </xdr:to>
    <xdr:cxnSp macro="">
      <xdr:nvCxnSpPr>
        <xdr:cNvPr id="333" name="直線コネクタ 332"/>
        <xdr:cNvCxnSpPr/>
      </xdr:nvCxnSpPr>
      <xdr:spPr>
        <a:xfrm flipV="1">
          <a:off x="13512800" y="1062149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85816</xdr:rowOff>
    </xdr:from>
    <xdr:to>
      <xdr:col>24</xdr:col>
      <xdr:colOff>609600</xdr:colOff>
      <xdr:row>62</xdr:row>
      <xdr:rowOff>15966</xdr:rowOff>
    </xdr:to>
    <xdr:sp macro="" textlink="">
      <xdr:nvSpPr>
        <xdr:cNvPr id="343" name="円/楕円 342"/>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57893</xdr:rowOff>
    </xdr:from>
    <xdr:ext cx="762000" cy="259045"/>
    <xdr:sp macro="" textlink="">
      <xdr:nvSpPr>
        <xdr:cNvPr id="344"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5" name="円/楕円 344"/>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11084</xdr:rowOff>
    </xdr:from>
    <xdr:ext cx="736600" cy="259045"/>
    <xdr:sp macro="" textlink="">
      <xdr:nvSpPr>
        <xdr:cNvPr id="346" name="テキスト ボックス 345"/>
        <xdr:cNvSpPr txBox="1"/>
      </xdr:nvSpPr>
      <xdr:spPr>
        <a:xfrm>
          <a:off x="15798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7" name="円/楕円 346"/>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7637</xdr:rowOff>
    </xdr:from>
    <xdr:ext cx="762000" cy="259045"/>
    <xdr:sp macro="" textlink="">
      <xdr:nvSpPr>
        <xdr:cNvPr id="348" name="テキスト ボックス 347"/>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112244</xdr:rowOff>
    </xdr:from>
    <xdr:to>
      <xdr:col>21</xdr:col>
      <xdr:colOff>50800</xdr:colOff>
      <xdr:row>62</xdr:row>
      <xdr:rowOff>42394</xdr:rowOff>
    </xdr:to>
    <xdr:sp macro="" textlink="">
      <xdr:nvSpPr>
        <xdr:cNvPr id="349" name="円/楕円 348"/>
        <xdr:cNvSpPr/>
      </xdr:nvSpPr>
      <xdr:spPr>
        <a:xfrm>
          <a:off x="14351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27171</xdr:rowOff>
    </xdr:from>
    <xdr:ext cx="762000" cy="259045"/>
    <xdr:sp macro="" textlink="">
      <xdr:nvSpPr>
        <xdr:cNvPr id="350" name="テキスト ボックス 349"/>
        <xdr:cNvSpPr txBox="1"/>
      </xdr:nvSpPr>
      <xdr:spPr>
        <a:xfrm>
          <a:off x="14020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139821</xdr:rowOff>
    </xdr:from>
    <xdr:to>
      <xdr:col>19</xdr:col>
      <xdr:colOff>533400</xdr:colOff>
      <xdr:row>62</xdr:row>
      <xdr:rowOff>69971</xdr:rowOff>
    </xdr:to>
    <xdr:sp macro="" textlink="">
      <xdr:nvSpPr>
        <xdr:cNvPr id="351" name="円/楕円 350"/>
        <xdr:cNvSpPr/>
      </xdr:nvSpPr>
      <xdr:spPr>
        <a:xfrm>
          <a:off x="13462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54748</xdr:rowOff>
    </xdr:from>
    <xdr:ext cx="762000" cy="259045"/>
    <xdr:sp macro="" textlink="">
      <xdr:nvSpPr>
        <xdr:cNvPr id="352" name="テキスト ボックス 351"/>
        <xdr:cNvSpPr txBox="1"/>
      </xdr:nvSpPr>
      <xdr:spPr>
        <a:xfrm>
          <a:off x="13131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本市の実質公債費比率１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％は、類似団体平均</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を大きく上回っている。これは、千葉科学大学建設事業補助の財源として発行した地方債の元利償還金や公営企業会計が発行した地方債の元利償還金に対する一般会計からの繰入金が多いことが主な要因である。また、今後は市立高等学校整備債の元金償還が本格化したこと、平成２４年度に学校給食センター整備債を新たに借入れたことなどから、比率は高い水準で推移することが見込まれる。</a:t>
          </a:r>
          <a:endParaRPr lang="ja-JP" altLang="ja-JP" sz="1400">
            <a:effectLst/>
          </a:endParaRPr>
        </a:p>
        <a:p>
          <a:r>
            <a:rPr lang="ja-JP" altLang="ja-JP" sz="1100" b="0" i="0" baseline="0">
              <a:solidFill>
                <a:schemeClr val="dk1"/>
              </a:solidFill>
              <a:effectLst/>
              <a:latin typeface="+mn-lt"/>
              <a:ea typeface="+mn-ea"/>
              <a:cs typeface="+mn-cs"/>
            </a:rPr>
            <a:t>　今後は地方債を財源とする大規模事業については、慎重に事業を選択し、適正な財政運営に努める。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53884</xdr:rowOff>
    </xdr:from>
    <xdr:to>
      <xdr:col>24</xdr:col>
      <xdr:colOff>558800</xdr:colOff>
      <xdr:row>43</xdr:row>
      <xdr:rowOff>88356</xdr:rowOff>
    </xdr:to>
    <xdr:cxnSp macro="">
      <xdr:nvCxnSpPr>
        <xdr:cNvPr id="387" name="直線コネクタ 386"/>
        <xdr:cNvCxnSpPr/>
      </xdr:nvCxnSpPr>
      <xdr:spPr>
        <a:xfrm flipV="1">
          <a:off x="16179800" y="74262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88356</xdr:rowOff>
    </xdr:from>
    <xdr:to>
      <xdr:col>23</xdr:col>
      <xdr:colOff>406400</xdr:colOff>
      <xdr:row>43</xdr:row>
      <xdr:rowOff>95250</xdr:rowOff>
    </xdr:to>
    <xdr:cxnSp macro="">
      <xdr:nvCxnSpPr>
        <xdr:cNvPr id="390" name="直線コネクタ 389"/>
        <xdr:cNvCxnSpPr/>
      </xdr:nvCxnSpPr>
      <xdr:spPr>
        <a:xfrm flipV="1">
          <a:off x="15290800" y="74607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102144</xdr:rowOff>
    </xdr:to>
    <xdr:cxnSp macro="">
      <xdr:nvCxnSpPr>
        <xdr:cNvPr id="393" name="直線コネクタ 392"/>
        <xdr:cNvCxnSpPr/>
      </xdr:nvCxnSpPr>
      <xdr:spPr>
        <a:xfrm flipV="1">
          <a:off x="14401800" y="74676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102144</xdr:rowOff>
    </xdr:to>
    <xdr:cxnSp macro="">
      <xdr:nvCxnSpPr>
        <xdr:cNvPr id="396" name="直線コネクタ 395"/>
        <xdr:cNvCxnSpPr/>
      </xdr:nvCxnSpPr>
      <xdr:spPr>
        <a:xfrm>
          <a:off x="13512800" y="74676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3084</xdr:rowOff>
    </xdr:from>
    <xdr:to>
      <xdr:col>24</xdr:col>
      <xdr:colOff>609600</xdr:colOff>
      <xdr:row>43</xdr:row>
      <xdr:rowOff>104684</xdr:rowOff>
    </xdr:to>
    <xdr:sp macro="" textlink="">
      <xdr:nvSpPr>
        <xdr:cNvPr id="406" name="円/楕円 405"/>
        <xdr:cNvSpPr/>
      </xdr:nvSpPr>
      <xdr:spPr>
        <a:xfrm>
          <a:off x="169672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146611</xdr:rowOff>
    </xdr:from>
    <xdr:ext cx="762000" cy="259045"/>
    <xdr:sp macro="" textlink="">
      <xdr:nvSpPr>
        <xdr:cNvPr id="407" name="公債費負担の状況該当値テキスト"/>
        <xdr:cNvSpPr txBox="1"/>
      </xdr:nvSpPr>
      <xdr:spPr>
        <a:xfrm>
          <a:off x="17106900" y="734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37556</xdr:rowOff>
    </xdr:from>
    <xdr:to>
      <xdr:col>23</xdr:col>
      <xdr:colOff>457200</xdr:colOff>
      <xdr:row>43</xdr:row>
      <xdr:rowOff>139156</xdr:rowOff>
    </xdr:to>
    <xdr:sp macro="" textlink="">
      <xdr:nvSpPr>
        <xdr:cNvPr id="408" name="円/楕円 407"/>
        <xdr:cNvSpPr/>
      </xdr:nvSpPr>
      <xdr:spPr>
        <a:xfrm>
          <a:off x="16129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123933</xdr:rowOff>
    </xdr:from>
    <xdr:ext cx="736600" cy="259045"/>
    <xdr:sp macro="" textlink="">
      <xdr:nvSpPr>
        <xdr:cNvPr id="409" name="テキスト ボックス 408"/>
        <xdr:cNvSpPr txBox="1"/>
      </xdr:nvSpPr>
      <xdr:spPr>
        <a:xfrm>
          <a:off x="15798800" y="749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0" name="円/楕円 409"/>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1" name="テキスト ボックス 410"/>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51344</xdr:rowOff>
    </xdr:from>
    <xdr:to>
      <xdr:col>21</xdr:col>
      <xdr:colOff>50800</xdr:colOff>
      <xdr:row>43</xdr:row>
      <xdr:rowOff>152944</xdr:rowOff>
    </xdr:to>
    <xdr:sp macro="" textlink="">
      <xdr:nvSpPr>
        <xdr:cNvPr id="412" name="円/楕円 411"/>
        <xdr:cNvSpPr/>
      </xdr:nvSpPr>
      <xdr:spPr>
        <a:xfrm>
          <a:off x="14351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137721</xdr:rowOff>
    </xdr:from>
    <xdr:ext cx="762000" cy="259045"/>
    <xdr:sp macro="" textlink="">
      <xdr:nvSpPr>
        <xdr:cNvPr id="413" name="テキスト ボックス 412"/>
        <xdr:cNvSpPr txBox="1"/>
      </xdr:nvSpPr>
      <xdr:spPr>
        <a:xfrm>
          <a:off x="14020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4" name="円/楕円 413"/>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5" name="テキスト ボックス 414"/>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本市の将来負担比率１</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％は、類似団体平均</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今後は、地方債を財源とする大規模事業については、慎重に事業を選択し、将来負担の適正化に努める。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124714</xdr:rowOff>
    </xdr:from>
    <xdr:to>
      <xdr:col>24</xdr:col>
      <xdr:colOff>558800</xdr:colOff>
      <xdr:row>22</xdr:row>
      <xdr:rowOff>44958</xdr:rowOff>
    </xdr:to>
    <xdr:cxnSp macro="">
      <xdr:nvCxnSpPr>
        <xdr:cNvPr id="449" name="直線コネクタ 448"/>
        <xdr:cNvCxnSpPr/>
      </xdr:nvCxnSpPr>
      <xdr:spPr>
        <a:xfrm flipV="1">
          <a:off x="16179800" y="372516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44958</xdr:rowOff>
    </xdr:from>
    <xdr:to>
      <xdr:col>23</xdr:col>
      <xdr:colOff>406400</xdr:colOff>
      <xdr:row>22</xdr:row>
      <xdr:rowOff>132630</xdr:rowOff>
    </xdr:to>
    <xdr:cxnSp macro="">
      <xdr:nvCxnSpPr>
        <xdr:cNvPr id="452" name="直線コネクタ 451"/>
        <xdr:cNvCxnSpPr/>
      </xdr:nvCxnSpPr>
      <xdr:spPr>
        <a:xfrm flipV="1">
          <a:off x="15290800" y="3816858"/>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132630</xdr:rowOff>
    </xdr:from>
    <xdr:to>
      <xdr:col>22</xdr:col>
      <xdr:colOff>203200</xdr:colOff>
      <xdr:row>23</xdr:row>
      <xdr:rowOff>19092</xdr:rowOff>
    </xdr:to>
    <xdr:cxnSp macro="">
      <xdr:nvCxnSpPr>
        <xdr:cNvPr id="455" name="直線コネクタ 454"/>
        <xdr:cNvCxnSpPr/>
      </xdr:nvCxnSpPr>
      <xdr:spPr>
        <a:xfrm flipV="1">
          <a:off x="14401800" y="39045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7" name="テキスト ボックス 45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19092</xdr:rowOff>
    </xdr:from>
    <xdr:to>
      <xdr:col>21</xdr:col>
      <xdr:colOff>0</xdr:colOff>
      <xdr:row>23</xdr:row>
      <xdr:rowOff>26331</xdr:rowOff>
    </xdr:to>
    <xdr:cxnSp macro="">
      <xdr:nvCxnSpPr>
        <xdr:cNvPr id="458" name="直線コネクタ 457"/>
        <xdr:cNvCxnSpPr/>
      </xdr:nvCxnSpPr>
      <xdr:spPr>
        <a:xfrm flipV="1">
          <a:off x="13512800" y="39624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73914</xdr:rowOff>
    </xdr:from>
    <xdr:to>
      <xdr:col>24</xdr:col>
      <xdr:colOff>609600</xdr:colOff>
      <xdr:row>22</xdr:row>
      <xdr:rowOff>4064</xdr:rowOff>
    </xdr:to>
    <xdr:sp macro="" textlink="">
      <xdr:nvSpPr>
        <xdr:cNvPr id="468" name="円/楕円 467"/>
        <xdr:cNvSpPr/>
      </xdr:nvSpPr>
      <xdr:spPr>
        <a:xfrm>
          <a:off x="169672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141241</xdr:rowOff>
    </xdr:from>
    <xdr:ext cx="762000" cy="259045"/>
    <xdr:sp macro="" textlink="">
      <xdr:nvSpPr>
        <xdr:cNvPr id="469" name="将来負担の状況該当値テキスト"/>
        <xdr:cNvSpPr txBox="1"/>
      </xdr:nvSpPr>
      <xdr:spPr>
        <a:xfrm>
          <a:off x="17106900" y="357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165608</xdr:rowOff>
    </xdr:from>
    <xdr:to>
      <xdr:col>23</xdr:col>
      <xdr:colOff>457200</xdr:colOff>
      <xdr:row>22</xdr:row>
      <xdr:rowOff>95758</xdr:rowOff>
    </xdr:to>
    <xdr:sp macro="" textlink="">
      <xdr:nvSpPr>
        <xdr:cNvPr id="470" name="円/楕円 469"/>
        <xdr:cNvSpPr/>
      </xdr:nvSpPr>
      <xdr:spPr>
        <a:xfrm>
          <a:off x="16129000" y="3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80535</xdr:rowOff>
    </xdr:from>
    <xdr:ext cx="736600" cy="259045"/>
    <xdr:sp macro="" textlink="">
      <xdr:nvSpPr>
        <xdr:cNvPr id="471" name="テキスト ボックス 470"/>
        <xdr:cNvSpPr txBox="1"/>
      </xdr:nvSpPr>
      <xdr:spPr>
        <a:xfrm>
          <a:off x="15798800" y="385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81830</xdr:rowOff>
    </xdr:from>
    <xdr:to>
      <xdr:col>22</xdr:col>
      <xdr:colOff>254000</xdr:colOff>
      <xdr:row>23</xdr:row>
      <xdr:rowOff>11980</xdr:rowOff>
    </xdr:to>
    <xdr:sp macro="" textlink="">
      <xdr:nvSpPr>
        <xdr:cNvPr id="472" name="円/楕円 471"/>
        <xdr:cNvSpPr/>
      </xdr:nvSpPr>
      <xdr:spPr>
        <a:xfrm>
          <a:off x="15240000" y="38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168207</xdr:rowOff>
    </xdr:from>
    <xdr:ext cx="762000" cy="259045"/>
    <xdr:sp macro="" textlink="">
      <xdr:nvSpPr>
        <xdr:cNvPr id="473" name="テキスト ボックス 472"/>
        <xdr:cNvSpPr txBox="1"/>
      </xdr:nvSpPr>
      <xdr:spPr>
        <a:xfrm>
          <a:off x="14909800" y="394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139742</xdr:rowOff>
    </xdr:from>
    <xdr:to>
      <xdr:col>21</xdr:col>
      <xdr:colOff>50800</xdr:colOff>
      <xdr:row>23</xdr:row>
      <xdr:rowOff>69892</xdr:rowOff>
    </xdr:to>
    <xdr:sp macro="" textlink="">
      <xdr:nvSpPr>
        <xdr:cNvPr id="474" name="円/楕円 473"/>
        <xdr:cNvSpPr/>
      </xdr:nvSpPr>
      <xdr:spPr>
        <a:xfrm>
          <a:off x="14351000" y="39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54669</xdr:rowOff>
    </xdr:from>
    <xdr:ext cx="762000" cy="259045"/>
    <xdr:sp macro="" textlink="">
      <xdr:nvSpPr>
        <xdr:cNvPr id="475" name="テキスト ボックス 474"/>
        <xdr:cNvSpPr txBox="1"/>
      </xdr:nvSpPr>
      <xdr:spPr>
        <a:xfrm>
          <a:off x="14020800" y="39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146981</xdr:rowOff>
    </xdr:from>
    <xdr:to>
      <xdr:col>19</xdr:col>
      <xdr:colOff>533400</xdr:colOff>
      <xdr:row>23</xdr:row>
      <xdr:rowOff>77131</xdr:rowOff>
    </xdr:to>
    <xdr:sp macro="" textlink="">
      <xdr:nvSpPr>
        <xdr:cNvPr id="476" name="円/楕円 475"/>
        <xdr:cNvSpPr/>
      </xdr:nvSpPr>
      <xdr:spPr>
        <a:xfrm>
          <a:off x="13462000" y="391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61908</xdr:rowOff>
    </xdr:from>
    <xdr:ext cx="762000" cy="259045"/>
    <xdr:sp macro="" textlink="">
      <xdr:nvSpPr>
        <xdr:cNvPr id="477" name="テキスト ボックス 476"/>
        <xdr:cNvSpPr txBox="1"/>
      </xdr:nvSpPr>
      <xdr:spPr>
        <a:xfrm>
          <a:off x="13131800" y="400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本市の人件費経常収支比率３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％は、類似団体平均２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を大きく上回っている。これは類似団体では稀な市立高校を有しており、教育関係の職員数が多いためである。職員給与の減額措置（平成２０年８月～平成２３年７月）により平成２２年度までは比率が改善傾向にあったが、減額措置終了時の平成２３年度に比率が悪化した。</a:t>
          </a:r>
          <a:r>
            <a:rPr lang="ja-JP" altLang="en-US" sz="1100" b="0" i="0" baseline="0">
              <a:solidFill>
                <a:schemeClr val="dk1"/>
              </a:solidFill>
              <a:effectLst/>
              <a:latin typeface="+mn-lt"/>
              <a:ea typeface="+mn-ea"/>
              <a:cs typeface="+mn-cs"/>
            </a:rPr>
            <a:t>その後、若干の改善傾向にあるが、</a:t>
          </a:r>
          <a:r>
            <a:rPr lang="ja-JP" altLang="ja-JP" sz="1100" b="0" i="0" baseline="0">
              <a:solidFill>
                <a:schemeClr val="dk1"/>
              </a:solidFill>
              <a:effectLst/>
              <a:latin typeface="+mn-lt"/>
              <a:ea typeface="+mn-ea"/>
              <a:cs typeface="+mn-cs"/>
            </a:rPr>
            <a:t>今後も採用抑制、委託の推進、事務事業の廃止縮小などを進め、職員数を削減し、人件費圧縮に努める。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10414</xdr:rowOff>
    </xdr:from>
    <xdr:to>
      <xdr:col>7</xdr:col>
      <xdr:colOff>15875</xdr:colOff>
      <xdr:row>39</xdr:row>
      <xdr:rowOff>69850</xdr:rowOff>
    </xdr:to>
    <xdr:cxnSp macro="">
      <xdr:nvCxnSpPr>
        <xdr:cNvPr id="59" name="直線コネクタ 58"/>
        <xdr:cNvCxnSpPr/>
      </xdr:nvCxnSpPr>
      <xdr:spPr>
        <a:xfrm flipV="1">
          <a:off x="4826000" y="6011164"/>
          <a:ext cx="0" cy="74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0"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1" name="直線コネクタ 60"/>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96791</xdr:rowOff>
    </xdr:from>
    <xdr:ext cx="762000" cy="259045"/>
    <xdr:sp macro="" textlink="">
      <xdr:nvSpPr>
        <xdr:cNvPr id="62" name="人件費最大値テキスト"/>
        <xdr:cNvSpPr txBox="1"/>
      </xdr:nvSpPr>
      <xdr:spPr>
        <a:xfrm>
          <a:off x="4914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35</xdr:row>
      <xdr:rowOff>10414</xdr:rowOff>
    </xdr:from>
    <xdr:to>
      <xdr:col>7</xdr:col>
      <xdr:colOff>104775</xdr:colOff>
      <xdr:row>35</xdr:row>
      <xdr:rowOff>10414</xdr:rowOff>
    </xdr:to>
    <xdr:cxnSp macro="">
      <xdr:nvCxnSpPr>
        <xdr:cNvPr id="63" name="直線コネクタ 62"/>
        <xdr:cNvCxnSpPr/>
      </xdr:nvCxnSpPr>
      <xdr:spPr>
        <a:xfrm>
          <a:off x="4737100" y="6011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39</xdr:row>
      <xdr:rowOff>138430</xdr:rowOff>
    </xdr:to>
    <xdr:cxnSp macro="">
      <xdr:nvCxnSpPr>
        <xdr:cNvPr id="64" name="直線コネクタ 63"/>
        <xdr:cNvCxnSpPr/>
      </xdr:nvCxnSpPr>
      <xdr:spPr>
        <a:xfrm flipV="1">
          <a:off x="3987800" y="6756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66" name="フローチャート :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106426</xdr:rowOff>
    </xdr:from>
    <xdr:to>
      <xdr:col>5</xdr:col>
      <xdr:colOff>549275</xdr:colOff>
      <xdr:row>39</xdr:row>
      <xdr:rowOff>138430</xdr:rowOff>
    </xdr:to>
    <xdr:cxnSp macro="">
      <xdr:nvCxnSpPr>
        <xdr:cNvPr id="67" name="直線コネクタ 66"/>
        <xdr:cNvCxnSpPr/>
      </xdr:nvCxnSpPr>
      <xdr:spPr>
        <a:xfrm>
          <a:off x="3098800" y="6792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106426</xdr:rowOff>
    </xdr:from>
    <xdr:to>
      <xdr:col>4</xdr:col>
      <xdr:colOff>346075</xdr:colOff>
      <xdr:row>40</xdr:row>
      <xdr:rowOff>30988</xdr:rowOff>
    </xdr:to>
    <xdr:cxnSp macro="">
      <xdr:nvCxnSpPr>
        <xdr:cNvPr id="70" name="直線コネクタ 69"/>
        <xdr:cNvCxnSpPr/>
      </xdr:nvCxnSpPr>
      <xdr:spPr>
        <a:xfrm flipV="1">
          <a:off x="2209800" y="67929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30988</xdr:rowOff>
    </xdr:from>
    <xdr:to>
      <xdr:col>3</xdr:col>
      <xdr:colOff>142875</xdr:colOff>
      <xdr:row>40</xdr:row>
      <xdr:rowOff>81280</xdr:rowOff>
    </xdr:to>
    <xdr:cxnSp macro="">
      <xdr:nvCxnSpPr>
        <xdr:cNvPr id="73" name="直線コネクタ 72"/>
        <xdr:cNvCxnSpPr/>
      </xdr:nvCxnSpPr>
      <xdr:spPr>
        <a:xfrm flipV="1">
          <a:off x="1320800" y="68889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7" name="テキスト ボックス 76"/>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3" name="円/楕円 82"/>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99077</xdr:rowOff>
    </xdr:from>
    <xdr:ext cx="762000" cy="259045"/>
    <xdr:sp macro="" textlink="">
      <xdr:nvSpPr>
        <xdr:cNvPr id="84"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5" name="円/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55626</xdr:rowOff>
    </xdr:from>
    <xdr:to>
      <xdr:col>4</xdr:col>
      <xdr:colOff>396875</xdr:colOff>
      <xdr:row>39</xdr:row>
      <xdr:rowOff>157226</xdr:rowOff>
    </xdr:to>
    <xdr:sp macro="" textlink="">
      <xdr:nvSpPr>
        <xdr:cNvPr id="87" name="円/楕円 86"/>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142003</xdr:rowOff>
    </xdr:from>
    <xdr:ext cx="762000" cy="259045"/>
    <xdr:sp macro="" textlink="">
      <xdr:nvSpPr>
        <xdr:cNvPr id="88" name="テキスト ボックス 87"/>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151638</xdr:rowOff>
    </xdr:from>
    <xdr:to>
      <xdr:col>3</xdr:col>
      <xdr:colOff>193675</xdr:colOff>
      <xdr:row>40</xdr:row>
      <xdr:rowOff>81788</xdr:rowOff>
    </xdr:to>
    <xdr:sp macro="" textlink="">
      <xdr:nvSpPr>
        <xdr:cNvPr id="89" name="円/楕円 88"/>
        <xdr:cNvSpPr/>
      </xdr:nvSpPr>
      <xdr:spPr>
        <a:xfrm>
          <a:off x="2159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66565</xdr:rowOff>
    </xdr:from>
    <xdr:ext cx="762000" cy="259045"/>
    <xdr:sp macro="" textlink="">
      <xdr:nvSpPr>
        <xdr:cNvPr id="90" name="テキスト ボックス 89"/>
        <xdr:cNvSpPr txBox="1"/>
      </xdr:nvSpPr>
      <xdr:spPr>
        <a:xfrm>
          <a:off x="1828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30480</xdr:rowOff>
    </xdr:from>
    <xdr:to>
      <xdr:col>1</xdr:col>
      <xdr:colOff>676275</xdr:colOff>
      <xdr:row>40</xdr:row>
      <xdr:rowOff>132080</xdr:rowOff>
    </xdr:to>
    <xdr:sp macro="" textlink="">
      <xdr:nvSpPr>
        <xdr:cNvPr id="91" name="円/楕円 90"/>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116857</xdr:rowOff>
    </xdr:from>
    <xdr:ext cx="762000" cy="259045"/>
    <xdr:sp macro="" textlink="">
      <xdr:nvSpPr>
        <xdr:cNvPr id="92" name="テキスト ボックス 91"/>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本市の物件費経常収支比率１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％は、類似団体平均１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％を下回っている。これは社会教育施設や民生施設などの管理運営を直営で行っているため、委託料などが類似団体平均を下回っていることが主な要因である。</a:t>
          </a:r>
          <a:endParaRPr lang="ja-JP" altLang="ja-JP" sz="1400">
            <a:effectLst/>
          </a:endParaRPr>
        </a:p>
        <a:p>
          <a:r>
            <a:rPr lang="ja-JP" altLang="ja-JP" sz="1100" b="0" i="0" baseline="0">
              <a:solidFill>
                <a:schemeClr val="dk1"/>
              </a:solidFill>
              <a:effectLst/>
              <a:latin typeface="+mn-lt"/>
              <a:ea typeface="+mn-ea"/>
              <a:cs typeface="+mn-cs"/>
            </a:rPr>
            <a:t>　今後は施設の統廃合や民間委託の推進など行財政改革を推進し、引き続き経常経費の削減に努める。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0" name="直線コネクタ 119"/>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1"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2" name="直線コネクタ 121"/>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3"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4" name="直線コネクタ 123"/>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95250</xdr:rowOff>
    </xdr:to>
    <xdr:cxnSp macro="">
      <xdr:nvCxnSpPr>
        <xdr:cNvPr id="125" name="直線コネクタ 124"/>
        <xdr:cNvCxnSpPr/>
      </xdr:nvCxnSpPr>
      <xdr:spPr>
        <a:xfrm flipV="1">
          <a:off x="15671800" y="2527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6"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7" name="フローチャート : 判断 126"/>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95250</xdr:rowOff>
    </xdr:to>
    <xdr:cxnSp macro="">
      <xdr:nvCxnSpPr>
        <xdr:cNvPr id="128" name="直線コネクタ 127"/>
        <xdr:cNvCxnSpPr/>
      </xdr:nvCxnSpPr>
      <xdr:spPr>
        <a:xfrm>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29" name="フローチャート :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15</xdr:row>
      <xdr:rowOff>31750</xdr:rowOff>
    </xdr:to>
    <xdr:cxnSp macro="">
      <xdr:nvCxnSpPr>
        <xdr:cNvPr id="131" name="直線コネクタ 130"/>
        <xdr:cNvCxnSpPr/>
      </xdr:nvCxnSpPr>
      <xdr:spPr>
        <a:xfrm>
          <a:off x="13893800" y="251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2" name="フローチャート : 判断 131"/>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3" name="テキスト ボックス 132"/>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114300</xdr:rowOff>
    </xdr:to>
    <xdr:cxnSp macro="">
      <xdr:nvCxnSpPr>
        <xdr:cNvPr id="134" name="直線コネクタ 133"/>
        <xdr:cNvCxnSpPr/>
      </xdr:nvCxnSpPr>
      <xdr:spPr>
        <a:xfrm>
          <a:off x="13004800" y="240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6" name="円/楕円 145"/>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7" name="テキスト ボックス 146"/>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0" name="円/楕円 149"/>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1" name="テキスト ボックス 150"/>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2" name="円/楕円 151"/>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3" name="テキスト ボックス 152"/>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本市の扶助費経常収支比率は、平成２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年度決算より０．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a:t>
          </a:r>
          <a:r>
            <a:rPr lang="ja-JP" altLang="ja-JP" sz="1100" b="0" i="0" baseline="0">
              <a:solidFill>
                <a:schemeClr val="dk1"/>
              </a:solidFill>
              <a:effectLst/>
              <a:latin typeface="+mn-lt"/>
              <a:ea typeface="+mn-ea"/>
              <a:cs typeface="+mn-cs"/>
            </a:rPr>
            <a:t>９．</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、類似団体平均の</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今後も引き続き、市単独給付のあり方を再検討し、義務的経費の削減に努める。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3" name="直線コネクタ 182"/>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6"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7" name="直線コネクタ 186"/>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148772</xdr:rowOff>
    </xdr:to>
    <xdr:cxnSp macro="">
      <xdr:nvCxnSpPr>
        <xdr:cNvPr id="188" name="直線コネクタ 187"/>
        <xdr:cNvCxnSpPr/>
      </xdr:nvCxnSpPr>
      <xdr:spPr>
        <a:xfrm flipV="1">
          <a:off x="3987800" y="9352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89"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0" name="フローチャート : 判断 189"/>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148772</xdr:rowOff>
    </xdr:to>
    <xdr:cxnSp macro="">
      <xdr:nvCxnSpPr>
        <xdr:cNvPr id="191" name="直線コネクタ 190"/>
        <xdr:cNvCxnSpPr/>
      </xdr:nvCxnSpPr>
      <xdr:spPr>
        <a:xfrm>
          <a:off x="3098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2" name="フローチャート : 判断 191"/>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3" name="テキスト ボックス 192"/>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83457</xdr:rowOff>
    </xdr:to>
    <xdr:cxnSp macro="">
      <xdr:nvCxnSpPr>
        <xdr:cNvPr id="194" name="直線コネクタ 193"/>
        <xdr:cNvCxnSpPr/>
      </xdr:nvCxnSpPr>
      <xdr:spPr>
        <a:xfrm>
          <a:off x="2209800" y="9319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5" name="フローチャート :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61685</xdr:rowOff>
    </xdr:to>
    <xdr:cxnSp macro="">
      <xdr:nvCxnSpPr>
        <xdr:cNvPr id="197" name="直線コネクタ 196"/>
        <xdr:cNvCxnSpPr/>
      </xdr:nvCxnSpPr>
      <xdr:spPr>
        <a:xfrm>
          <a:off x="1320800" y="9276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198" name="フローチャート : 判断 197"/>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199" name="テキスト ボックス 198"/>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0" name="フローチャート : 判断 199"/>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1" name="テキスト ボックス 200"/>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7" name="円/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09" name="円/楕円 208"/>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0" name="テキスト ボックス 209"/>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1" name="円/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3" name="円/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5" name="円/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本市のその他経常収支比率は平成２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ポイント悪化し</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％となっており、類似団体平均の１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．２％を３．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ポイント上回っているため、今後も国民健康保険事業会計、介護保険事業会計、下水道事業会計の健全化、適正化を図り、普通会計の負担額を減らしていくよう努める。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4" name="直線コネクタ 243"/>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5"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6" name="直線コネクタ 245"/>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7"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8" name="直線コネクタ 247"/>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157480</xdr:rowOff>
    </xdr:to>
    <xdr:cxnSp macro="">
      <xdr:nvCxnSpPr>
        <xdr:cNvPr id="249" name="直線コネクタ 248"/>
        <xdr:cNvCxnSpPr/>
      </xdr:nvCxnSpPr>
      <xdr:spPr>
        <a:xfrm>
          <a:off x="15671800" y="1001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1" name="フローチャート :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73660</xdr:rowOff>
    </xdr:to>
    <xdr:cxnSp macro="">
      <xdr:nvCxnSpPr>
        <xdr:cNvPr id="252" name="直線コネクタ 251"/>
        <xdr:cNvCxnSpPr/>
      </xdr:nvCxnSpPr>
      <xdr:spPr>
        <a:xfrm>
          <a:off x="14782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104140</xdr:rowOff>
    </xdr:to>
    <xdr:cxnSp macro="">
      <xdr:nvCxnSpPr>
        <xdr:cNvPr id="255" name="直線コネクタ 254"/>
        <xdr:cNvCxnSpPr/>
      </xdr:nvCxnSpPr>
      <xdr:spPr>
        <a:xfrm flipV="1">
          <a:off x="13893800" y="997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104140</xdr:rowOff>
    </xdr:to>
    <xdr:cxnSp macro="">
      <xdr:nvCxnSpPr>
        <xdr:cNvPr id="258" name="直線コネクタ 257"/>
        <xdr:cNvCxnSpPr/>
      </xdr:nvCxnSpPr>
      <xdr:spPr>
        <a:xfrm>
          <a:off x="13004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0" name="テキスト ボックス 25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1" name="フローチャート :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8" name="円/楕円 267"/>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9"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70" name="円/楕円 269"/>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1" name="テキスト ボックス 27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2" name="円/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4" name="円/楕円 273"/>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5" name="テキスト ボックス 274"/>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6" name="円/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本市の補助費等経常収支比率１．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％は、類似団体平均</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．３％を大きく下回っている。これは、ごみ処理業務や消防業務などを市直営で行っていることから、一部事務組合に対する負担金等決算額が類似団体平均を大きく下回っていることが主な要因である。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2" name="直線コネクタ 301"/>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3"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4" name="直線コネクタ 303"/>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5"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6" name="直線コネクタ 305"/>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143002</xdr:rowOff>
    </xdr:from>
    <xdr:to>
      <xdr:col>24</xdr:col>
      <xdr:colOff>31750</xdr:colOff>
      <xdr:row>33</xdr:row>
      <xdr:rowOff>147574</xdr:rowOff>
    </xdr:to>
    <xdr:cxnSp macro="">
      <xdr:nvCxnSpPr>
        <xdr:cNvPr id="307" name="直線コネクタ 306"/>
        <xdr:cNvCxnSpPr/>
      </xdr:nvCxnSpPr>
      <xdr:spPr>
        <a:xfrm flipV="1">
          <a:off x="15671800" y="5800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08"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09" name="フローチャート : 判断 308"/>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147574</xdr:rowOff>
    </xdr:from>
    <xdr:to>
      <xdr:col>22</xdr:col>
      <xdr:colOff>565150</xdr:colOff>
      <xdr:row>33</xdr:row>
      <xdr:rowOff>147574</xdr:rowOff>
    </xdr:to>
    <xdr:cxnSp macro="">
      <xdr:nvCxnSpPr>
        <xdr:cNvPr id="310" name="直線コネクタ 309"/>
        <xdr:cNvCxnSpPr/>
      </xdr:nvCxnSpPr>
      <xdr:spPr>
        <a:xfrm>
          <a:off x="14782800" y="5805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1" name="フローチャート : 判断 310"/>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2" name="テキスト ボックス 311"/>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143002</xdr:rowOff>
    </xdr:from>
    <xdr:to>
      <xdr:col>21</xdr:col>
      <xdr:colOff>361950</xdr:colOff>
      <xdr:row>33</xdr:row>
      <xdr:rowOff>147574</xdr:rowOff>
    </xdr:to>
    <xdr:cxnSp macro="">
      <xdr:nvCxnSpPr>
        <xdr:cNvPr id="313" name="直線コネクタ 312"/>
        <xdr:cNvCxnSpPr/>
      </xdr:nvCxnSpPr>
      <xdr:spPr>
        <a:xfrm>
          <a:off x="13893800" y="5800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4" name="フローチャート : 判断 313"/>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5" name="テキスト ボックス 314"/>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143002</xdr:rowOff>
    </xdr:from>
    <xdr:to>
      <xdr:col>20</xdr:col>
      <xdr:colOff>158750</xdr:colOff>
      <xdr:row>33</xdr:row>
      <xdr:rowOff>152146</xdr:rowOff>
    </xdr:to>
    <xdr:cxnSp macro="">
      <xdr:nvCxnSpPr>
        <xdr:cNvPr id="316" name="直線コネクタ 315"/>
        <xdr:cNvCxnSpPr/>
      </xdr:nvCxnSpPr>
      <xdr:spPr>
        <a:xfrm flipV="1">
          <a:off x="13004800" y="5800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7" name="フローチャート :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18" name="テキスト ボックス 317"/>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19" name="フローチャート :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92202</xdr:rowOff>
    </xdr:from>
    <xdr:to>
      <xdr:col>24</xdr:col>
      <xdr:colOff>82550</xdr:colOff>
      <xdr:row>34</xdr:row>
      <xdr:rowOff>22352</xdr:rowOff>
    </xdr:to>
    <xdr:sp macro="" textlink="">
      <xdr:nvSpPr>
        <xdr:cNvPr id="326" name="円/楕円 325"/>
        <xdr:cNvSpPr/>
      </xdr:nvSpPr>
      <xdr:spPr>
        <a:xfrm>
          <a:off x="16459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779</xdr:rowOff>
    </xdr:from>
    <xdr:ext cx="762000" cy="259045"/>
    <xdr:sp macro="" textlink="">
      <xdr:nvSpPr>
        <xdr:cNvPr id="327" name="補助費等該当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96774</xdr:rowOff>
    </xdr:from>
    <xdr:to>
      <xdr:col>22</xdr:col>
      <xdr:colOff>615950</xdr:colOff>
      <xdr:row>34</xdr:row>
      <xdr:rowOff>26924</xdr:rowOff>
    </xdr:to>
    <xdr:sp macro="" textlink="">
      <xdr:nvSpPr>
        <xdr:cNvPr id="328" name="円/楕円 327"/>
        <xdr:cNvSpPr/>
      </xdr:nvSpPr>
      <xdr:spPr>
        <a:xfrm>
          <a:off x="15621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37101</xdr:rowOff>
    </xdr:from>
    <xdr:ext cx="736600" cy="259045"/>
    <xdr:sp macro="" textlink="">
      <xdr:nvSpPr>
        <xdr:cNvPr id="329" name="テキスト ボックス 328"/>
        <xdr:cNvSpPr txBox="1"/>
      </xdr:nvSpPr>
      <xdr:spPr>
        <a:xfrm>
          <a:off x="15290800" y="552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96774</xdr:rowOff>
    </xdr:from>
    <xdr:to>
      <xdr:col>21</xdr:col>
      <xdr:colOff>412750</xdr:colOff>
      <xdr:row>34</xdr:row>
      <xdr:rowOff>26924</xdr:rowOff>
    </xdr:to>
    <xdr:sp macro="" textlink="">
      <xdr:nvSpPr>
        <xdr:cNvPr id="330" name="円/楕円 329"/>
        <xdr:cNvSpPr/>
      </xdr:nvSpPr>
      <xdr:spPr>
        <a:xfrm>
          <a:off x="14732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37101</xdr:rowOff>
    </xdr:from>
    <xdr:ext cx="762000" cy="259045"/>
    <xdr:sp macro="" textlink="">
      <xdr:nvSpPr>
        <xdr:cNvPr id="331" name="テキスト ボックス 330"/>
        <xdr:cNvSpPr txBox="1"/>
      </xdr:nvSpPr>
      <xdr:spPr>
        <a:xfrm>
          <a:off x="14401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92202</xdr:rowOff>
    </xdr:from>
    <xdr:to>
      <xdr:col>20</xdr:col>
      <xdr:colOff>209550</xdr:colOff>
      <xdr:row>34</xdr:row>
      <xdr:rowOff>22352</xdr:rowOff>
    </xdr:to>
    <xdr:sp macro="" textlink="">
      <xdr:nvSpPr>
        <xdr:cNvPr id="332" name="円/楕円 331"/>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32529</xdr:rowOff>
    </xdr:from>
    <xdr:ext cx="762000" cy="259045"/>
    <xdr:sp macro="" textlink="">
      <xdr:nvSpPr>
        <xdr:cNvPr id="333" name="テキスト ボックス 332"/>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101346</xdr:rowOff>
    </xdr:from>
    <xdr:to>
      <xdr:col>19</xdr:col>
      <xdr:colOff>6350</xdr:colOff>
      <xdr:row>34</xdr:row>
      <xdr:rowOff>31496</xdr:rowOff>
    </xdr:to>
    <xdr:sp macro="" textlink="">
      <xdr:nvSpPr>
        <xdr:cNvPr id="334" name="円/楕円 333"/>
        <xdr:cNvSpPr/>
      </xdr:nvSpPr>
      <xdr:spPr>
        <a:xfrm>
          <a:off x="12954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41673</xdr:rowOff>
    </xdr:from>
    <xdr:ext cx="762000" cy="259045"/>
    <xdr:sp macro="" textlink="">
      <xdr:nvSpPr>
        <xdr:cNvPr id="335" name="テキスト ボックス 334"/>
        <xdr:cNvSpPr txBox="1"/>
      </xdr:nvSpPr>
      <xdr:spPr>
        <a:xfrm>
          <a:off x="12623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本市の公債費経常収支比率は、</a:t>
          </a:r>
          <a:r>
            <a:rPr lang="ja-JP" altLang="en-US" sz="1100" b="0" i="0" baseline="0">
              <a:solidFill>
                <a:schemeClr val="dk1"/>
              </a:solidFill>
              <a:effectLst/>
              <a:latin typeface="+mn-lt"/>
              <a:ea typeface="+mn-ea"/>
              <a:cs typeface="+mn-cs"/>
            </a:rPr>
            <a:t>平成２６決算より</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２０．５</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ポイント上回っている。既に発行した地方債の元利償還金は当分の間大きく減らない見通しであること、平成２２年度に借入れた市立高等学校整備債の元金償還が本格化したこと、平成２４年度に学校給食センター整備債を借入れたことなどから、今後も高い水準が続く見込みである。そのため、今後に控えている地方債を財源とする大規模事業については、慎重に事業を選択し、適正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1" name="直線コネクタ 360"/>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2"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3" name="直線コネクタ 362"/>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4"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5" name="直線コネクタ 364"/>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138430</xdr:rowOff>
    </xdr:to>
    <xdr:cxnSp macro="">
      <xdr:nvCxnSpPr>
        <xdr:cNvPr id="366" name="直線コネクタ 365"/>
        <xdr:cNvCxnSpPr/>
      </xdr:nvCxnSpPr>
      <xdr:spPr>
        <a:xfrm flipV="1">
          <a:off x="3987800" y="13545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7"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8" name="フローチャート : 判断 367"/>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79</xdr:row>
      <xdr:rowOff>138430</xdr:rowOff>
    </xdr:to>
    <xdr:cxnSp macro="">
      <xdr:nvCxnSpPr>
        <xdr:cNvPr id="369" name="直線コネクタ 368"/>
        <xdr:cNvCxnSpPr/>
      </xdr:nvCxnSpPr>
      <xdr:spPr>
        <a:xfrm>
          <a:off x="3098800" y="135183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0" name="フローチャート :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19558</xdr:rowOff>
    </xdr:to>
    <xdr:cxnSp macro="">
      <xdr:nvCxnSpPr>
        <xdr:cNvPr id="372" name="直線コネクタ 371"/>
        <xdr:cNvCxnSpPr/>
      </xdr:nvCxnSpPr>
      <xdr:spPr>
        <a:xfrm flipV="1">
          <a:off x="2209800" y="135183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4" name="テキスト ボックス 37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19558</xdr:rowOff>
    </xdr:to>
    <xdr:cxnSp macro="">
      <xdr:nvCxnSpPr>
        <xdr:cNvPr id="375" name="直線コネクタ 374"/>
        <xdr:cNvCxnSpPr/>
      </xdr:nvCxnSpPr>
      <xdr:spPr>
        <a:xfrm>
          <a:off x="1320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6" name="フローチャート : 判断 375"/>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7" name="テキスト ボックス 376"/>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8" name="フローチャート : 判断 377"/>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9" name="テキスト ボックス 37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5" name="円/楕円 384"/>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6"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87630</xdr:rowOff>
    </xdr:from>
    <xdr:to>
      <xdr:col>5</xdr:col>
      <xdr:colOff>600075</xdr:colOff>
      <xdr:row>80</xdr:row>
      <xdr:rowOff>17780</xdr:rowOff>
    </xdr:to>
    <xdr:sp macro="" textlink="">
      <xdr:nvSpPr>
        <xdr:cNvPr id="387" name="円/楕円 386"/>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2557</xdr:rowOff>
    </xdr:from>
    <xdr:ext cx="736600" cy="259045"/>
    <xdr:sp macro="" textlink="">
      <xdr:nvSpPr>
        <xdr:cNvPr id="388" name="テキスト ボックス 387"/>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9" name="円/楕円 388"/>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0" name="テキスト ボックス 389"/>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1" name="円/楕円 390"/>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2" name="テキスト ボックス 391"/>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3" name="円/楕円 392"/>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4" name="テキスト ボックス 393"/>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本市の公債費以外の経常収支比率は７</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％であり、平成２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年度決算より２．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改善したが</a:t>
          </a:r>
          <a:r>
            <a:rPr lang="ja-JP" altLang="ja-JP" sz="1100" b="0" i="0" baseline="0">
              <a:solidFill>
                <a:schemeClr val="dk1"/>
              </a:solidFill>
              <a:effectLst/>
              <a:latin typeface="+mn-lt"/>
              <a:ea typeface="+mn-ea"/>
              <a:cs typeface="+mn-cs"/>
            </a:rPr>
            <a:t>、未だ類似団体平均の７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を上回っている。公債費経常収支比率が類似団体平均を上回っているにも関わらず、公債費以外についても類似団体平均を上回っており、経常収支比率全体が高い水準で推移し、財政構造が非常に硬直化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今後も引き続き市税や普通交付税などの経常一般財源の減少が見込まれるため、職員数削減や事務事業の見直しなどの行政改革を推進し、経常経費の削減に努める。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18" name="直線コネクタ 417"/>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19"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0" name="直線コネクタ 419"/>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1"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2" name="直線コネクタ 421"/>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64136</xdr:rowOff>
    </xdr:from>
    <xdr:to>
      <xdr:col>24</xdr:col>
      <xdr:colOff>31750</xdr:colOff>
      <xdr:row>79</xdr:row>
      <xdr:rowOff>12700</xdr:rowOff>
    </xdr:to>
    <xdr:cxnSp macro="">
      <xdr:nvCxnSpPr>
        <xdr:cNvPr id="423" name="直線コネクタ 422"/>
        <xdr:cNvCxnSpPr/>
      </xdr:nvCxnSpPr>
      <xdr:spPr>
        <a:xfrm flipV="1">
          <a:off x="15671800" y="13437236"/>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79</xdr:row>
      <xdr:rowOff>12700</xdr:rowOff>
    </xdr:to>
    <xdr:cxnSp macro="">
      <xdr:nvCxnSpPr>
        <xdr:cNvPr id="426" name="直線コネクタ 425"/>
        <xdr:cNvCxnSpPr/>
      </xdr:nvCxnSpPr>
      <xdr:spPr>
        <a:xfrm>
          <a:off x="14782800" y="13420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7" name="フローチャート : 判断 426"/>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28" name="テキスト ボックス 427"/>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167005</xdr:rowOff>
    </xdr:to>
    <xdr:cxnSp macro="">
      <xdr:nvCxnSpPr>
        <xdr:cNvPr id="429" name="直線コネクタ 428"/>
        <xdr:cNvCxnSpPr/>
      </xdr:nvCxnSpPr>
      <xdr:spPr>
        <a:xfrm flipV="1">
          <a:off x="13893800" y="1342008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0" name="フローチャート : 判断 429"/>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1" name="テキスト ボックス 430"/>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167005</xdr:rowOff>
    </xdr:to>
    <xdr:cxnSp macro="">
      <xdr:nvCxnSpPr>
        <xdr:cNvPr id="432" name="直線コネクタ 431"/>
        <xdr:cNvCxnSpPr/>
      </xdr:nvCxnSpPr>
      <xdr:spPr>
        <a:xfrm>
          <a:off x="13004800" y="13500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3" name="フローチャート : 判断 432"/>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4" name="テキスト ボックス 433"/>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5" name="フローチャート : 判断 434"/>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6" name="テキスト ボックス 435"/>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13336</xdr:rowOff>
    </xdr:from>
    <xdr:to>
      <xdr:col>24</xdr:col>
      <xdr:colOff>82550</xdr:colOff>
      <xdr:row>78</xdr:row>
      <xdr:rowOff>114936</xdr:rowOff>
    </xdr:to>
    <xdr:sp macro="" textlink="">
      <xdr:nvSpPr>
        <xdr:cNvPr id="442" name="円/楕円 441"/>
        <xdr:cNvSpPr/>
      </xdr:nvSpPr>
      <xdr:spPr>
        <a:xfrm>
          <a:off x="164592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156863</xdr:rowOff>
    </xdr:from>
    <xdr:ext cx="762000" cy="259045"/>
    <xdr:sp macro="" textlink="">
      <xdr:nvSpPr>
        <xdr:cNvPr id="443" name="公債費以外該当値テキスト"/>
        <xdr:cNvSpPr txBox="1"/>
      </xdr:nvSpPr>
      <xdr:spPr>
        <a:xfrm>
          <a:off x="165989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44" name="円/楕円 443"/>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45" name="テキスト ボックス 444"/>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6" name="円/楕円 445"/>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7" name="テキスト ボックス 446"/>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116205</xdr:rowOff>
    </xdr:from>
    <xdr:to>
      <xdr:col>20</xdr:col>
      <xdr:colOff>209550</xdr:colOff>
      <xdr:row>79</xdr:row>
      <xdr:rowOff>46355</xdr:rowOff>
    </xdr:to>
    <xdr:sp macro="" textlink="">
      <xdr:nvSpPr>
        <xdr:cNvPr id="448" name="円/楕円 447"/>
        <xdr:cNvSpPr/>
      </xdr:nvSpPr>
      <xdr:spPr>
        <a:xfrm>
          <a:off x="13843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31132</xdr:rowOff>
    </xdr:from>
    <xdr:ext cx="762000" cy="259045"/>
    <xdr:sp macro="" textlink="">
      <xdr:nvSpPr>
        <xdr:cNvPr id="449" name="テキスト ボックス 448"/>
        <xdr:cNvSpPr txBox="1"/>
      </xdr:nvSpPr>
      <xdr:spPr>
        <a:xfrm>
          <a:off x="13512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0" name="円/楕円 449"/>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1" name="テキスト ボックス 450"/>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千葉県銚子市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16679</xdr:rowOff>
    </xdr:from>
    <xdr:to>
      <xdr:col>4</xdr:col>
      <xdr:colOff>1117600</xdr:colOff>
      <xdr:row>17</xdr:row>
      <xdr:rowOff>41482</xdr:rowOff>
    </xdr:to>
    <xdr:cxnSp macro="">
      <xdr:nvCxnSpPr>
        <xdr:cNvPr id="52" name="直線コネクタ 51"/>
        <xdr:cNvCxnSpPr/>
      </xdr:nvCxnSpPr>
      <xdr:spPr bwMode="auto">
        <a:xfrm>
          <a:off x="5003800" y="2978954"/>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16679</xdr:rowOff>
    </xdr:from>
    <xdr:to>
      <xdr:col>4</xdr:col>
      <xdr:colOff>469900</xdr:colOff>
      <xdr:row>17</xdr:row>
      <xdr:rowOff>51524</xdr:rowOff>
    </xdr:to>
    <xdr:cxnSp macro="">
      <xdr:nvCxnSpPr>
        <xdr:cNvPr id="55" name="直線コネクタ 54"/>
        <xdr:cNvCxnSpPr/>
      </xdr:nvCxnSpPr>
      <xdr:spPr bwMode="auto">
        <a:xfrm flipV="1">
          <a:off x="4305300" y="2978954"/>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156990</xdr:rowOff>
    </xdr:from>
    <xdr:to>
      <xdr:col>3</xdr:col>
      <xdr:colOff>904875</xdr:colOff>
      <xdr:row>17</xdr:row>
      <xdr:rowOff>51524</xdr:rowOff>
    </xdr:to>
    <xdr:cxnSp macro="">
      <xdr:nvCxnSpPr>
        <xdr:cNvPr id="58" name="直線コネクタ 57"/>
        <xdr:cNvCxnSpPr/>
      </xdr:nvCxnSpPr>
      <xdr:spPr bwMode="auto">
        <a:xfrm>
          <a:off x="3606800" y="2947815"/>
          <a:ext cx="698500" cy="6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89684</xdr:rowOff>
    </xdr:from>
    <xdr:to>
      <xdr:col>3</xdr:col>
      <xdr:colOff>206375</xdr:colOff>
      <xdr:row>16</xdr:row>
      <xdr:rowOff>156990</xdr:rowOff>
    </xdr:to>
    <xdr:cxnSp macro="">
      <xdr:nvCxnSpPr>
        <xdr:cNvPr id="61" name="直線コネクタ 60"/>
        <xdr:cNvCxnSpPr/>
      </xdr:nvCxnSpPr>
      <xdr:spPr bwMode="auto">
        <a:xfrm>
          <a:off x="2908300" y="2880509"/>
          <a:ext cx="698500" cy="6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162132</xdr:rowOff>
    </xdr:from>
    <xdr:to>
      <xdr:col>5</xdr:col>
      <xdr:colOff>34925</xdr:colOff>
      <xdr:row>17</xdr:row>
      <xdr:rowOff>92282</xdr:rowOff>
    </xdr:to>
    <xdr:sp macro="" textlink="">
      <xdr:nvSpPr>
        <xdr:cNvPr id="71" name="円/楕円 70"/>
        <xdr:cNvSpPr/>
      </xdr:nvSpPr>
      <xdr:spPr bwMode="auto">
        <a:xfrm>
          <a:off x="5600700" y="29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134209</xdr:rowOff>
    </xdr:from>
    <xdr:ext cx="762000" cy="259045"/>
    <xdr:sp macro="" textlink="">
      <xdr:nvSpPr>
        <xdr:cNvPr id="72" name="人口1人当たり決算額の推移該当値テキスト130"/>
        <xdr:cNvSpPr txBox="1"/>
      </xdr:nvSpPr>
      <xdr:spPr>
        <a:xfrm>
          <a:off x="5740400" y="29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137329</xdr:rowOff>
    </xdr:from>
    <xdr:to>
      <xdr:col>4</xdr:col>
      <xdr:colOff>520700</xdr:colOff>
      <xdr:row>17</xdr:row>
      <xdr:rowOff>67479</xdr:rowOff>
    </xdr:to>
    <xdr:sp macro="" textlink="">
      <xdr:nvSpPr>
        <xdr:cNvPr id="73" name="円/楕円 72"/>
        <xdr:cNvSpPr/>
      </xdr:nvSpPr>
      <xdr:spPr bwMode="auto">
        <a:xfrm>
          <a:off x="4953000" y="292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77656</xdr:rowOff>
    </xdr:from>
    <xdr:ext cx="736600" cy="259045"/>
    <xdr:sp macro="" textlink="">
      <xdr:nvSpPr>
        <xdr:cNvPr id="74" name="テキスト ボックス 73"/>
        <xdr:cNvSpPr txBox="1"/>
      </xdr:nvSpPr>
      <xdr:spPr>
        <a:xfrm>
          <a:off x="4622800" y="269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724</xdr:rowOff>
    </xdr:from>
    <xdr:to>
      <xdr:col>3</xdr:col>
      <xdr:colOff>955675</xdr:colOff>
      <xdr:row>17</xdr:row>
      <xdr:rowOff>102324</xdr:rowOff>
    </xdr:to>
    <xdr:sp macro="" textlink="">
      <xdr:nvSpPr>
        <xdr:cNvPr id="75" name="円/楕円 74"/>
        <xdr:cNvSpPr/>
      </xdr:nvSpPr>
      <xdr:spPr bwMode="auto">
        <a:xfrm>
          <a:off x="4254500" y="296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112501</xdr:rowOff>
    </xdr:from>
    <xdr:ext cx="762000" cy="259045"/>
    <xdr:sp macro="" textlink="">
      <xdr:nvSpPr>
        <xdr:cNvPr id="76" name="テキスト ボックス 75"/>
        <xdr:cNvSpPr txBox="1"/>
      </xdr:nvSpPr>
      <xdr:spPr>
        <a:xfrm>
          <a:off x="3924300" y="273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106190</xdr:rowOff>
    </xdr:from>
    <xdr:to>
      <xdr:col>3</xdr:col>
      <xdr:colOff>257175</xdr:colOff>
      <xdr:row>17</xdr:row>
      <xdr:rowOff>36340</xdr:rowOff>
    </xdr:to>
    <xdr:sp macro="" textlink="">
      <xdr:nvSpPr>
        <xdr:cNvPr id="77" name="円/楕円 76"/>
        <xdr:cNvSpPr/>
      </xdr:nvSpPr>
      <xdr:spPr bwMode="auto">
        <a:xfrm>
          <a:off x="3556000" y="289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46517</xdr:rowOff>
    </xdr:from>
    <xdr:ext cx="762000" cy="259045"/>
    <xdr:sp macro="" textlink="">
      <xdr:nvSpPr>
        <xdr:cNvPr id="78" name="テキスト ボックス 77"/>
        <xdr:cNvSpPr txBox="1"/>
      </xdr:nvSpPr>
      <xdr:spPr>
        <a:xfrm>
          <a:off x="3225800" y="26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38884</xdr:rowOff>
    </xdr:from>
    <xdr:to>
      <xdr:col>2</xdr:col>
      <xdr:colOff>692150</xdr:colOff>
      <xdr:row>16</xdr:row>
      <xdr:rowOff>140484</xdr:rowOff>
    </xdr:to>
    <xdr:sp macro="" textlink="">
      <xdr:nvSpPr>
        <xdr:cNvPr id="79" name="円/楕円 78"/>
        <xdr:cNvSpPr/>
      </xdr:nvSpPr>
      <xdr:spPr bwMode="auto">
        <a:xfrm>
          <a:off x="2857500" y="282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150661</xdr:rowOff>
    </xdr:from>
    <xdr:ext cx="762000" cy="259045"/>
    <xdr:sp macro="" textlink="">
      <xdr:nvSpPr>
        <xdr:cNvPr id="80" name="テキスト ボックス 79"/>
        <xdr:cNvSpPr txBox="1"/>
      </xdr:nvSpPr>
      <xdr:spPr>
        <a:xfrm>
          <a:off x="2527300" y="259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223332</xdr:rowOff>
    </xdr:from>
    <xdr:to>
      <xdr:col>4</xdr:col>
      <xdr:colOff>1117600</xdr:colOff>
      <xdr:row>35</xdr:row>
      <xdr:rowOff>251930</xdr:rowOff>
    </xdr:to>
    <xdr:cxnSp macro="">
      <xdr:nvCxnSpPr>
        <xdr:cNvPr id="112" name="直線コネクタ 111"/>
        <xdr:cNvCxnSpPr/>
      </xdr:nvCxnSpPr>
      <xdr:spPr bwMode="auto">
        <a:xfrm>
          <a:off x="5003800" y="6833682"/>
          <a:ext cx="647700" cy="2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223332</xdr:rowOff>
    </xdr:from>
    <xdr:to>
      <xdr:col>4</xdr:col>
      <xdr:colOff>469900</xdr:colOff>
      <xdr:row>35</xdr:row>
      <xdr:rowOff>232750</xdr:rowOff>
    </xdr:to>
    <xdr:cxnSp macro="">
      <xdr:nvCxnSpPr>
        <xdr:cNvPr id="115" name="直線コネクタ 114"/>
        <xdr:cNvCxnSpPr/>
      </xdr:nvCxnSpPr>
      <xdr:spPr bwMode="auto">
        <a:xfrm flipV="1">
          <a:off x="4305300" y="6833682"/>
          <a:ext cx="6985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225252</xdr:rowOff>
    </xdr:from>
    <xdr:to>
      <xdr:col>3</xdr:col>
      <xdr:colOff>904875</xdr:colOff>
      <xdr:row>35</xdr:row>
      <xdr:rowOff>232750</xdr:rowOff>
    </xdr:to>
    <xdr:cxnSp macro="">
      <xdr:nvCxnSpPr>
        <xdr:cNvPr id="118" name="直線コネクタ 117"/>
        <xdr:cNvCxnSpPr/>
      </xdr:nvCxnSpPr>
      <xdr:spPr bwMode="auto">
        <a:xfrm>
          <a:off x="3606800" y="6835602"/>
          <a:ext cx="698500" cy="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206850</xdr:rowOff>
    </xdr:from>
    <xdr:to>
      <xdr:col>3</xdr:col>
      <xdr:colOff>206375</xdr:colOff>
      <xdr:row>35</xdr:row>
      <xdr:rowOff>225252</xdr:rowOff>
    </xdr:to>
    <xdr:cxnSp macro="">
      <xdr:nvCxnSpPr>
        <xdr:cNvPr id="121" name="直線コネクタ 120"/>
        <xdr:cNvCxnSpPr/>
      </xdr:nvCxnSpPr>
      <xdr:spPr bwMode="auto">
        <a:xfrm>
          <a:off x="2908300" y="6817200"/>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201130</xdr:rowOff>
    </xdr:from>
    <xdr:to>
      <xdr:col>5</xdr:col>
      <xdr:colOff>34925</xdr:colOff>
      <xdr:row>35</xdr:row>
      <xdr:rowOff>302730</xdr:rowOff>
    </xdr:to>
    <xdr:sp macro="" textlink="">
      <xdr:nvSpPr>
        <xdr:cNvPr id="131" name="円/楕円 130"/>
        <xdr:cNvSpPr/>
      </xdr:nvSpPr>
      <xdr:spPr bwMode="auto">
        <a:xfrm>
          <a:off x="5600700" y="681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46207</xdr:rowOff>
    </xdr:from>
    <xdr:ext cx="762000" cy="259045"/>
    <xdr:sp macro="" textlink="">
      <xdr:nvSpPr>
        <xdr:cNvPr id="132" name="人口1人当たり決算額の推移該当値テキスト445"/>
        <xdr:cNvSpPr txBox="1"/>
      </xdr:nvSpPr>
      <xdr:spPr>
        <a:xfrm>
          <a:off x="5740400" y="66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172532</xdr:rowOff>
    </xdr:from>
    <xdr:to>
      <xdr:col>4</xdr:col>
      <xdr:colOff>520700</xdr:colOff>
      <xdr:row>35</xdr:row>
      <xdr:rowOff>274132</xdr:rowOff>
    </xdr:to>
    <xdr:sp macro="" textlink="">
      <xdr:nvSpPr>
        <xdr:cNvPr id="133" name="円/楕円 132"/>
        <xdr:cNvSpPr/>
      </xdr:nvSpPr>
      <xdr:spPr bwMode="auto">
        <a:xfrm>
          <a:off x="4953000" y="67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284309</xdr:rowOff>
    </xdr:from>
    <xdr:ext cx="736600" cy="259045"/>
    <xdr:sp macro="" textlink="">
      <xdr:nvSpPr>
        <xdr:cNvPr id="134" name="テキスト ボックス 133"/>
        <xdr:cNvSpPr txBox="1"/>
      </xdr:nvSpPr>
      <xdr:spPr>
        <a:xfrm>
          <a:off x="4622800" y="655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181950</xdr:rowOff>
    </xdr:from>
    <xdr:to>
      <xdr:col>3</xdr:col>
      <xdr:colOff>955675</xdr:colOff>
      <xdr:row>35</xdr:row>
      <xdr:rowOff>283550</xdr:rowOff>
    </xdr:to>
    <xdr:sp macro="" textlink="">
      <xdr:nvSpPr>
        <xdr:cNvPr id="135" name="円/楕円 134"/>
        <xdr:cNvSpPr/>
      </xdr:nvSpPr>
      <xdr:spPr bwMode="auto">
        <a:xfrm>
          <a:off x="4254500" y="679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293727</xdr:rowOff>
    </xdr:from>
    <xdr:ext cx="762000" cy="259045"/>
    <xdr:sp macro="" textlink="">
      <xdr:nvSpPr>
        <xdr:cNvPr id="136" name="テキスト ボックス 135"/>
        <xdr:cNvSpPr txBox="1"/>
      </xdr:nvSpPr>
      <xdr:spPr>
        <a:xfrm>
          <a:off x="3924300" y="656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174452</xdr:rowOff>
    </xdr:from>
    <xdr:to>
      <xdr:col>3</xdr:col>
      <xdr:colOff>257175</xdr:colOff>
      <xdr:row>35</xdr:row>
      <xdr:rowOff>276052</xdr:rowOff>
    </xdr:to>
    <xdr:sp macro="" textlink="">
      <xdr:nvSpPr>
        <xdr:cNvPr id="137" name="円/楕円 136"/>
        <xdr:cNvSpPr/>
      </xdr:nvSpPr>
      <xdr:spPr bwMode="auto">
        <a:xfrm>
          <a:off x="3556000" y="678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286229</xdr:rowOff>
    </xdr:from>
    <xdr:ext cx="762000" cy="259045"/>
    <xdr:sp macro="" textlink="">
      <xdr:nvSpPr>
        <xdr:cNvPr id="138" name="テキスト ボックス 137"/>
        <xdr:cNvSpPr txBox="1"/>
      </xdr:nvSpPr>
      <xdr:spPr>
        <a:xfrm>
          <a:off x="3225800" y="655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156050</xdr:rowOff>
    </xdr:from>
    <xdr:to>
      <xdr:col>2</xdr:col>
      <xdr:colOff>692150</xdr:colOff>
      <xdr:row>35</xdr:row>
      <xdr:rowOff>257650</xdr:rowOff>
    </xdr:to>
    <xdr:sp macro="" textlink="">
      <xdr:nvSpPr>
        <xdr:cNvPr id="139" name="円/楕円 138"/>
        <xdr:cNvSpPr/>
      </xdr:nvSpPr>
      <xdr:spPr bwMode="auto">
        <a:xfrm>
          <a:off x="2857500" y="676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267827</xdr:rowOff>
    </xdr:from>
    <xdr:ext cx="762000" cy="259045"/>
    <xdr:sp macro="" textlink="">
      <xdr:nvSpPr>
        <xdr:cNvPr id="140" name="テキスト ボックス 139"/>
        <xdr:cNvSpPr txBox="1"/>
      </xdr:nvSpPr>
      <xdr:spPr>
        <a:xfrm>
          <a:off x="2527300" y="65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156197</xdr:rowOff>
    </xdr:from>
    <xdr:to>
      <xdr:col>6</xdr:col>
      <xdr:colOff>511175</xdr:colOff>
      <xdr:row>34</xdr:row>
      <xdr:rowOff>21838</xdr:rowOff>
    </xdr:to>
    <xdr:cxnSp macro="">
      <xdr:nvCxnSpPr>
        <xdr:cNvPr id="61" name="直線コネクタ 60"/>
        <xdr:cNvCxnSpPr/>
      </xdr:nvCxnSpPr>
      <xdr:spPr>
        <a:xfrm flipV="1">
          <a:off x="3797300" y="5814047"/>
          <a:ext cx="8382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21838</xdr:rowOff>
    </xdr:from>
    <xdr:to>
      <xdr:col>5</xdr:col>
      <xdr:colOff>358775</xdr:colOff>
      <xdr:row>34</xdr:row>
      <xdr:rowOff>44336</xdr:rowOff>
    </xdr:to>
    <xdr:cxnSp macro="">
      <xdr:nvCxnSpPr>
        <xdr:cNvPr id="64" name="直線コネクタ 63"/>
        <xdr:cNvCxnSpPr/>
      </xdr:nvCxnSpPr>
      <xdr:spPr>
        <a:xfrm flipV="1">
          <a:off x="2908300" y="5851138"/>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2064</xdr:rowOff>
    </xdr:from>
    <xdr:to>
      <xdr:col>4</xdr:col>
      <xdr:colOff>155575</xdr:colOff>
      <xdr:row>34</xdr:row>
      <xdr:rowOff>44336</xdr:rowOff>
    </xdr:to>
    <xdr:cxnSp macro="">
      <xdr:nvCxnSpPr>
        <xdr:cNvPr id="67" name="直線コネクタ 66"/>
        <xdr:cNvCxnSpPr/>
      </xdr:nvCxnSpPr>
      <xdr:spPr>
        <a:xfrm>
          <a:off x="2019300" y="5831364"/>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106038</xdr:rowOff>
    </xdr:from>
    <xdr:to>
      <xdr:col>2</xdr:col>
      <xdr:colOff>638175</xdr:colOff>
      <xdr:row>34</xdr:row>
      <xdr:rowOff>2064</xdr:rowOff>
    </xdr:to>
    <xdr:cxnSp macro="">
      <xdr:nvCxnSpPr>
        <xdr:cNvPr id="70" name="直線コネクタ 69"/>
        <xdr:cNvCxnSpPr/>
      </xdr:nvCxnSpPr>
      <xdr:spPr>
        <a:xfrm>
          <a:off x="1130300" y="5763888"/>
          <a:ext cx="889000" cy="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105397</xdr:rowOff>
    </xdr:from>
    <xdr:to>
      <xdr:col>6</xdr:col>
      <xdr:colOff>561975</xdr:colOff>
      <xdr:row>34</xdr:row>
      <xdr:rowOff>35547</xdr:rowOff>
    </xdr:to>
    <xdr:sp macro="" textlink="">
      <xdr:nvSpPr>
        <xdr:cNvPr id="80" name="円/楕円 79"/>
        <xdr:cNvSpPr/>
      </xdr:nvSpPr>
      <xdr:spPr>
        <a:xfrm>
          <a:off x="4584700" y="57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128274</xdr:rowOff>
    </xdr:from>
    <xdr:ext cx="534377" cy="259045"/>
    <xdr:sp macro="" textlink="">
      <xdr:nvSpPr>
        <xdr:cNvPr id="81" name="人件費該当値テキスト"/>
        <xdr:cNvSpPr txBox="1"/>
      </xdr:nvSpPr>
      <xdr:spPr>
        <a:xfrm>
          <a:off x="4686300" y="56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142488</xdr:rowOff>
    </xdr:from>
    <xdr:to>
      <xdr:col>5</xdr:col>
      <xdr:colOff>409575</xdr:colOff>
      <xdr:row>34</xdr:row>
      <xdr:rowOff>72638</xdr:rowOff>
    </xdr:to>
    <xdr:sp macro="" textlink="">
      <xdr:nvSpPr>
        <xdr:cNvPr id="82" name="円/楕円 81"/>
        <xdr:cNvSpPr/>
      </xdr:nvSpPr>
      <xdr:spPr>
        <a:xfrm>
          <a:off x="3746500" y="58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89165</xdr:rowOff>
    </xdr:from>
    <xdr:ext cx="534377" cy="259045"/>
    <xdr:sp macro="" textlink="">
      <xdr:nvSpPr>
        <xdr:cNvPr id="83" name="テキスト ボックス 82"/>
        <xdr:cNvSpPr txBox="1"/>
      </xdr:nvSpPr>
      <xdr:spPr>
        <a:xfrm>
          <a:off x="3530111" y="55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164986</xdr:rowOff>
    </xdr:from>
    <xdr:to>
      <xdr:col>4</xdr:col>
      <xdr:colOff>206375</xdr:colOff>
      <xdr:row>34</xdr:row>
      <xdr:rowOff>95136</xdr:rowOff>
    </xdr:to>
    <xdr:sp macro="" textlink="">
      <xdr:nvSpPr>
        <xdr:cNvPr id="84" name="円/楕円 83"/>
        <xdr:cNvSpPr/>
      </xdr:nvSpPr>
      <xdr:spPr>
        <a:xfrm>
          <a:off x="2857500" y="582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111663</xdr:rowOff>
    </xdr:from>
    <xdr:ext cx="534377" cy="259045"/>
    <xdr:sp macro="" textlink="">
      <xdr:nvSpPr>
        <xdr:cNvPr id="85" name="テキスト ボックス 84"/>
        <xdr:cNvSpPr txBox="1"/>
      </xdr:nvSpPr>
      <xdr:spPr>
        <a:xfrm>
          <a:off x="2641111" y="55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122714</xdr:rowOff>
    </xdr:from>
    <xdr:to>
      <xdr:col>3</xdr:col>
      <xdr:colOff>3175</xdr:colOff>
      <xdr:row>34</xdr:row>
      <xdr:rowOff>52864</xdr:rowOff>
    </xdr:to>
    <xdr:sp macro="" textlink="">
      <xdr:nvSpPr>
        <xdr:cNvPr id="86" name="円/楕円 85"/>
        <xdr:cNvSpPr/>
      </xdr:nvSpPr>
      <xdr:spPr>
        <a:xfrm>
          <a:off x="1968500" y="57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69391</xdr:rowOff>
    </xdr:from>
    <xdr:ext cx="534377" cy="259045"/>
    <xdr:sp macro="" textlink="">
      <xdr:nvSpPr>
        <xdr:cNvPr id="87" name="テキスト ボックス 86"/>
        <xdr:cNvSpPr txBox="1"/>
      </xdr:nvSpPr>
      <xdr:spPr>
        <a:xfrm>
          <a:off x="1752111" y="55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55238</xdr:rowOff>
    </xdr:from>
    <xdr:to>
      <xdr:col>1</xdr:col>
      <xdr:colOff>485775</xdr:colOff>
      <xdr:row>33</xdr:row>
      <xdr:rowOff>156838</xdr:rowOff>
    </xdr:to>
    <xdr:sp macro="" textlink="">
      <xdr:nvSpPr>
        <xdr:cNvPr id="88" name="円/楕円 87"/>
        <xdr:cNvSpPr/>
      </xdr:nvSpPr>
      <xdr:spPr>
        <a:xfrm>
          <a:off x="1079500" y="57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1915</xdr:rowOff>
    </xdr:from>
    <xdr:ext cx="534377" cy="259045"/>
    <xdr:sp macro="" textlink="">
      <xdr:nvSpPr>
        <xdr:cNvPr id="89" name="テキスト ボックス 88"/>
        <xdr:cNvSpPr txBox="1"/>
      </xdr:nvSpPr>
      <xdr:spPr>
        <a:xfrm>
          <a:off x="863111" y="54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159804</xdr:rowOff>
    </xdr:from>
    <xdr:to>
      <xdr:col>6</xdr:col>
      <xdr:colOff>511175</xdr:colOff>
      <xdr:row>58</xdr:row>
      <xdr:rowOff>160572</xdr:rowOff>
    </xdr:to>
    <xdr:cxnSp macro="">
      <xdr:nvCxnSpPr>
        <xdr:cNvPr id="118" name="直線コネクタ 117"/>
        <xdr:cNvCxnSpPr/>
      </xdr:nvCxnSpPr>
      <xdr:spPr>
        <a:xfrm flipV="1">
          <a:off x="3797300" y="10103904"/>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160572</xdr:rowOff>
    </xdr:from>
    <xdr:to>
      <xdr:col>5</xdr:col>
      <xdr:colOff>358775</xdr:colOff>
      <xdr:row>58</xdr:row>
      <xdr:rowOff>162009</xdr:rowOff>
    </xdr:to>
    <xdr:cxnSp macro="">
      <xdr:nvCxnSpPr>
        <xdr:cNvPr id="121" name="直線コネクタ 120"/>
        <xdr:cNvCxnSpPr/>
      </xdr:nvCxnSpPr>
      <xdr:spPr>
        <a:xfrm flipV="1">
          <a:off x="2908300" y="1010467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158905</xdr:rowOff>
    </xdr:from>
    <xdr:to>
      <xdr:col>4</xdr:col>
      <xdr:colOff>155575</xdr:colOff>
      <xdr:row>58</xdr:row>
      <xdr:rowOff>162009</xdr:rowOff>
    </xdr:to>
    <xdr:cxnSp macro="">
      <xdr:nvCxnSpPr>
        <xdr:cNvPr id="124" name="直線コネクタ 123"/>
        <xdr:cNvCxnSpPr/>
      </xdr:nvCxnSpPr>
      <xdr:spPr>
        <a:xfrm>
          <a:off x="2019300" y="10103005"/>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158095</xdr:rowOff>
    </xdr:from>
    <xdr:to>
      <xdr:col>2</xdr:col>
      <xdr:colOff>638175</xdr:colOff>
      <xdr:row>58</xdr:row>
      <xdr:rowOff>158905</xdr:rowOff>
    </xdr:to>
    <xdr:cxnSp macro="">
      <xdr:nvCxnSpPr>
        <xdr:cNvPr id="127" name="直線コネクタ 126"/>
        <xdr:cNvCxnSpPr/>
      </xdr:nvCxnSpPr>
      <xdr:spPr>
        <a:xfrm>
          <a:off x="1130300" y="10102195"/>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109004</xdr:rowOff>
    </xdr:from>
    <xdr:to>
      <xdr:col>6</xdr:col>
      <xdr:colOff>561975</xdr:colOff>
      <xdr:row>59</xdr:row>
      <xdr:rowOff>39154</xdr:rowOff>
    </xdr:to>
    <xdr:sp macro="" textlink="">
      <xdr:nvSpPr>
        <xdr:cNvPr id="137" name="円/楕円 136"/>
        <xdr:cNvSpPr/>
      </xdr:nvSpPr>
      <xdr:spPr>
        <a:xfrm>
          <a:off x="4584700" y="100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109772</xdr:rowOff>
    </xdr:from>
    <xdr:to>
      <xdr:col>5</xdr:col>
      <xdr:colOff>409575</xdr:colOff>
      <xdr:row>59</xdr:row>
      <xdr:rowOff>39922</xdr:rowOff>
    </xdr:to>
    <xdr:sp macro="" textlink="">
      <xdr:nvSpPr>
        <xdr:cNvPr id="139" name="円/楕円 138"/>
        <xdr:cNvSpPr/>
      </xdr:nvSpPr>
      <xdr:spPr>
        <a:xfrm>
          <a:off x="3746500" y="100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31049</xdr:rowOff>
    </xdr:from>
    <xdr:ext cx="534377" cy="259045"/>
    <xdr:sp macro="" textlink="">
      <xdr:nvSpPr>
        <xdr:cNvPr id="140" name="テキスト ボックス 139"/>
        <xdr:cNvSpPr txBox="1"/>
      </xdr:nvSpPr>
      <xdr:spPr>
        <a:xfrm>
          <a:off x="3530111" y="101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111209</xdr:rowOff>
    </xdr:from>
    <xdr:to>
      <xdr:col>4</xdr:col>
      <xdr:colOff>206375</xdr:colOff>
      <xdr:row>59</xdr:row>
      <xdr:rowOff>41359</xdr:rowOff>
    </xdr:to>
    <xdr:sp macro="" textlink="">
      <xdr:nvSpPr>
        <xdr:cNvPr id="141" name="円/楕円 140"/>
        <xdr:cNvSpPr/>
      </xdr:nvSpPr>
      <xdr:spPr>
        <a:xfrm>
          <a:off x="2857500" y="100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32486</xdr:rowOff>
    </xdr:from>
    <xdr:ext cx="534377" cy="259045"/>
    <xdr:sp macro="" textlink="">
      <xdr:nvSpPr>
        <xdr:cNvPr id="142" name="テキスト ボックス 141"/>
        <xdr:cNvSpPr txBox="1"/>
      </xdr:nvSpPr>
      <xdr:spPr>
        <a:xfrm>
          <a:off x="2641111" y="101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108105</xdr:rowOff>
    </xdr:from>
    <xdr:to>
      <xdr:col>3</xdr:col>
      <xdr:colOff>3175</xdr:colOff>
      <xdr:row>59</xdr:row>
      <xdr:rowOff>38255</xdr:rowOff>
    </xdr:to>
    <xdr:sp macro="" textlink="">
      <xdr:nvSpPr>
        <xdr:cNvPr id="143" name="円/楕円 142"/>
        <xdr:cNvSpPr/>
      </xdr:nvSpPr>
      <xdr:spPr>
        <a:xfrm>
          <a:off x="1968500" y="100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29382</xdr:rowOff>
    </xdr:from>
    <xdr:ext cx="534377" cy="259045"/>
    <xdr:sp macro="" textlink="">
      <xdr:nvSpPr>
        <xdr:cNvPr id="144" name="テキスト ボックス 143"/>
        <xdr:cNvSpPr txBox="1"/>
      </xdr:nvSpPr>
      <xdr:spPr>
        <a:xfrm>
          <a:off x="1752111" y="101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107295</xdr:rowOff>
    </xdr:from>
    <xdr:to>
      <xdr:col>1</xdr:col>
      <xdr:colOff>485775</xdr:colOff>
      <xdr:row>59</xdr:row>
      <xdr:rowOff>37445</xdr:rowOff>
    </xdr:to>
    <xdr:sp macro="" textlink="">
      <xdr:nvSpPr>
        <xdr:cNvPr id="145" name="円/楕円 144"/>
        <xdr:cNvSpPr/>
      </xdr:nvSpPr>
      <xdr:spPr>
        <a:xfrm>
          <a:off x="1079500" y="1005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28572</xdr:rowOff>
    </xdr:from>
    <xdr:ext cx="534377" cy="259045"/>
    <xdr:sp macro="" textlink="">
      <xdr:nvSpPr>
        <xdr:cNvPr id="146" name="テキスト ボックス 145"/>
        <xdr:cNvSpPr txBox="1"/>
      </xdr:nvSpPr>
      <xdr:spPr>
        <a:xfrm>
          <a:off x="863111" y="1014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58455</xdr:rowOff>
    </xdr:from>
    <xdr:to>
      <xdr:col>6</xdr:col>
      <xdr:colOff>511175</xdr:colOff>
      <xdr:row>78</xdr:row>
      <xdr:rowOff>60787</xdr:rowOff>
    </xdr:to>
    <xdr:cxnSp macro="">
      <xdr:nvCxnSpPr>
        <xdr:cNvPr id="173" name="直線コネクタ 172"/>
        <xdr:cNvCxnSpPr/>
      </xdr:nvCxnSpPr>
      <xdr:spPr>
        <a:xfrm flipV="1">
          <a:off x="3797300" y="13431555"/>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26498</xdr:rowOff>
    </xdr:from>
    <xdr:to>
      <xdr:col>5</xdr:col>
      <xdr:colOff>358775</xdr:colOff>
      <xdr:row>78</xdr:row>
      <xdr:rowOff>60787</xdr:rowOff>
    </xdr:to>
    <xdr:cxnSp macro="">
      <xdr:nvCxnSpPr>
        <xdr:cNvPr id="176" name="直線コネクタ 175"/>
        <xdr:cNvCxnSpPr/>
      </xdr:nvCxnSpPr>
      <xdr:spPr>
        <a:xfrm>
          <a:off x="2908300" y="133995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21148</xdr:rowOff>
    </xdr:from>
    <xdr:to>
      <xdr:col>4</xdr:col>
      <xdr:colOff>155575</xdr:colOff>
      <xdr:row>78</xdr:row>
      <xdr:rowOff>26498</xdr:rowOff>
    </xdr:to>
    <xdr:cxnSp macro="">
      <xdr:nvCxnSpPr>
        <xdr:cNvPr id="179" name="直線コネクタ 178"/>
        <xdr:cNvCxnSpPr/>
      </xdr:nvCxnSpPr>
      <xdr:spPr>
        <a:xfrm>
          <a:off x="2019300" y="13394248"/>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156983</xdr:rowOff>
    </xdr:from>
    <xdr:to>
      <xdr:col>2</xdr:col>
      <xdr:colOff>638175</xdr:colOff>
      <xdr:row>78</xdr:row>
      <xdr:rowOff>21148</xdr:rowOff>
    </xdr:to>
    <xdr:cxnSp macro="">
      <xdr:nvCxnSpPr>
        <xdr:cNvPr id="182" name="直線コネクタ 181"/>
        <xdr:cNvCxnSpPr/>
      </xdr:nvCxnSpPr>
      <xdr:spPr>
        <a:xfrm>
          <a:off x="1130300" y="13358633"/>
          <a:ext cx="8890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7655</xdr:rowOff>
    </xdr:from>
    <xdr:to>
      <xdr:col>6</xdr:col>
      <xdr:colOff>561975</xdr:colOff>
      <xdr:row>78</xdr:row>
      <xdr:rowOff>109255</xdr:rowOff>
    </xdr:to>
    <xdr:sp macro="" textlink="">
      <xdr:nvSpPr>
        <xdr:cNvPr id="192" name="円/楕円 191"/>
        <xdr:cNvSpPr/>
      </xdr:nvSpPr>
      <xdr:spPr>
        <a:xfrm>
          <a:off x="45847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94032</xdr:rowOff>
    </xdr:from>
    <xdr:ext cx="469744" cy="259045"/>
    <xdr:sp macro="" textlink="">
      <xdr:nvSpPr>
        <xdr:cNvPr id="193" name="維持補修費該当値テキスト"/>
        <xdr:cNvSpPr txBox="1"/>
      </xdr:nvSpPr>
      <xdr:spPr>
        <a:xfrm>
          <a:off x="4686300" y="1329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9987</xdr:rowOff>
    </xdr:from>
    <xdr:to>
      <xdr:col>5</xdr:col>
      <xdr:colOff>409575</xdr:colOff>
      <xdr:row>78</xdr:row>
      <xdr:rowOff>111587</xdr:rowOff>
    </xdr:to>
    <xdr:sp macro="" textlink="">
      <xdr:nvSpPr>
        <xdr:cNvPr id="194" name="円/楕円 193"/>
        <xdr:cNvSpPr/>
      </xdr:nvSpPr>
      <xdr:spPr>
        <a:xfrm>
          <a:off x="3746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102714</xdr:rowOff>
    </xdr:from>
    <xdr:ext cx="469744" cy="259045"/>
    <xdr:sp macro="" textlink="">
      <xdr:nvSpPr>
        <xdr:cNvPr id="195" name="テキスト ボックス 194"/>
        <xdr:cNvSpPr txBox="1"/>
      </xdr:nvSpPr>
      <xdr:spPr>
        <a:xfrm>
          <a:off x="3562427" y="1347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147148</xdr:rowOff>
    </xdr:from>
    <xdr:to>
      <xdr:col>4</xdr:col>
      <xdr:colOff>206375</xdr:colOff>
      <xdr:row>78</xdr:row>
      <xdr:rowOff>77298</xdr:rowOff>
    </xdr:to>
    <xdr:sp macro="" textlink="">
      <xdr:nvSpPr>
        <xdr:cNvPr id="196" name="円/楕円 195"/>
        <xdr:cNvSpPr/>
      </xdr:nvSpPr>
      <xdr:spPr>
        <a:xfrm>
          <a:off x="2857500" y="133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68425</xdr:rowOff>
    </xdr:from>
    <xdr:ext cx="469744" cy="259045"/>
    <xdr:sp macro="" textlink="">
      <xdr:nvSpPr>
        <xdr:cNvPr id="197" name="テキスト ボックス 196"/>
        <xdr:cNvSpPr txBox="1"/>
      </xdr:nvSpPr>
      <xdr:spPr>
        <a:xfrm>
          <a:off x="2673427" y="134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141798</xdr:rowOff>
    </xdr:from>
    <xdr:to>
      <xdr:col>3</xdr:col>
      <xdr:colOff>3175</xdr:colOff>
      <xdr:row>78</xdr:row>
      <xdr:rowOff>71948</xdr:rowOff>
    </xdr:to>
    <xdr:sp macro="" textlink="">
      <xdr:nvSpPr>
        <xdr:cNvPr id="198" name="円/楕円 197"/>
        <xdr:cNvSpPr/>
      </xdr:nvSpPr>
      <xdr:spPr>
        <a:xfrm>
          <a:off x="1968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63075</xdr:rowOff>
    </xdr:from>
    <xdr:ext cx="469744" cy="259045"/>
    <xdr:sp macro="" textlink="">
      <xdr:nvSpPr>
        <xdr:cNvPr id="199" name="テキスト ボックス 198"/>
        <xdr:cNvSpPr txBox="1"/>
      </xdr:nvSpPr>
      <xdr:spPr>
        <a:xfrm>
          <a:off x="1784427"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106183</xdr:rowOff>
    </xdr:from>
    <xdr:to>
      <xdr:col>1</xdr:col>
      <xdr:colOff>485775</xdr:colOff>
      <xdr:row>78</xdr:row>
      <xdr:rowOff>36333</xdr:rowOff>
    </xdr:to>
    <xdr:sp macro="" textlink="">
      <xdr:nvSpPr>
        <xdr:cNvPr id="200" name="円/楕円 199"/>
        <xdr:cNvSpPr/>
      </xdr:nvSpPr>
      <xdr:spPr>
        <a:xfrm>
          <a:off x="1079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27460</xdr:rowOff>
    </xdr:from>
    <xdr:ext cx="469744" cy="259045"/>
    <xdr:sp macro="" textlink="">
      <xdr:nvSpPr>
        <xdr:cNvPr id="201" name="テキスト ボックス 200"/>
        <xdr:cNvSpPr txBox="1"/>
      </xdr:nvSpPr>
      <xdr:spPr>
        <a:xfrm>
          <a:off x="895427" y="1340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147456</xdr:rowOff>
    </xdr:from>
    <xdr:to>
      <xdr:col>6</xdr:col>
      <xdr:colOff>511175</xdr:colOff>
      <xdr:row>99</xdr:row>
      <xdr:rowOff>6133</xdr:rowOff>
    </xdr:to>
    <xdr:cxnSp macro="">
      <xdr:nvCxnSpPr>
        <xdr:cNvPr id="233" name="直線コネクタ 232"/>
        <xdr:cNvCxnSpPr/>
      </xdr:nvCxnSpPr>
      <xdr:spPr>
        <a:xfrm flipV="1">
          <a:off x="3797300" y="16949556"/>
          <a:ext cx="8382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6133</xdr:rowOff>
    </xdr:from>
    <xdr:to>
      <xdr:col>5</xdr:col>
      <xdr:colOff>358775</xdr:colOff>
      <xdr:row>99</xdr:row>
      <xdr:rowOff>79758</xdr:rowOff>
    </xdr:to>
    <xdr:cxnSp macro="">
      <xdr:nvCxnSpPr>
        <xdr:cNvPr id="236" name="直線コネクタ 235"/>
        <xdr:cNvCxnSpPr/>
      </xdr:nvCxnSpPr>
      <xdr:spPr>
        <a:xfrm flipV="1">
          <a:off x="2908300" y="16979683"/>
          <a:ext cx="8890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79758</xdr:rowOff>
    </xdr:from>
    <xdr:to>
      <xdr:col>4</xdr:col>
      <xdr:colOff>155575</xdr:colOff>
      <xdr:row>99</xdr:row>
      <xdr:rowOff>111990</xdr:rowOff>
    </xdr:to>
    <xdr:cxnSp macro="">
      <xdr:nvCxnSpPr>
        <xdr:cNvPr id="239" name="直線コネクタ 238"/>
        <xdr:cNvCxnSpPr/>
      </xdr:nvCxnSpPr>
      <xdr:spPr>
        <a:xfrm flipV="1">
          <a:off x="2019300" y="17053308"/>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111990</xdr:rowOff>
    </xdr:from>
    <xdr:to>
      <xdr:col>2</xdr:col>
      <xdr:colOff>638175</xdr:colOff>
      <xdr:row>99</xdr:row>
      <xdr:rowOff>123028</xdr:rowOff>
    </xdr:to>
    <xdr:cxnSp macro="">
      <xdr:nvCxnSpPr>
        <xdr:cNvPr id="242" name="直線コネクタ 241"/>
        <xdr:cNvCxnSpPr/>
      </xdr:nvCxnSpPr>
      <xdr:spPr>
        <a:xfrm flipV="1">
          <a:off x="1130300" y="17085540"/>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96656</xdr:rowOff>
    </xdr:from>
    <xdr:to>
      <xdr:col>6</xdr:col>
      <xdr:colOff>561975</xdr:colOff>
      <xdr:row>99</xdr:row>
      <xdr:rowOff>26806</xdr:rowOff>
    </xdr:to>
    <xdr:sp macro="" textlink="">
      <xdr:nvSpPr>
        <xdr:cNvPr id="252" name="円/楕円 251"/>
        <xdr:cNvSpPr/>
      </xdr:nvSpPr>
      <xdr:spPr>
        <a:xfrm>
          <a:off x="4584700" y="168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75083</xdr:rowOff>
    </xdr:from>
    <xdr:ext cx="534377" cy="259045"/>
    <xdr:sp macro="" textlink="">
      <xdr:nvSpPr>
        <xdr:cNvPr id="253" name="扶助費該当値テキスト"/>
        <xdr:cNvSpPr txBox="1"/>
      </xdr:nvSpPr>
      <xdr:spPr>
        <a:xfrm>
          <a:off x="4686300" y="168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126783</xdr:rowOff>
    </xdr:from>
    <xdr:to>
      <xdr:col>5</xdr:col>
      <xdr:colOff>409575</xdr:colOff>
      <xdr:row>99</xdr:row>
      <xdr:rowOff>56933</xdr:rowOff>
    </xdr:to>
    <xdr:sp macro="" textlink="">
      <xdr:nvSpPr>
        <xdr:cNvPr id="254" name="円/楕円 253"/>
        <xdr:cNvSpPr/>
      </xdr:nvSpPr>
      <xdr:spPr>
        <a:xfrm>
          <a:off x="3746500" y="169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48060</xdr:rowOff>
    </xdr:from>
    <xdr:ext cx="534377" cy="259045"/>
    <xdr:sp macro="" textlink="">
      <xdr:nvSpPr>
        <xdr:cNvPr id="255" name="テキスト ボックス 254"/>
        <xdr:cNvSpPr txBox="1"/>
      </xdr:nvSpPr>
      <xdr:spPr>
        <a:xfrm>
          <a:off x="3530111" y="170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28958</xdr:rowOff>
    </xdr:from>
    <xdr:to>
      <xdr:col>4</xdr:col>
      <xdr:colOff>206375</xdr:colOff>
      <xdr:row>99</xdr:row>
      <xdr:rowOff>130558</xdr:rowOff>
    </xdr:to>
    <xdr:sp macro="" textlink="">
      <xdr:nvSpPr>
        <xdr:cNvPr id="256" name="円/楕円 255"/>
        <xdr:cNvSpPr/>
      </xdr:nvSpPr>
      <xdr:spPr>
        <a:xfrm>
          <a:off x="2857500" y="170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121685</xdr:rowOff>
    </xdr:from>
    <xdr:ext cx="534377" cy="259045"/>
    <xdr:sp macro="" textlink="">
      <xdr:nvSpPr>
        <xdr:cNvPr id="257" name="テキスト ボックス 256"/>
        <xdr:cNvSpPr txBox="1"/>
      </xdr:nvSpPr>
      <xdr:spPr>
        <a:xfrm>
          <a:off x="2641111" y="170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61190</xdr:rowOff>
    </xdr:from>
    <xdr:to>
      <xdr:col>3</xdr:col>
      <xdr:colOff>3175</xdr:colOff>
      <xdr:row>99</xdr:row>
      <xdr:rowOff>162790</xdr:rowOff>
    </xdr:to>
    <xdr:sp macro="" textlink="">
      <xdr:nvSpPr>
        <xdr:cNvPr id="258" name="円/楕円 257"/>
        <xdr:cNvSpPr/>
      </xdr:nvSpPr>
      <xdr:spPr>
        <a:xfrm>
          <a:off x="1968500" y="170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153917</xdr:rowOff>
    </xdr:from>
    <xdr:ext cx="534377" cy="259045"/>
    <xdr:sp macro="" textlink="">
      <xdr:nvSpPr>
        <xdr:cNvPr id="259" name="テキスト ボックス 258"/>
        <xdr:cNvSpPr txBox="1"/>
      </xdr:nvSpPr>
      <xdr:spPr>
        <a:xfrm>
          <a:off x="1752111" y="171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72228</xdr:rowOff>
    </xdr:from>
    <xdr:to>
      <xdr:col>1</xdr:col>
      <xdr:colOff>485775</xdr:colOff>
      <xdr:row>100</xdr:row>
      <xdr:rowOff>2378</xdr:rowOff>
    </xdr:to>
    <xdr:sp macro="" textlink="">
      <xdr:nvSpPr>
        <xdr:cNvPr id="260" name="円/楕円 259"/>
        <xdr:cNvSpPr/>
      </xdr:nvSpPr>
      <xdr:spPr>
        <a:xfrm>
          <a:off x="1079500" y="170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164955</xdr:rowOff>
    </xdr:from>
    <xdr:ext cx="534377" cy="259045"/>
    <xdr:sp macro="" textlink="">
      <xdr:nvSpPr>
        <xdr:cNvPr id="261" name="テキスト ボックス 260"/>
        <xdr:cNvSpPr txBox="1"/>
      </xdr:nvSpPr>
      <xdr:spPr>
        <a:xfrm>
          <a:off x="863111" y="171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28429</xdr:rowOff>
    </xdr:from>
    <xdr:to>
      <xdr:col>15</xdr:col>
      <xdr:colOff>180975</xdr:colOff>
      <xdr:row>39</xdr:row>
      <xdr:rowOff>39992</xdr:rowOff>
    </xdr:to>
    <xdr:cxnSp macro="">
      <xdr:nvCxnSpPr>
        <xdr:cNvPr id="291" name="直線コネクタ 290"/>
        <xdr:cNvCxnSpPr/>
      </xdr:nvCxnSpPr>
      <xdr:spPr>
        <a:xfrm flipV="1">
          <a:off x="9639300" y="6714979"/>
          <a:ext cx="8382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147644</xdr:rowOff>
    </xdr:from>
    <xdr:to>
      <xdr:col>14</xdr:col>
      <xdr:colOff>28575</xdr:colOff>
      <xdr:row>39</xdr:row>
      <xdr:rowOff>39992</xdr:rowOff>
    </xdr:to>
    <xdr:cxnSp macro="">
      <xdr:nvCxnSpPr>
        <xdr:cNvPr id="294" name="直線コネクタ 293"/>
        <xdr:cNvCxnSpPr/>
      </xdr:nvCxnSpPr>
      <xdr:spPr>
        <a:xfrm>
          <a:off x="8750300" y="6662744"/>
          <a:ext cx="889000" cy="6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64986</xdr:rowOff>
    </xdr:from>
    <xdr:to>
      <xdr:col>12</xdr:col>
      <xdr:colOff>511175</xdr:colOff>
      <xdr:row>38</xdr:row>
      <xdr:rowOff>147644</xdr:rowOff>
    </xdr:to>
    <xdr:cxnSp macro="">
      <xdr:nvCxnSpPr>
        <xdr:cNvPr id="297" name="直線コネクタ 296"/>
        <xdr:cNvCxnSpPr/>
      </xdr:nvCxnSpPr>
      <xdr:spPr>
        <a:xfrm>
          <a:off x="7861300" y="6580086"/>
          <a:ext cx="889000" cy="8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62909</xdr:rowOff>
    </xdr:from>
    <xdr:to>
      <xdr:col>11</xdr:col>
      <xdr:colOff>307975</xdr:colOff>
      <xdr:row>38</xdr:row>
      <xdr:rowOff>64986</xdr:rowOff>
    </xdr:to>
    <xdr:cxnSp macro="">
      <xdr:nvCxnSpPr>
        <xdr:cNvPr id="300" name="直線コネクタ 299"/>
        <xdr:cNvCxnSpPr/>
      </xdr:nvCxnSpPr>
      <xdr:spPr>
        <a:xfrm>
          <a:off x="6972300" y="6578009"/>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149079</xdr:rowOff>
    </xdr:from>
    <xdr:to>
      <xdr:col>15</xdr:col>
      <xdr:colOff>231775</xdr:colOff>
      <xdr:row>39</xdr:row>
      <xdr:rowOff>79229</xdr:rowOff>
    </xdr:to>
    <xdr:sp macro="" textlink="">
      <xdr:nvSpPr>
        <xdr:cNvPr id="310" name="円/楕円 309"/>
        <xdr:cNvSpPr/>
      </xdr:nvSpPr>
      <xdr:spPr>
        <a:xfrm>
          <a:off x="10426700" y="66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64006</xdr:rowOff>
    </xdr:from>
    <xdr:ext cx="534377" cy="259045"/>
    <xdr:sp macro="" textlink="">
      <xdr:nvSpPr>
        <xdr:cNvPr id="311" name="補助費等該当値テキスト"/>
        <xdr:cNvSpPr txBox="1"/>
      </xdr:nvSpPr>
      <xdr:spPr>
        <a:xfrm>
          <a:off x="10528300" y="6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160642</xdr:rowOff>
    </xdr:from>
    <xdr:to>
      <xdr:col>14</xdr:col>
      <xdr:colOff>79375</xdr:colOff>
      <xdr:row>39</xdr:row>
      <xdr:rowOff>90792</xdr:rowOff>
    </xdr:to>
    <xdr:sp macro="" textlink="">
      <xdr:nvSpPr>
        <xdr:cNvPr id="312" name="円/楕円 311"/>
        <xdr:cNvSpPr/>
      </xdr:nvSpPr>
      <xdr:spPr>
        <a:xfrm>
          <a:off x="95885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81919</xdr:rowOff>
    </xdr:from>
    <xdr:ext cx="534377" cy="259045"/>
    <xdr:sp macro="" textlink="">
      <xdr:nvSpPr>
        <xdr:cNvPr id="313" name="テキスト ボックス 312"/>
        <xdr:cNvSpPr txBox="1"/>
      </xdr:nvSpPr>
      <xdr:spPr>
        <a:xfrm>
          <a:off x="9372111" y="67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96844</xdr:rowOff>
    </xdr:from>
    <xdr:to>
      <xdr:col>12</xdr:col>
      <xdr:colOff>561975</xdr:colOff>
      <xdr:row>39</xdr:row>
      <xdr:rowOff>26994</xdr:rowOff>
    </xdr:to>
    <xdr:sp macro="" textlink="">
      <xdr:nvSpPr>
        <xdr:cNvPr id="314" name="円/楕円 313"/>
        <xdr:cNvSpPr/>
      </xdr:nvSpPr>
      <xdr:spPr>
        <a:xfrm>
          <a:off x="8699500" y="66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18121</xdr:rowOff>
    </xdr:from>
    <xdr:ext cx="534377" cy="259045"/>
    <xdr:sp macro="" textlink="">
      <xdr:nvSpPr>
        <xdr:cNvPr id="315" name="テキスト ボックス 314"/>
        <xdr:cNvSpPr txBox="1"/>
      </xdr:nvSpPr>
      <xdr:spPr>
        <a:xfrm>
          <a:off x="8483111" y="67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14186</xdr:rowOff>
    </xdr:from>
    <xdr:to>
      <xdr:col>11</xdr:col>
      <xdr:colOff>358775</xdr:colOff>
      <xdr:row>38</xdr:row>
      <xdr:rowOff>115786</xdr:rowOff>
    </xdr:to>
    <xdr:sp macro="" textlink="">
      <xdr:nvSpPr>
        <xdr:cNvPr id="316" name="円/楕円 315"/>
        <xdr:cNvSpPr/>
      </xdr:nvSpPr>
      <xdr:spPr>
        <a:xfrm>
          <a:off x="7810500" y="65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106913</xdr:rowOff>
    </xdr:from>
    <xdr:ext cx="534377" cy="259045"/>
    <xdr:sp macro="" textlink="">
      <xdr:nvSpPr>
        <xdr:cNvPr id="317" name="テキスト ボックス 316"/>
        <xdr:cNvSpPr txBox="1"/>
      </xdr:nvSpPr>
      <xdr:spPr>
        <a:xfrm>
          <a:off x="7594111" y="66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12109</xdr:rowOff>
    </xdr:from>
    <xdr:to>
      <xdr:col>10</xdr:col>
      <xdr:colOff>155575</xdr:colOff>
      <xdr:row>38</xdr:row>
      <xdr:rowOff>113709</xdr:rowOff>
    </xdr:to>
    <xdr:sp macro="" textlink="">
      <xdr:nvSpPr>
        <xdr:cNvPr id="318" name="円/楕円 317"/>
        <xdr:cNvSpPr/>
      </xdr:nvSpPr>
      <xdr:spPr>
        <a:xfrm>
          <a:off x="6921500" y="65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104836</xdr:rowOff>
    </xdr:from>
    <xdr:ext cx="534377" cy="259045"/>
    <xdr:sp macro="" textlink="">
      <xdr:nvSpPr>
        <xdr:cNvPr id="319" name="テキスト ボックス 318"/>
        <xdr:cNvSpPr txBox="1"/>
      </xdr:nvSpPr>
      <xdr:spPr>
        <a:xfrm>
          <a:off x="6705111" y="66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2330</xdr:rowOff>
    </xdr:from>
    <xdr:to>
      <xdr:col>15</xdr:col>
      <xdr:colOff>180975</xdr:colOff>
      <xdr:row>59</xdr:row>
      <xdr:rowOff>17833</xdr:rowOff>
    </xdr:to>
    <xdr:cxnSp macro="">
      <xdr:nvCxnSpPr>
        <xdr:cNvPr id="348" name="直線コネクタ 347"/>
        <xdr:cNvCxnSpPr/>
      </xdr:nvCxnSpPr>
      <xdr:spPr>
        <a:xfrm>
          <a:off x="9639300" y="10117880"/>
          <a:ext cx="8382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2330</xdr:rowOff>
    </xdr:from>
    <xdr:to>
      <xdr:col>14</xdr:col>
      <xdr:colOff>28575</xdr:colOff>
      <xdr:row>59</xdr:row>
      <xdr:rowOff>3008</xdr:rowOff>
    </xdr:to>
    <xdr:cxnSp macro="">
      <xdr:nvCxnSpPr>
        <xdr:cNvPr id="351" name="直線コネクタ 350"/>
        <xdr:cNvCxnSpPr/>
      </xdr:nvCxnSpPr>
      <xdr:spPr>
        <a:xfrm flipV="1">
          <a:off x="8750300" y="10117880"/>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599</xdr:rowOff>
    </xdr:from>
    <xdr:to>
      <xdr:col>12</xdr:col>
      <xdr:colOff>511175</xdr:colOff>
      <xdr:row>59</xdr:row>
      <xdr:rowOff>3008</xdr:rowOff>
    </xdr:to>
    <xdr:cxnSp macro="">
      <xdr:nvCxnSpPr>
        <xdr:cNvPr id="354" name="直線コネクタ 353"/>
        <xdr:cNvCxnSpPr/>
      </xdr:nvCxnSpPr>
      <xdr:spPr>
        <a:xfrm>
          <a:off x="7861300" y="10116149"/>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599</xdr:rowOff>
    </xdr:from>
    <xdr:to>
      <xdr:col>11</xdr:col>
      <xdr:colOff>307975</xdr:colOff>
      <xdr:row>59</xdr:row>
      <xdr:rowOff>22006</xdr:rowOff>
    </xdr:to>
    <xdr:cxnSp macro="">
      <xdr:nvCxnSpPr>
        <xdr:cNvPr id="357" name="直線コネクタ 356"/>
        <xdr:cNvCxnSpPr/>
      </xdr:nvCxnSpPr>
      <xdr:spPr>
        <a:xfrm flipV="1">
          <a:off x="6972300" y="10116149"/>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138483</xdr:rowOff>
    </xdr:from>
    <xdr:to>
      <xdr:col>15</xdr:col>
      <xdr:colOff>231775</xdr:colOff>
      <xdr:row>59</xdr:row>
      <xdr:rowOff>68633</xdr:rowOff>
    </xdr:to>
    <xdr:sp macro="" textlink="">
      <xdr:nvSpPr>
        <xdr:cNvPr id="367" name="円/楕円 366"/>
        <xdr:cNvSpPr/>
      </xdr:nvSpPr>
      <xdr:spPr>
        <a:xfrm>
          <a:off x="10426700" y="100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53410</xdr:rowOff>
    </xdr:from>
    <xdr:ext cx="534377" cy="259045"/>
    <xdr:sp macro="" textlink="">
      <xdr:nvSpPr>
        <xdr:cNvPr id="368" name="普通建設事業費該当値テキスト"/>
        <xdr:cNvSpPr txBox="1"/>
      </xdr:nvSpPr>
      <xdr:spPr>
        <a:xfrm>
          <a:off x="10528300" y="999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122980</xdr:rowOff>
    </xdr:from>
    <xdr:to>
      <xdr:col>14</xdr:col>
      <xdr:colOff>79375</xdr:colOff>
      <xdr:row>59</xdr:row>
      <xdr:rowOff>53130</xdr:rowOff>
    </xdr:to>
    <xdr:sp macro="" textlink="">
      <xdr:nvSpPr>
        <xdr:cNvPr id="369" name="円/楕円 368"/>
        <xdr:cNvSpPr/>
      </xdr:nvSpPr>
      <xdr:spPr>
        <a:xfrm>
          <a:off x="9588500" y="100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44257</xdr:rowOff>
    </xdr:from>
    <xdr:ext cx="534377" cy="259045"/>
    <xdr:sp macro="" textlink="">
      <xdr:nvSpPr>
        <xdr:cNvPr id="370" name="テキスト ボックス 369"/>
        <xdr:cNvSpPr txBox="1"/>
      </xdr:nvSpPr>
      <xdr:spPr>
        <a:xfrm>
          <a:off x="9372111" y="101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123658</xdr:rowOff>
    </xdr:from>
    <xdr:to>
      <xdr:col>12</xdr:col>
      <xdr:colOff>561975</xdr:colOff>
      <xdr:row>59</xdr:row>
      <xdr:rowOff>53808</xdr:rowOff>
    </xdr:to>
    <xdr:sp macro="" textlink="">
      <xdr:nvSpPr>
        <xdr:cNvPr id="371" name="円/楕円 370"/>
        <xdr:cNvSpPr/>
      </xdr:nvSpPr>
      <xdr:spPr>
        <a:xfrm>
          <a:off x="8699500" y="100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44935</xdr:rowOff>
    </xdr:from>
    <xdr:ext cx="534377" cy="259045"/>
    <xdr:sp macro="" textlink="">
      <xdr:nvSpPr>
        <xdr:cNvPr id="372" name="テキスト ボックス 371"/>
        <xdr:cNvSpPr txBox="1"/>
      </xdr:nvSpPr>
      <xdr:spPr>
        <a:xfrm>
          <a:off x="8483111" y="101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121249</xdr:rowOff>
    </xdr:from>
    <xdr:to>
      <xdr:col>11</xdr:col>
      <xdr:colOff>358775</xdr:colOff>
      <xdr:row>59</xdr:row>
      <xdr:rowOff>51399</xdr:rowOff>
    </xdr:to>
    <xdr:sp macro="" textlink="">
      <xdr:nvSpPr>
        <xdr:cNvPr id="373" name="円/楕円 372"/>
        <xdr:cNvSpPr/>
      </xdr:nvSpPr>
      <xdr:spPr>
        <a:xfrm>
          <a:off x="7810500" y="100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42526</xdr:rowOff>
    </xdr:from>
    <xdr:ext cx="534377" cy="259045"/>
    <xdr:sp macro="" textlink="">
      <xdr:nvSpPr>
        <xdr:cNvPr id="374" name="テキスト ボックス 373"/>
        <xdr:cNvSpPr txBox="1"/>
      </xdr:nvSpPr>
      <xdr:spPr>
        <a:xfrm>
          <a:off x="7594111" y="101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142656</xdr:rowOff>
    </xdr:from>
    <xdr:to>
      <xdr:col>10</xdr:col>
      <xdr:colOff>155575</xdr:colOff>
      <xdr:row>59</xdr:row>
      <xdr:rowOff>72806</xdr:rowOff>
    </xdr:to>
    <xdr:sp macro="" textlink="">
      <xdr:nvSpPr>
        <xdr:cNvPr id="375" name="円/楕円 374"/>
        <xdr:cNvSpPr/>
      </xdr:nvSpPr>
      <xdr:spPr>
        <a:xfrm>
          <a:off x="6921500" y="100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63933</xdr:rowOff>
    </xdr:from>
    <xdr:ext cx="534377" cy="259045"/>
    <xdr:sp macro="" textlink="">
      <xdr:nvSpPr>
        <xdr:cNvPr id="376" name="テキスト ボックス 375"/>
        <xdr:cNvSpPr txBox="1"/>
      </xdr:nvSpPr>
      <xdr:spPr>
        <a:xfrm>
          <a:off x="6705111" y="101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31321</xdr:rowOff>
    </xdr:from>
    <xdr:to>
      <xdr:col>15</xdr:col>
      <xdr:colOff>180975</xdr:colOff>
      <xdr:row>79</xdr:row>
      <xdr:rowOff>37181</xdr:rowOff>
    </xdr:to>
    <xdr:cxnSp macro="">
      <xdr:nvCxnSpPr>
        <xdr:cNvPr id="405" name="直線コネクタ 404"/>
        <xdr:cNvCxnSpPr/>
      </xdr:nvCxnSpPr>
      <xdr:spPr>
        <a:xfrm>
          <a:off x="9639300" y="13575871"/>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157831</xdr:rowOff>
    </xdr:from>
    <xdr:to>
      <xdr:col>15</xdr:col>
      <xdr:colOff>231775</xdr:colOff>
      <xdr:row>79</xdr:row>
      <xdr:rowOff>87981</xdr:rowOff>
    </xdr:to>
    <xdr:sp macro="" textlink="">
      <xdr:nvSpPr>
        <xdr:cNvPr id="415" name="円/楕円 414"/>
        <xdr:cNvSpPr/>
      </xdr:nvSpPr>
      <xdr:spPr>
        <a:xfrm>
          <a:off x="10426700" y="135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72758</xdr:rowOff>
    </xdr:from>
    <xdr:ext cx="469744" cy="259045"/>
    <xdr:sp macro="" textlink="">
      <xdr:nvSpPr>
        <xdr:cNvPr id="416" name="普通建設事業費 （ うち新規整備　）該当値テキスト"/>
        <xdr:cNvSpPr txBox="1"/>
      </xdr:nvSpPr>
      <xdr:spPr>
        <a:xfrm>
          <a:off x="10528300" y="134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151971</xdr:rowOff>
    </xdr:from>
    <xdr:to>
      <xdr:col>14</xdr:col>
      <xdr:colOff>79375</xdr:colOff>
      <xdr:row>79</xdr:row>
      <xdr:rowOff>82121</xdr:rowOff>
    </xdr:to>
    <xdr:sp macro="" textlink="">
      <xdr:nvSpPr>
        <xdr:cNvPr id="417" name="円/楕円 416"/>
        <xdr:cNvSpPr/>
      </xdr:nvSpPr>
      <xdr:spPr>
        <a:xfrm>
          <a:off x="9588500" y="135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73248</xdr:rowOff>
    </xdr:from>
    <xdr:ext cx="469744" cy="259045"/>
    <xdr:sp macro="" textlink="">
      <xdr:nvSpPr>
        <xdr:cNvPr id="418" name="テキスト ボックス 417"/>
        <xdr:cNvSpPr txBox="1"/>
      </xdr:nvSpPr>
      <xdr:spPr>
        <a:xfrm>
          <a:off x="9404427" y="1361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109913</xdr:rowOff>
    </xdr:from>
    <xdr:to>
      <xdr:col>15</xdr:col>
      <xdr:colOff>180975</xdr:colOff>
      <xdr:row>98</xdr:row>
      <xdr:rowOff>119066</xdr:rowOff>
    </xdr:to>
    <xdr:cxnSp macro="">
      <xdr:nvCxnSpPr>
        <xdr:cNvPr id="447" name="直線コネクタ 446"/>
        <xdr:cNvCxnSpPr/>
      </xdr:nvCxnSpPr>
      <xdr:spPr>
        <a:xfrm>
          <a:off x="9639300" y="16912013"/>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68266</xdr:rowOff>
    </xdr:from>
    <xdr:to>
      <xdr:col>15</xdr:col>
      <xdr:colOff>231775</xdr:colOff>
      <xdr:row>98</xdr:row>
      <xdr:rowOff>169866</xdr:rowOff>
    </xdr:to>
    <xdr:sp macro="" textlink="">
      <xdr:nvSpPr>
        <xdr:cNvPr id="457" name="円/楕円 456"/>
        <xdr:cNvSpPr/>
      </xdr:nvSpPr>
      <xdr:spPr>
        <a:xfrm>
          <a:off x="10426700" y="168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154643</xdr:rowOff>
    </xdr:from>
    <xdr:ext cx="534377" cy="259045"/>
    <xdr:sp macro="" textlink="">
      <xdr:nvSpPr>
        <xdr:cNvPr id="458" name="普通建設事業費 （ うち更新整備　）該当値テキスト"/>
        <xdr:cNvSpPr txBox="1"/>
      </xdr:nvSpPr>
      <xdr:spPr>
        <a:xfrm>
          <a:off x="10528300" y="1678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59113</xdr:rowOff>
    </xdr:from>
    <xdr:to>
      <xdr:col>14</xdr:col>
      <xdr:colOff>79375</xdr:colOff>
      <xdr:row>98</xdr:row>
      <xdr:rowOff>160713</xdr:rowOff>
    </xdr:to>
    <xdr:sp macro="" textlink="">
      <xdr:nvSpPr>
        <xdr:cNvPr id="459" name="円/楕円 458"/>
        <xdr:cNvSpPr/>
      </xdr:nvSpPr>
      <xdr:spPr>
        <a:xfrm>
          <a:off x="9588500" y="168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151840</xdr:rowOff>
    </xdr:from>
    <xdr:ext cx="534377" cy="259045"/>
    <xdr:sp macro="" textlink="">
      <xdr:nvSpPr>
        <xdr:cNvPr id="460" name="テキスト ボックス 459"/>
        <xdr:cNvSpPr txBox="1"/>
      </xdr:nvSpPr>
      <xdr:spPr>
        <a:xfrm>
          <a:off x="9372111" y="16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104157</xdr:rowOff>
    </xdr:from>
    <xdr:to>
      <xdr:col>23</xdr:col>
      <xdr:colOff>517525</xdr:colOff>
      <xdr:row>38</xdr:row>
      <xdr:rowOff>139700</xdr:rowOff>
    </xdr:to>
    <xdr:cxnSp macro="">
      <xdr:nvCxnSpPr>
        <xdr:cNvPr id="487" name="直線コネクタ 486"/>
        <xdr:cNvCxnSpPr/>
      </xdr:nvCxnSpPr>
      <xdr:spPr>
        <a:xfrm>
          <a:off x="15481300" y="6619257"/>
          <a:ext cx="838200" cy="3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104157</xdr:rowOff>
    </xdr:from>
    <xdr:to>
      <xdr:col>22</xdr:col>
      <xdr:colOff>365125</xdr:colOff>
      <xdr:row>38</xdr:row>
      <xdr:rowOff>121796</xdr:rowOff>
    </xdr:to>
    <xdr:cxnSp macro="">
      <xdr:nvCxnSpPr>
        <xdr:cNvPr id="490" name="直線コネクタ 489"/>
        <xdr:cNvCxnSpPr/>
      </xdr:nvCxnSpPr>
      <xdr:spPr>
        <a:xfrm flipV="1">
          <a:off x="14592300" y="6619257"/>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87652</xdr:rowOff>
    </xdr:from>
    <xdr:to>
      <xdr:col>21</xdr:col>
      <xdr:colOff>161925</xdr:colOff>
      <xdr:row>38</xdr:row>
      <xdr:rowOff>121796</xdr:rowOff>
    </xdr:to>
    <xdr:cxnSp macro="">
      <xdr:nvCxnSpPr>
        <xdr:cNvPr id="493" name="直線コネクタ 492"/>
        <xdr:cNvCxnSpPr/>
      </xdr:nvCxnSpPr>
      <xdr:spPr>
        <a:xfrm>
          <a:off x="13703300" y="6602752"/>
          <a:ext cx="8890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52942</xdr:rowOff>
    </xdr:from>
    <xdr:to>
      <xdr:col>19</xdr:col>
      <xdr:colOff>644525</xdr:colOff>
      <xdr:row>38</xdr:row>
      <xdr:rowOff>87652</xdr:rowOff>
    </xdr:to>
    <xdr:cxnSp macro="">
      <xdr:nvCxnSpPr>
        <xdr:cNvPr id="496" name="直線コネクタ 495"/>
        <xdr:cNvCxnSpPr/>
      </xdr:nvCxnSpPr>
      <xdr:spPr>
        <a:xfrm>
          <a:off x="12814300" y="6568042"/>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53357</xdr:rowOff>
    </xdr:from>
    <xdr:to>
      <xdr:col>22</xdr:col>
      <xdr:colOff>415925</xdr:colOff>
      <xdr:row>38</xdr:row>
      <xdr:rowOff>154957</xdr:rowOff>
    </xdr:to>
    <xdr:sp macro="" textlink="">
      <xdr:nvSpPr>
        <xdr:cNvPr id="508" name="円/楕円 507"/>
        <xdr:cNvSpPr/>
      </xdr:nvSpPr>
      <xdr:spPr>
        <a:xfrm>
          <a:off x="15430500" y="65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146084</xdr:rowOff>
    </xdr:from>
    <xdr:ext cx="469744" cy="259045"/>
    <xdr:sp macro="" textlink="">
      <xdr:nvSpPr>
        <xdr:cNvPr id="509" name="テキスト ボックス 508"/>
        <xdr:cNvSpPr txBox="1"/>
      </xdr:nvSpPr>
      <xdr:spPr>
        <a:xfrm>
          <a:off x="15246427" y="66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70996</xdr:rowOff>
    </xdr:from>
    <xdr:to>
      <xdr:col>21</xdr:col>
      <xdr:colOff>212725</xdr:colOff>
      <xdr:row>39</xdr:row>
      <xdr:rowOff>1146</xdr:rowOff>
    </xdr:to>
    <xdr:sp macro="" textlink="">
      <xdr:nvSpPr>
        <xdr:cNvPr id="510" name="円/楕円 509"/>
        <xdr:cNvSpPr/>
      </xdr:nvSpPr>
      <xdr:spPr>
        <a:xfrm>
          <a:off x="14541500" y="65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163723</xdr:rowOff>
    </xdr:from>
    <xdr:ext cx="469744" cy="259045"/>
    <xdr:sp macro="" textlink="">
      <xdr:nvSpPr>
        <xdr:cNvPr id="511" name="テキスト ボックス 510"/>
        <xdr:cNvSpPr txBox="1"/>
      </xdr:nvSpPr>
      <xdr:spPr>
        <a:xfrm>
          <a:off x="14357427" y="66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36852</xdr:rowOff>
    </xdr:from>
    <xdr:to>
      <xdr:col>20</xdr:col>
      <xdr:colOff>9525</xdr:colOff>
      <xdr:row>38</xdr:row>
      <xdr:rowOff>138452</xdr:rowOff>
    </xdr:to>
    <xdr:sp macro="" textlink="">
      <xdr:nvSpPr>
        <xdr:cNvPr id="512" name="円/楕円 511"/>
        <xdr:cNvSpPr/>
      </xdr:nvSpPr>
      <xdr:spPr>
        <a:xfrm>
          <a:off x="13652500" y="65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154979</xdr:rowOff>
    </xdr:from>
    <xdr:ext cx="469744" cy="259045"/>
    <xdr:sp macro="" textlink="">
      <xdr:nvSpPr>
        <xdr:cNvPr id="513" name="テキスト ボックス 512"/>
        <xdr:cNvSpPr txBox="1"/>
      </xdr:nvSpPr>
      <xdr:spPr>
        <a:xfrm>
          <a:off x="13468427" y="63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2142</xdr:rowOff>
    </xdr:from>
    <xdr:to>
      <xdr:col>18</xdr:col>
      <xdr:colOff>492125</xdr:colOff>
      <xdr:row>38</xdr:row>
      <xdr:rowOff>103742</xdr:rowOff>
    </xdr:to>
    <xdr:sp macro="" textlink="">
      <xdr:nvSpPr>
        <xdr:cNvPr id="514" name="円/楕円 513"/>
        <xdr:cNvSpPr/>
      </xdr:nvSpPr>
      <xdr:spPr>
        <a:xfrm>
          <a:off x="12763500" y="65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120269</xdr:rowOff>
    </xdr:from>
    <xdr:ext cx="469744" cy="259045"/>
    <xdr:sp macro="" textlink="">
      <xdr:nvSpPr>
        <xdr:cNvPr id="515" name="テキスト ボックス 514"/>
        <xdr:cNvSpPr txBox="1"/>
      </xdr:nvSpPr>
      <xdr:spPr>
        <a:xfrm>
          <a:off x="12579427" y="629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86131</xdr:rowOff>
    </xdr:from>
    <xdr:to>
      <xdr:col>23</xdr:col>
      <xdr:colOff>517525</xdr:colOff>
      <xdr:row>75</xdr:row>
      <xdr:rowOff>106972</xdr:rowOff>
    </xdr:to>
    <xdr:cxnSp macro="">
      <xdr:nvCxnSpPr>
        <xdr:cNvPr id="593" name="直線コネクタ 592"/>
        <xdr:cNvCxnSpPr/>
      </xdr:nvCxnSpPr>
      <xdr:spPr>
        <a:xfrm>
          <a:off x="15481300" y="12944881"/>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86131</xdr:rowOff>
    </xdr:from>
    <xdr:to>
      <xdr:col>22</xdr:col>
      <xdr:colOff>365125</xdr:colOff>
      <xdr:row>75</xdr:row>
      <xdr:rowOff>133045</xdr:rowOff>
    </xdr:to>
    <xdr:cxnSp macro="">
      <xdr:nvCxnSpPr>
        <xdr:cNvPr id="596" name="直線コネクタ 595"/>
        <xdr:cNvCxnSpPr/>
      </xdr:nvCxnSpPr>
      <xdr:spPr>
        <a:xfrm flipV="1">
          <a:off x="14592300" y="12944881"/>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133045</xdr:rowOff>
    </xdr:from>
    <xdr:to>
      <xdr:col>21</xdr:col>
      <xdr:colOff>161925</xdr:colOff>
      <xdr:row>75</xdr:row>
      <xdr:rowOff>135789</xdr:rowOff>
    </xdr:to>
    <xdr:cxnSp macro="">
      <xdr:nvCxnSpPr>
        <xdr:cNvPr id="599" name="直線コネクタ 598"/>
        <xdr:cNvCxnSpPr/>
      </xdr:nvCxnSpPr>
      <xdr:spPr>
        <a:xfrm flipV="1">
          <a:off x="13703300" y="1299179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134048</xdr:rowOff>
    </xdr:from>
    <xdr:to>
      <xdr:col>19</xdr:col>
      <xdr:colOff>644525</xdr:colOff>
      <xdr:row>75</xdr:row>
      <xdr:rowOff>135789</xdr:rowOff>
    </xdr:to>
    <xdr:cxnSp macro="">
      <xdr:nvCxnSpPr>
        <xdr:cNvPr id="602" name="直線コネクタ 601"/>
        <xdr:cNvCxnSpPr/>
      </xdr:nvCxnSpPr>
      <xdr:spPr>
        <a:xfrm>
          <a:off x="12814300" y="12992798"/>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56172</xdr:rowOff>
    </xdr:from>
    <xdr:to>
      <xdr:col>23</xdr:col>
      <xdr:colOff>568325</xdr:colOff>
      <xdr:row>75</xdr:row>
      <xdr:rowOff>157772</xdr:rowOff>
    </xdr:to>
    <xdr:sp macro="" textlink="">
      <xdr:nvSpPr>
        <xdr:cNvPr id="612" name="円/楕円 611"/>
        <xdr:cNvSpPr/>
      </xdr:nvSpPr>
      <xdr:spPr>
        <a:xfrm>
          <a:off x="16268700" y="129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34599</xdr:rowOff>
    </xdr:from>
    <xdr:ext cx="534377" cy="259045"/>
    <xdr:sp macro="" textlink="">
      <xdr:nvSpPr>
        <xdr:cNvPr id="613" name="公債費該当値テキスト"/>
        <xdr:cNvSpPr txBox="1"/>
      </xdr:nvSpPr>
      <xdr:spPr>
        <a:xfrm>
          <a:off x="16370300" y="128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35331</xdr:rowOff>
    </xdr:from>
    <xdr:to>
      <xdr:col>22</xdr:col>
      <xdr:colOff>415925</xdr:colOff>
      <xdr:row>75</xdr:row>
      <xdr:rowOff>136931</xdr:rowOff>
    </xdr:to>
    <xdr:sp macro="" textlink="">
      <xdr:nvSpPr>
        <xdr:cNvPr id="614" name="円/楕円 613"/>
        <xdr:cNvSpPr/>
      </xdr:nvSpPr>
      <xdr:spPr>
        <a:xfrm>
          <a:off x="15430500" y="128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153458</xdr:rowOff>
    </xdr:from>
    <xdr:ext cx="534377" cy="259045"/>
    <xdr:sp macro="" textlink="">
      <xdr:nvSpPr>
        <xdr:cNvPr id="615" name="テキスト ボックス 614"/>
        <xdr:cNvSpPr txBox="1"/>
      </xdr:nvSpPr>
      <xdr:spPr>
        <a:xfrm>
          <a:off x="15214111" y="1266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82245</xdr:rowOff>
    </xdr:from>
    <xdr:to>
      <xdr:col>21</xdr:col>
      <xdr:colOff>212725</xdr:colOff>
      <xdr:row>76</xdr:row>
      <xdr:rowOff>12396</xdr:rowOff>
    </xdr:to>
    <xdr:sp macro="" textlink="">
      <xdr:nvSpPr>
        <xdr:cNvPr id="616" name="円/楕円 615"/>
        <xdr:cNvSpPr/>
      </xdr:nvSpPr>
      <xdr:spPr>
        <a:xfrm>
          <a:off x="14541500" y="129409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28922</xdr:rowOff>
    </xdr:from>
    <xdr:ext cx="534377" cy="259045"/>
    <xdr:sp macro="" textlink="">
      <xdr:nvSpPr>
        <xdr:cNvPr id="617" name="テキスト ボックス 616"/>
        <xdr:cNvSpPr txBox="1"/>
      </xdr:nvSpPr>
      <xdr:spPr>
        <a:xfrm>
          <a:off x="14325111" y="127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84989</xdr:rowOff>
    </xdr:from>
    <xdr:to>
      <xdr:col>20</xdr:col>
      <xdr:colOff>9525</xdr:colOff>
      <xdr:row>76</xdr:row>
      <xdr:rowOff>15139</xdr:rowOff>
    </xdr:to>
    <xdr:sp macro="" textlink="">
      <xdr:nvSpPr>
        <xdr:cNvPr id="618" name="円/楕円 617"/>
        <xdr:cNvSpPr/>
      </xdr:nvSpPr>
      <xdr:spPr>
        <a:xfrm>
          <a:off x="13652500" y="129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31666</xdr:rowOff>
    </xdr:from>
    <xdr:ext cx="534377" cy="259045"/>
    <xdr:sp macro="" textlink="">
      <xdr:nvSpPr>
        <xdr:cNvPr id="619" name="テキスト ボックス 618"/>
        <xdr:cNvSpPr txBox="1"/>
      </xdr:nvSpPr>
      <xdr:spPr>
        <a:xfrm>
          <a:off x="13436111" y="127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83248</xdr:rowOff>
    </xdr:from>
    <xdr:to>
      <xdr:col>18</xdr:col>
      <xdr:colOff>492125</xdr:colOff>
      <xdr:row>76</xdr:row>
      <xdr:rowOff>13398</xdr:rowOff>
    </xdr:to>
    <xdr:sp macro="" textlink="">
      <xdr:nvSpPr>
        <xdr:cNvPr id="620" name="円/楕円 619"/>
        <xdr:cNvSpPr/>
      </xdr:nvSpPr>
      <xdr:spPr>
        <a:xfrm>
          <a:off x="12763500" y="129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29925</xdr:rowOff>
    </xdr:from>
    <xdr:ext cx="534377" cy="259045"/>
    <xdr:sp macro="" textlink="">
      <xdr:nvSpPr>
        <xdr:cNvPr id="621" name="テキスト ボックス 620"/>
        <xdr:cNvSpPr txBox="1"/>
      </xdr:nvSpPr>
      <xdr:spPr>
        <a:xfrm>
          <a:off x="12547111" y="12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34776</xdr:rowOff>
    </xdr:from>
    <xdr:to>
      <xdr:col>23</xdr:col>
      <xdr:colOff>517525</xdr:colOff>
      <xdr:row>99</xdr:row>
      <xdr:rowOff>40997</xdr:rowOff>
    </xdr:to>
    <xdr:cxnSp macro="">
      <xdr:nvCxnSpPr>
        <xdr:cNvPr id="650" name="直線コネクタ 649"/>
        <xdr:cNvCxnSpPr/>
      </xdr:nvCxnSpPr>
      <xdr:spPr>
        <a:xfrm flipV="1">
          <a:off x="15481300" y="17008326"/>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38519</xdr:rowOff>
    </xdr:from>
    <xdr:to>
      <xdr:col>22</xdr:col>
      <xdr:colOff>365125</xdr:colOff>
      <xdr:row>99</xdr:row>
      <xdr:rowOff>40997</xdr:rowOff>
    </xdr:to>
    <xdr:cxnSp macro="">
      <xdr:nvCxnSpPr>
        <xdr:cNvPr id="653" name="直線コネクタ 652"/>
        <xdr:cNvCxnSpPr/>
      </xdr:nvCxnSpPr>
      <xdr:spPr>
        <a:xfrm>
          <a:off x="14592300" y="17012069"/>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27122</xdr:rowOff>
    </xdr:from>
    <xdr:to>
      <xdr:col>21</xdr:col>
      <xdr:colOff>161925</xdr:colOff>
      <xdr:row>99</xdr:row>
      <xdr:rowOff>38519</xdr:rowOff>
    </xdr:to>
    <xdr:cxnSp macro="">
      <xdr:nvCxnSpPr>
        <xdr:cNvPr id="656" name="直線コネクタ 655"/>
        <xdr:cNvCxnSpPr/>
      </xdr:nvCxnSpPr>
      <xdr:spPr>
        <a:xfrm>
          <a:off x="13703300" y="17000672"/>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20648</xdr:rowOff>
    </xdr:from>
    <xdr:to>
      <xdr:col>19</xdr:col>
      <xdr:colOff>644525</xdr:colOff>
      <xdr:row>99</xdr:row>
      <xdr:rowOff>27122</xdr:rowOff>
    </xdr:to>
    <xdr:cxnSp macro="">
      <xdr:nvCxnSpPr>
        <xdr:cNvPr id="659" name="直線コネクタ 658"/>
        <xdr:cNvCxnSpPr/>
      </xdr:nvCxnSpPr>
      <xdr:spPr>
        <a:xfrm>
          <a:off x="12814300" y="16994198"/>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155426</xdr:rowOff>
    </xdr:from>
    <xdr:to>
      <xdr:col>23</xdr:col>
      <xdr:colOff>568325</xdr:colOff>
      <xdr:row>99</xdr:row>
      <xdr:rowOff>85576</xdr:rowOff>
    </xdr:to>
    <xdr:sp macro="" textlink="">
      <xdr:nvSpPr>
        <xdr:cNvPr id="669" name="円/楕円 668"/>
        <xdr:cNvSpPr/>
      </xdr:nvSpPr>
      <xdr:spPr>
        <a:xfrm>
          <a:off x="16268700" y="16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70353</xdr:rowOff>
    </xdr:from>
    <xdr:ext cx="469744" cy="259045"/>
    <xdr:sp macro="" textlink="">
      <xdr:nvSpPr>
        <xdr:cNvPr id="670" name="積立金該当値テキスト"/>
        <xdr:cNvSpPr txBox="1"/>
      </xdr:nvSpPr>
      <xdr:spPr>
        <a:xfrm>
          <a:off x="16370300" y="168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161647</xdr:rowOff>
    </xdr:from>
    <xdr:to>
      <xdr:col>22</xdr:col>
      <xdr:colOff>415925</xdr:colOff>
      <xdr:row>99</xdr:row>
      <xdr:rowOff>91797</xdr:rowOff>
    </xdr:to>
    <xdr:sp macro="" textlink="">
      <xdr:nvSpPr>
        <xdr:cNvPr id="671" name="円/楕円 670"/>
        <xdr:cNvSpPr/>
      </xdr:nvSpPr>
      <xdr:spPr>
        <a:xfrm>
          <a:off x="15430500" y="169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82924</xdr:rowOff>
    </xdr:from>
    <xdr:ext cx="378565" cy="259045"/>
    <xdr:sp macro="" textlink="">
      <xdr:nvSpPr>
        <xdr:cNvPr id="672" name="テキスト ボックス 671"/>
        <xdr:cNvSpPr txBox="1"/>
      </xdr:nvSpPr>
      <xdr:spPr>
        <a:xfrm>
          <a:off x="15292017" y="1705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159169</xdr:rowOff>
    </xdr:from>
    <xdr:to>
      <xdr:col>21</xdr:col>
      <xdr:colOff>212725</xdr:colOff>
      <xdr:row>99</xdr:row>
      <xdr:rowOff>89319</xdr:rowOff>
    </xdr:to>
    <xdr:sp macro="" textlink="">
      <xdr:nvSpPr>
        <xdr:cNvPr id="673" name="円/楕円 672"/>
        <xdr:cNvSpPr/>
      </xdr:nvSpPr>
      <xdr:spPr>
        <a:xfrm>
          <a:off x="14541500" y="169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80446</xdr:rowOff>
    </xdr:from>
    <xdr:ext cx="469744" cy="259045"/>
    <xdr:sp macro="" textlink="">
      <xdr:nvSpPr>
        <xdr:cNvPr id="674" name="テキスト ボックス 673"/>
        <xdr:cNvSpPr txBox="1"/>
      </xdr:nvSpPr>
      <xdr:spPr>
        <a:xfrm>
          <a:off x="14357427" y="170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147772</xdr:rowOff>
    </xdr:from>
    <xdr:to>
      <xdr:col>20</xdr:col>
      <xdr:colOff>9525</xdr:colOff>
      <xdr:row>99</xdr:row>
      <xdr:rowOff>77922</xdr:rowOff>
    </xdr:to>
    <xdr:sp macro="" textlink="">
      <xdr:nvSpPr>
        <xdr:cNvPr id="675" name="円/楕円 674"/>
        <xdr:cNvSpPr/>
      </xdr:nvSpPr>
      <xdr:spPr>
        <a:xfrm>
          <a:off x="13652500" y="169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69049</xdr:rowOff>
    </xdr:from>
    <xdr:ext cx="469744" cy="259045"/>
    <xdr:sp macro="" textlink="">
      <xdr:nvSpPr>
        <xdr:cNvPr id="676" name="テキスト ボックス 675"/>
        <xdr:cNvSpPr txBox="1"/>
      </xdr:nvSpPr>
      <xdr:spPr>
        <a:xfrm>
          <a:off x="13468427" y="170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141298</xdr:rowOff>
    </xdr:from>
    <xdr:to>
      <xdr:col>18</xdr:col>
      <xdr:colOff>492125</xdr:colOff>
      <xdr:row>99</xdr:row>
      <xdr:rowOff>71448</xdr:rowOff>
    </xdr:to>
    <xdr:sp macro="" textlink="">
      <xdr:nvSpPr>
        <xdr:cNvPr id="677" name="円/楕円 676"/>
        <xdr:cNvSpPr/>
      </xdr:nvSpPr>
      <xdr:spPr>
        <a:xfrm>
          <a:off x="12763500" y="169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62575</xdr:rowOff>
    </xdr:from>
    <xdr:ext cx="469744" cy="259045"/>
    <xdr:sp macro="" textlink="">
      <xdr:nvSpPr>
        <xdr:cNvPr id="678" name="テキスト ボックス 677"/>
        <xdr:cNvSpPr txBox="1"/>
      </xdr:nvSpPr>
      <xdr:spPr>
        <a:xfrm>
          <a:off x="12579427" y="170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38945</xdr:rowOff>
    </xdr:from>
    <xdr:to>
      <xdr:col>32</xdr:col>
      <xdr:colOff>187325</xdr:colOff>
      <xdr:row>37</xdr:row>
      <xdr:rowOff>66662</xdr:rowOff>
    </xdr:to>
    <xdr:cxnSp macro="">
      <xdr:nvCxnSpPr>
        <xdr:cNvPr id="703" name="直線コネクタ 702"/>
        <xdr:cNvCxnSpPr/>
      </xdr:nvCxnSpPr>
      <xdr:spPr>
        <a:xfrm flipV="1">
          <a:off x="21323300" y="6382595"/>
          <a:ext cx="8382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155302</xdr:rowOff>
    </xdr:from>
    <xdr:to>
      <xdr:col>31</xdr:col>
      <xdr:colOff>34925</xdr:colOff>
      <xdr:row>37</xdr:row>
      <xdr:rowOff>66662</xdr:rowOff>
    </xdr:to>
    <xdr:cxnSp macro="">
      <xdr:nvCxnSpPr>
        <xdr:cNvPr id="706" name="直線コネクタ 705"/>
        <xdr:cNvCxnSpPr/>
      </xdr:nvCxnSpPr>
      <xdr:spPr>
        <a:xfrm>
          <a:off x="20434300" y="6327502"/>
          <a:ext cx="889000" cy="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129070</xdr:rowOff>
    </xdr:from>
    <xdr:to>
      <xdr:col>29</xdr:col>
      <xdr:colOff>517525</xdr:colOff>
      <xdr:row>36</xdr:row>
      <xdr:rowOff>155302</xdr:rowOff>
    </xdr:to>
    <xdr:cxnSp macro="">
      <xdr:nvCxnSpPr>
        <xdr:cNvPr id="709" name="直線コネクタ 708"/>
        <xdr:cNvCxnSpPr/>
      </xdr:nvCxnSpPr>
      <xdr:spPr>
        <a:xfrm>
          <a:off x="19545300" y="6301270"/>
          <a:ext cx="8890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75749</xdr:rowOff>
    </xdr:from>
    <xdr:to>
      <xdr:col>28</xdr:col>
      <xdr:colOff>314325</xdr:colOff>
      <xdr:row>36</xdr:row>
      <xdr:rowOff>129070</xdr:rowOff>
    </xdr:to>
    <xdr:cxnSp macro="">
      <xdr:nvCxnSpPr>
        <xdr:cNvPr id="712" name="直線コネクタ 711"/>
        <xdr:cNvCxnSpPr/>
      </xdr:nvCxnSpPr>
      <xdr:spPr>
        <a:xfrm>
          <a:off x="18656300" y="6247949"/>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159595</xdr:rowOff>
    </xdr:from>
    <xdr:to>
      <xdr:col>32</xdr:col>
      <xdr:colOff>238125</xdr:colOff>
      <xdr:row>37</xdr:row>
      <xdr:rowOff>89745</xdr:rowOff>
    </xdr:to>
    <xdr:sp macro="" textlink="">
      <xdr:nvSpPr>
        <xdr:cNvPr id="722" name="円/楕円 721"/>
        <xdr:cNvSpPr/>
      </xdr:nvSpPr>
      <xdr:spPr>
        <a:xfrm>
          <a:off x="22110700" y="63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11022</xdr:rowOff>
    </xdr:from>
    <xdr:ext cx="469744" cy="259045"/>
    <xdr:sp macro="" textlink="">
      <xdr:nvSpPr>
        <xdr:cNvPr id="723" name="投資及び出資金該当値テキスト"/>
        <xdr:cNvSpPr txBox="1"/>
      </xdr:nvSpPr>
      <xdr:spPr>
        <a:xfrm>
          <a:off x="22212300" y="618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15862</xdr:rowOff>
    </xdr:from>
    <xdr:to>
      <xdr:col>31</xdr:col>
      <xdr:colOff>85725</xdr:colOff>
      <xdr:row>37</xdr:row>
      <xdr:rowOff>117462</xdr:rowOff>
    </xdr:to>
    <xdr:sp macro="" textlink="">
      <xdr:nvSpPr>
        <xdr:cNvPr id="724" name="円/楕円 723"/>
        <xdr:cNvSpPr/>
      </xdr:nvSpPr>
      <xdr:spPr>
        <a:xfrm>
          <a:off x="21272500" y="6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133989</xdr:rowOff>
    </xdr:from>
    <xdr:ext cx="469744" cy="259045"/>
    <xdr:sp macro="" textlink="">
      <xdr:nvSpPr>
        <xdr:cNvPr id="725" name="テキスト ボックス 724"/>
        <xdr:cNvSpPr txBox="1"/>
      </xdr:nvSpPr>
      <xdr:spPr>
        <a:xfrm>
          <a:off x="21088427" y="61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104502</xdr:rowOff>
    </xdr:from>
    <xdr:to>
      <xdr:col>29</xdr:col>
      <xdr:colOff>568325</xdr:colOff>
      <xdr:row>37</xdr:row>
      <xdr:rowOff>34652</xdr:rowOff>
    </xdr:to>
    <xdr:sp macro="" textlink="">
      <xdr:nvSpPr>
        <xdr:cNvPr id="726" name="円/楕円 725"/>
        <xdr:cNvSpPr/>
      </xdr:nvSpPr>
      <xdr:spPr>
        <a:xfrm>
          <a:off x="20383500" y="62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51179</xdr:rowOff>
    </xdr:from>
    <xdr:ext cx="469744" cy="259045"/>
    <xdr:sp macro="" textlink="">
      <xdr:nvSpPr>
        <xdr:cNvPr id="727" name="テキスト ボックス 726"/>
        <xdr:cNvSpPr txBox="1"/>
      </xdr:nvSpPr>
      <xdr:spPr>
        <a:xfrm>
          <a:off x="20199427" y="605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78270</xdr:rowOff>
    </xdr:from>
    <xdr:to>
      <xdr:col>28</xdr:col>
      <xdr:colOff>365125</xdr:colOff>
      <xdr:row>37</xdr:row>
      <xdr:rowOff>8420</xdr:rowOff>
    </xdr:to>
    <xdr:sp macro="" textlink="">
      <xdr:nvSpPr>
        <xdr:cNvPr id="728" name="円/楕円 727"/>
        <xdr:cNvSpPr/>
      </xdr:nvSpPr>
      <xdr:spPr>
        <a:xfrm>
          <a:off x="19494500" y="62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24947</xdr:rowOff>
    </xdr:from>
    <xdr:ext cx="469744" cy="259045"/>
    <xdr:sp macro="" textlink="">
      <xdr:nvSpPr>
        <xdr:cNvPr id="729" name="テキスト ボックス 728"/>
        <xdr:cNvSpPr txBox="1"/>
      </xdr:nvSpPr>
      <xdr:spPr>
        <a:xfrm>
          <a:off x="19310427" y="602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24949</xdr:rowOff>
    </xdr:from>
    <xdr:to>
      <xdr:col>27</xdr:col>
      <xdr:colOff>161925</xdr:colOff>
      <xdr:row>36</xdr:row>
      <xdr:rowOff>126549</xdr:rowOff>
    </xdr:to>
    <xdr:sp macro="" textlink="">
      <xdr:nvSpPr>
        <xdr:cNvPr id="730" name="円/楕円 729"/>
        <xdr:cNvSpPr/>
      </xdr:nvSpPr>
      <xdr:spPr>
        <a:xfrm>
          <a:off x="18605500" y="61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143076</xdr:rowOff>
    </xdr:from>
    <xdr:ext cx="469744" cy="259045"/>
    <xdr:sp macro="" textlink="">
      <xdr:nvSpPr>
        <xdr:cNvPr id="731" name="テキスト ボックス 730"/>
        <xdr:cNvSpPr txBox="1"/>
      </xdr:nvSpPr>
      <xdr:spPr>
        <a:xfrm>
          <a:off x="18421427" y="597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62129</xdr:rowOff>
    </xdr:from>
    <xdr:to>
      <xdr:col>32</xdr:col>
      <xdr:colOff>187325</xdr:colOff>
      <xdr:row>56</xdr:row>
      <xdr:rowOff>138100</xdr:rowOff>
    </xdr:to>
    <xdr:cxnSp macro="">
      <xdr:nvCxnSpPr>
        <xdr:cNvPr id="760" name="直線コネクタ 759"/>
        <xdr:cNvCxnSpPr/>
      </xdr:nvCxnSpPr>
      <xdr:spPr>
        <a:xfrm flipV="1">
          <a:off x="21323300" y="9663329"/>
          <a:ext cx="8382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44717</xdr:rowOff>
    </xdr:from>
    <xdr:to>
      <xdr:col>31</xdr:col>
      <xdr:colOff>34925</xdr:colOff>
      <xdr:row>56</xdr:row>
      <xdr:rowOff>138100</xdr:rowOff>
    </xdr:to>
    <xdr:cxnSp macro="">
      <xdr:nvCxnSpPr>
        <xdr:cNvPr id="763" name="直線コネクタ 762"/>
        <xdr:cNvCxnSpPr/>
      </xdr:nvCxnSpPr>
      <xdr:spPr>
        <a:xfrm>
          <a:off x="20434300" y="9645917"/>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44717</xdr:rowOff>
    </xdr:from>
    <xdr:to>
      <xdr:col>29</xdr:col>
      <xdr:colOff>517525</xdr:colOff>
      <xdr:row>56</xdr:row>
      <xdr:rowOff>152540</xdr:rowOff>
    </xdr:to>
    <xdr:cxnSp macro="">
      <xdr:nvCxnSpPr>
        <xdr:cNvPr id="766" name="直線コネクタ 765"/>
        <xdr:cNvCxnSpPr/>
      </xdr:nvCxnSpPr>
      <xdr:spPr>
        <a:xfrm flipV="1">
          <a:off x="19545300" y="9645917"/>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152540</xdr:rowOff>
    </xdr:from>
    <xdr:to>
      <xdr:col>28</xdr:col>
      <xdr:colOff>314325</xdr:colOff>
      <xdr:row>57</xdr:row>
      <xdr:rowOff>146863</xdr:rowOff>
    </xdr:to>
    <xdr:cxnSp macro="">
      <xdr:nvCxnSpPr>
        <xdr:cNvPr id="769" name="直線コネクタ 768"/>
        <xdr:cNvCxnSpPr/>
      </xdr:nvCxnSpPr>
      <xdr:spPr>
        <a:xfrm flipV="1">
          <a:off x="18656300" y="9753740"/>
          <a:ext cx="889000" cy="1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11329</xdr:rowOff>
    </xdr:from>
    <xdr:to>
      <xdr:col>32</xdr:col>
      <xdr:colOff>238125</xdr:colOff>
      <xdr:row>56</xdr:row>
      <xdr:rowOff>112929</xdr:rowOff>
    </xdr:to>
    <xdr:sp macro="" textlink="">
      <xdr:nvSpPr>
        <xdr:cNvPr id="779" name="円/楕円 778"/>
        <xdr:cNvSpPr/>
      </xdr:nvSpPr>
      <xdr:spPr>
        <a:xfrm>
          <a:off x="22110700" y="9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34206</xdr:rowOff>
    </xdr:from>
    <xdr:ext cx="534377" cy="259045"/>
    <xdr:sp macro="" textlink="">
      <xdr:nvSpPr>
        <xdr:cNvPr id="780" name="貸付金該当値テキスト"/>
        <xdr:cNvSpPr txBox="1"/>
      </xdr:nvSpPr>
      <xdr:spPr>
        <a:xfrm>
          <a:off x="22212300" y="94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87300</xdr:rowOff>
    </xdr:from>
    <xdr:to>
      <xdr:col>31</xdr:col>
      <xdr:colOff>85725</xdr:colOff>
      <xdr:row>57</xdr:row>
      <xdr:rowOff>17450</xdr:rowOff>
    </xdr:to>
    <xdr:sp macro="" textlink="">
      <xdr:nvSpPr>
        <xdr:cNvPr id="781" name="円/楕円 780"/>
        <xdr:cNvSpPr/>
      </xdr:nvSpPr>
      <xdr:spPr>
        <a:xfrm>
          <a:off x="21272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33977</xdr:rowOff>
    </xdr:from>
    <xdr:ext cx="534377" cy="259045"/>
    <xdr:sp macro="" textlink="">
      <xdr:nvSpPr>
        <xdr:cNvPr id="782" name="テキスト ボックス 781"/>
        <xdr:cNvSpPr txBox="1"/>
      </xdr:nvSpPr>
      <xdr:spPr>
        <a:xfrm>
          <a:off x="21056111" y="94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165367</xdr:rowOff>
    </xdr:from>
    <xdr:to>
      <xdr:col>29</xdr:col>
      <xdr:colOff>568325</xdr:colOff>
      <xdr:row>56</xdr:row>
      <xdr:rowOff>95517</xdr:rowOff>
    </xdr:to>
    <xdr:sp macro="" textlink="">
      <xdr:nvSpPr>
        <xdr:cNvPr id="783" name="円/楕円 782"/>
        <xdr:cNvSpPr/>
      </xdr:nvSpPr>
      <xdr:spPr>
        <a:xfrm>
          <a:off x="20383500" y="95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112044</xdr:rowOff>
    </xdr:from>
    <xdr:ext cx="534377" cy="259045"/>
    <xdr:sp macro="" textlink="">
      <xdr:nvSpPr>
        <xdr:cNvPr id="784" name="テキスト ボックス 783"/>
        <xdr:cNvSpPr txBox="1"/>
      </xdr:nvSpPr>
      <xdr:spPr>
        <a:xfrm>
          <a:off x="20167111" y="93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101740</xdr:rowOff>
    </xdr:from>
    <xdr:to>
      <xdr:col>28</xdr:col>
      <xdr:colOff>365125</xdr:colOff>
      <xdr:row>57</xdr:row>
      <xdr:rowOff>31890</xdr:rowOff>
    </xdr:to>
    <xdr:sp macro="" textlink="">
      <xdr:nvSpPr>
        <xdr:cNvPr id="785" name="円/楕円 784"/>
        <xdr:cNvSpPr/>
      </xdr:nvSpPr>
      <xdr:spPr>
        <a:xfrm>
          <a:off x="19494500" y="97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48417</xdr:rowOff>
    </xdr:from>
    <xdr:ext cx="534377" cy="259045"/>
    <xdr:sp macro="" textlink="">
      <xdr:nvSpPr>
        <xdr:cNvPr id="786" name="テキスト ボックス 785"/>
        <xdr:cNvSpPr txBox="1"/>
      </xdr:nvSpPr>
      <xdr:spPr>
        <a:xfrm>
          <a:off x="19278111" y="94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96063</xdr:rowOff>
    </xdr:from>
    <xdr:to>
      <xdr:col>27</xdr:col>
      <xdr:colOff>161925</xdr:colOff>
      <xdr:row>58</xdr:row>
      <xdr:rowOff>26213</xdr:rowOff>
    </xdr:to>
    <xdr:sp macro="" textlink="">
      <xdr:nvSpPr>
        <xdr:cNvPr id="787" name="円/楕円 786"/>
        <xdr:cNvSpPr/>
      </xdr:nvSpPr>
      <xdr:spPr>
        <a:xfrm>
          <a:off x="18605500" y="98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17340</xdr:rowOff>
    </xdr:from>
    <xdr:ext cx="469744" cy="259045"/>
    <xdr:sp macro="" textlink="">
      <xdr:nvSpPr>
        <xdr:cNvPr id="788" name="テキスト ボックス 787"/>
        <xdr:cNvSpPr txBox="1"/>
      </xdr:nvSpPr>
      <xdr:spPr>
        <a:xfrm>
          <a:off x="18421427" y="996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169856</xdr:rowOff>
    </xdr:from>
    <xdr:to>
      <xdr:col>32</xdr:col>
      <xdr:colOff>187325</xdr:colOff>
      <xdr:row>76</xdr:row>
      <xdr:rowOff>92018</xdr:rowOff>
    </xdr:to>
    <xdr:cxnSp macro="">
      <xdr:nvCxnSpPr>
        <xdr:cNvPr id="818" name="直線コネクタ 817"/>
        <xdr:cNvCxnSpPr/>
      </xdr:nvCxnSpPr>
      <xdr:spPr>
        <a:xfrm flipV="1">
          <a:off x="21323300" y="13028606"/>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92018</xdr:rowOff>
    </xdr:from>
    <xdr:to>
      <xdr:col>31</xdr:col>
      <xdr:colOff>34925</xdr:colOff>
      <xdr:row>76</xdr:row>
      <xdr:rowOff>169018</xdr:rowOff>
    </xdr:to>
    <xdr:cxnSp macro="">
      <xdr:nvCxnSpPr>
        <xdr:cNvPr id="821" name="直線コネクタ 820"/>
        <xdr:cNvCxnSpPr/>
      </xdr:nvCxnSpPr>
      <xdr:spPr>
        <a:xfrm flipV="1">
          <a:off x="20434300" y="13122218"/>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155321</xdr:rowOff>
    </xdr:from>
    <xdr:to>
      <xdr:col>29</xdr:col>
      <xdr:colOff>517525</xdr:colOff>
      <xdr:row>76</xdr:row>
      <xdr:rowOff>169018</xdr:rowOff>
    </xdr:to>
    <xdr:cxnSp macro="">
      <xdr:nvCxnSpPr>
        <xdr:cNvPr id="824" name="直線コネクタ 823"/>
        <xdr:cNvCxnSpPr/>
      </xdr:nvCxnSpPr>
      <xdr:spPr>
        <a:xfrm>
          <a:off x="19545300" y="13185521"/>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155321</xdr:rowOff>
    </xdr:from>
    <xdr:to>
      <xdr:col>28</xdr:col>
      <xdr:colOff>314325</xdr:colOff>
      <xdr:row>77</xdr:row>
      <xdr:rowOff>11037</xdr:rowOff>
    </xdr:to>
    <xdr:cxnSp macro="">
      <xdr:nvCxnSpPr>
        <xdr:cNvPr id="827" name="直線コネクタ 826"/>
        <xdr:cNvCxnSpPr/>
      </xdr:nvCxnSpPr>
      <xdr:spPr>
        <a:xfrm flipV="1">
          <a:off x="18656300" y="13185521"/>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119056</xdr:rowOff>
    </xdr:from>
    <xdr:to>
      <xdr:col>32</xdr:col>
      <xdr:colOff>238125</xdr:colOff>
      <xdr:row>76</xdr:row>
      <xdr:rowOff>49206</xdr:rowOff>
    </xdr:to>
    <xdr:sp macro="" textlink="">
      <xdr:nvSpPr>
        <xdr:cNvPr id="837" name="円/楕円 836"/>
        <xdr:cNvSpPr/>
      </xdr:nvSpPr>
      <xdr:spPr>
        <a:xfrm>
          <a:off x="22110700" y="129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97483</xdr:rowOff>
    </xdr:from>
    <xdr:ext cx="534377" cy="259045"/>
    <xdr:sp macro="" textlink="">
      <xdr:nvSpPr>
        <xdr:cNvPr id="838" name="繰出金該当値テキスト"/>
        <xdr:cNvSpPr txBox="1"/>
      </xdr:nvSpPr>
      <xdr:spPr>
        <a:xfrm>
          <a:off x="22212300" y="129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41218</xdr:rowOff>
    </xdr:from>
    <xdr:to>
      <xdr:col>31</xdr:col>
      <xdr:colOff>85725</xdr:colOff>
      <xdr:row>76</xdr:row>
      <xdr:rowOff>142818</xdr:rowOff>
    </xdr:to>
    <xdr:sp macro="" textlink="">
      <xdr:nvSpPr>
        <xdr:cNvPr id="839" name="円/楕円 838"/>
        <xdr:cNvSpPr/>
      </xdr:nvSpPr>
      <xdr:spPr>
        <a:xfrm>
          <a:off x="21272500" y="130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159345</xdr:rowOff>
    </xdr:from>
    <xdr:ext cx="534377" cy="259045"/>
    <xdr:sp macro="" textlink="">
      <xdr:nvSpPr>
        <xdr:cNvPr id="840" name="テキスト ボックス 839"/>
        <xdr:cNvSpPr txBox="1"/>
      </xdr:nvSpPr>
      <xdr:spPr>
        <a:xfrm>
          <a:off x="21056111" y="128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118218</xdr:rowOff>
    </xdr:from>
    <xdr:to>
      <xdr:col>29</xdr:col>
      <xdr:colOff>568325</xdr:colOff>
      <xdr:row>77</xdr:row>
      <xdr:rowOff>48368</xdr:rowOff>
    </xdr:to>
    <xdr:sp macro="" textlink="">
      <xdr:nvSpPr>
        <xdr:cNvPr id="841" name="円/楕円 840"/>
        <xdr:cNvSpPr/>
      </xdr:nvSpPr>
      <xdr:spPr>
        <a:xfrm>
          <a:off x="20383500" y="131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39495</xdr:rowOff>
    </xdr:from>
    <xdr:ext cx="534377" cy="259045"/>
    <xdr:sp macro="" textlink="">
      <xdr:nvSpPr>
        <xdr:cNvPr id="842" name="テキスト ボックス 841"/>
        <xdr:cNvSpPr txBox="1"/>
      </xdr:nvSpPr>
      <xdr:spPr>
        <a:xfrm>
          <a:off x="20167111" y="132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104521</xdr:rowOff>
    </xdr:from>
    <xdr:to>
      <xdr:col>28</xdr:col>
      <xdr:colOff>365125</xdr:colOff>
      <xdr:row>77</xdr:row>
      <xdr:rowOff>34671</xdr:rowOff>
    </xdr:to>
    <xdr:sp macro="" textlink="">
      <xdr:nvSpPr>
        <xdr:cNvPr id="843" name="円/楕円 842"/>
        <xdr:cNvSpPr/>
      </xdr:nvSpPr>
      <xdr:spPr>
        <a:xfrm>
          <a:off x="19494500" y="13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51198</xdr:rowOff>
    </xdr:from>
    <xdr:ext cx="534377" cy="259045"/>
    <xdr:sp macro="" textlink="">
      <xdr:nvSpPr>
        <xdr:cNvPr id="844" name="テキスト ボックス 843"/>
        <xdr:cNvSpPr txBox="1"/>
      </xdr:nvSpPr>
      <xdr:spPr>
        <a:xfrm>
          <a:off x="19278111" y="129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131687</xdr:rowOff>
    </xdr:from>
    <xdr:to>
      <xdr:col>27</xdr:col>
      <xdr:colOff>161925</xdr:colOff>
      <xdr:row>77</xdr:row>
      <xdr:rowOff>61837</xdr:rowOff>
    </xdr:to>
    <xdr:sp macro="" textlink="">
      <xdr:nvSpPr>
        <xdr:cNvPr id="845" name="円/楕円 844"/>
        <xdr:cNvSpPr/>
      </xdr:nvSpPr>
      <xdr:spPr>
        <a:xfrm>
          <a:off x="18605500" y="13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52964</xdr:rowOff>
    </xdr:from>
    <xdr:ext cx="534377" cy="259045"/>
    <xdr:sp macro="" textlink="">
      <xdr:nvSpPr>
        <xdr:cNvPr id="846" name="テキスト ボックス 845"/>
        <xdr:cNvSpPr txBox="1"/>
      </xdr:nvSpPr>
      <xdr:spPr>
        <a:xfrm>
          <a:off x="18389111" y="132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本市の性質別の特徴は、</a:t>
          </a:r>
          <a:r>
            <a:rPr lang="ja-JP" altLang="ja-JP" sz="1300" b="0" i="0" baseline="0">
              <a:solidFill>
                <a:schemeClr val="dk1"/>
              </a:solidFill>
              <a:effectLst/>
              <a:latin typeface="+mn-lt"/>
              <a:ea typeface="+mn-ea"/>
              <a:cs typeface="+mn-cs"/>
            </a:rPr>
            <a:t>市立高校を有しており、教育関係の職員数が多いことや、ごみ処理業務、消防業務などを直営で行っていること</a:t>
          </a:r>
          <a:r>
            <a:rPr lang="ja-JP" altLang="en-US" sz="1300" b="0" i="0" baseline="0">
              <a:solidFill>
                <a:schemeClr val="dk1"/>
              </a:solidFill>
              <a:effectLst/>
              <a:latin typeface="+mn-lt"/>
              <a:ea typeface="+mn-ea"/>
              <a:cs typeface="+mn-cs"/>
            </a:rPr>
            <a:t>から、類似団体平均と比較すると人</a:t>
          </a:r>
          <a:r>
            <a:rPr lang="ja-JP" altLang="ja-JP" sz="1300" b="0" i="0" baseline="0">
              <a:solidFill>
                <a:schemeClr val="dk1"/>
              </a:solidFill>
              <a:effectLst/>
              <a:latin typeface="+mn-lt"/>
              <a:ea typeface="+mn-ea"/>
              <a:cs typeface="+mn-cs"/>
            </a:rPr>
            <a:t>件費が高</a:t>
          </a:r>
          <a:r>
            <a:rPr lang="ja-JP" altLang="en-US" sz="1300" b="0" i="0" baseline="0">
              <a:solidFill>
                <a:schemeClr val="dk1"/>
              </a:solidFill>
              <a:effectLst/>
              <a:latin typeface="+mn-lt"/>
              <a:ea typeface="+mn-ea"/>
              <a:cs typeface="+mn-cs"/>
            </a:rPr>
            <a:t>くなっている。その影響から、</a:t>
          </a:r>
          <a:r>
            <a:rPr lang="ja-JP" altLang="ja-JP" sz="1300" b="0" i="0" baseline="0">
              <a:solidFill>
                <a:schemeClr val="dk1"/>
              </a:solidFill>
              <a:effectLst/>
              <a:latin typeface="+mn-lt"/>
              <a:ea typeface="+mn-ea"/>
              <a:cs typeface="+mn-cs"/>
            </a:rPr>
            <a:t>一部事務組合に対する負担金等が</a:t>
          </a:r>
          <a:r>
            <a:rPr lang="ja-JP" altLang="en-US" sz="1300" b="0" i="0" baseline="0">
              <a:solidFill>
                <a:schemeClr val="dk1"/>
              </a:solidFill>
              <a:effectLst/>
              <a:latin typeface="+mn-lt"/>
              <a:ea typeface="+mn-ea"/>
              <a:cs typeface="+mn-cs"/>
            </a:rPr>
            <a:t>類似単体平均より低い</a:t>
          </a:r>
          <a:r>
            <a:rPr lang="ja-JP" altLang="ja-JP" sz="1300" b="0" i="0" baseline="0">
              <a:solidFill>
                <a:schemeClr val="dk1"/>
              </a:solidFill>
              <a:effectLst/>
              <a:latin typeface="+mn-lt"/>
              <a:ea typeface="+mn-ea"/>
              <a:cs typeface="+mn-cs"/>
            </a:rPr>
            <a:t>こと</a:t>
          </a:r>
          <a:r>
            <a:rPr lang="ja-JP" altLang="en-US" sz="1300" b="0" i="0" baseline="0">
              <a:solidFill>
                <a:schemeClr val="dk1"/>
              </a:solidFill>
              <a:effectLst/>
              <a:latin typeface="+mn-lt"/>
              <a:ea typeface="+mn-ea"/>
              <a:cs typeface="+mn-cs"/>
            </a:rPr>
            <a:t>により、補助費等は低く推移している。また、病院事業に対し短期貸付金を支出していることから、貸付金が類似団体平均と比較すると高くなっている。扶助費については、類似団体平均と比較すると低い状況に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２７年度の決算の特徴は、平成２６年度と比較すると、普通建設事業費で小中学校の耐震改修工事及び銚子漁港（高度衛生管理型市場）機能強化事業補助が平成２６年度で終了したため、１２，２０７円の減少、貸付金が市立病院指定管理者貸付金の増加により１，９９４円の増加、繰出金が介護保険事業会計等の各特別会計への繰出金の増加により、４，９１４円増加、災害復旧費が皆減し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千葉県銚子市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65,546
63,644
84.19
24,168,439
23,612,102
536,553
15,287,045
29,816,481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105867</xdr:rowOff>
    </xdr:from>
    <xdr:to>
      <xdr:col>6</xdr:col>
      <xdr:colOff>511175</xdr:colOff>
      <xdr:row>37</xdr:row>
      <xdr:rowOff>116840</xdr:rowOff>
    </xdr:to>
    <xdr:cxnSp macro="">
      <xdr:nvCxnSpPr>
        <xdr:cNvPr id="59" name="直線コネクタ 58"/>
        <xdr:cNvCxnSpPr/>
      </xdr:nvCxnSpPr>
      <xdr:spPr>
        <a:xfrm>
          <a:off x="3797300" y="644951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98095</xdr:rowOff>
    </xdr:from>
    <xdr:to>
      <xdr:col>5</xdr:col>
      <xdr:colOff>358775</xdr:colOff>
      <xdr:row>37</xdr:row>
      <xdr:rowOff>105867</xdr:rowOff>
    </xdr:to>
    <xdr:cxnSp macro="">
      <xdr:nvCxnSpPr>
        <xdr:cNvPr id="62" name="直線コネクタ 61"/>
        <xdr:cNvCxnSpPr/>
      </xdr:nvCxnSpPr>
      <xdr:spPr>
        <a:xfrm>
          <a:off x="2908300" y="644174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18542</xdr:rowOff>
    </xdr:from>
    <xdr:to>
      <xdr:col>4</xdr:col>
      <xdr:colOff>155575</xdr:colOff>
      <xdr:row>37</xdr:row>
      <xdr:rowOff>98095</xdr:rowOff>
    </xdr:to>
    <xdr:cxnSp macro="">
      <xdr:nvCxnSpPr>
        <xdr:cNvPr id="65" name="直線コネクタ 64"/>
        <xdr:cNvCxnSpPr/>
      </xdr:nvCxnSpPr>
      <xdr:spPr>
        <a:xfrm>
          <a:off x="2019300" y="6362192"/>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51460</xdr:rowOff>
    </xdr:from>
    <xdr:to>
      <xdr:col>2</xdr:col>
      <xdr:colOff>638175</xdr:colOff>
      <xdr:row>37</xdr:row>
      <xdr:rowOff>18542</xdr:rowOff>
    </xdr:to>
    <xdr:cxnSp macro="">
      <xdr:nvCxnSpPr>
        <xdr:cNvPr id="68" name="直線コネクタ 67"/>
        <xdr:cNvCxnSpPr/>
      </xdr:nvCxnSpPr>
      <xdr:spPr>
        <a:xfrm>
          <a:off x="1130300" y="6052210"/>
          <a:ext cx="889000" cy="3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66040</xdr:rowOff>
    </xdr:from>
    <xdr:to>
      <xdr:col>6</xdr:col>
      <xdr:colOff>561975</xdr:colOff>
      <xdr:row>37</xdr:row>
      <xdr:rowOff>167640</xdr:rowOff>
    </xdr:to>
    <xdr:sp macro="" textlink="">
      <xdr:nvSpPr>
        <xdr:cNvPr id="78" name="円/楕円 77"/>
        <xdr:cNvSpPr/>
      </xdr:nvSpPr>
      <xdr:spPr>
        <a:xfrm>
          <a:off x="4584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44467</xdr:rowOff>
    </xdr:from>
    <xdr:ext cx="469744" cy="259045"/>
    <xdr:sp macro="" textlink="">
      <xdr:nvSpPr>
        <xdr:cNvPr id="79" name="議会費該当値テキスト"/>
        <xdr:cNvSpPr txBox="1"/>
      </xdr:nvSpPr>
      <xdr:spPr>
        <a:xfrm>
          <a:off x="4686300"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55067</xdr:rowOff>
    </xdr:from>
    <xdr:to>
      <xdr:col>5</xdr:col>
      <xdr:colOff>409575</xdr:colOff>
      <xdr:row>37</xdr:row>
      <xdr:rowOff>156667</xdr:rowOff>
    </xdr:to>
    <xdr:sp macro="" textlink="">
      <xdr:nvSpPr>
        <xdr:cNvPr id="80" name="円/楕円 79"/>
        <xdr:cNvSpPr/>
      </xdr:nvSpPr>
      <xdr:spPr>
        <a:xfrm>
          <a:off x="37465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147794</xdr:rowOff>
    </xdr:from>
    <xdr:ext cx="469744" cy="259045"/>
    <xdr:sp macro="" textlink="">
      <xdr:nvSpPr>
        <xdr:cNvPr id="81" name="テキスト ボックス 80"/>
        <xdr:cNvSpPr txBox="1"/>
      </xdr:nvSpPr>
      <xdr:spPr>
        <a:xfrm>
          <a:off x="3562427" y="64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47295</xdr:rowOff>
    </xdr:from>
    <xdr:to>
      <xdr:col>4</xdr:col>
      <xdr:colOff>206375</xdr:colOff>
      <xdr:row>37</xdr:row>
      <xdr:rowOff>148895</xdr:rowOff>
    </xdr:to>
    <xdr:sp macro="" textlink="">
      <xdr:nvSpPr>
        <xdr:cNvPr id="82" name="円/楕円 81"/>
        <xdr:cNvSpPr/>
      </xdr:nvSpPr>
      <xdr:spPr>
        <a:xfrm>
          <a:off x="2857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140022</xdr:rowOff>
    </xdr:from>
    <xdr:ext cx="469744" cy="259045"/>
    <xdr:sp macro="" textlink="">
      <xdr:nvSpPr>
        <xdr:cNvPr id="83" name="テキスト ボックス 82"/>
        <xdr:cNvSpPr txBox="1"/>
      </xdr:nvSpPr>
      <xdr:spPr>
        <a:xfrm>
          <a:off x="2673427" y="64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139192</xdr:rowOff>
    </xdr:from>
    <xdr:to>
      <xdr:col>3</xdr:col>
      <xdr:colOff>3175</xdr:colOff>
      <xdr:row>37</xdr:row>
      <xdr:rowOff>69342</xdr:rowOff>
    </xdr:to>
    <xdr:sp macro="" textlink="">
      <xdr:nvSpPr>
        <xdr:cNvPr id="84" name="円/楕円 83"/>
        <xdr:cNvSpPr/>
      </xdr:nvSpPr>
      <xdr:spPr>
        <a:xfrm>
          <a:off x="1968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60469</xdr:rowOff>
    </xdr:from>
    <xdr:ext cx="469744" cy="259045"/>
    <xdr:sp macro="" textlink="">
      <xdr:nvSpPr>
        <xdr:cNvPr id="85" name="テキスト ボックス 84"/>
        <xdr:cNvSpPr txBox="1"/>
      </xdr:nvSpPr>
      <xdr:spPr>
        <a:xfrm>
          <a:off x="178442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660</xdr:rowOff>
    </xdr:from>
    <xdr:to>
      <xdr:col>1</xdr:col>
      <xdr:colOff>485775</xdr:colOff>
      <xdr:row>35</xdr:row>
      <xdr:rowOff>102260</xdr:rowOff>
    </xdr:to>
    <xdr:sp macro="" textlink="">
      <xdr:nvSpPr>
        <xdr:cNvPr id="86" name="円/楕円 85"/>
        <xdr:cNvSpPr/>
      </xdr:nvSpPr>
      <xdr:spPr>
        <a:xfrm>
          <a:off x="1079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118787</xdr:rowOff>
    </xdr:from>
    <xdr:ext cx="469744" cy="259045"/>
    <xdr:sp macro="" textlink="">
      <xdr:nvSpPr>
        <xdr:cNvPr id="87" name="テキスト ボックス 86"/>
        <xdr:cNvSpPr txBox="1"/>
      </xdr:nvSpPr>
      <xdr:spPr>
        <a:xfrm>
          <a:off x="895427"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134452</xdr:rowOff>
    </xdr:from>
    <xdr:to>
      <xdr:col>6</xdr:col>
      <xdr:colOff>511175</xdr:colOff>
      <xdr:row>58</xdr:row>
      <xdr:rowOff>143740</xdr:rowOff>
    </xdr:to>
    <xdr:cxnSp macro="">
      <xdr:nvCxnSpPr>
        <xdr:cNvPr id="118" name="直線コネクタ 117"/>
        <xdr:cNvCxnSpPr/>
      </xdr:nvCxnSpPr>
      <xdr:spPr>
        <a:xfrm flipV="1">
          <a:off x="3797300" y="10078552"/>
          <a:ext cx="838200" cy="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141901</xdr:rowOff>
    </xdr:from>
    <xdr:to>
      <xdr:col>5</xdr:col>
      <xdr:colOff>358775</xdr:colOff>
      <xdr:row>58</xdr:row>
      <xdr:rowOff>143740</xdr:rowOff>
    </xdr:to>
    <xdr:cxnSp macro="">
      <xdr:nvCxnSpPr>
        <xdr:cNvPr id="121" name="直線コネクタ 120"/>
        <xdr:cNvCxnSpPr/>
      </xdr:nvCxnSpPr>
      <xdr:spPr>
        <a:xfrm>
          <a:off x="2908300" y="10086001"/>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131549</xdr:rowOff>
    </xdr:from>
    <xdr:to>
      <xdr:col>4</xdr:col>
      <xdr:colOff>155575</xdr:colOff>
      <xdr:row>58</xdr:row>
      <xdr:rowOff>141901</xdr:rowOff>
    </xdr:to>
    <xdr:cxnSp macro="">
      <xdr:nvCxnSpPr>
        <xdr:cNvPr id="124" name="直線コネクタ 123"/>
        <xdr:cNvCxnSpPr/>
      </xdr:nvCxnSpPr>
      <xdr:spPr>
        <a:xfrm>
          <a:off x="2019300" y="10075649"/>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131549</xdr:rowOff>
    </xdr:from>
    <xdr:to>
      <xdr:col>2</xdr:col>
      <xdr:colOff>638175</xdr:colOff>
      <xdr:row>58</xdr:row>
      <xdr:rowOff>140565</xdr:rowOff>
    </xdr:to>
    <xdr:cxnSp macro="">
      <xdr:nvCxnSpPr>
        <xdr:cNvPr id="127" name="直線コネクタ 126"/>
        <xdr:cNvCxnSpPr/>
      </xdr:nvCxnSpPr>
      <xdr:spPr>
        <a:xfrm flipV="1">
          <a:off x="1130300" y="10075649"/>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83652</xdr:rowOff>
    </xdr:from>
    <xdr:to>
      <xdr:col>6</xdr:col>
      <xdr:colOff>561975</xdr:colOff>
      <xdr:row>59</xdr:row>
      <xdr:rowOff>13802</xdr:rowOff>
    </xdr:to>
    <xdr:sp macro="" textlink="">
      <xdr:nvSpPr>
        <xdr:cNvPr id="137" name="円/楕円 136"/>
        <xdr:cNvSpPr/>
      </xdr:nvSpPr>
      <xdr:spPr>
        <a:xfrm>
          <a:off x="4584700" y="10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170029</xdr:rowOff>
    </xdr:from>
    <xdr:ext cx="534377" cy="259045"/>
    <xdr:sp macro="" textlink="">
      <xdr:nvSpPr>
        <xdr:cNvPr id="138" name="総務費該当値テキスト"/>
        <xdr:cNvSpPr txBox="1"/>
      </xdr:nvSpPr>
      <xdr:spPr>
        <a:xfrm>
          <a:off x="4686300" y="99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92940</xdr:rowOff>
    </xdr:from>
    <xdr:to>
      <xdr:col>5</xdr:col>
      <xdr:colOff>409575</xdr:colOff>
      <xdr:row>59</xdr:row>
      <xdr:rowOff>23090</xdr:rowOff>
    </xdr:to>
    <xdr:sp macro="" textlink="">
      <xdr:nvSpPr>
        <xdr:cNvPr id="139" name="円/楕円 138"/>
        <xdr:cNvSpPr/>
      </xdr:nvSpPr>
      <xdr:spPr>
        <a:xfrm>
          <a:off x="3746500" y="100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14217</xdr:rowOff>
    </xdr:from>
    <xdr:ext cx="534377" cy="259045"/>
    <xdr:sp macro="" textlink="">
      <xdr:nvSpPr>
        <xdr:cNvPr id="140" name="テキスト ボックス 139"/>
        <xdr:cNvSpPr txBox="1"/>
      </xdr:nvSpPr>
      <xdr:spPr>
        <a:xfrm>
          <a:off x="3530111" y="101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91101</xdr:rowOff>
    </xdr:from>
    <xdr:to>
      <xdr:col>4</xdr:col>
      <xdr:colOff>206375</xdr:colOff>
      <xdr:row>59</xdr:row>
      <xdr:rowOff>21251</xdr:rowOff>
    </xdr:to>
    <xdr:sp macro="" textlink="">
      <xdr:nvSpPr>
        <xdr:cNvPr id="141" name="円/楕円 140"/>
        <xdr:cNvSpPr/>
      </xdr:nvSpPr>
      <xdr:spPr>
        <a:xfrm>
          <a:off x="2857500" y="100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12378</xdr:rowOff>
    </xdr:from>
    <xdr:ext cx="534377" cy="259045"/>
    <xdr:sp macro="" textlink="">
      <xdr:nvSpPr>
        <xdr:cNvPr id="142" name="テキスト ボックス 141"/>
        <xdr:cNvSpPr txBox="1"/>
      </xdr:nvSpPr>
      <xdr:spPr>
        <a:xfrm>
          <a:off x="2641111" y="101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80749</xdr:rowOff>
    </xdr:from>
    <xdr:to>
      <xdr:col>3</xdr:col>
      <xdr:colOff>3175</xdr:colOff>
      <xdr:row>59</xdr:row>
      <xdr:rowOff>10899</xdr:rowOff>
    </xdr:to>
    <xdr:sp macro="" textlink="">
      <xdr:nvSpPr>
        <xdr:cNvPr id="143" name="円/楕円 142"/>
        <xdr:cNvSpPr/>
      </xdr:nvSpPr>
      <xdr:spPr>
        <a:xfrm>
          <a:off x="1968500" y="1002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2026</xdr:rowOff>
    </xdr:from>
    <xdr:ext cx="534377" cy="259045"/>
    <xdr:sp macro="" textlink="">
      <xdr:nvSpPr>
        <xdr:cNvPr id="144" name="テキスト ボックス 143"/>
        <xdr:cNvSpPr txBox="1"/>
      </xdr:nvSpPr>
      <xdr:spPr>
        <a:xfrm>
          <a:off x="1752111" y="101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89765</xdr:rowOff>
    </xdr:from>
    <xdr:to>
      <xdr:col>1</xdr:col>
      <xdr:colOff>485775</xdr:colOff>
      <xdr:row>59</xdr:row>
      <xdr:rowOff>19915</xdr:rowOff>
    </xdr:to>
    <xdr:sp macro="" textlink="">
      <xdr:nvSpPr>
        <xdr:cNvPr id="145" name="円/楕円 144"/>
        <xdr:cNvSpPr/>
      </xdr:nvSpPr>
      <xdr:spPr>
        <a:xfrm>
          <a:off x="1079500" y="10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11042</xdr:rowOff>
    </xdr:from>
    <xdr:ext cx="534377" cy="259045"/>
    <xdr:sp macro="" textlink="">
      <xdr:nvSpPr>
        <xdr:cNvPr id="146" name="テキスト ボックス 145"/>
        <xdr:cNvSpPr txBox="1"/>
      </xdr:nvSpPr>
      <xdr:spPr>
        <a:xfrm>
          <a:off x="863111" y="10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137348</xdr:rowOff>
    </xdr:from>
    <xdr:to>
      <xdr:col>6</xdr:col>
      <xdr:colOff>511175</xdr:colOff>
      <xdr:row>78</xdr:row>
      <xdr:rowOff>145487</xdr:rowOff>
    </xdr:to>
    <xdr:cxnSp macro="">
      <xdr:nvCxnSpPr>
        <xdr:cNvPr id="177" name="直線コネクタ 176"/>
        <xdr:cNvCxnSpPr/>
      </xdr:nvCxnSpPr>
      <xdr:spPr>
        <a:xfrm flipV="1">
          <a:off x="3797300" y="13510448"/>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145487</xdr:rowOff>
    </xdr:from>
    <xdr:to>
      <xdr:col>5</xdr:col>
      <xdr:colOff>358775</xdr:colOff>
      <xdr:row>78</xdr:row>
      <xdr:rowOff>153389</xdr:rowOff>
    </xdr:to>
    <xdr:cxnSp macro="">
      <xdr:nvCxnSpPr>
        <xdr:cNvPr id="180" name="直線コネクタ 179"/>
        <xdr:cNvCxnSpPr/>
      </xdr:nvCxnSpPr>
      <xdr:spPr>
        <a:xfrm flipV="1">
          <a:off x="2908300" y="13518587"/>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153389</xdr:rowOff>
    </xdr:from>
    <xdr:to>
      <xdr:col>4</xdr:col>
      <xdr:colOff>155575</xdr:colOff>
      <xdr:row>78</xdr:row>
      <xdr:rowOff>154930</xdr:rowOff>
    </xdr:to>
    <xdr:cxnSp macro="">
      <xdr:nvCxnSpPr>
        <xdr:cNvPr id="183" name="直線コネクタ 182"/>
        <xdr:cNvCxnSpPr/>
      </xdr:nvCxnSpPr>
      <xdr:spPr>
        <a:xfrm flipV="1">
          <a:off x="2019300" y="13526489"/>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153220</xdr:rowOff>
    </xdr:from>
    <xdr:to>
      <xdr:col>2</xdr:col>
      <xdr:colOff>638175</xdr:colOff>
      <xdr:row>78</xdr:row>
      <xdr:rowOff>154930</xdr:rowOff>
    </xdr:to>
    <xdr:cxnSp macro="">
      <xdr:nvCxnSpPr>
        <xdr:cNvPr id="186" name="直線コネクタ 185"/>
        <xdr:cNvCxnSpPr/>
      </xdr:nvCxnSpPr>
      <xdr:spPr>
        <a:xfrm>
          <a:off x="1130300" y="13526320"/>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86548</xdr:rowOff>
    </xdr:from>
    <xdr:to>
      <xdr:col>6</xdr:col>
      <xdr:colOff>561975</xdr:colOff>
      <xdr:row>79</xdr:row>
      <xdr:rowOff>16698</xdr:rowOff>
    </xdr:to>
    <xdr:sp macro="" textlink="">
      <xdr:nvSpPr>
        <xdr:cNvPr id="196" name="円/楕円 195"/>
        <xdr:cNvSpPr/>
      </xdr:nvSpPr>
      <xdr:spPr>
        <a:xfrm>
          <a:off x="4584700" y="134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94687</xdr:rowOff>
    </xdr:from>
    <xdr:to>
      <xdr:col>5</xdr:col>
      <xdr:colOff>409575</xdr:colOff>
      <xdr:row>79</xdr:row>
      <xdr:rowOff>24837</xdr:rowOff>
    </xdr:to>
    <xdr:sp macro="" textlink="">
      <xdr:nvSpPr>
        <xdr:cNvPr id="198" name="円/楕円 197"/>
        <xdr:cNvSpPr/>
      </xdr:nvSpPr>
      <xdr:spPr>
        <a:xfrm>
          <a:off x="3746500" y="13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15964</xdr:rowOff>
    </xdr:from>
    <xdr:ext cx="599010" cy="259045"/>
    <xdr:sp macro="" textlink="">
      <xdr:nvSpPr>
        <xdr:cNvPr id="199" name="テキスト ボックス 198"/>
        <xdr:cNvSpPr txBox="1"/>
      </xdr:nvSpPr>
      <xdr:spPr>
        <a:xfrm>
          <a:off x="3497794" y="1356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102589</xdr:rowOff>
    </xdr:from>
    <xdr:to>
      <xdr:col>4</xdr:col>
      <xdr:colOff>206375</xdr:colOff>
      <xdr:row>79</xdr:row>
      <xdr:rowOff>32739</xdr:rowOff>
    </xdr:to>
    <xdr:sp macro="" textlink="">
      <xdr:nvSpPr>
        <xdr:cNvPr id="200" name="円/楕円 199"/>
        <xdr:cNvSpPr/>
      </xdr:nvSpPr>
      <xdr:spPr>
        <a:xfrm>
          <a:off x="2857500" y="134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23866</xdr:rowOff>
    </xdr:from>
    <xdr:ext cx="599010" cy="259045"/>
    <xdr:sp macro="" textlink="">
      <xdr:nvSpPr>
        <xdr:cNvPr id="201" name="テキスト ボックス 200"/>
        <xdr:cNvSpPr txBox="1"/>
      </xdr:nvSpPr>
      <xdr:spPr>
        <a:xfrm>
          <a:off x="2608794" y="1356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104130</xdr:rowOff>
    </xdr:from>
    <xdr:to>
      <xdr:col>3</xdr:col>
      <xdr:colOff>3175</xdr:colOff>
      <xdr:row>79</xdr:row>
      <xdr:rowOff>34280</xdr:rowOff>
    </xdr:to>
    <xdr:sp macro="" textlink="">
      <xdr:nvSpPr>
        <xdr:cNvPr id="202" name="円/楕円 201"/>
        <xdr:cNvSpPr/>
      </xdr:nvSpPr>
      <xdr:spPr>
        <a:xfrm>
          <a:off x="1968500" y="13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25407</xdr:rowOff>
    </xdr:from>
    <xdr:ext cx="599010" cy="259045"/>
    <xdr:sp macro="" textlink="">
      <xdr:nvSpPr>
        <xdr:cNvPr id="203" name="テキスト ボックス 202"/>
        <xdr:cNvSpPr txBox="1"/>
      </xdr:nvSpPr>
      <xdr:spPr>
        <a:xfrm>
          <a:off x="1719794" y="135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102420</xdr:rowOff>
    </xdr:from>
    <xdr:to>
      <xdr:col>1</xdr:col>
      <xdr:colOff>485775</xdr:colOff>
      <xdr:row>79</xdr:row>
      <xdr:rowOff>32570</xdr:rowOff>
    </xdr:to>
    <xdr:sp macro="" textlink="">
      <xdr:nvSpPr>
        <xdr:cNvPr id="204" name="円/楕円 203"/>
        <xdr:cNvSpPr/>
      </xdr:nvSpPr>
      <xdr:spPr>
        <a:xfrm>
          <a:off x="1079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23697</xdr:rowOff>
    </xdr:from>
    <xdr:ext cx="599010" cy="259045"/>
    <xdr:sp macro="" textlink="">
      <xdr:nvSpPr>
        <xdr:cNvPr id="205" name="テキスト ボックス 204"/>
        <xdr:cNvSpPr txBox="1"/>
      </xdr:nvSpPr>
      <xdr:spPr>
        <a:xfrm>
          <a:off x="830794" y="1356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110418</xdr:rowOff>
    </xdr:from>
    <xdr:to>
      <xdr:col>6</xdr:col>
      <xdr:colOff>511175</xdr:colOff>
      <xdr:row>96</xdr:row>
      <xdr:rowOff>116339</xdr:rowOff>
    </xdr:to>
    <xdr:cxnSp macro="">
      <xdr:nvCxnSpPr>
        <xdr:cNvPr id="236" name="直線コネクタ 235"/>
        <xdr:cNvCxnSpPr/>
      </xdr:nvCxnSpPr>
      <xdr:spPr>
        <a:xfrm>
          <a:off x="3797300" y="16569618"/>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36057</xdr:rowOff>
    </xdr:from>
    <xdr:to>
      <xdr:col>5</xdr:col>
      <xdr:colOff>358775</xdr:colOff>
      <xdr:row>96</xdr:row>
      <xdr:rowOff>110418</xdr:rowOff>
    </xdr:to>
    <xdr:cxnSp macro="">
      <xdr:nvCxnSpPr>
        <xdr:cNvPr id="239" name="直線コネクタ 238"/>
        <xdr:cNvCxnSpPr/>
      </xdr:nvCxnSpPr>
      <xdr:spPr>
        <a:xfrm>
          <a:off x="2908300" y="16495257"/>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170376</xdr:rowOff>
    </xdr:from>
    <xdr:to>
      <xdr:col>4</xdr:col>
      <xdr:colOff>155575</xdr:colOff>
      <xdr:row>96</xdr:row>
      <xdr:rowOff>36057</xdr:rowOff>
    </xdr:to>
    <xdr:cxnSp macro="">
      <xdr:nvCxnSpPr>
        <xdr:cNvPr id="242" name="直線コネクタ 241"/>
        <xdr:cNvCxnSpPr/>
      </xdr:nvCxnSpPr>
      <xdr:spPr>
        <a:xfrm>
          <a:off x="2019300" y="16458126"/>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170376</xdr:rowOff>
    </xdr:from>
    <xdr:to>
      <xdr:col>2</xdr:col>
      <xdr:colOff>638175</xdr:colOff>
      <xdr:row>96</xdr:row>
      <xdr:rowOff>48337</xdr:rowOff>
    </xdr:to>
    <xdr:cxnSp macro="">
      <xdr:nvCxnSpPr>
        <xdr:cNvPr id="245" name="直線コネクタ 244"/>
        <xdr:cNvCxnSpPr/>
      </xdr:nvCxnSpPr>
      <xdr:spPr>
        <a:xfrm flipV="1">
          <a:off x="1130300" y="16458126"/>
          <a:ext cx="8890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65539</xdr:rowOff>
    </xdr:from>
    <xdr:to>
      <xdr:col>6</xdr:col>
      <xdr:colOff>561975</xdr:colOff>
      <xdr:row>96</xdr:row>
      <xdr:rowOff>167139</xdr:rowOff>
    </xdr:to>
    <xdr:sp macro="" textlink="">
      <xdr:nvSpPr>
        <xdr:cNvPr id="255" name="円/楕円 254"/>
        <xdr:cNvSpPr/>
      </xdr:nvSpPr>
      <xdr:spPr>
        <a:xfrm>
          <a:off x="45847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88416</xdr:rowOff>
    </xdr:from>
    <xdr:ext cx="534377" cy="259045"/>
    <xdr:sp macro="" textlink="">
      <xdr:nvSpPr>
        <xdr:cNvPr id="256" name="衛生費該当値テキスト"/>
        <xdr:cNvSpPr txBox="1"/>
      </xdr:nvSpPr>
      <xdr:spPr>
        <a:xfrm>
          <a:off x="4686300" y="163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59618</xdr:rowOff>
    </xdr:from>
    <xdr:to>
      <xdr:col>5</xdr:col>
      <xdr:colOff>409575</xdr:colOff>
      <xdr:row>96</xdr:row>
      <xdr:rowOff>161218</xdr:rowOff>
    </xdr:to>
    <xdr:sp macro="" textlink="">
      <xdr:nvSpPr>
        <xdr:cNvPr id="257" name="円/楕円 256"/>
        <xdr:cNvSpPr/>
      </xdr:nvSpPr>
      <xdr:spPr>
        <a:xfrm>
          <a:off x="3746500" y="165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6295</xdr:rowOff>
    </xdr:from>
    <xdr:ext cx="534377" cy="259045"/>
    <xdr:sp macro="" textlink="">
      <xdr:nvSpPr>
        <xdr:cNvPr id="258" name="テキスト ボックス 257"/>
        <xdr:cNvSpPr txBox="1"/>
      </xdr:nvSpPr>
      <xdr:spPr>
        <a:xfrm>
          <a:off x="3530111" y="16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156707</xdr:rowOff>
    </xdr:from>
    <xdr:to>
      <xdr:col>4</xdr:col>
      <xdr:colOff>206375</xdr:colOff>
      <xdr:row>96</xdr:row>
      <xdr:rowOff>86857</xdr:rowOff>
    </xdr:to>
    <xdr:sp macro="" textlink="">
      <xdr:nvSpPr>
        <xdr:cNvPr id="259" name="円/楕円 258"/>
        <xdr:cNvSpPr/>
      </xdr:nvSpPr>
      <xdr:spPr>
        <a:xfrm>
          <a:off x="2857500" y="164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103384</xdr:rowOff>
    </xdr:from>
    <xdr:ext cx="534377" cy="259045"/>
    <xdr:sp macro="" textlink="">
      <xdr:nvSpPr>
        <xdr:cNvPr id="260" name="テキスト ボックス 259"/>
        <xdr:cNvSpPr txBox="1"/>
      </xdr:nvSpPr>
      <xdr:spPr>
        <a:xfrm>
          <a:off x="2641111" y="162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119576</xdr:rowOff>
    </xdr:from>
    <xdr:to>
      <xdr:col>3</xdr:col>
      <xdr:colOff>3175</xdr:colOff>
      <xdr:row>96</xdr:row>
      <xdr:rowOff>49726</xdr:rowOff>
    </xdr:to>
    <xdr:sp macro="" textlink="">
      <xdr:nvSpPr>
        <xdr:cNvPr id="261" name="円/楕円 260"/>
        <xdr:cNvSpPr/>
      </xdr:nvSpPr>
      <xdr:spPr>
        <a:xfrm>
          <a:off x="1968500" y="16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66253</xdr:rowOff>
    </xdr:from>
    <xdr:ext cx="534377" cy="259045"/>
    <xdr:sp macro="" textlink="">
      <xdr:nvSpPr>
        <xdr:cNvPr id="262" name="テキスト ボックス 261"/>
        <xdr:cNvSpPr txBox="1"/>
      </xdr:nvSpPr>
      <xdr:spPr>
        <a:xfrm>
          <a:off x="1752111" y="161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168987</xdr:rowOff>
    </xdr:from>
    <xdr:to>
      <xdr:col>1</xdr:col>
      <xdr:colOff>485775</xdr:colOff>
      <xdr:row>96</xdr:row>
      <xdr:rowOff>99137</xdr:rowOff>
    </xdr:to>
    <xdr:sp macro="" textlink="">
      <xdr:nvSpPr>
        <xdr:cNvPr id="263" name="円/楕円 262"/>
        <xdr:cNvSpPr/>
      </xdr:nvSpPr>
      <xdr:spPr>
        <a:xfrm>
          <a:off x="1079500" y="164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115664</xdr:rowOff>
    </xdr:from>
    <xdr:ext cx="534377" cy="259045"/>
    <xdr:sp macro="" textlink="">
      <xdr:nvSpPr>
        <xdr:cNvPr id="264" name="テキスト ボックス 263"/>
        <xdr:cNvSpPr txBox="1"/>
      </xdr:nvSpPr>
      <xdr:spPr>
        <a:xfrm>
          <a:off x="863111" y="162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154813</xdr:rowOff>
    </xdr:from>
    <xdr:to>
      <xdr:col>15</xdr:col>
      <xdr:colOff>180975</xdr:colOff>
      <xdr:row>39</xdr:row>
      <xdr:rowOff>6858</xdr:rowOff>
    </xdr:to>
    <xdr:cxnSp macro="">
      <xdr:nvCxnSpPr>
        <xdr:cNvPr id="293" name="直線コネクタ 292"/>
        <xdr:cNvCxnSpPr/>
      </xdr:nvCxnSpPr>
      <xdr:spPr>
        <a:xfrm flipV="1">
          <a:off x="9639300" y="6669913"/>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6858</xdr:rowOff>
    </xdr:from>
    <xdr:to>
      <xdr:col>14</xdr:col>
      <xdr:colOff>28575</xdr:colOff>
      <xdr:row>39</xdr:row>
      <xdr:rowOff>12573</xdr:rowOff>
    </xdr:to>
    <xdr:cxnSp macro="">
      <xdr:nvCxnSpPr>
        <xdr:cNvPr id="296" name="直線コネクタ 295"/>
        <xdr:cNvCxnSpPr/>
      </xdr:nvCxnSpPr>
      <xdr:spPr>
        <a:xfrm flipV="1">
          <a:off x="8750300" y="66934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97917</xdr:rowOff>
    </xdr:from>
    <xdr:to>
      <xdr:col>12</xdr:col>
      <xdr:colOff>511175</xdr:colOff>
      <xdr:row>39</xdr:row>
      <xdr:rowOff>12573</xdr:rowOff>
    </xdr:to>
    <xdr:cxnSp macro="">
      <xdr:nvCxnSpPr>
        <xdr:cNvPr id="299" name="直線コネクタ 298"/>
        <xdr:cNvCxnSpPr/>
      </xdr:nvCxnSpPr>
      <xdr:spPr>
        <a:xfrm>
          <a:off x="7861300" y="6613017"/>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17018</xdr:rowOff>
    </xdr:from>
    <xdr:to>
      <xdr:col>11</xdr:col>
      <xdr:colOff>307975</xdr:colOff>
      <xdr:row>38</xdr:row>
      <xdr:rowOff>97917</xdr:rowOff>
    </xdr:to>
    <xdr:cxnSp macro="">
      <xdr:nvCxnSpPr>
        <xdr:cNvPr id="302" name="直線コネクタ 301"/>
        <xdr:cNvCxnSpPr/>
      </xdr:nvCxnSpPr>
      <xdr:spPr>
        <a:xfrm>
          <a:off x="6972300" y="6360668"/>
          <a:ext cx="889000" cy="2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104013</xdr:rowOff>
    </xdr:from>
    <xdr:to>
      <xdr:col>15</xdr:col>
      <xdr:colOff>231775</xdr:colOff>
      <xdr:row>39</xdr:row>
      <xdr:rowOff>34163</xdr:rowOff>
    </xdr:to>
    <xdr:sp macro="" textlink="">
      <xdr:nvSpPr>
        <xdr:cNvPr id="312" name="円/楕円 311"/>
        <xdr:cNvSpPr/>
      </xdr:nvSpPr>
      <xdr:spPr>
        <a:xfrm>
          <a:off x="104267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18940</xdr:rowOff>
    </xdr:from>
    <xdr:ext cx="378565" cy="259045"/>
    <xdr:sp macro="" textlink="">
      <xdr:nvSpPr>
        <xdr:cNvPr id="313" name="労働費該当値テキスト"/>
        <xdr:cNvSpPr txBox="1"/>
      </xdr:nvSpPr>
      <xdr:spPr>
        <a:xfrm>
          <a:off x="10528300" y="6534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127508</xdr:rowOff>
    </xdr:from>
    <xdr:to>
      <xdr:col>14</xdr:col>
      <xdr:colOff>79375</xdr:colOff>
      <xdr:row>39</xdr:row>
      <xdr:rowOff>57658</xdr:rowOff>
    </xdr:to>
    <xdr:sp macro="" textlink="">
      <xdr:nvSpPr>
        <xdr:cNvPr id="314" name="円/楕円 313"/>
        <xdr:cNvSpPr/>
      </xdr:nvSpPr>
      <xdr:spPr>
        <a:xfrm>
          <a:off x="9588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48785</xdr:rowOff>
    </xdr:from>
    <xdr:ext cx="378565" cy="259045"/>
    <xdr:sp macro="" textlink="">
      <xdr:nvSpPr>
        <xdr:cNvPr id="315" name="テキスト ボックス 314"/>
        <xdr:cNvSpPr txBox="1"/>
      </xdr:nvSpPr>
      <xdr:spPr>
        <a:xfrm>
          <a:off x="9450017" y="67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133223</xdr:rowOff>
    </xdr:from>
    <xdr:to>
      <xdr:col>12</xdr:col>
      <xdr:colOff>561975</xdr:colOff>
      <xdr:row>39</xdr:row>
      <xdr:rowOff>63373</xdr:rowOff>
    </xdr:to>
    <xdr:sp macro="" textlink="">
      <xdr:nvSpPr>
        <xdr:cNvPr id="316" name="円/楕円 315"/>
        <xdr:cNvSpPr/>
      </xdr:nvSpPr>
      <xdr:spPr>
        <a:xfrm>
          <a:off x="86995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54500</xdr:rowOff>
    </xdr:from>
    <xdr:ext cx="378565" cy="259045"/>
    <xdr:sp macro="" textlink="">
      <xdr:nvSpPr>
        <xdr:cNvPr id="317" name="テキスト ボックス 316"/>
        <xdr:cNvSpPr txBox="1"/>
      </xdr:nvSpPr>
      <xdr:spPr>
        <a:xfrm>
          <a:off x="8561017" y="67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47117</xdr:rowOff>
    </xdr:from>
    <xdr:to>
      <xdr:col>11</xdr:col>
      <xdr:colOff>358775</xdr:colOff>
      <xdr:row>38</xdr:row>
      <xdr:rowOff>148717</xdr:rowOff>
    </xdr:to>
    <xdr:sp macro="" textlink="">
      <xdr:nvSpPr>
        <xdr:cNvPr id="318" name="円/楕円 317"/>
        <xdr:cNvSpPr/>
      </xdr:nvSpPr>
      <xdr:spPr>
        <a:xfrm>
          <a:off x="7810500" y="65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139844</xdr:rowOff>
    </xdr:from>
    <xdr:ext cx="378565" cy="259045"/>
    <xdr:sp macro="" textlink="">
      <xdr:nvSpPr>
        <xdr:cNvPr id="319" name="テキスト ボックス 318"/>
        <xdr:cNvSpPr txBox="1"/>
      </xdr:nvSpPr>
      <xdr:spPr>
        <a:xfrm>
          <a:off x="7672017" y="66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137668</xdr:rowOff>
    </xdr:from>
    <xdr:to>
      <xdr:col>10</xdr:col>
      <xdr:colOff>155575</xdr:colOff>
      <xdr:row>37</xdr:row>
      <xdr:rowOff>67818</xdr:rowOff>
    </xdr:to>
    <xdr:sp macro="" textlink="">
      <xdr:nvSpPr>
        <xdr:cNvPr id="320" name="円/楕円 319"/>
        <xdr:cNvSpPr/>
      </xdr:nvSpPr>
      <xdr:spPr>
        <a:xfrm>
          <a:off x="6921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84345</xdr:rowOff>
    </xdr:from>
    <xdr:ext cx="469744" cy="259045"/>
    <xdr:sp macro="" textlink="">
      <xdr:nvSpPr>
        <xdr:cNvPr id="321" name="テキスト ボックス 320"/>
        <xdr:cNvSpPr txBox="1"/>
      </xdr:nvSpPr>
      <xdr:spPr>
        <a:xfrm>
          <a:off x="6737427" y="6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49896</xdr:rowOff>
    </xdr:from>
    <xdr:to>
      <xdr:col>15</xdr:col>
      <xdr:colOff>180975</xdr:colOff>
      <xdr:row>59</xdr:row>
      <xdr:rowOff>72867</xdr:rowOff>
    </xdr:to>
    <xdr:cxnSp macro="">
      <xdr:nvCxnSpPr>
        <xdr:cNvPr id="352" name="直線コネクタ 351"/>
        <xdr:cNvCxnSpPr/>
      </xdr:nvCxnSpPr>
      <xdr:spPr>
        <a:xfrm>
          <a:off x="9639300" y="10165446"/>
          <a:ext cx="8382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49896</xdr:rowOff>
    </xdr:from>
    <xdr:to>
      <xdr:col>14</xdr:col>
      <xdr:colOff>28575</xdr:colOff>
      <xdr:row>59</xdr:row>
      <xdr:rowOff>68876</xdr:rowOff>
    </xdr:to>
    <xdr:cxnSp macro="">
      <xdr:nvCxnSpPr>
        <xdr:cNvPr id="355" name="直線コネクタ 354"/>
        <xdr:cNvCxnSpPr/>
      </xdr:nvCxnSpPr>
      <xdr:spPr>
        <a:xfrm flipV="1">
          <a:off x="8750300" y="10165446"/>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68876</xdr:rowOff>
    </xdr:from>
    <xdr:to>
      <xdr:col>12</xdr:col>
      <xdr:colOff>511175</xdr:colOff>
      <xdr:row>59</xdr:row>
      <xdr:rowOff>72847</xdr:rowOff>
    </xdr:to>
    <xdr:cxnSp macro="">
      <xdr:nvCxnSpPr>
        <xdr:cNvPr id="358" name="直線コネクタ 357"/>
        <xdr:cNvCxnSpPr/>
      </xdr:nvCxnSpPr>
      <xdr:spPr>
        <a:xfrm flipV="1">
          <a:off x="7861300" y="10184426"/>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70398</xdr:rowOff>
    </xdr:from>
    <xdr:to>
      <xdr:col>11</xdr:col>
      <xdr:colOff>307975</xdr:colOff>
      <xdr:row>59</xdr:row>
      <xdr:rowOff>72847</xdr:rowOff>
    </xdr:to>
    <xdr:cxnSp macro="">
      <xdr:nvCxnSpPr>
        <xdr:cNvPr id="361" name="直線コネクタ 360"/>
        <xdr:cNvCxnSpPr/>
      </xdr:nvCxnSpPr>
      <xdr:spPr>
        <a:xfrm>
          <a:off x="6972300" y="1018594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22067</xdr:rowOff>
    </xdr:from>
    <xdr:to>
      <xdr:col>15</xdr:col>
      <xdr:colOff>231775</xdr:colOff>
      <xdr:row>59</xdr:row>
      <xdr:rowOff>123667</xdr:rowOff>
    </xdr:to>
    <xdr:sp macro="" textlink="">
      <xdr:nvSpPr>
        <xdr:cNvPr id="371" name="円/楕円 370"/>
        <xdr:cNvSpPr/>
      </xdr:nvSpPr>
      <xdr:spPr>
        <a:xfrm>
          <a:off x="10426700" y="10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108444</xdr:rowOff>
    </xdr:from>
    <xdr:ext cx="469744" cy="259045"/>
    <xdr:sp macro="" textlink="">
      <xdr:nvSpPr>
        <xdr:cNvPr id="372" name="農林水産業費該当値テキスト"/>
        <xdr:cNvSpPr txBox="1"/>
      </xdr:nvSpPr>
      <xdr:spPr>
        <a:xfrm>
          <a:off x="10528300" y="100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170546</xdr:rowOff>
    </xdr:from>
    <xdr:to>
      <xdr:col>14</xdr:col>
      <xdr:colOff>79375</xdr:colOff>
      <xdr:row>59</xdr:row>
      <xdr:rowOff>100696</xdr:rowOff>
    </xdr:to>
    <xdr:sp macro="" textlink="">
      <xdr:nvSpPr>
        <xdr:cNvPr id="373" name="円/楕円 372"/>
        <xdr:cNvSpPr/>
      </xdr:nvSpPr>
      <xdr:spPr>
        <a:xfrm>
          <a:off x="9588500" y="101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117223</xdr:rowOff>
    </xdr:from>
    <xdr:ext cx="534377" cy="259045"/>
    <xdr:sp macro="" textlink="">
      <xdr:nvSpPr>
        <xdr:cNvPr id="374" name="テキスト ボックス 373"/>
        <xdr:cNvSpPr txBox="1"/>
      </xdr:nvSpPr>
      <xdr:spPr>
        <a:xfrm>
          <a:off x="9372111" y="988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18076</xdr:rowOff>
    </xdr:from>
    <xdr:to>
      <xdr:col>12</xdr:col>
      <xdr:colOff>561975</xdr:colOff>
      <xdr:row>59</xdr:row>
      <xdr:rowOff>119676</xdr:rowOff>
    </xdr:to>
    <xdr:sp macro="" textlink="">
      <xdr:nvSpPr>
        <xdr:cNvPr id="375" name="円/楕円 374"/>
        <xdr:cNvSpPr/>
      </xdr:nvSpPr>
      <xdr:spPr>
        <a:xfrm>
          <a:off x="8699500" y="101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110803</xdr:rowOff>
    </xdr:from>
    <xdr:ext cx="469744" cy="259045"/>
    <xdr:sp macro="" textlink="">
      <xdr:nvSpPr>
        <xdr:cNvPr id="376" name="テキスト ボックス 375"/>
        <xdr:cNvSpPr txBox="1"/>
      </xdr:nvSpPr>
      <xdr:spPr>
        <a:xfrm>
          <a:off x="8515427" y="102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22047</xdr:rowOff>
    </xdr:from>
    <xdr:to>
      <xdr:col>11</xdr:col>
      <xdr:colOff>358775</xdr:colOff>
      <xdr:row>59</xdr:row>
      <xdr:rowOff>123647</xdr:rowOff>
    </xdr:to>
    <xdr:sp macro="" textlink="">
      <xdr:nvSpPr>
        <xdr:cNvPr id="377" name="円/楕円 376"/>
        <xdr:cNvSpPr/>
      </xdr:nvSpPr>
      <xdr:spPr>
        <a:xfrm>
          <a:off x="7810500" y="101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114774</xdr:rowOff>
    </xdr:from>
    <xdr:ext cx="469744" cy="259045"/>
    <xdr:sp macro="" textlink="">
      <xdr:nvSpPr>
        <xdr:cNvPr id="378" name="テキスト ボックス 377"/>
        <xdr:cNvSpPr txBox="1"/>
      </xdr:nvSpPr>
      <xdr:spPr>
        <a:xfrm>
          <a:off x="7626427" y="102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19598</xdr:rowOff>
    </xdr:from>
    <xdr:to>
      <xdr:col>10</xdr:col>
      <xdr:colOff>155575</xdr:colOff>
      <xdr:row>59</xdr:row>
      <xdr:rowOff>121198</xdr:rowOff>
    </xdr:to>
    <xdr:sp macro="" textlink="">
      <xdr:nvSpPr>
        <xdr:cNvPr id="379" name="円/楕円 378"/>
        <xdr:cNvSpPr/>
      </xdr:nvSpPr>
      <xdr:spPr>
        <a:xfrm>
          <a:off x="6921500" y="101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112325</xdr:rowOff>
    </xdr:from>
    <xdr:ext cx="469744" cy="259045"/>
    <xdr:sp macro="" textlink="">
      <xdr:nvSpPr>
        <xdr:cNvPr id="380" name="テキスト ボックス 379"/>
        <xdr:cNvSpPr txBox="1"/>
      </xdr:nvSpPr>
      <xdr:spPr>
        <a:xfrm>
          <a:off x="6737427" y="1022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47411</xdr:rowOff>
    </xdr:from>
    <xdr:to>
      <xdr:col>15</xdr:col>
      <xdr:colOff>180975</xdr:colOff>
      <xdr:row>78</xdr:row>
      <xdr:rowOff>123470</xdr:rowOff>
    </xdr:to>
    <xdr:cxnSp macro="">
      <xdr:nvCxnSpPr>
        <xdr:cNvPr id="411" name="直線コネクタ 410"/>
        <xdr:cNvCxnSpPr/>
      </xdr:nvCxnSpPr>
      <xdr:spPr>
        <a:xfrm flipV="1">
          <a:off x="9639300" y="13420511"/>
          <a:ext cx="8382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108610</xdr:rowOff>
    </xdr:from>
    <xdr:to>
      <xdr:col>14</xdr:col>
      <xdr:colOff>28575</xdr:colOff>
      <xdr:row>78</xdr:row>
      <xdr:rowOff>123470</xdr:rowOff>
    </xdr:to>
    <xdr:cxnSp macro="">
      <xdr:nvCxnSpPr>
        <xdr:cNvPr id="414" name="直線コネクタ 413"/>
        <xdr:cNvCxnSpPr/>
      </xdr:nvCxnSpPr>
      <xdr:spPr>
        <a:xfrm>
          <a:off x="8750300" y="1348171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97148</xdr:rowOff>
    </xdr:from>
    <xdr:to>
      <xdr:col>12</xdr:col>
      <xdr:colOff>511175</xdr:colOff>
      <xdr:row>78</xdr:row>
      <xdr:rowOff>108610</xdr:rowOff>
    </xdr:to>
    <xdr:cxnSp macro="">
      <xdr:nvCxnSpPr>
        <xdr:cNvPr id="417" name="直線コネクタ 416"/>
        <xdr:cNvCxnSpPr/>
      </xdr:nvCxnSpPr>
      <xdr:spPr>
        <a:xfrm>
          <a:off x="7861300" y="1347024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97148</xdr:rowOff>
    </xdr:from>
    <xdr:to>
      <xdr:col>11</xdr:col>
      <xdr:colOff>307975</xdr:colOff>
      <xdr:row>78</xdr:row>
      <xdr:rowOff>115860</xdr:rowOff>
    </xdr:to>
    <xdr:cxnSp macro="">
      <xdr:nvCxnSpPr>
        <xdr:cNvPr id="420" name="直線コネクタ 419"/>
        <xdr:cNvCxnSpPr/>
      </xdr:nvCxnSpPr>
      <xdr:spPr>
        <a:xfrm flipV="1">
          <a:off x="6972300" y="13470248"/>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168061</xdr:rowOff>
    </xdr:from>
    <xdr:to>
      <xdr:col>15</xdr:col>
      <xdr:colOff>231775</xdr:colOff>
      <xdr:row>78</xdr:row>
      <xdr:rowOff>98211</xdr:rowOff>
    </xdr:to>
    <xdr:sp macro="" textlink="">
      <xdr:nvSpPr>
        <xdr:cNvPr id="430" name="円/楕円 429"/>
        <xdr:cNvSpPr/>
      </xdr:nvSpPr>
      <xdr:spPr>
        <a:xfrm>
          <a:off x="10426700" y="133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146488</xdr:rowOff>
    </xdr:from>
    <xdr:ext cx="469744" cy="259045"/>
    <xdr:sp macro="" textlink="">
      <xdr:nvSpPr>
        <xdr:cNvPr id="431" name="商工費該当値テキスト"/>
        <xdr:cNvSpPr txBox="1"/>
      </xdr:nvSpPr>
      <xdr:spPr>
        <a:xfrm>
          <a:off x="10528300" y="133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72670</xdr:rowOff>
    </xdr:from>
    <xdr:to>
      <xdr:col>14</xdr:col>
      <xdr:colOff>79375</xdr:colOff>
      <xdr:row>79</xdr:row>
      <xdr:rowOff>2820</xdr:rowOff>
    </xdr:to>
    <xdr:sp macro="" textlink="">
      <xdr:nvSpPr>
        <xdr:cNvPr id="432" name="円/楕円 431"/>
        <xdr:cNvSpPr/>
      </xdr:nvSpPr>
      <xdr:spPr>
        <a:xfrm>
          <a:off x="9588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165397</xdr:rowOff>
    </xdr:from>
    <xdr:ext cx="469744" cy="259045"/>
    <xdr:sp macro="" textlink="">
      <xdr:nvSpPr>
        <xdr:cNvPr id="433" name="テキスト ボックス 432"/>
        <xdr:cNvSpPr txBox="1"/>
      </xdr:nvSpPr>
      <xdr:spPr>
        <a:xfrm>
          <a:off x="9404427" y="135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57810</xdr:rowOff>
    </xdr:from>
    <xdr:to>
      <xdr:col>12</xdr:col>
      <xdr:colOff>561975</xdr:colOff>
      <xdr:row>78</xdr:row>
      <xdr:rowOff>159410</xdr:rowOff>
    </xdr:to>
    <xdr:sp macro="" textlink="">
      <xdr:nvSpPr>
        <xdr:cNvPr id="434" name="円/楕円 433"/>
        <xdr:cNvSpPr/>
      </xdr:nvSpPr>
      <xdr:spPr>
        <a:xfrm>
          <a:off x="8699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150537</xdr:rowOff>
    </xdr:from>
    <xdr:ext cx="469744" cy="259045"/>
    <xdr:sp macro="" textlink="">
      <xdr:nvSpPr>
        <xdr:cNvPr id="435" name="テキスト ボックス 434"/>
        <xdr:cNvSpPr txBox="1"/>
      </xdr:nvSpPr>
      <xdr:spPr>
        <a:xfrm>
          <a:off x="8515427"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46348</xdr:rowOff>
    </xdr:from>
    <xdr:to>
      <xdr:col>11</xdr:col>
      <xdr:colOff>358775</xdr:colOff>
      <xdr:row>78</xdr:row>
      <xdr:rowOff>147948</xdr:rowOff>
    </xdr:to>
    <xdr:sp macro="" textlink="">
      <xdr:nvSpPr>
        <xdr:cNvPr id="436" name="円/楕円 435"/>
        <xdr:cNvSpPr/>
      </xdr:nvSpPr>
      <xdr:spPr>
        <a:xfrm>
          <a:off x="7810500" y="134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139075</xdr:rowOff>
    </xdr:from>
    <xdr:ext cx="469744" cy="259045"/>
    <xdr:sp macro="" textlink="">
      <xdr:nvSpPr>
        <xdr:cNvPr id="437" name="テキスト ボックス 436"/>
        <xdr:cNvSpPr txBox="1"/>
      </xdr:nvSpPr>
      <xdr:spPr>
        <a:xfrm>
          <a:off x="7626427" y="135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65060</xdr:rowOff>
    </xdr:from>
    <xdr:to>
      <xdr:col>10</xdr:col>
      <xdr:colOff>155575</xdr:colOff>
      <xdr:row>78</xdr:row>
      <xdr:rowOff>166660</xdr:rowOff>
    </xdr:to>
    <xdr:sp macro="" textlink="">
      <xdr:nvSpPr>
        <xdr:cNvPr id="438" name="円/楕円 437"/>
        <xdr:cNvSpPr/>
      </xdr:nvSpPr>
      <xdr:spPr>
        <a:xfrm>
          <a:off x="6921500" y="134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157787</xdr:rowOff>
    </xdr:from>
    <xdr:ext cx="469744" cy="259045"/>
    <xdr:sp macro="" textlink="">
      <xdr:nvSpPr>
        <xdr:cNvPr id="439" name="テキスト ボックス 438"/>
        <xdr:cNvSpPr txBox="1"/>
      </xdr:nvSpPr>
      <xdr:spPr>
        <a:xfrm>
          <a:off x="6737427" y="1353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2505</xdr:rowOff>
    </xdr:from>
    <xdr:to>
      <xdr:col>15</xdr:col>
      <xdr:colOff>180975</xdr:colOff>
      <xdr:row>99</xdr:row>
      <xdr:rowOff>5517</xdr:rowOff>
    </xdr:to>
    <xdr:cxnSp macro="">
      <xdr:nvCxnSpPr>
        <xdr:cNvPr id="468" name="直線コネクタ 467"/>
        <xdr:cNvCxnSpPr/>
      </xdr:nvCxnSpPr>
      <xdr:spPr>
        <a:xfrm flipV="1">
          <a:off x="9639300" y="16976055"/>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164652</xdr:rowOff>
    </xdr:from>
    <xdr:to>
      <xdr:col>14</xdr:col>
      <xdr:colOff>28575</xdr:colOff>
      <xdr:row>99</xdr:row>
      <xdr:rowOff>5517</xdr:rowOff>
    </xdr:to>
    <xdr:cxnSp macro="">
      <xdr:nvCxnSpPr>
        <xdr:cNvPr id="471" name="直線コネクタ 470"/>
        <xdr:cNvCxnSpPr/>
      </xdr:nvCxnSpPr>
      <xdr:spPr>
        <a:xfrm>
          <a:off x="8750300" y="16966752"/>
          <a:ext cx="8890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164652</xdr:rowOff>
    </xdr:from>
    <xdr:to>
      <xdr:col>12</xdr:col>
      <xdr:colOff>511175</xdr:colOff>
      <xdr:row>99</xdr:row>
      <xdr:rowOff>4570</xdr:rowOff>
    </xdr:to>
    <xdr:cxnSp macro="">
      <xdr:nvCxnSpPr>
        <xdr:cNvPr id="474" name="直線コネクタ 473"/>
        <xdr:cNvCxnSpPr/>
      </xdr:nvCxnSpPr>
      <xdr:spPr>
        <a:xfrm flipV="1">
          <a:off x="7861300" y="16966752"/>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2761</xdr:rowOff>
    </xdr:from>
    <xdr:to>
      <xdr:col>11</xdr:col>
      <xdr:colOff>307975</xdr:colOff>
      <xdr:row>99</xdr:row>
      <xdr:rowOff>4570</xdr:rowOff>
    </xdr:to>
    <xdr:cxnSp macro="">
      <xdr:nvCxnSpPr>
        <xdr:cNvPr id="477" name="直線コネクタ 476"/>
        <xdr:cNvCxnSpPr/>
      </xdr:nvCxnSpPr>
      <xdr:spPr>
        <a:xfrm>
          <a:off x="6972300" y="16976311"/>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123155</xdr:rowOff>
    </xdr:from>
    <xdr:to>
      <xdr:col>15</xdr:col>
      <xdr:colOff>231775</xdr:colOff>
      <xdr:row>99</xdr:row>
      <xdr:rowOff>53305</xdr:rowOff>
    </xdr:to>
    <xdr:sp macro="" textlink="">
      <xdr:nvSpPr>
        <xdr:cNvPr id="487" name="円/楕円 486"/>
        <xdr:cNvSpPr/>
      </xdr:nvSpPr>
      <xdr:spPr>
        <a:xfrm>
          <a:off x="10426700" y="169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38082</xdr:rowOff>
    </xdr:from>
    <xdr:ext cx="534377" cy="259045"/>
    <xdr:sp macro="" textlink="">
      <xdr:nvSpPr>
        <xdr:cNvPr id="488" name="土木費該当値テキスト"/>
        <xdr:cNvSpPr txBox="1"/>
      </xdr:nvSpPr>
      <xdr:spPr>
        <a:xfrm>
          <a:off x="10528300" y="168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126167</xdr:rowOff>
    </xdr:from>
    <xdr:to>
      <xdr:col>14</xdr:col>
      <xdr:colOff>79375</xdr:colOff>
      <xdr:row>99</xdr:row>
      <xdr:rowOff>56317</xdr:rowOff>
    </xdr:to>
    <xdr:sp macro="" textlink="">
      <xdr:nvSpPr>
        <xdr:cNvPr id="489" name="円/楕円 488"/>
        <xdr:cNvSpPr/>
      </xdr:nvSpPr>
      <xdr:spPr>
        <a:xfrm>
          <a:off x="9588500" y="169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47444</xdr:rowOff>
    </xdr:from>
    <xdr:ext cx="534377" cy="259045"/>
    <xdr:sp macro="" textlink="">
      <xdr:nvSpPr>
        <xdr:cNvPr id="490" name="テキスト ボックス 489"/>
        <xdr:cNvSpPr txBox="1"/>
      </xdr:nvSpPr>
      <xdr:spPr>
        <a:xfrm>
          <a:off x="9372111" y="170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113852</xdr:rowOff>
    </xdr:from>
    <xdr:to>
      <xdr:col>12</xdr:col>
      <xdr:colOff>561975</xdr:colOff>
      <xdr:row>99</xdr:row>
      <xdr:rowOff>44002</xdr:rowOff>
    </xdr:to>
    <xdr:sp macro="" textlink="">
      <xdr:nvSpPr>
        <xdr:cNvPr id="491" name="円/楕円 490"/>
        <xdr:cNvSpPr/>
      </xdr:nvSpPr>
      <xdr:spPr>
        <a:xfrm>
          <a:off x="8699500" y="169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35129</xdr:rowOff>
    </xdr:from>
    <xdr:ext cx="534377" cy="259045"/>
    <xdr:sp macro="" textlink="">
      <xdr:nvSpPr>
        <xdr:cNvPr id="492" name="テキスト ボックス 491"/>
        <xdr:cNvSpPr txBox="1"/>
      </xdr:nvSpPr>
      <xdr:spPr>
        <a:xfrm>
          <a:off x="8483111" y="1700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125220</xdr:rowOff>
    </xdr:from>
    <xdr:to>
      <xdr:col>11</xdr:col>
      <xdr:colOff>358775</xdr:colOff>
      <xdr:row>99</xdr:row>
      <xdr:rowOff>55370</xdr:rowOff>
    </xdr:to>
    <xdr:sp macro="" textlink="">
      <xdr:nvSpPr>
        <xdr:cNvPr id="493" name="円/楕円 492"/>
        <xdr:cNvSpPr/>
      </xdr:nvSpPr>
      <xdr:spPr>
        <a:xfrm>
          <a:off x="7810500" y="16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46497</xdr:rowOff>
    </xdr:from>
    <xdr:ext cx="534377" cy="259045"/>
    <xdr:sp macro="" textlink="">
      <xdr:nvSpPr>
        <xdr:cNvPr id="494" name="テキスト ボックス 493"/>
        <xdr:cNvSpPr txBox="1"/>
      </xdr:nvSpPr>
      <xdr:spPr>
        <a:xfrm>
          <a:off x="7594111" y="170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123411</xdr:rowOff>
    </xdr:from>
    <xdr:to>
      <xdr:col>10</xdr:col>
      <xdr:colOff>155575</xdr:colOff>
      <xdr:row>99</xdr:row>
      <xdr:rowOff>53561</xdr:rowOff>
    </xdr:to>
    <xdr:sp macro="" textlink="">
      <xdr:nvSpPr>
        <xdr:cNvPr id="495" name="円/楕円 494"/>
        <xdr:cNvSpPr/>
      </xdr:nvSpPr>
      <xdr:spPr>
        <a:xfrm>
          <a:off x="6921500" y="169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44688</xdr:rowOff>
    </xdr:from>
    <xdr:ext cx="534377" cy="259045"/>
    <xdr:sp macro="" textlink="">
      <xdr:nvSpPr>
        <xdr:cNvPr id="496" name="テキスト ボックス 495"/>
        <xdr:cNvSpPr txBox="1"/>
      </xdr:nvSpPr>
      <xdr:spPr>
        <a:xfrm>
          <a:off x="6705111" y="1701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60985</xdr:rowOff>
    </xdr:from>
    <xdr:to>
      <xdr:col>23</xdr:col>
      <xdr:colOff>517525</xdr:colOff>
      <xdr:row>37</xdr:row>
      <xdr:rowOff>73082</xdr:rowOff>
    </xdr:to>
    <xdr:cxnSp macro="">
      <xdr:nvCxnSpPr>
        <xdr:cNvPr id="525" name="直線コネクタ 524"/>
        <xdr:cNvCxnSpPr/>
      </xdr:nvCxnSpPr>
      <xdr:spPr>
        <a:xfrm flipV="1">
          <a:off x="15481300" y="6404635"/>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73082</xdr:rowOff>
    </xdr:from>
    <xdr:to>
      <xdr:col>22</xdr:col>
      <xdr:colOff>365125</xdr:colOff>
      <xdr:row>37</xdr:row>
      <xdr:rowOff>112725</xdr:rowOff>
    </xdr:to>
    <xdr:cxnSp macro="">
      <xdr:nvCxnSpPr>
        <xdr:cNvPr id="528" name="直線コネクタ 527"/>
        <xdr:cNvCxnSpPr/>
      </xdr:nvCxnSpPr>
      <xdr:spPr>
        <a:xfrm flipV="1">
          <a:off x="14592300" y="6416732"/>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22542</xdr:rowOff>
    </xdr:from>
    <xdr:to>
      <xdr:col>21</xdr:col>
      <xdr:colOff>161925</xdr:colOff>
      <xdr:row>37</xdr:row>
      <xdr:rowOff>112725</xdr:rowOff>
    </xdr:to>
    <xdr:cxnSp macro="">
      <xdr:nvCxnSpPr>
        <xdr:cNvPr id="531" name="直線コネクタ 530"/>
        <xdr:cNvCxnSpPr/>
      </xdr:nvCxnSpPr>
      <xdr:spPr>
        <a:xfrm>
          <a:off x="13703300" y="6366192"/>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22542</xdr:rowOff>
    </xdr:from>
    <xdr:to>
      <xdr:col>19</xdr:col>
      <xdr:colOff>644525</xdr:colOff>
      <xdr:row>37</xdr:row>
      <xdr:rowOff>28734</xdr:rowOff>
    </xdr:to>
    <xdr:cxnSp macro="">
      <xdr:nvCxnSpPr>
        <xdr:cNvPr id="534" name="直線コネクタ 533"/>
        <xdr:cNvCxnSpPr/>
      </xdr:nvCxnSpPr>
      <xdr:spPr>
        <a:xfrm flipV="1">
          <a:off x="12814300" y="6366192"/>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10185</xdr:rowOff>
    </xdr:from>
    <xdr:to>
      <xdr:col>23</xdr:col>
      <xdr:colOff>568325</xdr:colOff>
      <xdr:row>37</xdr:row>
      <xdr:rowOff>111785</xdr:rowOff>
    </xdr:to>
    <xdr:sp macro="" textlink="">
      <xdr:nvSpPr>
        <xdr:cNvPr id="544" name="円/楕円 543"/>
        <xdr:cNvSpPr/>
      </xdr:nvSpPr>
      <xdr:spPr>
        <a:xfrm>
          <a:off x="16268700" y="63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160062</xdr:rowOff>
    </xdr:from>
    <xdr:ext cx="534377" cy="259045"/>
    <xdr:sp macro="" textlink="">
      <xdr:nvSpPr>
        <xdr:cNvPr id="545" name="消防費該当値テキスト"/>
        <xdr:cNvSpPr txBox="1"/>
      </xdr:nvSpPr>
      <xdr:spPr>
        <a:xfrm>
          <a:off x="16370300" y="6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22282</xdr:rowOff>
    </xdr:from>
    <xdr:to>
      <xdr:col>22</xdr:col>
      <xdr:colOff>415925</xdr:colOff>
      <xdr:row>37</xdr:row>
      <xdr:rowOff>123882</xdr:rowOff>
    </xdr:to>
    <xdr:sp macro="" textlink="">
      <xdr:nvSpPr>
        <xdr:cNvPr id="546" name="円/楕円 545"/>
        <xdr:cNvSpPr/>
      </xdr:nvSpPr>
      <xdr:spPr>
        <a:xfrm>
          <a:off x="15430500" y="63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115009</xdr:rowOff>
    </xdr:from>
    <xdr:ext cx="534377" cy="259045"/>
    <xdr:sp macro="" textlink="">
      <xdr:nvSpPr>
        <xdr:cNvPr id="547" name="テキスト ボックス 546"/>
        <xdr:cNvSpPr txBox="1"/>
      </xdr:nvSpPr>
      <xdr:spPr>
        <a:xfrm>
          <a:off x="15214111" y="64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61925</xdr:rowOff>
    </xdr:from>
    <xdr:to>
      <xdr:col>21</xdr:col>
      <xdr:colOff>212725</xdr:colOff>
      <xdr:row>37</xdr:row>
      <xdr:rowOff>163525</xdr:rowOff>
    </xdr:to>
    <xdr:sp macro="" textlink="">
      <xdr:nvSpPr>
        <xdr:cNvPr id="548" name="円/楕円 547"/>
        <xdr:cNvSpPr/>
      </xdr:nvSpPr>
      <xdr:spPr>
        <a:xfrm>
          <a:off x="14541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154652</xdr:rowOff>
    </xdr:from>
    <xdr:ext cx="534377" cy="259045"/>
    <xdr:sp macro="" textlink="">
      <xdr:nvSpPr>
        <xdr:cNvPr id="549" name="テキスト ボックス 548"/>
        <xdr:cNvSpPr txBox="1"/>
      </xdr:nvSpPr>
      <xdr:spPr>
        <a:xfrm>
          <a:off x="14325111" y="64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143192</xdr:rowOff>
    </xdr:from>
    <xdr:to>
      <xdr:col>20</xdr:col>
      <xdr:colOff>9525</xdr:colOff>
      <xdr:row>37</xdr:row>
      <xdr:rowOff>73342</xdr:rowOff>
    </xdr:to>
    <xdr:sp macro="" textlink="">
      <xdr:nvSpPr>
        <xdr:cNvPr id="550" name="円/楕円 549"/>
        <xdr:cNvSpPr/>
      </xdr:nvSpPr>
      <xdr:spPr>
        <a:xfrm>
          <a:off x="13652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89869</xdr:rowOff>
    </xdr:from>
    <xdr:ext cx="534377" cy="259045"/>
    <xdr:sp macro="" textlink="">
      <xdr:nvSpPr>
        <xdr:cNvPr id="551" name="テキスト ボックス 550"/>
        <xdr:cNvSpPr txBox="1"/>
      </xdr:nvSpPr>
      <xdr:spPr>
        <a:xfrm>
          <a:off x="13436111" y="6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149384</xdr:rowOff>
    </xdr:from>
    <xdr:to>
      <xdr:col>18</xdr:col>
      <xdr:colOff>492125</xdr:colOff>
      <xdr:row>37</xdr:row>
      <xdr:rowOff>79534</xdr:rowOff>
    </xdr:to>
    <xdr:sp macro="" textlink="">
      <xdr:nvSpPr>
        <xdr:cNvPr id="552" name="円/楕円 551"/>
        <xdr:cNvSpPr/>
      </xdr:nvSpPr>
      <xdr:spPr>
        <a:xfrm>
          <a:off x="12763500" y="63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96061</xdr:rowOff>
    </xdr:from>
    <xdr:ext cx="534377" cy="259045"/>
    <xdr:sp macro="" textlink="">
      <xdr:nvSpPr>
        <xdr:cNvPr id="553" name="テキスト ボックス 552"/>
        <xdr:cNvSpPr txBox="1"/>
      </xdr:nvSpPr>
      <xdr:spPr>
        <a:xfrm>
          <a:off x="12547111" y="60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168770</xdr:rowOff>
    </xdr:from>
    <xdr:to>
      <xdr:col>23</xdr:col>
      <xdr:colOff>517525</xdr:colOff>
      <xdr:row>56</xdr:row>
      <xdr:rowOff>103486</xdr:rowOff>
    </xdr:to>
    <xdr:cxnSp macro="">
      <xdr:nvCxnSpPr>
        <xdr:cNvPr id="583" name="直線コネクタ 582"/>
        <xdr:cNvCxnSpPr/>
      </xdr:nvCxnSpPr>
      <xdr:spPr>
        <a:xfrm>
          <a:off x="15481300" y="9598520"/>
          <a:ext cx="838200" cy="10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168770</xdr:rowOff>
    </xdr:from>
    <xdr:to>
      <xdr:col>22</xdr:col>
      <xdr:colOff>365125</xdr:colOff>
      <xdr:row>56</xdr:row>
      <xdr:rowOff>33153</xdr:rowOff>
    </xdr:to>
    <xdr:cxnSp macro="">
      <xdr:nvCxnSpPr>
        <xdr:cNvPr id="586" name="直線コネクタ 585"/>
        <xdr:cNvCxnSpPr/>
      </xdr:nvCxnSpPr>
      <xdr:spPr>
        <a:xfrm flipV="1">
          <a:off x="14592300" y="9598520"/>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81521</xdr:rowOff>
    </xdr:from>
    <xdr:to>
      <xdr:col>21</xdr:col>
      <xdr:colOff>161925</xdr:colOff>
      <xdr:row>56</xdr:row>
      <xdr:rowOff>33153</xdr:rowOff>
    </xdr:to>
    <xdr:cxnSp macro="">
      <xdr:nvCxnSpPr>
        <xdr:cNvPr id="589" name="直線コネクタ 588"/>
        <xdr:cNvCxnSpPr/>
      </xdr:nvCxnSpPr>
      <xdr:spPr>
        <a:xfrm>
          <a:off x="13703300" y="9511271"/>
          <a:ext cx="889000" cy="12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81521</xdr:rowOff>
    </xdr:from>
    <xdr:to>
      <xdr:col>19</xdr:col>
      <xdr:colOff>644525</xdr:colOff>
      <xdr:row>56</xdr:row>
      <xdr:rowOff>164312</xdr:rowOff>
    </xdr:to>
    <xdr:cxnSp macro="">
      <xdr:nvCxnSpPr>
        <xdr:cNvPr id="592" name="直線コネクタ 591"/>
        <xdr:cNvCxnSpPr/>
      </xdr:nvCxnSpPr>
      <xdr:spPr>
        <a:xfrm flipV="1">
          <a:off x="12814300" y="9511271"/>
          <a:ext cx="889000" cy="2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52686</xdr:rowOff>
    </xdr:from>
    <xdr:to>
      <xdr:col>23</xdr:col>
      <xdr:colOff>568325</xdr:colOff>
      <xdr:row>56</xdr:row>
      <xdr:rowOff>154286</xdr:rowOff>
    </xdr:to>
    <xdr:sp macro="" textlink="">
      <xdr:nvSpPr>
        <xdr:cNvPr id="602" name="円/楕円 601"/>
        <xdr:cNvSpPr/>
      </xdr:nvSpPr>
      <xdr:spPr>
        <a:xfrm>
          <a:off x="16268700" y="96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31113</xdr:rowOff>
    </xdr:from>
    <xdr:ext cx="534377" cy="259045"/>
    <xdr:sp macro="" textlink="">
      <xdr:nvSpPr>
        <xdr:cNvPr id="603" name="教育費該当値テキスト"/>
        <xdr:cNvSpPr txBox="1"/>
      </xdr:nvSpPr>
      <xdr:spPr>
        <a:xfrm>
          <a:off x="16370300" y="96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117970</xdr:rowOff>
    </xdr:from>
    <xdr:to>
      <xdr:col>22</xdr:col>
      <xdr:colOff>415925</xdr:colOff>
      <xdr:row>56</xdr:row>
      <xdr:rowOff>48120</xdr:rowOff>
    </xdr:to>
    <xdr:sp macro="" textlink="">
      <xdr:nvSpPr>
        <xdr:cNvPr id="604" name="円/楕円 603"/>
        <xdr:cNvSpPr/>
      </xdr:nvSpPr>
      <xdr:spPr>
        <a:xfrm>
          <a:off x="15430500" y="95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64647</xdr:rowOff>
    </xdr:from>
    <xdr:ext cx="534377" cy="259045"/>
    <xdr:sp macro="" textlink="">
      <xdr:nvSpPr>
        <xdr:cNvPr id="605" name="テキスト ボックス 604"/>
        <xdr:cNvSpPr txBox="1"/>
      </xdr:nvSpPr>
      <xdr:spPr>
        <a:xfrm>
          <a:off x="15214111" y="93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153803</xdr:rowOff>
    </xdr:from>
    <xdr:to>
      <xdr:col>21</xdr:col>
      <xdr:colOff>212725</xdr:colOff>
      <xdr:row>56</xdr:row>
      <xdr:rowOff>83953</xdr:rowOff>
    </xdr:to>
    <xdr:sp macro="" textlink="">
      <xdr:nvSpPr>
        <xdr:cNvPr id="606" name="円/楕円 605"/>
        <xdr:cNvSpPr/>
      </xdr:nvSpPr>
      <xdr:spPr>
        <a:xfrm>
          <a:off x="14541500" y="95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100480</xdr:rowOff>
    </xdr:from>
    <xdr:ext cx="534377" cy="259045"/>
    <xdr:sp macro="" textlink="">
      <xdr:nvSpPr>
        <xdr:cNvPr id="607" name="テキスト ボックス 606"/>
        <xdr:cNvSpPr txBox="1"/>
      </xdr:nvSpPr>
      <xdr:spPr>
        <a:xfrm>
          <a:off x="14325111" y="93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30721</xdr:rowOff>
    </xdr:from>
    <xdr:to>
      <xdr:col>20</xdr:col>
      <xdr:colOff>9525</xdr:colOff>
      <xdr:row>55</xdr:row>
      <xdr:rowOff>132321</xdr:rowOff>
    </xdr:to>
    <xdr:sp macro="" textlink="">
      <xdr:nvSpPr>
        <xdr:cNvPr id="608" name="円/楕円 607"/>
        <xdr:cNvSpPr/>
      </xdr:nvSpPr>
      <xdr:spPr>
        <a:xfrm>
          <a:off x="13652500" y="9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148848</xdr:rowOff>
    </xdr:from>
    <xdr:ext cx="534377" cy="259045"/>
    <xdr:sp macro="" textlink="">
      <xdr:nvSpPr>
        <xdr:cNvPr id="609" name="テキスト ボックス 608"/>
        <xdr:cNvSpPr txBox="1"/>
      </xdr:nvSpPr>
      <xdr:spPr>
        <a:xfrm>
          <a:off x="13436111" y="92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113512</xdr:rowOff>
    </xdr:from>
    <xdr:to>
      <xdr:col>18</xdr:col>
      <xdr:colOff>492125</xdr:colOff>
      <xdr:row>57</xdr:row>
      <xdr:rowOff>43662</xdr:rowOff>
    </xdr:to>
    <xdr:sp macro="" textlink="">
      <xdr:nvSpPr>
        <xdr:cNvPr id="610" name="円/楕円 609"/>
        <xdr:cNvSpPr/>
      </xdr:nvSpPr>
      <xdr:spPr>
        <a:xfrm>
          <a:off x="12763500" y="9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34789</xdr:rowOff>
    </xdr:from>
    <xdr:ext cx="534377" cy="259045"/>
    <xdr:sp macro="" textlink="">
      <xdr:nvSpPr>
        <xdr:cNvPr id="611" name="テキスト ボックス 610"/>
        <xdr:cNvSpPr txBox="1"/>
      </xdr:nvSpPr>
      <xdr:spPr>
        <a:xfrm>
          <a:off x="12547111" y="9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104158</xdr:rowOff>
    </xdr:from>
    <xdr:to>
      <xdr:col>23</xdr:col>
      <xdr:colOff>517525</xdr:colOff>
      <xdr:row>78</xdr:row>
      <xdr:rowOff>139700</xdr:rowOff>
    </xdr:to>
    <xdr:cxnSp macro="">
      <xdr:nvCxnSpPr>
        <xdr:cNvPr id="638" name="直線コネクタ 637"/>
        <xdr:cNvCxnSpPr/>
      </xdr:nvCxnSpPr>
      <xdr:spPr>
        <a:xfrm>
          <a:off x="15481300" y="13477258"/>
          <a:ext cx="8382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104158</xdr:rowOff>
    </xdr:from>
    <xdr:to>
      <xdr:col>22</xdr:col>
      <xdr:colOff>365125</xdr:colOff>
      <xdr:row>78</xdr:row>
      <xdr:rowOff>121796</xdr:rowOff>
    </xdr:to>
    <xdr:cxnSp macro="">
      <xdr:nvCxnSpPr>
        <xdr:cNvPr id="641" name="直線コネクタ 640"/>
        <xdr:cNvCxnSpPr/>
      </xdr:nvCxnSpPr>
      <xdr:spPr>
        <a:xfrm flipV="1">
          <a:off x="14592300" y="13477258"/>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87652</xdr:rowOff>
    </xdr:from>
    <xdr:to>
      <xdr:col>21</xdr:col>
      <xdr:colOff>161925</xdr:colOff>
      <xdr:row>78</xdr:row>
      <xdr:rowOff>121796</xdr:rowOff>
    </xdr:to>
    <xdr:cxnSp macro="">
      <xdr:nvCxnSpPr>
        <xdr:cNvPr id="644" name="直線コネクタ 643"/>
        <xdr:cNvCxnSpPr/>
      </xdr:nvCxnSpPr>
      <xdr:spPr>
        <a:xfrm>
          <a:off x="13703300" y="13460752"/>
          <a:ext cx="8890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52941</xdr:rowOff>
    </xdr:from>
    <xdr:to>
      <xdr:col>19</xdr:col>
      <xdr:colOff>644525</xdr:colOff>
      <xdr:row>78</xdr:row>
      <xdr:rowOff>87652</xdr:rowOff>
    </xdr:to>
    <xdr:cxnSp macro="">
      <xdr:nvCxnSpPr>
        <xdr:cNvPr id="647" name="直線コネクタ 646"/>
        <xdr:cNvCxnSpPr/>
      </xdr:nvCxnSpPr>
      <xdr:spPr>
        <a:xfrm>
          <a:off x="12814300" y="13426041"/>
          <a:ext cx="889000" cy="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53358</xdr:rowOff>
    </xdr:from>
    <xdr:to>
      <xdr:col>22</xdr:col>
      <xdr:colOff>415925</xdr:colOff>
      <xdr:row>78</xdr:row>
      <xdr:rowOff>154958</xdr:rowOff>
    </xdr:to>
    <xdr:sp macro="" textlink="">
      <xdr:nvSpPr>
        <xdr:cNvPr id="659" name="円/楕円 658"/>
        <xdr:cNvSpPr/>
      </xdr:nvSpPr>
      <xdr:spPr>
        <a:xfrm>
          <a:off x="15430500" y="134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146085</xdr:rowOff>
    </xdr:from>
    <xdr:ext cx="469744" cy="259045"/>
    <xdr:sp macro="" textlink="">
      <xdr:nvSpPr>
        <xdr:cNvPr id="660" name="テキスト ボックス 659"/>
        <xdr:cNvSpPr txBox="1"/>
      </xdr:nvSpPr>
      <xdr:spPr>
        <a:xfrm>
          <a:off x="15246427" y="1351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70996</xdr:rowOff>
    </xdr:from>
    <xdr:to>
      <xdr:col>21</xdr:col>
      <xdr:colOff>212725</xdr:colOff>
      <xdr:row>79</xdr:row>
      <xdr:rowOff>1146</xdr:rowOff>
    </xdr:to>
    <xdr:sp macro="" textlink="">
      <xdr:nvSpPr>
        <xdr:cNvPr id="661" name="円/楕円 660"/>
        <xdr:cNvSpPr/>
      </xdr:nvSpPr>
      <xdr:spPr>
        <a:xfrm>
          <a:off x="14541500" y="134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163723</xdr:rowOff>
    </xdr:from>
    <xdr:ext cx="469744" cy="259045"/>
    <xdr:sp macro="" textlink="">
      <xdr:nvSpPr>
        <xdr:cNvPr id="662" name="テキスト ボックス 661"/>
        <xdr:cNvSpPr txBox="1"/>
      </xdr:nvSpPr>
      <xdr:spPr>
        <a:xfrm>
          <a:off x="14357427" y="1353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36852</xdr:rowOff>
    </xdr:from>
    <xdr:to>
      <xdr:col>20</xdr:col>
      <xdr:colOff>9525</xdr:colOff>
      <xdr:row>78</xdr:row>
      <xdr:rowOff>138452</xdr:rowOff>
    </xdr:to>
    <xdr:sp macro="" textlink="">
      <xdr:nvSpPr>
        <xdr:cNvPr id="663" name="円/楕円 662"/>
        <xdr:cNvSpPr/>
      </xdr:nvSpPr>
      <xdr:spPr>
        <a:xfrm>
          <a:off x="13652500" y="13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154979</xdr:rowOff>
    </xdr:from>
    <xdr:ext cx="469744" cy="259045"/>
    <xdr:sp macro="" textlink="">
      <xdr:nvSpPr>
        <xdr:cNvPr id="664" name="テキスト ボックス 663"/>
        <xdr:cNvSpPr txBox="1"/>
      </xdr:nvSpPr>
      <xdr:spPr>
        <a:xfrm>
          <a:off x="13468427" y="1318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2141</xdr:rowOff>
    </xdr:from>
    <xdr:to>
      <xdr:col>18</xdr:col>
      <xdr:colOff>492125</xdr:colOff>
      <xdr:row>78</xdr:row>
      <xdr:rowOff>103741</xdr:rowOff>
    </xdr:to>
    <xdr:sp macro="" textlink="">
      <xdr:nvSpPr>
        <xdr:cNvPr id="665" name="円/楕円 664"/>
        <xdr:cNvSpPr/>
      </xdr:nvSpPr>
      <xdr:spPr>
        <a:xfrm>
          <a:off x="127635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120268</xdr:rowOff>
    </xdr:from>
    <xdr:ext cx="469744" cy="259045"/>
    <xdr:sp macro="" textlink="">
      <xdr:nvSpPr>
        <xdr:cNvPr id="666" name="テキスト ボックス 665"/>
        <xdr:cNvSpPr txBox="1"/>
      </xdr:nvSpPr>
      <xdr:spPr>
        <a:xfrm>
          <a:off x="12579427" y="1315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86131</xdr:rowOff>
    </xdr:from>
    <xdr:to>
      <xdr:col>23</xdr:col>
      <xdr:colOff>517525</xdr:colOff>
      <xdr:row>95</xdr:row>
      <xdr:rowOff>106972</xdr:rowOff>
    </xdr:to>
    <xdr:cxnSp macro="">
      <xdr:nvCxnSpPr>
        <xdr:cNvPr id="695" name="直線コネクタ 694"/>
        <xdr:cNvCxnSpPr/>
      </xdr:nvCxnSpPr>
      <xdr:spPr>
        <a:xfrm>
          <a:off x="15481300" y="16373881"/>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86131</xdr:rowOff>
    </xdr:from>
    <xdr:to>
      <xdr:col>22</xdr:col>
      <xdr:colOff>365125</xdr:colOff>
      <xdr:row>95</xdr:row>
      <xdr:rowOff>133045</xdr:rowOff>
    </xdr:to>
    <xdr:cxnSp macro="">
      <xdr:nvCxnSpPr>
        <xdr:cNvPr id="698" name="直線コネクタ 697"/>
        <xdr:cNvCxnSpPr/>
      </xdr:nvCxnSpPr>
      <xdr:spPr>
        <a:xfrm flipV="1">
          <a:off x="14592300" y="16373881"/>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133045</xdr:rowOff>
    </xdr:from>
    <xdr:to>
      <xdr:col>21</xdr:col>
      <xdr:colOff>161925</xdr:colOff>
      <xdr:row>95</xdr:row>
      <xdr:rowOff>135789</xdr:rowOff>
    </xdr:to>
    <xdr:cxnSp macro="">
      <xdr:nvCxnSpPr>
        <xdr:cNvPr id="701" name="直線コネクタ 700"/>
        <xdr:cNvCxnSpPr/>
      </xdr:nvCxnSpPr>
      <xdr:spPr>
        <a:xfrm flipV="1">
          <a:off x="13703300" y="1642079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134049</xdr:rowOff>
    </xdr:from>
    <xdr:to>
      <xdr:col>19</xdr:col>
      <xdr:colOff>644525</xdr:colOff>
      <xdr:row>95</xdr:row>
      <xdr:rowOff>135789</xdr:rowOff>
    </xdr:to>
    <xdr:cxnSp macro="">
      <xdr:nvCxnSpPr>
        <xdr:cNvPr id="704" name="直線コネクタ 703"/>
        <xdr:cNvCxnSpPr/>
      </xdr:nvCxnSpPr>
      <xdr:spPr>
        <a:xfrm>
          <a:off x="12814300" y="16421799"/>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56172</xdr:rowOff>
    </xdr:from>
    <xdr:to>
      <xdr:col>23</xdr:col>
      <xdr:colOff>568325</xdr:colOff>
      <xdr:row>95</xdr:row>
      <xdr:rowOff>157772</xdr:rowOff>
    </xdr:to>
    <xdr:sp macro="" textlink="">
      <xdr:nvSpPr>
        <xdr:cNvPr id="714" name="円/楕円 713"/>
        <xdr:cNvSpPr/>
      </xdr:nvSpPr>
      <xdr:spPr>
        <a:xfrm>
          <a:off x="16268700" y="163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34599</xdr:rowOff>
    </xdr:from>
    <xdr:ext cx="534377" cy="259045"/>
    <xdr:sp macro="" textlink="">
      <xdr:nvSpPr>
        <xdr:cNvPr id="715" name="公債費該当値テキスト"/>
        <xdr:cNvSpPr txBox="1"/>
      </xdr:nvSpPr>
      <xdr:spPr>
        <a:xfrm>
          <a:off x="16370300" y="163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35331</xdr:rowOff>
    </xdr:from>
    <xdr:to>
      <xdr:col>22</xdr:col>
      <xdr:colOff>415925</xdr:colOff>
      <xdr:row>95</xdr:row>
      <xdr:rowOff>136931</xdr:rowOff>
    </xdr:to>
    <xdr:sp macro="" textlink="">
      <xdr:nvSpPr>
        <xdr:cNvPr id="716" name="円/楕円 715"/>
        <xdr:cNvSpPr/>
      </xdr:nvSpPr>
      <xdr:spPr>
        <a:xfrm>
          <a:off x="15430500" y="163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153458</xdr:rowOff>
    </xdr:from>
    <xdr:ext cx="534377" cy="259045"/>
    <xdr:sp macro="" textlink="">
      <xdr:nvSpPr>
        <xdr:cNvPr id="717" name="テキスト ボックス 716"/>
        <xdr:cNvSpPr txBox="1"/>
      </xdr:nvSpPr>
      <xdr:spPr>
        <a:xfrm>
          <a:off x="15214111" y="1609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82245</xdr:rowOff>
    </xdr:from>
    <xdr:to>
      <xdr:col>21</xdr:col>
      <xdr:colOff>212725</xdr:colOff>
      <xdr:row>96</xdr:row>
      <xdr:rowOff>12395</xdr:rowOff>
    </xdr:to>
    <xdr:sp macro="" textlink="">
      <xdr:nvSpPr>
        <xdr:cNvPr id="718" name="円/楕円 717"/>
        <xdr:cNvSpPr/>
      </xdr:nvSpPr>
      <xdr:spPr>
        <a:xfrm>
          <a:off x="14541500" y="163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28922</xdr:rowOff>
    </xdr:from>
    <xdr:ext cx="534377" cy="259045"/>
    <xdr:sp macro="" textlink="">
      <xdr:nvSpPr>
        <xdr:cNvPr id="719" name="テキスト ボックス 718"/>
        <xdr:cNvSpPr txBox="1"/>
      </xdr:nvSpPr>
      <xdr:spPr>
        <a:xfrm>
          <a:off x="14325111" y="161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84989</xdr:rowOff>
    </xdr:from>
    <xdr:to>
      <xdr:col>20</xdr:col>
      <xdr:colOff>9525</xdr:colOff>
      <xdr:row>96</xdr:row>
      <xdr:rowOff>15139</xdr:rowOff>
    </xdr:to>
    <xdr:sp macro="" textlink="">
      <xdr:nvSpPr>
        <xdr:cNvPr id="720" name="円/楕円 719"/>
        <xdr:cNvSpPr/>
      </xdr:nvSpPr>
      <xdr:spPr>
        <a:xfrm>
          <a:off x="13652500" y="16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31666</xdr:rowOff>
    </xdr:from>
    <xdr:ext cx="534377" cy="259045"/>
    <xdr:sp macro="" textlink="">
      <xdr:nvSpPr>
        <xdr:cNvPr id="721" name="テキスト ボックス 720"/>
        <xdr:cNvSpPr txBox="1"/>
      </xdr:nvSpPr>
      <xdr:spPr>
        <a:xfrm>
          <a:off x="13436111" y="161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83249</xdr:rowOff>
    </xdr:from>
    <xdr:to>
      <xdr:col>18</xdr:col>
      <xdr:colOff>492125</xdr:colOff>
      <xdr:row>96</xdr:row>
      <xdr:rowOff>13399</xdr:rowOff>
    </xdr:to>
    <xdr:sp macro="" textlink="">
      <xdr:nvSpPr>
        <xdr:cNvPr id="722" name="円/楕円 721"/>
        <xdr:cNvSpPr/>
      </xdr:nvSpPr>
      <xdr:spPr>
        <a:xfrm>
          <a:off x="12763500" y="16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29926</xdr:rowOff>
    </xdr:from>
    <xdr:ext cx="534377" cy="259045"/>
    <xdr:sp macro="" textlink="">
      <xdr:nvSpPr>
        <xdr:cNvPr id="723" name="テキスト ボックス 722"/>
        <xdr:cNvSpPr txBox="1"/>
      </xdr:nvSpPr>
      <xdr:spPr>
        <a:xfrm>
          <a:off x="12547111" y="161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本市の目的別歳出の特徴は財政状況が非常に厳しいことから、類似団体平均と比較し衛生費を除く経費について、すべて下回っている。特に民生費、土木費は大きく下回っている。</a:t>
          </a:r>
          <a:endParaRPr kumimoji="1" lang="en-US" altLang="ja-JP" sz="1300">
            <a:latin typeface="ＭＳ Ｐゴシック"/>
          </a:endParaRPr>
        </a:p>
        <a:p>
          <a:r>
            <a:rPr kumimoji="1" lang="ja-JP" altLang="en-US" sz="1300">
              <a:latin typeface="ＭＳ Ｐゴシック"/>
            </a:rPr>
            <a:t>　平成２７年度の決算の特徴は、平成２６年度と比較すると、総務費でふるさと納税寄附金の基金への積立金の増加及び国勢調査関係経費の増加により、２，８４４円の増加、民生費で国民健康保険事業特別会計、介護保険事業特別会計等への特別会計への繰出金の増加により、７，４７７円の増加、農林水産業費で</a:t>
          </a:r>
          <a:r>
            <a:rPr kumimoji="1" lang="ja-JP" altLang="ja-JP" sz="1300">
              <a:solidFill>
                <a:schemeClr val="dk1"/>
              </a:solidFill>
              <a:effectLst/>
              <a:latin typeface="+mn-lt"/>
              <a:ea typeface="+mn-ea"/>
              <a:cs typeface="+mn-cs"/>
            </a:rPr>
            <a:t>銚子漁港（高度衛生管理型市場）機能強化事業補助が平成２６年度で終了</a:t>
          </a:r>
          <a:r>
            <a:rPr kumimoji="1" lang="ja-JP" altLang="en-US" sz="1300">
              <a:solidFill>
                <a:schemeClr val="dk1"/>
              </a:solidFill>
              <a:effectLst/>
              <a:latin typeface="+mn-lt"/>
              <a:ea typeface="+mn-ea"/>
              <a:cs typeface="+mn-cs"/>
            </a:rPr>
            <a:t>したことにより、７，０３４円の減少、教育費で小中学校耐震改修工事の終了したことにより、５，５７３円の減少、災害復旧費が皆減している。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近年の実質収支比率等は、主に病院事業の経営状況に連動するように変動してきた。市立病院については経営状況の悪化に伴い、平成２０年９月末で一旦休止し、平成２２年５月に再開したが、休止期間中の平成２１年度は実質単年度収支が大幅に改善したものの、病院再開以降は補助金の増加に伴い、実質収支及び財政調整基金残高が急激に減少し、当然に実質単年度収支も急激に減少した。</a:t>
          </a:r>
          <a:r>
            <a:rPr lang="ja-JP" altLang="en-US" sz="1100" b="0" i="0" baseline="0">
              <a:solidFill>
                <a:schemeClr val="dk1"/>
              </a:solidFill>
              <a:effectLst/>
              <a:latin typeface="+mn-lt"/>
              <a:ea typeface="+mn-ea"/>
              <a:cs typeface="+mn-cs"/>
            </a:rPr>
            <a:t>平成２７年度の実質単年度収支は黒字に転じたものの、引き続き</a:t>
          </a:r>
          <a:r>
            <a:rPr lang="ja-JP" altLang="ja-JP" sz="1100" b="0" i="0" baseline="0">
              <a:solidFill>
                <a:schemeClr val="dk1"/>
              </a:solidFill>
              <a:effectLst/>
              <a:latin typeface="+mn-lt"/>
              <a:ea typeface="+mn-ea"/>
              <a:cs typeface="+mn-cs"/>
            </a:rPr>
            <a:t>、病院事業の経営改善に努めることは当然のことながら、人件費圧縮や事務事業の見直しなどの行財政改革を推進し、経常経費の削減に努める。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本市の連結実質赤字比率を構成する各会計</a:t>
          </a:r>
          <a:r>
            <a:rPr lang="ja-JP" altLang="en-US" sz="1100" b="0" i="0" baseline="0">
              <a:solidFill>
                <a:sysClr val="windowText" lastClr="000000"/>
              </a:solidFill>
              <a:effectLst/>
              <a:latin typeface="+mn-lt"/>
              <a:ea typeface="+mn-ea"/>
              <a:cs typeface="+mn-cs"/>
            </a:rPr>
            <a:t>のうち</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国民健康保険</a:t>
          </a:r>
          <a:r>
            <a:rPr lang="ja-JP" altLang="ja-JP" sz="1100" b="0" i="0" baseline="0">
              <a:solidFill>
                <a:sysClr val="windowText" lastClr="000000"/>
              </a:solidFill>
              <a:effectLst/>
              <a:latin typeface="+mn-lt"/>
              <a:ea typeface="+mn-ea"/>
              <a:cs typeface="+mn-cs"/>
            </a:rPr>
            <a:t>事業</a:t>
          </a:r>
          <a:r>
            <a:rPr lang="ja-JP" altLang="en-US" sz="1100" b="0" i="0" baseline="0">
              <a:solidFill>
                <a:sysClr val="windowText" lastClr="000000"/>
              </a:solidFill>
              <a:effectLst/>
              <a:latin typeface="+mn-lt"/>
              <a:ea typeface="+mn-ea"/>
              <a:cs typeface="+mn-cs"/>
            </a:rPr>
            <a:t>特別会計に</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ついて、約６３，０００千円の収支不足となり、翌年度繰上充用で対応したため、赤字</a:t>
          </a:r>
          <a:r>
            <a:rPr lang="ja-JP" altLang="ja-JP" sz="1100" b="0" i="0" baseline="0">
              <a:solidFill>
                <a:sysClr val="windowText" lastClr="000000"/>
              </a:solidFill>
              <a:effectLst/>
              <a:latin typeface="+mn-lt"/>
              <a:ea typeface="+mn-ea"/>
              <a:cs typeface="+mn-cs"/>
            </a:rPr>
            <a:t>となっ</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ている。</a:t>
          </a:r>
          <a:r>
            <a:rPr lang="ja-JP" altLang="en-US" sz="1100" b="0" i="0" baseline="0">
              <a:solidFill>
                <a:sysClr val="windowText" lastClr="000000"/>
              </a:solidFill>
              <a:effectLst/>
              <a:latin typeface="+mn-lt"/>
              <a:ea typeface="+mn-ea"/>
              <a:cs typeface="+mn-cs"/>
            </a:rPr>
            <a:t>今後も厳しい財政状況が続くと見込まれ、保険料の見直し、保険料の徴収強化及</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び保健事業の強化（特定健康診査の受診率向上など）を図ることで健全な財政運営をめざ</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す。</a:t>
          </a:r>
          <a:endParaRPr lang="ja-JP" altLang="ja-JP" sz="1400">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24168439</v>
      </c>
      <c r="BO4" s="409"/>
      <c r="BP4" s="409"/>
      <c r="BQ4" s="409"/>
      <c r="BR4" s="409"/>
      <c r="BS4" s="409"/>
      <c r="BT4" s="409"/>
      <c r="BU4" s="410"/>
      <c r="BV4" s="408">
        <v>24447412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0.6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23612102</v>
      </c>
      <c r="BO5" s="414"/>
      <c r="BP5" s="414"/>
      <c r="BQ5" s="414"/>
      <c r="BR5" s="414"/>
      <c r="BS5" s="414"/>
      <c r="BT5" s="414"/>
      <c r="BU5" s="415"/>
      <c r="BV5" s="413">
        <v>24337736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93.4</v>
      </c>
      <c r="CU5" s="384"/>
      <c r="CV5" s="384"/>
      <c r="CW5" s="384"/>
      <c r="CX5" s="384"/>
      <c r="CY5" s="384"/>
      <c r="CZ5" s="384"/>
      <c r="DA5" s="385"/>
      <c r="DB5" s="383">
        <v>97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556337</v>
      </c>
      <c r="BO6" s="414"/>
      <c r="BP6" s="414"/>
      <c r="BQ6" s="414"/>
      <c r="BR6" s="414"/>
      <c r="BS6" s="414"/>
      <c r="BT6" s="414"/>
      <c r="BU6" s="415"/>
      <c r="BV6" s="413">
        <v>109676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101.1</v>
      </c>
      <c r="CU6" s="560"/>
      <c r="CV6" s="560"/>
      <c r="CW6" s="560"/>
      <c r="CX6" s="560"/>
      <c r="CY6" s="560"/>
      <c r="CZ6" s="560"/>
      <c r="DA6" s="561"/>
      <c r="DB6" s="559">
        <v>105.2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19784</v>
      </c>
      <c r="BO7" s="414"/>
      <c r="BP7" s="414"/>
      <c r="BQ7" s="414"/>
      <c r="BR7" s="414"/>
      <c r="BS7" s="414"/>
      <c r="BT7" s="414"/>
      <c r="BU7" s="415"/>
      <c r="BV7" s="413">
        <v>18139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15287045</v>
      </c>
      <c r="CU7" s="414"/>
      <c r="CV7" s="414"/>
      <c r="CW7" s="414"/>
      <c r="CX7" s="414"/>
      <c r="CY7" s="414"/>
      <c r="CZ7" s="414"/>
      <c r="DA7" s="415"/>
      <c r="DB7" s="413">
        <v>15156535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536553</v>
      </c>
      <c r="BO8" s="414"/>
      <c r="BP8" s="414"/>
      <c r="BQ8" s="414"/>
      <c r="BR8" s="414"/>
      <c r="BS8" s="414"/>
      <c r="BT8" s="414"/>
      <c r="BU8" s="415"/>
      <c r="BV8" s="413">
        <v>91537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0.56999999999999995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64415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445016</v>
      </c>
      <c r="BO9" s="414"/>
      <c r="BP9" s="414"/>
      <c r="BQ9" s="414"/>
      <c r="BR9" s="414"/>
      <c r="BS9" s="414"/>
      <c r="BT9" s="414"/>
      <c r="BU9" s="415"/>
      <c r="BV9" s="413">
        <v>-110583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18.899999999999999</v>
      </c>
      <c r="CU9" s="384"/>
      <c r="CV9" s="384"/>
      <c r="CW9" s="384"/>
      <c r="CX9" s="384"/>
      <c r="CY9" s="384"/>
      <c r="CZ9" s="384"/>
      <c r="DA9" s="385"/>
      <c r="DB9" s="383">
        <v>19.600000000000001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70210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38194</v>
      </c>
      <c r="BO10" s="414"/>
      <c r="BP10" s="414"/>
      <c r="BQ10" s="414"/>
      <c r="BR10" s="414"/>
      <c r="BS10" s="414"/>
      <c r="BT10" s="414"/>
      <c r="BU10" s="415"/>
      <c r="BV10" s="413">
        <v>63</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65546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91607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63644</v>
      </c>
      <c r="S13" s="515"/>
      <c r="T13" s="515"/>
      <c r="U13" s="515"/>
      <c r="V13" s="516"/>
      <c r="W13" s="502" t="s">
        <v>119</v>
      </c>
      <c r="X13" s="426"/>
      <c r="Y13" s="426"/>
      <c r="Z13" s="426"/>
      <c r="AA13" s="426"/>
      <c r="AB13" s="427"/>
      <c r="AC13" s="389">
        <v>3589</v>
      </c>
      <c r="AD13" s="390"/>
      <c r="AE13" s="390"/>
      <c r="AF13" s="390"/>
      <c r="AG13" s="391"/>
      <c r="AH13" s="389">
        <v>4019</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483210</v>
      </c>
      <c r="BO13" s="414"/>
      <c r="BP13" s="414"/>
      <c r="BQ13" s="414"/>
      <c r="BR13" s="414"/>
      <c r="BS13" s="414"/>
      <c r="BT13" s="414"/>
      <c r="BU13" s="415"/>
      <c r="BV13" s="413">
        <v>-202127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13.9</v>
      </c>
      <c r="CU13" s="384"/>
      <c r="CV13" s="384"/>
      <c r="CW13" s="384"/>
      <c r="CX13" s="384"/>
      <c r="CY13" s="384"/>
      <c r="CZ13" s="384"/>
      <c r="DA13" s="385"/>
      <c r="DB13" s="383">
        <v>14.4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66882</v>
      </c>
      <c r="S14" s="515"/>
      <c r="T14" s="515"/>
      <c r="U14" s="515"/>
      <c r="V14" s="516"/>
      <c r="W14" s="517"/>
      <c r="X14" s="429"/>
      <c r="Y14" s="429"/>
      <c r="Z14" s="429"/>
      <c r="AA14" s="429"/>
      <c r="AB14" s="430"/>
      <c r="AC14" s="507">
        <v>11</v>
      </c>
      <c r="AD14" s="508"/>
      <c r="AE14" s="508"/>
      <c r="AF14" s="508"/>
      <c r="AG14" s="509"/>
      <c r="AH14" s="507">
        <v>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168.4</v>
      </c>
      <c r="CU14" s="486"/>
      <c r="CV14" s="486"/>
      <c r="CW14" s="486"/>
      <c r="CX14" s="486"/>
      <c r="CY14" s="486"/>
      <c r="CZ14" s="486"/>
      <c r="DA14" s="487"/>
      <c r="DB14" s="518">
        <v>179.8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65020</v>
      </c>
      <c r="S15" s="515"/>
      <c r="T15" s="515"/>
      <c r="U15" s="515"/>
      <c r="V15" s="516"/>
      <c r="W15" s="502" t="s">
        <v>126</v>
      </c>
      <c r="X15" s="426"/>
      <c r="Y15" s="426"/>
      <c r="Z15" s="426"/>
      <c r="AA15" s="426"/>
      <c r="AB15" s="427"/>
      <c r="AC15" s="389">
        <v>9981</v>
      </c>
      <c r="AD15" s="390"/>
      <c r="AE15" s="390"/>
      <c r="AF15" s="390"/>
      <c r="AG15" s="391"/>
      <c r="AH15" s="389">
        <v>11511</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7171439</v>
      </c>
      <c r="BO15" s="409"/>
      <c r="BP15" s="409"/>
      <c r="BQ15" s="409"/>
      <c r="BR15" s="409"/>
      <c r="BS15" s="409"/>
      <c r="BT15" s="409"/>
      <c r="BU15" s="410"/>
      <c r="BV15" s="408">
        <v>7019987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30.6</v>
      </c>
      <c r="AD16" s="508"/>
      <c r="AE16" s="508"/>
      <c r="AF16" s="508"/>
      <c r="AG16" s="509"/>
      <c r="AH16" s="507">
        <v>31.6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12216081</v>
      </c>
      <c r="BO16" s="414"/>
      <c r="BP16" s="414"/>
      <c r="BQ16" s="414"/>
      <c r="BR16" s="414"/>
      <c r="BS16" s="414"/>
      <c r="BT16" s="414"/>
      <c r="BU16" s="415"/>
      <c r="BV16" s="413">
        <v>11908977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18998</v>
      </c>
      <c r="AD17" s="390"/>
      <c r="AE17" s="390"/>
      <c r="AF17" s="390"/>
      <c r="AG17" s="391"/>
      <c r="AH17" s="389">
        <v>20853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9104649</v>
      </c>
      <c r="BO17" s="414"/>
      <c r="BP17" s="414"/>
      <c r="BQ17" s="414"/>
      <c r="BR17" s="414"/>
      <c r="BS17" s="414"/>
      <c r="BT17" s="414"/>
      <c r="BU17" s="415"/>
      <c r="BV17" s="413">
        <v>9039578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84.19</v>
      </c>
      <c r="M18" s="478"/>
      <c r="N18" s="478"/>
      <c r="O18" s="478"/>
      <c r="P18" s="478"/>
      <c r="Q18" s="478"/>
      <c r="R18" s="479"/>
      <c r="S18" s="479"/>
      <c r="T18" s="479"/>
      <c r="U18" s="479"/>
      <c r="V18" s="480"/>
      <c r="W18" s="494"/>
      <c r="X18" s="495"/>
      <c r="Y18" s="495"/>
      <c r="Z18" s="495"/>
      <c r="AA18" s="495"/>
      <c r="AB18" s="503"/>
      <c r="AC18" s="377">
        <v>58.3</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14525512</v>
      </c>
      <c r="BO18" s="414"/>
      <c r="BP18" s="414"/>
      <c r="BQ18" s="414"/>
      <c r="BR18" s="414"/>
      <c r="BS18" s="414"/>
      <c r="BT18" s="414"/>
      <c r="BU18" s="415"/>
      <c r="BV18" s="413">
        <v>14779354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765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16822272</v>
      </c>
      <c r="BO19" s="414"/>
      <c r="BP19" s="414"/>
      <c r="BQ19" s="414"/>
      <c r="BR19" s="414"/>
      <c r="BS19" s="414"/>
      <c r="BT19" s="414"/>
      <c r="BU19" s="415"/>
      <c r="BV19" s="413">
        <v>17098063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26234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29816481</v>
      </c>
      <c r="BO23" s="414"/>
      <c r="BP23" s="414"/>
      <c r="BQ23" s="414"/>
      <c r="BR23" s="414"/>
      <c r="BS23" s="414"/>
      <c r="BT23" s="414"/>
      <c r="BU23" s="415"/>
      <c r="BV23" s="413">
        <v>30496751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5600</v>
      </c>
      <c r="R24" s="390"/>
      <c r="S24" s="390"/>
      <c r="T24" s="390"/>
      <c r="U24" s="390"/>
      <c r="V24" s="391"/>
      <c r="W24" s="455"/>
      <c r="X24" s="446"/>
      <c r="Y24" s="447"/>
      <c r="Z24" s="386" t="s">
        <v>150</v>
      </c>
      <c r="AA24" s="387"/>
      <c r="AB24" s="387"/>
      <c r="AC24" s="387"/>
      <c r="AD24" s="387"/>
      <c r="AE24" s="387"/>
      <c r="AF24" s="387"/>
      <c r="AG24" s="388"/>
      <c r="AH24" s="389">
        <v>495</v>
      </c>
      <c r="AI24" s="390"/>
      <c r="AJ24" s="390"/>
      <c r="AK24" s="390"/>
      <c r="AL24" s="391"/>
      <c r="AM24" s="389">
        <v>1589445</v>
      </c>
      <c r="AN24" s="390"/>
      <c r="AO24" s="390"/>
      <c r="AP24" s="390"/>
      <c r="AQ24" s="390"/>
      <c r="AR24" s="391"/>
      <c r="AS24" s="389">
        <v>3211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23397778</v>
      </c>
      <c r="BO24" s="414"/>
      <c r="BP24" s="414"/>
      <c r="BQ24" s="414"/>
      <c r="BR24" s="414"/>
      <c r="BS24" s="414"/>
      <c r="BT24" s="414"/>
      <c r="BU24" s="415"/>
      <c r="BV24" s="413">
        <v>23479229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5644</v>
      </c>
      <c r="R25" s="390"/>
      <c r="S25" s="390"/>
      <c r="T25" s="390"/>
      <c r="U25" s="390"/>
      <c r="V25" s="391"/>
      <c r="W25" s="455"/>
      <c r="X25" s="446"/>
      <c r="Y25" s="447"/>
      <c r="Z25" s="386" t="s">
        <v>153</v>
      </c>
      <c r="AA25" s="387"/>
      <c r="AB25" s="387"/>
      <c r="AC25" s="387"/>
      <c r="AD25" s="387"/>
      <c r="AE25" s="387"/>
      <c r="AF25" s="387"/>
      <c r="AG25" s="388"/>
      <c r="AH25" s="389">
        <v>111</v>
      </c>
      <c r="AI25" s="390"/>
      <c r="AJ25" s="390"/>
      <c r="AK25" s="390"/>
      <c r="AL25" s="391"/>
      <c r="AM25" s="389">
        <v>333111</v>
      </c>
      <c r="AN25" s="390"/>
      <c r="AO25" s="390"/>
      <c r="AP25" s="390"/>
      <c r="AQ25" s="390"/>
      <c r="AR25" s="391"/>
      <c r="AS25" s="389">
        <v>3001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5598199</v>
      </c>
      <c r="BO25" s="409"/>
      <c r="BP25" s="409"/>
      <c r="BQ25" s="409"/>
      <c r="BR25" s="409"/>
      <c r="BS25" s="409"/>
      <c r="BT25" s="409"/>
      <c r="BU25" s="410"/>
      <c r="BV25" s="408">
        <v>5899427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5211</v>
      </c>
      <c r="R26" s="390"/>
      <c r="S26" s="390"/>
      <c r="T26" s="390"/>
      <c r="U26" s="390"/>
      <c r="V26" s="391"/>
      <c r="W26" s="455"/>
      <c r="X26" s="446"/>
      <c r="Y26" s="447"/>
      <c r="Z26" s="386" t="s">
        <v>156</v>
      </c>
      <c r="AA26" s="468"/>
      <c r="AB26" s="468"/>
      <c r="AC26" s="468"/>
      <c r="AD26" s="468"/>
      <c r="AE26" s="468"/>
      <c r="AF26" s="468"/>
      <c r="AG26" s="469"/>
      <c r="AH26" s="389">
        <v>57</v>
      </c>
      <c r="AI26" s="390"/>
      <c r="AJ26" s="390"/>
      <c r="AK26" s="390"/>
      <c r="AL26" s="391"/>
      <c r="AM26" s="389">
        <v>177555</v>
      </c>
      <c r="AN26" s="390"/>
      <c r="AO26" s="390"/>
      <c r="AP26" s="390"/>
      <c r="AQ26" s="390"/>
      <c r="AR26" s="391"/>
      <c r="AS26" s="389">
        <v>3115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4150</v>
      </c>
      <c r="R27" s="390"/>
      <c r="S27" s="390"/>
      <c r="T27" s="390"/>
      <c r="U27" s="390"/>
      <c r="V27" s="391"/>
      <c r="W27" s="455"/>
      <c r="X27" s="446"/>
      <c r="Y27" s="447"/>
      <c r="Z27" s="386" t="s">
        <v>159</v>
      </c>
      <c r="AA27" s="387"/>
      <c r="AB27" s="387"/>
      <c r="AC27" s="387"/>
      <c r="AD27" s="387"/>
      <c r="AE27" s="387"/>
      <c r="AF27" s="387"/>
      <c r="AG27" s="388"/>
      <c r="AH27" s="389">
        <v>79</v>
      </c>
      <c r="AI27" s="390"/>
      <c r="AJ27" s="390"/>
      <c r="AK27" s="390"/>
      <c r="AL27" s="391"/>
      <c r="AM27" s="389">
        <v>300239</v>
      </c>
      <c r="AN27" s="390"/>
      <c r="AO27" s="390"/>
      <c r="AP27" s="390"/>
      <c r="AQ27" s="390"/>
      <c r="AR27" s="391"/>
      <c r="AS27" s="389">
        <v>3800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547154</v>
      </c>
      <c r="BO27" s="417"/>
      <c r="BP27" s="417"/>
      <c r="BQ27" s="417"/>
      <c r="BR27" s="417"/>
      <c r="BS27" s="417"/>
      <c r="BT27" s="417"/>
      <c r="BU27" s="418"/>
      <c r="BV27" s="416">
        <v>547154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3750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125266</v>
      </c>
      <c r="BO28" s="409"/>
      <c r="BP28" s="409"/>
      <c r="BQ28" s="409"/>
      <c r="BR28" s="409"/>
      <c r="BS28" s="409"/>
      <c r="BT28" s="409"/>
      <c r="BU28" s="410"/>
      <c r="BV28" s="408">
        <v>17072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17</v>
      </c>
      <c r="M29" s="390"/>
      <c r="N29" s="390"/>
      <c r="O29" s="390"/>
      <c r="P29" s="391"/>
      <c r="Q29" s="389">
        <v>3400</v>
      </c>
      <c r="R29" s="390"/>
      <c r="S29" s="390"/>
      <c r="T29" s="390"/>
      <c r="U29" s="390"/>
      <c r="V29" s="391"/>
      <c r="W29" s="456"/>
      <c r="X29" s="457"/>
      <c r="Y29" s="458"/>
      <c r="Z29" s="386" t="s">
        <v>166</v>
      </c>
      <c r="AA29" s="387"/>
      <c r="AB29" s="387"/>
      <c r="AC29" s="387"/>
      <c r="AD29" s="387"/>
      <c r="AE29" s="387"/>
      <c r="AF29" s="387"/>
      <c r="AG29" s="388"/>
      <c r="AH29" s="389">
        <v>574</v>
      </c>
      <c r="AI29" s="390"/>
      <c r="AJ29" s="390"/>
      <c r="AK29" s="390"/>
      <c r="AL29" s="391"/>
      <c r="AM29" s="389">
        <v>1889684</v>
      </c>
      <c r="AN29" s="390"/>
      <c r="AO29" s="390"/>
      <c r="AP29" s="390"/>
      <c r="AQ29" s="390"/>
      <c r="AR29" s="391"/>
      <c r="AS29" s="389">
        <v>3292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958</v>
      </c>
      <c r="BO29" s="414"/>
      <c r="BP29" s="414"/>
      <c r="BQ29" s="414"/>
      <c r="BR29" s="414"/>
      <c r="BS29" s="414"/>
      <c r="BT29" s="414"/>
      <c r="BU29" s="415"/>
      <c r="BV29" s="413">
        <v>957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802308</v>
      </c>
      <c r="BO30" s="417"/>
      <c r="BP30" s="417"/>
      <c r="BQ30" s="417"/>
      <c r="BR30" s="417"/>
      <c r="BS30" s="417"/>
      <c r="BT30" s="417"/>
      <c r="BU30" s="418"/>
      <c r="BV30" s="416">
        <v>749681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銚子マリーナ</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銚子水産観光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銚子市医療公社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介護保険予防支援事業特別会計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東総地区広域市町村圏事務組合（一般会計）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東総地区広域市町村圏事務組合（東総地区ふるさと市町村圏事業特別会計）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東総地区広域市町村圏事務組合（一般廃棄物処理事業特別会計）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東総広域水道企業団（水道用水供給事業会計）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93" t="s">
        <v>534</v>
      </c>
      <c r="D34" s="1193"/>
      <c r="E34" s="1194"/>
      <c r="F34" s="32">
        <v>0.05</v>
      </c>
      <c r="G34" s="33">
        <v>0.53</v>
      </c>
      <c r="H34" s="33">
        <v>0.18</v>
      </c>
      <c r="I34" s="33">
        <v>0.11</v>
      </c>
      <c r="J34" s="34" t="s">
        <v>535</v>
      </c>
      <c r="K34" s="22"/>
      <c r="L34" s="22"/>
      <c r="M34" s="22"/>
      <c r="N34" s="22"/>
      <c r="O34" s="22"/>
      <c r="P34" s="22"/>
    </row>
    <row r="35" spans="1:16" ht="39" customHeight="1" x14ac:dyDescent="0.15">
      <c r="A35" s="22"/>
      <c r="B35" s="35"/>
      <c r="C35" s="1187" t="s">
        <v>536</v>
      </c>
      <c r="D35" s="1188"/>
      <c r="E35" s="1189"/>
      <c r="F35" s="36">
        <v>13.24</v>
      </c>
      <c r="G35" s="37">
        <v>14.71</v>
      </c>
      <c r="H35" s="37">
        <v>16.309999999999999</v>
      </c>
      <c r="I35" s="37">
        <v>15.87</v>
      </c>
      <c r="J35" s="38">
        <v>13.68</v>
      </c>
      <c r="K35" s="22"/>
      <c r="L35" s="22"/>
      <c r="M35" s="22"/>
      <c r="N35" s="22"/>
      <c r="O35" s="22"/>
      <c r="P35" s="22"/>
    </row>
    <row r="36" spans="1:16" ht="39" customHeight="1" x14ac:dyDescent="0.15">
      <c r="A36" s="22"/>
      <c r="B36" s="35"/>
      <c r="C36" s="1187" t="s">
        <v>537</v>
      </c>
      <c r="D36" s="1188"/>
      <c r="E36" s="1189"/>
      <c r="F36" s="36">
        <v>3.23</v>
      </c>
      <c r="G36" s="37">
        <v>1.47</v>
      </c>
      <c r="H36" s="37">
        <v>1.32</v>
      </c>
      <c r="I36" s="37">
        <v>0.6</v>
      </c>
      <c r="J36" s="38">
        <v>3.5</v>
      </c>
      <c r="K36" s="22"/>
      <c r="L36" s="22"/>
      <c r="M36" s="22"/>
      <c r="N36" s="22"/>
      <c r="O36" s="22"/>
      <c r="P36" s="22"/>
    </row>
    <row r="37" spans="1:16" ht="39" customHeight="1" x14ac:dyDescent="0.15">
      <c r="A37" s="22"/>
      <c r="B37" s="35"/>
      <c r="C37" s="1187" t="s">
        <v>538</v>
      </c>
      <c r="D37" s="1188"/>
      <c r="E37" s="1189"/>
      <c r="F37" s="36">
        <v>0.11</v>
      </c>
      <c r="G37" s="37">
        <v>0.21</v>
      </c>
      <c r="H37" s="37">
        <v>0.18</v>
      </c>
      <c r="I37" s="37">
        <v>0.22</v>
      </c>
      <c r="J37" s="38">
        <v>0.37</v>
      </c>
      <c r="K37" s="22"/>
      <c r="L37" s="22"/>
      <c r="M37" s="22"/>
      <c r="N37" s="22"/>
      <c r="O37" s="22"/>
      <c r="P37" s="22"/>
    </row>
    <row r="38" spans="1:16" ht="39" customHeight="1" x14ac:dyDescent="0.15">
      <c r="A38" s="22"/>
      <c r="B38" s="35"/>
      <c r="C38" s="1187" t="s">
        <v>539</v>
      </c>
      <c r="D38" s="1188"/>
      <c r="E38" s="1189"/>
      <c r="F38" s="36">
        <v>0.25</v>
      </c>
      <c r="G38" s="37">
        <v>0.27</v>
      </c>
      <c r="H38" s="37">
        <v>0.25</v>
      </c>
      <c r="I38" s="37" t="s">
        <v>540</v>
      </c>
      <c r="J38" s="38">
        <v>0.03</v>
      </c>
      <c r="K38" s="22"/>
      <c r="L38" s="22"/>
      <c r="M38" s="22"/>
      <c r="N38" s="22"/>
      <c r="O38" s="22"/>
      <c r="P38" s="22"/>
    </row>
    <row r="39" spans="1:16" ht="39" customHeight="1" x14ac:dyDescent="0.15">
      <c r="A39" s="22"/>
      <c r="B39" s="35"/>
      <c r="C39" s="1187" t="s">
        <v>541</v>
      </c>
      <c r="D39" s="1188"/>
      <c r="E39" s="1189"/>
      <c r="F39" s="36">
        <v>0</v>
      </c>
      <c r="G39" s="37">
        <v>0</v>
      </c>
      <c r="H39" s="37">
        <v>0.01</v>
      </c>
      <c r="I39" s="37">
        <v>0</v>
      </c>
      <c r="J39" s="38">
        <v>0.01</v>
      </c>
      <c r="K39" s="22"/>
      <c r="L39" s="22"/>
      <c r="M39" s="22"/>
      <c r="N39" s="22"/>
      <c r="O39" s="22"/>
      <c r="P39" s="22"/>
    </row>
    <row r="40" spans="1:16" ht="39" customHeight="1" x14ac:dyDescent="0.15">
      <c r="A40" s="22"/>
      <c r="B40" s="35"/>
      <c r="C40" s="1187" t="s">
        <v>542</v>
      </c>
      <c r="D40" s="1188"/>
      <c r="E40" s="1189"/>
      <c r="F40" s="36">
        <v>0</v>
      </c>
      <c r="G40" s="37">
        <v>0</v>
      </c>
      <c r="H40" s="37">
        <v>0</v>
      </c>
      <c r="I40" s="37">
        <v>0</v>
      </c>
      <c r="J40" s="38">
        <v>0</v>
      </c>
      <c r="K40" s="22"/>
      <c r="L40" s="22"/>
      <c r="M40" s="22"/>
      <c r="N40" s="22"/>
      <c r="O40" s="22"/>
      <c r="P40" s="22"/>
    </row>
    <row r="41" spans="1:16" ht="39" customHeight="1" x14ac:dyDescent="0.15">
      <c r="A41" s="22"/>
      <c r="B41" s="35"/>
      <c r="C41" s="1187" t="s">
        <v>543</v>
      </c>
      <c r="D41" s="1188"/>
      <c r="E41" s="1189"/>
      <c r="F41" s="36">
        <v>0</v>
      </c>
      <c r="G41" s="37">
        <v>0</v>
      </c>
      <c r="H41" s="37">
        <v>0</v>
      </c>
      <c r="I41" s="37">
        <v>0</v>
      </c>
      <c r="J41" s="38">
        <v>0</v>
      </c>
      <c r="K41" s="22"/>
      <c r="L41" s="22"/>
      <c r="M41" s="22"/>
      <c r="N41" s="22"/>
      <c r="O41" s="22"/>
      <c r="P41" s="22"/>
    </row>
    <row r="42" spans="1:16" ht="39" customHeight="1" x14ac:dyDescent="0.15">
      <c r="A42" s="22"/>
      <c r="B42" s="39"/>
      <c r="C42" s="1187" t="s">
        <v>544</v>
      </c>
      <c r="D42" s="1188"/>
      <c r="E42" s="1189"/>
      <c r="F42" s="36" t="s">
        <v>485</v>
      </c>
      <c r="G42" s="37" t="s">
        <v>485</v>
      </c>
      <c r="H42" s="37" t="s">
        <v>485</v>
      </c>
      <c r="I42" s="37" t="s">
        <v>485</v>
      </c>
      <c r="J42" s="38" t="s">
        <v>485</v>
      </c>
      <c r="K42" s="22"/>
      <c r="L42" s="22"/>
      <c r="M42" s="22"/>
      <c r="N42" s="22"/>
      <c r="O42" s="22"/>
      <c r="P42" s="22"/>
    </row>
    <row r="43" spans="1:16" ht="39" customHeight="1" thickBot="1" x14ac:dyDescent="0.2">
      <c r="A43" s="22"/>
      <c r="B43" s="40"/>
      <c r="C43" s="1190" t="s">
        <v>545</v>
      </c>
      <c r="D43" s="1191"/>
      <c r="E43" s="1192"/>
      <c r="F43" s="41" t="s">
        <v>485</v>
      </c>
      <c r="G43" s="42" t="s">
        <v>485</v>
      </c>
      <c r="H43" s="42" t="s">
        <v>485</v>
      </c>
      <c r="I43" s="42" t="s">
        <v>485</v>
      </c>
      <c r="J43" s="43" t="s">
        <v>485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3197</v>
      </c>
      <c r="L45" s="60">
        <v>3226</v>
      </c>
      <c r="M45" s="60">
        <v>3202</v>
      </c>
      <c r="N45" s="60">
        <v>3392</v>
      </c>
      <c r="O45" s="61">
        <v>3216</v>
      </c>
      <c r="P45" s="48"/>
      <c r="Q45" s="48"/>
      <c r="R45" s="48"/>
      <c r="S45" s="48"/>
      <c r="T45" s="48"/>
      <c r="U45" s="48"/>
    </row>
    <row r="46" spans="1:21" ht="30.75" customHeight="1" x14ac:dyDescent="0.15">
      <c r="A46" s="48"/>
      <c r="B46" s="1205"/>
      <c r="C46" s="1206"/>
      <c r="D46" s="62"/>
      <c r="E46" s="1197" t="s">
        <v>12</v>
      </c>
      <c r="F46" s="1197"/>
      <c r="G46" s="1197"/>
      <c r="H46" s="1197"/>
      <c r="I46" s="1197"/>
      <c r="J46" s="1198"/>
      <c r="K46" s="63" t="s">
        <v>485</v>
      </c>
      <c r="L46" s="64" t="s">
        <v>485</v>
      </c>
      <c r="M46" s="64" t="s">
        <v>485</v>
      </c>
      <c r="N46" s="64" t="s">
        <v>485</v>
      </c>
      <c r="O46" s="65" t="s">
        <v>485</v>
      </c>
      <c r="P46" s="48"/>
      <c r="Q46" s="48"/>
      <c r="R46" s="48"/>
      <c r="S46" s="48"/>
      <c r="T46" s="48"/>
      <c r="U46" s="48"/>
    </row>
    <row r="47" spans="1:21" ht="30.75" customHeight="1" x14ac:dyDescent="0.15">
      <c r="A47" s="48"/>
      <c r="B47" s="1205"/>
      <c r="C47" s="1206"/>
      <c r="D47" s="62"/>
      <c r="E47" s="1197" t="s">
        <v>13</v>
      </c>
      <c r="F47" s="1197"/>
      <c r="G47" s="1197"/>
      <c r="H47" s="1197"/>
      <c r="I47" s="1197"/>
      <c r="J47" s="1198"/>
      <c r="K47" s="63" t="s">
        <v>485</v>
      </c>
      <c r="L47" s="64" t="s">
        <v>485</v>
      </c>
      <c r="M47" s="64" t="s">
        <v>485</v>
      </c>
      <c r="N47" s="64" t="s">
        <v>485</v>
      </c>
      <c r="O47" s="65" t="s">
        <v>485</v>
      </c>
      <c r="P47" s="48"/>
      <c r="Q47" s="48"/>
      <c r="R47" s="48"/>
      <c r="S47" s="48"/>
      <c r="T47" s="48"/>
      <c r="U47" s="48"/>
    </row>
    <row r="48" spans="1:21" ht="30.75" customHeight="1" x14ac:dyDescent="0.15">
      <c r="A48" s="48"/>
      <c r="B48" s="1205"/>
      <c r="C48" s="1206"/>
      <c r="D48" s="62"/>
      <c r="E48" s="1197" t="s">
        <v>14</v>
      </c>
      <c r="F48" s="1197"/>
      <c r="G48" s="1197"/>
      <c r="H48" s="1197"/>
      <c r="I48" s="1197"/>
      <c r="J48" s="1198"/>
      <c r="K48" s="63">
        <v>981</v>
      </c>
      <c r="L48" s="64">
        <v>995</v>
      </c>
      <c r="M48" s="64">
        <v>962</v>
      </c>
      <c r="N48" s="64">
        <v>834</v>
      </c>
      <c r="O48" s="65">
        <v>835</v>
      </c>
      <c r="P48" s="48"/>
      <c r="Q48" s="48"/>
      <c r="R48" s="48"/>
      <c r="S48" s="48"/>
      <c r="T48" s="48"/>
      <c r="U48" s="48"/>
    </row>
    <row r="49" spans="1:21" ht="30.75" customHeight="1" x14ac:dyDescent="0.15">
      <c r="A49" s="48"/>
      <c r="B49" s="1205"/>
      <c r="C49" s="1206"/>
      <c r="D49" s="62"/>
      <c r="E49" s="1197" t="s">
        <v>15</v>
      </c>
      <c r="F49" s="1197"/>
      <c r="G49" s="1197"/>
      <c r="H49" s="1197"/>
      <c r="I49" s="1197"/>
      <c r="J49" s="1198"/>
      <c r="K49" s="63">
        <v>47</v>
      </c>
      <c r="L49" s="64">
        <v>19</v>
      </c>
      <c r="M49" s="64">
        <v>3</v>
      </c>
      <c r="N49" s="64">
        <v>2</v>
      </c>
      <c r="O49" s="65">
        <v>2</v>
      </c>
      <c r="P49" s="48"/>
      <c r="Q49" s="48"/>
      <c r="R49" s="48"/>
      <c r="S49" s="48"/>
      <c r="T49" s="48"/>
      <c r="U49" s="48"/>
    </row>
    <row r="50" spans="1:21" ht="30.75" customHeight="1" x14ac:dyDescent="0.15">
      <c r="A50" s="48"/>
      <c r="B50" s="1205"/>
      <c r="C50" s="1206"/>
      <c r="D50" s="62"/>
      <c r="E50" s="1197" t="s">
        <v>16</v>
      </c>
      <c r="F50" s="1197"/>
      <c r="G50" s="1197"/>
      <c r="H50" s="1197"/>
      <c r="I50" s="1197"/>
      <c r="J50" s="1198"/>
      <c r="K50" s="63">
        <v>119</v>
      </c>
      <c r="L50" s="64">
        <v>129</v>
      </c>
      <c r="M50" s="64">
        <v>162</v>
      </c>
      <c r="N50" s="64">
        <v>158</v>
      </c>
      <c r="O50" s="65">
        <v>157</v>
      </c>
      <c r="P50" s="48"/>
      <c r="Q50" s="48"/>
      <c r="R50" s="48"/>
      <c r="S50" s="48"/>
      <c r="T50" s="48"/>
      <c r="U50" s="48"/>
    </row>
    <row r="51" spans="1:21" ht="30.75" customHeight="1" x14ac:dyDescent="0.15">
      <c r="A51" s="48"/>
      <c r="B51" s="1207"/>
      <c r="C51" s="1208"/>
      <c r="D51" s="66"/>
      <c r="E51" s="1197" t="s">
        <v>17</v>
      </c>
      <c r="F51" s="1197"/>
      <c r="G51" s="1197"/>
      <c r="H51" s="1197"/>
      <c r="I51" s="1197"/>
      <c r="J51" s="1198"/>
      <c r="K51" s="63" t="s">
        <v>485</v>
      </c>
      <c r="L51" s="64" t="s">
        <v>485</v>
      </c>
      <c r="M51" s="64">
        <v>0</v>
      </c>
      <c r="N51" s="64">
        <v>0</v>
      </c>
      <c r="O51" s="65">
        <v>1</v>
      </c>
      <c r="P51" s="48"/>
      <c r="Q51" s="48"/>
      <c r="R51" s="48"/>
      <c r="S51" s="48"/>
      <c r="T51" s="48"/>
      <c r="U51" s="48"/>
    </row>
    <row r="52" spans="1:21" ht="30.75" customHeight="1" x14ac:dyDescent="0.15">
      <c r="A52" s="48"/>
      <c r="B52" s="1195" t="s">
        <v>18</v>
      </c>
      <c r="C52" s="1196"/>
      <c r="D52" s="66"/>
      <c r="E52" s="1197" t="s">
        <v>19</v>
      </c>
      <c r="F52" s="1197"/>
      <c r="G52" s="1197"/>
      <c r="H52" s="1197"/>
      <c r="I52" s="1197"/>
      <c r="J52" s="1198"/>
      <c r="K52" s="63">
        <v>2368</v>
      </c>
      <c r="L52" s="64">
        <v>2426</v>
      </c>
      <c r="M52" s="64">
        <v>2431</v>
      </c>
      <c r="N52" s="64">
        <v>2494</v>
      </c>
      <c r="O52" s="65">
        <v>2439</v>
      </c>
      <c r="P52" s="48"/>
      <c r="Q52" s="48"/>
      <c r="R52" s="48"/>
      <c r="S52" s="48"/>
      <c r="T52" s="48"/>
      <c r="U52" s="48"/>
    </row>
    <row r="53" spans="1:21" ht="30.75" customHeight="1" thickBot="1" x14ac:dyDescent="0.2">
      <c r="A53" s="48"/>
      <c r="B53" s="1199" t="s">
        <v>20</v>
      </c>
      <c r="C53" s="1200"/>
      <c r="D53" s="67"/>
      <c r="E53" s="1201" t="s">
        <v>21</v>
      </c>
      <c r="F53" s="1201"/>
      <c r="G53" s="1201"/>
      <c r="H53" s="1201"/>
      <c r="I53" s="1201"/>
      <c r="J53" s="1202"/>
      <c r="K53" s="68">
        <v>1976</v>
      </c>
      <c r="L53" s="69">
        <v>1943</v>
      </c>
      <c r="M53" s="69">
        <v>1898</v>
      </c>
      <c r="N53" s="69">
        <v>1892</v>
      </c>
      <c r="O53" s="70">
        <v>1772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23" t="s">
        <v>23</v>
      </c>
      <c r="C41" s="1224"/>
      <c r="D41" s="81"/>
      <c r="E41" s="1225" t="s">
        <v>24</v>
      </c>
      <c r="F41" s="1225"/>
      <c r="G41" s="1225"/>
      <c r="H41" s="1226"/>
      <c r="I41" s="82">
        <v>31991</v>
      </c>
      <c r="J41" s="83">
        <v>31981</v>
      </c>
      <c r="K41" s="83">
        <v>31421</v>
      </c>
      <c r="L41" s="83">
        <v>30497</v>
      </c>
      <c r="M41" s="84">
        <v>29816</v>
      </c>
    </row>
    <row r="42" spans="2:13" ht="27.75" customHeight="1" x14ac:dyDescent="0.15">
      <c r="B42" s="1213"/>
      <c r="C42" s="1214"/>
      <c r="D42" s="85"/>
      <c r="E42" s="1217" t="s">
        <v>25</v>
      </c>
      <c r="F42" s="1217"/>
      <c r="G42" s="1217"/>
      <c r="H42" s="1218"/>
      <c r="I42" s="86">
        <v>1367</v>
      </c>
      <c r="J42" s="87">
        <v>1844</v>
      </c>
      <c r="K42" s="87">
        <v>1740</v>
      </c>
      <c r="L42" s="87">
        <v>1635</v>
      </c>
      <c r="M42" s="88">
        <v>1528</v>
      </c>
    </row>
    <row r="43" spans="2:13" ht="27.75" customHeight="1" x14ac:dyDescent="0.15">
      <c r="B43" s="1213"/>
      <c r="C43" s="1214"/>
      <c r="D43" s="85"/>
      <c r="E43" s="1217" t="s">
        <v>26</v>
      </c>
      <c r="F43" s="1217"/>
      <c r="G43" s="1217"/>
      <c r="H43" s="1218"/>
      <c r="I43" s="86">
        <v>13204</v>
      </c>
      <c r="J43" s="87">
        <v>12684</v>
      </c>
      <c r="K43" s="87">
        <v>11896</v>
      </c>
      <c r="L43" s="87">
        <v>11608</v>
      </c>
      <c r="M43" s="88">
        <v>11462</v>
      </c>
    </row>
    <row r="44" spans="2:13" ht="27.75" customHeight="1" x14ac:dyDescent="0.15">
      <c r="B44" s="1213"/>
      <c r="C44" s="1214"/>
      <c r="D44" s="85"/>
      <c r="E44" s="1217" t="s">
        <v>27</v>
      </c>
      <c r="F44" s="1217"/>
      <c r="G44" s="1217"/>
      <c r="H44" s="1218"/>
      <c r="I44" s="86">
        <v>20</v>
      </c>
      <c r="J44" s="87">
        <v>13</v>
      </c>
      <c r="K44" s="87">
        <v>9</v>
      </c>
      <c r="L44" s="87">
        <v>8</v>
      </c>
      <c r="M44" s="88">
        <v>6</v>
      </c>
    </row>
    <row r="45" spans="2:13" ht="27.75" customHeight="1" x14ac:dyDescent="0.15">
      <c r="B45" s="1213"/>
      <c r="C45" s="1214"/>
      <c r="D45" s="85"/>
      <c r="E45" s="1217" t="s">
        <v>28</v>
      </c>
      <c r="F45" s="1217"/>
      <c r="G45" s="1217"/>
      <c r="H45" s="1218"/>
      <c r="I45" s="86">
        <v>12027</v>
      </c>
      <c r="J45" s="87">
        <v>11629</v>
      </c>
      <c r="K45" s="87">
        <v>11163</v>
      </c>
      <c r="L45" s="87">
        <v>10289</v>
      </c>
      <c r="M45" s="88">
        <v>9720</v>
      </c>
    </row>
    <row r="46" spans="2:13" ht="27.75" customHeight="1" x14ac:dyDescent="0.15">
      <c r="B46" s="1213"/>
      <c r="C46" s="1214"/>
      <c r="D46" s="85"/>
      <c r="E46" s="1217" t="s">
        <v>29</v>
      </c>
      <c r="F46" s="1217"/>
      <c r="G46" s="1217"/>
      <c r="H46" s="1218"/>
      <c r="I46" s="86" t="s">
        <v>485</v>
      </c>
      <c r="J46" s="87" t="s">
        <v>485</v>
      </c>
      <c r="K46" s="87" t="s">
        <v>485</v>
      </c>
      <c r="L46" s="87" t="s">
        <v>485</v>
      </c>
      <c r="M46" s="88" t="s">
        <v>485</v>
      </c>
    </row>
    <row r="47" spans="2:13" ht="27.75" customHeight="1" x14ac:dyDescent="0.15">
      <c r="B47" s="1213"/>
      <c r="C47" s="1214"/>
      <c r="D47" s="85"/>
      <c r="E47" s="1217" t="s">
        <v>30</v>
      </c>
      <c r="F47" s="1217"/>
      <c r="G47" s="1217"/>
      <c r="H47" s="1218"/>
      <c r="I47" s="86" t="s">
        <v>485</v>
      </c>
      <c r="J47" s="87" t="s">
        <v>485</v>
      </c>
      <c r="K47" s="87" t="s">
        <v>485</v>
      </c>
      <c r="L47" s="87" t="s">
        <v>485</v>
      </c>
      <c r="M47" s="88" t="s">
        <v>485</v>
      </c>
    </row>
    <row r="48" spans="2:13" ht="27.75" customHeight="1" x14ac:dyDescent="0.15">
      <c r="B48" s="1215"/>
      <c r="C48" s="1216"/>
      <c r="D48" s="85"/>
      <c r="E48" s="1217" t="s">
        <v>31</v>
      </c>
      <c r="F48" s="1217"/>
      <c r="G48" s="1217"/>
      <c r="H48" s="1218"/>
      <c r="I48" s="86" t="s">
        <v>485</v>
      </c>
      <c r="J48" s="87" t="s">
        <v>485</v>
      </c>
      <c r="K48" s="87" t="s">
        <v>485</v>
      </c>
      <c r="L48" s="87" t="s">
        <v>485</v>
      </c>
      <c r="M48" s="88" t="s">
        <v>485</v>
      </c>
    </row>
    <row r="49" spans="2:13" ht="27.75" customHeight="1" x14ac:dyDescent="0.15">
      <c r="B49" s="1211" t="s">
        <v>32</v>
      </c>
      <c r="C49" s="1212"/>
      <c r="D49" s="89"/>
      <c r="E49" s="1217" t="s">
        <v>33</v>
      </c>
      <c r="F49" s="1217"/>
      <c r="G49" s="1217"/>
      <c r="H49" s="1218"/>
      <c r="I49" s="86">
        <v>2077</v>
      </c>
      <c r="J49" s="87">
        <v>1515</v>
      </c>
      <c r="K49" s="87">
        <v>1275</v>
      </c>
      <c r="L49" s="87">
        <v>1102</v>
      </c>
      <c r="M49" s="88">
        <v>1182</v>
      </c>
    </row>
    <row r="50" spans="2:13" ht="27.75" customHeight="1" x14ac:dyDescent="0.15">
      <c r="B50" s="1213"/>
      <c r="C50" s="1214"/>
      <c r="D50" s="85"/>
      <c r="E50" s="1217" t="s">
        <v>34</v>
      </c>
      <c r="F50" s="1217"/>
      <c r="G50" s="1217"/>
      <c r="H50" s="1218"/>
      <c r="I50" s="86">
        <v>7802</v>
      </c>
      <c r="J50" s="87">
        <v>7638</v>
      </c>
      <c r="K50" s="87">
        <v>7194</v>
      </c>
      <c r="L50" s="87">
        <v>6811</v>
      </c>
      <c r="M50" s="88">
        <v>6390</v>
      </c>
    </row>
    <row r="51" spans="2:13" ht="27.75" customHeight="1" x14ac:dyDescent="0.15">
      <c r="B51" s="1215"/>
      <c r="C51" s="1216"/>
      <c r="D51" s="85"/>
      <c r="E51" s="1217" t="s">
        <v>35</v>
      </c>
      <c r="F51" s="1217"/>
      <c r="G51" s="1217"/>
      <c r="H51" s="1218"/>
      <c r="I51" s="86">
        <v>22194</v>
      </c>
      <c r="J51" s="87">
        <v>22629</v>
      </c>
      <c r="K51" s="87">
        <v>22293</v>
      </c>
      <c r="L51" s="87">
        <v>22498</v>
      </c>
      <c r="M51" s="88">
        <v>22528</v>
      </c>
    </row>
    <row r="52" spans="2:13" ht="27.75" customHeight="1" thickBot="1" x14ac:dyDescent="0.2">
      <c r="B52" s="1219" t="s">
        <v>36</v>
      </c>
      <c r="C52" s="1220"/>
      <c r="D52" s="90"/>
      <c r="E52" s="1221" t="s">
        <v>37</v>
      </c>
      <c r="F52" s="1221"/>
      <c r="G52" s="1221"/>
      <c r="H52" s="1222"/>
      <c r="I52" s="91">
        <v>26538</v>
      </c>
      <c r="J52" s="92">
        <v>26369</v>
      </c>
      <c r="K52" s="92">
        <v>25467</v>
      </c>
      <c r="L52" s="92">
        <v>23625</v>
      </c>
      <c r="M52" s="93">
        <v>22432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49" zoomScale="70" zoomScaleNormal="70" zoomScaleSheetLayoutView="55" workbookViewId="0">
      <selection activeCell="G72" sqref="G72:J7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63"/>
      <c r="H43" s="1242"/>
      <c r="I43" s="1242"/>
      <c r="J43" s="1242"/>
      <c r="K43" s="1242"/>
      <c r="L43" s="1242"/>
      <c r="M43" s="1242"/>
      <c r="N43" s="1242"/>
      <c r="O43" s="1243"/>
    </row>
    <row r="44" spans="2:17" x14ac:dyDescent="0.15">
      <c r="B44" s="248"/>
      <c r="C44" s="244"/>
      <c r="D44" s="244"/>
      <c r="E44" s="244"/>
      <c r="F44" s="244"/>
      <c r="G44" s="1244"/>
      <c r="H44" s="1245"/>
      <c r="I44" s="1245"/>
      <c r="J44" s="1245"/>
      <c r="K44" s="1245"/>
      <c r="L44" s="1245"/>
      <c r="M44" s="1245"/>
      <c r="N44" s="1245"/>
      <c r="O44" s="1246"/>
    </row>
    <row r="45" spans="2:17" x14ac:dyDescent="0.15">
      <c r="B45" s="248"/>
      <c r="C45" s="244"/>
      <c r="D45" s="244"/>
      <c r="E45" s="244"/>
      <c r="F45" s="244"/>
      <c r="G45" s="1244"/>
      <c r="H45" s="1245"/>
      <c r="I45" s="1245"/>
      <c r="J45" s="1245"/>
      <c r="K45" s="1245"/>
      <c r="L45" s="1245"/>
      <c r="M45" s="1245"/>
      <c r="N45" s="1245"/>
      <c r="O45" s="1246"/>
    </row>
    <row r="46" spans="2:17" x14ac:dyDescent="0.15">
      <c r="B46" s="248"/>
      <c r="C46" s="244"/>
      <c r="D46" s="244"/>
      <c r="E46" s="244"/>
      <c r="F46" s="244"/>
      <c r="G46" s="1244"/>
      <c r="H46" s="1245"/>
      <c r="I46" s="1245"/>
      <c r="J46" s="1245"/>
      <c r="K46" s="1245"/>
      <c r="L46" s="1245"/>
      <c r="M46" s="1245"/>
      <c r="N46" s="1245"/>
      <c r="O46" s="1246"/>
    </row>
    <row r="47" spans="2:17" x14ac:dyDescent="0.15">
      <c r="B47" s="248"/>
      <c r="C47" s="244"/>
      <c r="D47" s="244"/>
      <c r="E47" s="244"/>
      <c r="F47" s="244"/>
      <c r="G47" s="1247"/>
      <c r="H47" s="1248"/>
      <c r="I47" s="1248"/>
      <c r="J47" s="1248"/>
      <c r="K47" s="1248"/>
      <c r="L47" s="1248"/>
      <c r="M47" s="1248"/>
      <c r="N47" s="1248"/>
      <c r="O47" s="1249"/>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50"/>
      <c r="H50" s="1251"/>
      <c r="I50" s="1251"/>
      <c r="J50" s="1252"/>
      <c r="K50" s="354" t="s">
        <v>525</v>
      </c>
      <c r="L50" s="354" t="s">
        <v>526</v>
      </c>
      <c r="M50" s="354" t="s">
        <v>527</v>
      </c>
      <c r="N50" s="354" t="s">
        <v>528</v>
      </c>
      <c r="O50" s="354" t="s">
        <v>529</v>
      </c>
    </row>
    <row r="51" spans="1:17" x14ac:dyDescent="0.15">
      <c r="B51" s="248"/>
      <c r="C51" s="244"/>
      <c r="D51" s="244"/>
      <c r="E51" s="244"/>
      <c r="F51" s="244"/>
      <c r="G51" s="1253" t="s">
        <v>566</v>
      </c>
      <c r="H51" s="1254"/>
      <c r="I51" s="1259" t="s">
        <v>567</v>
      </c>
      <c r="J51" s="1259"/>
      <c r="K51" s="1261"/>
      <c r="L51" s="1261"/>
      <c r="M51" s="1261"/>
      <c r="N51" s="1261"/>
      <c r="O51" s="1261"/>
    </row>
    <row r="52" spans="1:17" x14ac:dyDescent="0.15">
      <c r="B52" s="248"/>
      <c r="C52" s="244"/>
      <c r="D52" s="244"/>
      <c r="E52" s="244"/>
      <c r="F52" s="244"/>
      <c r="G52" s="1255"/>
      <c r="H52" s="1256"/>
      <c r="I52" s="1260"/>
      <c r="J52" s="1260"/>
      <c r="K52" s="1227"/>
      <c r="L52" s="1227"/>
      <c r="M52" s="1227"/>
      <c r="N52" s="1227"/>
      <c r="O52" s="1227"/>
    </row>
    <row r="53" spans="1:17" x14ac:dyDescent="0.15">
      <c r="A53" s="355"/>
      <c r="B53" s="248"/>
      <c r="C53" s="244"/>
      <c r="D53" s="244"/>
      <c r="E53" s="244"/>
      <c r="F53" s="244"/>
      <c r="G53" s="1255"/>
      <c r="H53" s="1256"/>
      <c r="I53" s="1239" t="s">
        <v>568</v>
      </c>
      <c r="J53" s="1239"/>
      <c r="K53" s="1262"/>
      <c r="L53" s="1262"/>
      <c r="M53" s="1262"/>
      <c r="N53" s="1262"/>
      <c r="O53" s="1262"/>
    </row>
    <row r="54" spans="1:17" x14ac:dyDescent="0.15">
      <c r="A54" s="355"/>
      <c r="B54" s="248"/>
      <c r="C54" s="244"/>
      <c r="D54" s="244"/>
      <c r="E54" s="244"/>
      <c r="F54" s="244"/>
      <c r="G54" s="1257"/>
      <c r="H54" s="1258"/>
      <c r="I54" s="1239"/>
      <c r="J54" s="1239"/>
      <c r="K54" s="1232"/>
      <c r="L54" s="1232"/>
      <c r="M54" s="1232"/>
      <c r="N54" s="1232"/>
      <c r="O54" s="1232"/>
    </row>
    <row r="55" spans="1:17" x14ac:dyDescent="0.15">
      <c r="A55" s="355"/>
      <c r="B55" s="248"/>
      <c r="C55" s="244"/>
      <c r="D55" s="244"/>
      <c r="E55" s="244"/>
      <c r="F55" s="244"/>
      <c r="G55" s="1233" t="s">
        <v>569</v>
      </c>
      <c r="H55" s="1234"/>
      <c r="I55" s="1239" t="s">
        <v>567</v>
      </c>
      <c r="J55" s="1239"/>
      <c r="K55" s="1261"/>
      <c r="L55" s="1261"/>
      <c r="M55" s="1261"/>
      <c r="N55" s="1261"/>
      <c r="O55" s="1261"/>
    </row>
    <row r="56" spans="1:17" x14ac:dyDescent="0.15">
      <c r="A56" s="355"/>
      <c r="B56" s="248"/>
      <c r="C56" s="244"/>
      <c r="D56" s="244"/>
      <c r="E56" s="244"/>
      <c r="F56" s="244"/>
      <c r="G56" s="1235"/>
      <c r="H56" s="1236"/>
      <c r="I56" s="1239"/>
      <c r="J56" s="1239"/>
      <c r="K56" s="1227"/>
      <c r="L56" s="1227"/>
      <c r="M56" s="1227"/>
      <c r="N56" s="1227"/>
      <c r="O56" s="1227"/>
    </row>
    <row r="57" spans="1:17" s="355" customFormat="1" x14ac:dyDescent="0.15">
      <c r="B57" s="356"/>
      <c r="C57" s="352"/>
      <c r="D57" s="352"/>
      <c r="E57" s="352"/>
      <c r="F57" s="352"/>
      <c r="G57" s="1235"/>
      <c r="H57" s="1236"/>
      <c r="I57" s="1229" t="s">
        <v>570</v>
      </c>
      <c r="J57" s="1229"/>
      <c r="K57" s="1262"/>
      <c r="L57" s="1262"/>
      <c r="M57" s="1262"/>
      <c r="N57" s="1262"/>
      <c r="O57" s="1262"/>
      <c r="P57" s="357"/>
      <c r="Q57" s="356"/>
    </row>
    <row r="58" spans="1:17" s="355" customFormat="1" x14ac:dyDescent="0.15">
      <c r="A58" s="243"/>
      <c r="B58" s="356"/>
      <c r="C58" s="352"/>
      <c r="D58" s="352"/>
      <c r="E58" s="352"/>
      <c r="F58" s="352"/>
      <c r="G58" s="1237"/>
      <c r="H58" s="1238"/>
      <c r="I58" s="1229"/>
      <c r="J58" s="1229"/>
      <c r="K58" s="1232"/>
      <c r="L58" s="1232"/>
      <c r="M58" s="1232"/>
      <c r="N58" s="1232"/>
      <c r="O58" s="123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41" t="s">
        <v>574</v>
      </c>
      <c r="H65" s="1242"/>
      <c r="I65" s="1242"/>
      <c r="J65" s="1242"/>
      <c r="K65" s="1242"/>
      <c r="L65" s="1242"/>
      <c r="M65" s="1242"/>
      <c r="N65" s="1242"/>
      <c r="O65" s="1243"/>
    </row>
    <row r="66" spans="2:30" x14ac:dyDescent="0.15">
      <c r="B66" s="248"/>
      <c r="C66" s="244"/>
      <c r="D66" s="244"/>
      <c r="E66" s="244"/>
      <c r="F66" s="244"/>
      <c r="G66" s="1244"/>
      <c r="H66" s="1245"/>
      <c r="I66" s="1245"/>
      <c r="J66" s="1245"/>
      <c r="K66" s="1245"/>
      <c r="L66" s="1245"/>
      <c r="M66" s="1245"/>
      <c r="N66" s="1245"/>
      <c r="O66" s="1246"/>
    </row>
    <row r="67" spans="2:30" x14ac:dyDescent="0.15">
      <c r="B67" s="248"/>
      <c r="C67" s="244"/>
      <c r="D67" s="244"/>
      <c r="E67" s="244"/>
      <c r="F67" s="244"/>
      <c r="G67" s="1244"/>
      <c r="H67" s="1245"/>
      <c r="I67" s="1245"/>
      <c r="J67" s="1245"/>
      <c r="K67" s="1245"/>
      <c r="L67" s="1245"/>
      <c r="M67" s="1245"/>
      <c r="N67" s="1245"/>
      <c r="O67" s="1246"/>
    </row>
    <row r="68" spans="2:30" x14ac:dyDescent="0.15">
      <c r="B68" s="248"/>
      <c r="C68" s="244"/>
      <c r="D68" s="244"/>
      <c r="E68" s="244"/>
      <c r="F68" s="244"/>
      <c r="G68" s="1244"/>
      <c r="H68" s="1245"/>
      <c r="I68" s="1245"/>
      <c r="J68" s="1245"/>
      <c r="K68" s="1245"/>
      <c r="L68" s="1245"/>
      <c r="M68" s="1245"/>
      <c r="N68" s="1245"/>
      <c r="O68" s="1246"/>
    </row>
    <row r="69" spans="2:30" x14ac:dyDescent="0.15">
      <c r="B69" s="248"/>
      <c r="C69" s="244"/>
      <c r="D69" s="244"/>
      <c r="E69" s="244"/>
      <c r="F69" s="244"/>
      <c r="G69" s="1247"/>
      <c r="H69" s="1248"/>
      <c r="I69" s="1248"/>
      <c r="J69" s="1248"/>
      <c r="K69" s="1248"/>
      <c r="L69" s="1248"/>
      <c r="M69" s="1248"/>
      <c r="N69" s="1248"/>
      <c r="O69" s="1249"/>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50"/>
      <c r="H72" s="1251"/>
      <c r="I72" s="1251"/>
      <c r="J72" s="1252"/>
      <c r="K72" s="354" t="s">
        <v>525</v>
      </c>
      <c r="L72" s="354" t="s">
        <v>526</v>
      </c>
      <c r="M72" s="354" t="s">
        <v>527</v>
      </c>
      <c r="N72" s="354" t="s">
        <v>528</v>
      </c>
      <c r="O72" s="354" t="s">
        <v>529</v>
      </c>
    </row>
    <row r="73" spans="2:30" x14ac:dyDescent="0.15">
      <c r="B73" s="248"/>
      <c r="C73" s="244"/>
      <c r="D73" s="244"/>
      <c r="E73" s="244"/>
      <c r="F73" s="244"/>
      <c r="G73" s="1253" t="s">
        <v>566</v>
      </c>
      <c r="H73" s="1254"/>
      <c r="I73" s="1259" t="s">
        <v>567</v>
      </c>
      <c r="J73" s="1259"/>
      <c r="K73" s="1240">
        <v>198.8</v>
      </c>
      <c r="L73" s="1240">
        <v>197.9</v>
      </c>
      <c r="M73" s="1227">
        <v>190.7</v>
      </c>
      <c r="N73" s="1227">
        <v>179.8</v>
      </c>
      <c r="O73" s="1227">
        <v>168.4</v>
      </c>
      <c r="S73" s="243">
        <v>9.9</v>
      </c>
    </row>
    <row r="74" spans="2:30" x14ac:dyDescent="0.15">
      <c r="B74" s="248"/>
      <c r="C74" s="244"/>
      <c r="D74" s="244"/>
      <c r="E74" s="244"/>
      <c r="F74" s="244"/>
      <c r="G74" s="1255"/>
      <c r="H74" s="1256"/>
      <c r="I74" s="1260"/>
      <c r="J74" s="1260"/>
      <c r="K74" s="1240"/>
      <c r="L74" s="1240"/>
      <c r="M74" s="1227"/>
      <c r="N74" s="1227"/>
      <c r="O74" s="1227"/>
    </row>
    <row r="75" spans="2:30" x14ac:dyDescent="0.15">
      <c r="B75" s="248"/>
      <c r="C75" s="244"/>
      <c r="D75" s="244"/>
      <c r="E75" s="244"/>
      <c r="F75" s="244"/>
      <c r="G75" s="1255"/>
      <c r="H75" s="1256"/>
      <c r="I75" s="1239" t="s">
        <v>573</v>
      </c>
      <c r="J75" s="1239"/>
      <c r="K75" s="1231">
        <v>14.5</v>
      </c>
      <c r="L75" s="1231">
        <v>14.6</v>
      </c>
      <c r="M75" s="1231">
        <v>14.5</v>
      </c>
      <c r="N75" s="1231">
        <v>14.4</v>
      </c>
      <c r="O75" s="1231">
        <v>13.9</v>
      </c>
      <c r="U75" s="243">
        <v>81.2</v>
      </c>
      <c r="W75" s="243">
        <v>87.2</v>
      </c>
      <c r="Y75" s="243">
        <v>99.8</v>
      </c>
      <c r="AA75" s="243">
        <v>109.5</v>
      </c>
      <c r="AC75" s="243">
        <v>115.2</v>
      </c>
    </row>
    <row r="76" spans="2:30" x14ac:dyDescent="0.15">
      <c r="B76" s="248"/>
      <c r="C76" s="244"/>
      <c r="D76" s="244"/>
      <c r="E76" s="244"/>
      <c r="F76" s="244"/>
      <c r="G76" s="1257"/>
      <c r="H76" s="1258"/>
      <c r="I76" s="1239"/>
      <c r="J76" s="1239"/>
      <c r="K76" s="1232"/>
      <c r="L76" s="1232"/>
      <c r="M76" s="1232"/>
      <c r="N76" s="1232"/>
      <c r="O76" s="1232"/>
    </row>
    <row r="77" spans="2:30" x14ac:dyDescent="0.15">
      <c r="B77" s="248"/>
      <c r="C77" s="244"/>
      <c r="D77" s="244"/>
      <c r="E77" s="244"/>
      <c r="F77" s="244"/>
      <c r="G77" s="1233" t="s">
        <v>569</v>
      </c>
      <c r="H77" s="1234"/>
      <c r="I77" s="1239" t="s">
        <v>567</v>
      </c>
      <c r="J77" s="1239"/>
      <c r="K77" s="1240">
        <v>69.2</v>
      </c>
      <c r="L77" s="1240">
        <v>58.2</v>
      </c>
      <c r="M77" s="1227">
        <v>50.3</v>
      </c>
      <c r="N77" s="1227">
        <v>45.9</v>
      </c>
      <c r="O77" s="1227">
        <v>39</v>
      </c>
      <c r="R77" s="243">
        <v>12.3</v>
      </c>
      <c r="T77" s="243">
        <v>11.1</v>
      </c>
    </row>
    <row r="78" spans="2:30" x14ac:dyDescent="0.15">
      <c r="B78" s="248"/>
      <c r="C78" s="244"/>
      <c r="D78" s="244"/>
      <c r="E78" s="244"/>
      <c r="F78" s="244"/>
      <c r="G78" s="1235"/>
      <c r="H78" s="1236"/>
      <c r="I78" s="1239"/>
      <c r="J78" s="1239"/>
      <c r="K78" s="1240"/>
      <c r="L78" s="1240"/>
      <c r="M78" s="1227"/>
      <c r="N78" s="1227"/>
      <c r="O78" s="1227"/>
    </row>
    <row r="79" spans="2:30" x14ac:dyDescent="0.15">
      <c r="B79" s="248"/>
      <c r="C79" s="244"/>
      <c r="D79" s="244"/>
      <c r="E79" s="244"/>
      <c r="F79" s="244"/>
      <c r="G79" s="1235"/>
      <c r="H79" s="1236"/>
      <c r="I79" s="1228" t="s">
        <v>573</v>
      </c>
      <c r="J79" s="1229"/>
      <c r="K79" s="1230">
        <v>11.1</v>
      </c>
      <c r="L79" s="1230">
        <v>10.3</v>
      </c>
      <c r="M79" s="1230">
        <v>9.6</v>
      </c>
      <c r="N79" s="1230">
        <v>8.8000000000000007</v>
      </c>
      <c r="O79" s="1230">
        <v>9</v>
      </c>
      <c r="V79" s="243">
        <v>53.5</v>
      </c>
      <c r="X79" s="243">
        <v>48.2</v>
      </c>
      <c r="Z79" s="243">
        <v>34.200000000000003</v>
      </c>
      <c r="AB79" s="243">
        <v>30.3</v>
      </c>
      <c r="AD79" s="243">
        <v>28.9</v>
      </c>
    </row>
    <row r="80" spans="2:30" x14ac:dyDescent="0.15">
      <c r="B80" s="248"/>
      <c r="C80" s="244"/>
      <c r="D80" s="244"/>
      <c r="E80" s="244"/>
      <c r="F80" s="244"/>
      <c r="G80" s="1237"/>
      <c r="H80" s="1238"/>
      <c r="I80" s="1229"/>
      <c r="J80" s="1229"/>
      <c r="K80" s="1230"/>
      <c r="L80" s="1230"/>
      <c r="M80" s="1230"/>
      <c r="N80" s="1230"/>
      <c r="O80" s="123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40" zoomScaleNormal="4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55" zoomScaleNormal="55"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17672</v>
      </c>
      <c r="E3" s="116"/>
      <c r="F3" s="117">
        <v>47569</v>
      </c>
      <c r="G3" s="118"/>
      <c r="H3" s="119"/>
    </row>
    <row r="4" spans="1:8" x14ac:dyDescent="0.15">
      <c r="A4" s="120"/>
      <c r="B4" s="121"/>
      <c r="C4" s="122"/>
      <c r="D4" s="123">
        <v>11142</v>
      </c>
      <c r="E4" s="124"/>
      <c r="F4" s="125">
        <v>26255</v>
      </c>
      <c r="G4" s="126"/>
      <c r="H4" s="127"/>
    </row>
    <row r="5" spans="1:8" x14ac:dyDescent="0.15">
      <c r="A5" s="108" t="s">
        <v>519</v>
      </c>
      <c r="B5" s="113"/>
      <c r="C5" s="114"/>
      <c r="D5" s="115">
        <v>34528</v>
      </c>
      <c r="E5" s="116"/>
      <c r="F5" s="117">
        <v>50880</v>
      </c>
      <c r="G5" s="118"/>
      <c r="H5" s="119"/>
    </row>
    <row r="6" spans="1:8" x14ac:dyDescent="0.15">
      <c r="A6" s="120"/>
      <c r="B6" s="121"/>
      <c r="C6" s="122"/>
      <c r="D6" s="123">
        <v>24499</v>
      </c>
      <c r="E6" s="124"/>
      <c r="F6" s="125">
        <v>26879</v>
      </c>
      <c r="G6" s="126"/>
      <c r="H6" s="127"/>
    </row>
    <row r="7" spans="1:8" x14ac:dyDescent="0.15">
      <c r="A7" s="108" t="s">
        <v>520</v>
      </c>
      <c r="B7" s="113"/>
      <c r="C7" s="114"/>
      <c r="D7" s="115">
        <v>32631</v>
      </c>
      <c r="E7" s="116"/>
      <c r="F7" s="117">
        <v>63956</v>
      </c>
      <c r="G7" s="118"/>
      <c r="H7" s="119"/>
    </row>
    <row r="8" spans="1:8" x14ac:dyDescent="0.15">
      <c r="A8" s="120"/>
      <c r="B8" s="121"/>
      <c r="C8" s="122"/>
      <c r="D8" s="123">
        <v>17644</v>
      </c>
      <c r="E8" s="124"/>
      <c r="F8" s="125">
        <v>29239</v>
      </c>
      <c r="G8" s="126"/>
      <c r="H8" s="127"/>
    </row>
    <row r="9" spans="1:8" x14ac:dyDescent="0.15">
      <c r="A9" s="108" t="s">
        <v>521</v>
      </c>
      <c r="B9" s="113"/>
      <c r="C9" s="114"/>
      <c r="D9" s="115">
        <v>33165</v>
      </c>
      <c r="E9" s="116"/>
      <c r="F9" s="117">
        <v>66255</v>
      </c>
      <c r="G9" s="118"/>
      <c r="H9" s="119"/>
    </row>
    <row r="10" spans="1:8" x14ac:dyDescent="0.15">
      <c r="A10" s="120"/>
      <c r="B10" s="121"/>
      <c r="C10" s="122"/>
      <c r="D10" s="123">
        <v>16450</v>
      </c>
      <c r="E10" s="124"/>
      <c r="F10" s="125">
        <v>31822</v>
      </c>
      <c r="G10" s="126"/>
      <c r="H10" s="127"/>
    </row>
    <row r="11" spans="1:8" x14ac:dyDescent="0.15">
      <c r="A11" s="108" t="s">
        <v>522</v>
      </c>
      <c r="B11" s="113"/>
      <c r="C11" s="114"/>
      <c r="D11" s="115">
        <v>20958</v>
      </c>
      <c r="E11" s="116"/>
      <c r="F11" s="117">
        <v>92247</v>
      </c>
      <c r="G11" s="118"/>
      <c r="H11" s="119"/>
    </row>
    <row r="12" spans="1:8" x14ac:dyDescent="0.15">
      <c r="A12" s="120"/>
      <c r="B12" s="121"/>
      <c r="C12" s="128"/>
      <c r="D12" s="123">
        <v>10493</v>
      </c>
      <c r="E12" s="124"/>
      <c r="F12" s="125">
        <v>37204</v>
      </c>
      <c r="G12" s="126"/>
      <c r="H12" s="127"/>
    </row>
    <row r="13" spans="1:8" x14ac:dyDescent="0.15">
      <c r="A13" s="108"/>
      <c r="B13" s="113"/>
      <c r="C13" s="129"/>
      <c r="D13" s="130">
        <v>27791</v>
      </c>
      <c r="E13" s="131"/>
      <c r="F13" s="132">
        <v>64181</v>
      </c>
      <c r="G13" s="133"/>
      <c r="H13" s="119"/>
    </row>
    <row r="14" spans="1:8" x14ac:dyDescent="0.15">
      <c r="A14" s="120"/>
      <c r="B14" s="121"/>
      <c r="C14" s="122"/>
      <c r="D14" s="123">
        <v>16046</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3.24</v>
      </c>
      <c r="C19" s="134">
        <f>ROUND(VALUE(SUBSTITUTE(実質収支比率等に係る経年分析!G$48,"▲","-")),2)</f>
        <v>1.47</v>
      </c>
      <c r="D19" s="134">
        <f>ROUND(VALUE(SUBSTITUTE(実質収支比率等に係る経年分析!H$48,"▲","-")),2)</f>
        <v>1.32</v>
      </c>
      <c r="E19" s="134">
        <f>ROUND(VALUE(SUBSTITUTE(実質収支比率等に係る経年分析!I$48,"▲","-")),2)</f>
        <v>0.6</v>
      </c>
      <c r="F19" s="134">
        <f>ROUND(VALUE(SUBSTITUTE(実質収支比率等に係る経年分析!J$48,"▲","-")),2)</f>
        <v>3.51</v>
      </c>
    </row>
    <row r="20" spans="1:11" x14ac:dyDescent="0.15">
      <c r="A20" s="134" t="s">
        <v>42</v>
      </c>
      <c r="B20" s="134">
        <f>ROUND(VALUE(SUBSTITUTE(実質収支比率等に係る経年分析!F$47,"▲","-")),2)</f>
        <v>2.65</v>
      </c>
      <c r="C20" s="134">
        <f>ROUND(VALUE(SUBSTITUTE(実質収支比率等に係る経年分析!G$47,"▲","-")),2)</f>
        <v>0.36</v>
      </c>
      <c r="D20" s="134">
        <f>ROUND(VALUE(SUBSTITUTE(実質収支比率等に係る経年分析!H$47,"▲","-")),2)</f>
        <v>0.01</v>
      </c>
      <c r="E20" s="134">
        <f>ROUND(VALUE(SUBSTITUTE(実質収支比率等に係る経年分析!I$47,"▲","-")),2)</f>
        <v>0.11</v>
      </c>
      <c r="F20" s="134">
        <f>ROUND(VALUE(SUBSTITUTE(実質収支比率等に係る経年分析!J$47,"▲","-")),2)</f>
        <v>0.82</v>
      </c>
    </row>
    <row r="21" spans="1:11" x14ac:dyDescent="0.15">
      <c r="A21" s="134" t="s">
        <v>43</v>
      </c>
      <c r="B21" s="134">
        <f>IF(ISNUMBER(VALUE(SUBSTITUTE(実質収支比率等に係る経年分析!F$49,"▲","-"))),ROUND(VALUE(SUBSTITUTE(実質収支比率等に係る経年分析!F$49,"▲","-")),2),NA())</f>
        <v>-4.95</v>
      </c>
      <c r="C21" s="134">
        <f>IF(ISNUMBER(VALUE(SUBSTITUTE(実質収支比率等に係る経年分析!G$49,"▲","-"))),ROUND(VALUE(SUBSTITUTE(実質収支比率等に係る経年分析!G$49,"▲","-")),2),NA())</f>
        <v>-5.69</v>
      </c>
      <c r="D21" s="134">
        <f>IF(ISNUMBER(VALUE(SUBSTITUTE(実質収支比率等に係る経年分析!H$49,"▲","-"))),ROUND(VALUE(SUBSTITUTE(実質収支比率等に係る経年分析!H$49,"▲","-")),2),NA())</f>
        <v>-1.26</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3.16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介護保険予防支援事業特別会計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f>IF(ROUND(VALUE(SUBSTITUTE(連結実質赤字比率に係る赤字・黒字の構成分析!I$38,"▲", "-")), 2) &lt; 0, ABS(ROUND(VALUE(SUBSTITUTE(連結実質赤字比率に係る赤字・黒字の構成分析!I$38,"▲", "-")), 2)), NA())</f>
        <v>0.03</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16.309999999999999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13.68</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0.11</v>
      </c>
      <c r="J36" s="135">
        <f>IF(ROUND(VALUE(SUBSTITUTE(連結実質赤字比率に係る赤字・黒字の構成分析!J$34,"▲", "-")), 2) &lt; 0, ABS(ROUND(VALUE(SUBSTITUTE(連結実質赤字比率に係る赤字・黒字の構成分析!J$34,"▲", "-")), 2)), NA())</f>
        <v>0.41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2368</v>
      </c>
      <c r="E42" s="136"/>
      <c r="F42" s="136"/>
      <c r="G42" s="136">
        <f>'実質公債費比率（分子）の構造'!L$52</f>
        <v>2426</v>
      </c>
      <c r="H42" s="136"/>
      <c r="I42" s="136"/>
      <c r="J42" s="136">
        <f>'実質公債費比率（分子）の構造'!M$52</f>
        <v>2431</v>
      </c>
      <c r="K42" s="136"/>
      <c r="L42" s="136"/>
      <c r="M42" s="136">
        <f>'実質公債費比率（分子）の構造'!N$52</f>
        <v>2494</v>
      </c>
      <c r="N42" s="136"/>
      <c r="O42" s="136"/>
      <c r="P42" s="136">
        <f>'実質公債費比率（分子）の構造'!O$52</f>
        <v>2439</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119</v>
      </c>
      <c r="C44" s="136"/>
      <c r="D44" s="136"/>
      <c r="E44" s="136">
        <f>'実質公債費比率（分子）の構造'!L$50</f>
        <v>129</v>
      </c>
      <c r="F44" s="136"/>
      <c r="G44" s="136"/>
      <c r="H44" s="136">
        <f>'実質公債費比率（分子）の構造'!M$50</f>
        <v>162</v>
      </c>
      <c r="I44" s="136"/>
      <c r="J44" s="136"/>
      <c r="K44" s="136">
        <f>'実質公債費比率（分子）の構造'!N$50</f>
        <v>158</v>
      </c>
      <c r="L44" s="136"/>
      <c r="M44" s="136"/>
      <c r="N44" s="136">
        <f>'実質公債費比率（分子）の構造'!O$50</f>
        <v>157</v>
      </c>
      <c r="O44" s="136"/>
      <c r="P44" s="136"/>
    </row>
    <row r="45" spans="1:16" x14ac:dyDescent="0.15">
      <c r="A45" s="136" t="s">
        <v>53</v>
      </c>
      <c r="B45" s="136">
        <f>'実質公債費比率（分子）の構造'!K$49</f>
        <v>47</v>
      </c>
      <c r="C45" s="136"/>
      <c r="D45" s="136"/>
      <c r="E45" s="136">
        <f>'実質公債費比率（分子）の構造'!L$49</f>
        <v>19</v>
      </c>
      <c r="F45" s="136"/>
      <c r="G45" s="136"/>
      <c r="H45" s="136">
        <f>'実質公債費比率（分子）の構造'!M$49</f>
        <v>3</v>
      </c>
      <c r="I45" s="136"/>
      <c r="J45" s="136"/>
      <c r="K45" s="136">
        <f>'実質公債費比率（分子）の構造'!N$49</f>
        <v>2</v>
      </c>
      <c r="L45" s="136"/>
      <c r="M45" s="136"/>
      <c r="N45" s="136">
        <f>'実質公債費比率（分子）の構造'!O$49</f>
        <v>2</v>
      </c>
      <c r="O45" s="136"/>
      <c r="P45" s="136"/>
    </row>
    <row r="46" spans="1:16" x14ac:dyDescent="0.15">
      <c r="A46" s="136" t="s">
        <v>54</v>
      </c>
      <c r="B46" s="136">
        <f>'実質公債費比率（分子）の構造'!K$48</f>
        <v>981</v>
      </c>
      <c r="C46" s="136"/>
      <c r="D46" s="136"/>
      <c r="E46" s="136">
        <f>'実質公債費比率（分子）の構造'!L$48</f>
        <v>995</v>
      </c>
      <c r="F46" s="136"/>
      <c r="G46" s="136"/>
      <c r="H46" s="136">
        <f>'実質公債費比率（分子）の構造'!M$48</f>
        <v>962</v>
      </c>
      <c r="I46" s="136"/>
      <c r="J46" s="136"/>
      <c r="K46" s="136">
        <f>'実質公債費比率（分子）の構造'!N$48</f>
        <v>834</v>
      </c>
      <c r="L46" s="136"/>
      <c r="M46" s="136"/>
      <c r="N46" s="136">
        <f>'実質公債費比率（分子）の構造'!O$48</f>
        <v>835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3197</v>
      </c>
      <c r="C49" s="136"/>
      <c r="D49" s="136"/>
      <c r="E49" s="136">
        <f>'実質公債費比率（分子）の構造'!L$45</f>
        <v>3226</v>
      </c>
      <c r="F49" s="136"/>
      <c r="G49" s="136"/>
      <c r="H49" s="136">
        <f>'実質公債費比率（分子）の構造'!M$45</f>
        <v>3202</v>
      </c>
      <c r="I49" s="136"/>
      <c r="J49" s="136"/>
      <c r="K49" s="136">
        <f>'実質公債費比率（分子）の構造'!N$45</f>
        <v>3392</v>
      </c>
      <c r="L49" s="136"/>
      <c r="M49" s="136"/>
      <c r="N49" s="136">
        <f>'実質公債費比率（分子）の構造'!O$45</f>
        <v>3216</v>
      </c>
      <c r="O49" s="136"/>
      <c r="P49" s="136"/>
    </row>
    <row r="50" spans="1:16" x14ac:dyDescent="0.15">
      <c r="A50" s="136" t="s">
        <v>58</v>
      </c>
      <c r="B50" s="136" t="e">
        <f>NA()</f>
        <v>#N/A</v>
      </c>
      <c r="C50" s="136">
        <f>IF(ISNUMBER('実質公債費比率（分子）の構造'!K$53),'実質公債費比率（分子）の構造'!K$53,NA())</f>
        <v>1976</v>
      </c>
      <c r="D50" s="136" t="e">
        <f>NA()</f>
        <v>#N/A</v>
      </c>
      <c r="E50" s="136" t="e">
        <f>NA()</f>
        <v>#N/A</v>
      </c>
      <c r="F50" s="136">
        <f>IF(ISNUMBER('実質公債費比率（分子）の構造'!L$53),'実質公債費比率（分子）の構造'!L$53,NA())</f>
        <v>1943</v>
      </c>
      <c r="G50" s="136" t="e">
        <f>NA()</f>
        <v>#N/A</v>
      </c>
      <c r="H50" s="136" t="e">
        <f>NA()</f>
        <v>#N/A</v>
      </c>
      <c r="I50" s="136">
        <f>IF(ISNUMBER('実質公債費比率（分子）の構造'!M$53),'実質公債費比率（分子）の構造'!M$53,NA())</f>
        <v>1898</v>
      </c>
      <c r="J50" s="136" t="e">
        <f>NA()</f>
        <v>#N/A</v>
      </c>
      <c r="K50" s="136" t="e">
        <f>NA()</f>
        <v>#N/A</v>
      </c>
      <c r="L50" s="136">
        <f>IF(ISNUMBER('実質公債費比率（分子）の構造'!N$53),'実質公債費比率（分子）の構造'!N$53,NA())</f>
        <v>1892</v>
      </c>
      <c r="M50" s="136" t="e">
        <f>NA()</f>
        <v>#N/A</v>
      </c>
      <c r="N50" s="136" t="e">
        <f>NA()</f>
        <v>#N/A</v>
      </c>
      <c r="O50" s="136">
        <f>IF(ISNUMBER('実質公債費比率（分子）の構造'!O$53),'実質公債費比率（分子）の構造'!O$53,NA())</f>
        <v>1772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22194</v>
      </c>
      <c r="E56" s="135"/>
      <c r="F56" s="135"/>
      <c r="G56" s="135">
        <f>'将来負担比率（分子）の構造'!J$51</f>
        <v>22629</v>
      </c>
      <c r="H56" s="135"/>
      <c r="I56" s="135"/>
      <c r="J56" s="135">
        <f>'将来負担比率（分子）の構造'!K$51</f>
        <v>22293</v>
      </c>
      <c r="K56" s="135"/>
      <c r="L56" s="135"/>
      <c r="M56" s="135">
        <f>'将来負担比率（分子）の構造'!L$51</f>
        <v>22498</v>
      </c>
      <c r="N56" s="135"/>
      <c r="O56" s="135"/>
      <c r="P56" s="135">
        <f>'将来負担比率（分子）の構造'!M$51</f>
        <v>22528</v>
      </c>
    </row>
    <row r="57" spans="1:16" x14ac:dyDescent="0.15">
      <c r="A57" s="135" t="s">
        <v>34</v>
      </c>
      <c r="B57" s="135"/>
      <c r="C57" s="135"/>
      <c r="D57" s="135">
        <f>'将来負担比率（分子）の構造'!I$50</f>
        <v>7802</v>
      </c>
      <c r="E57" s="135"/>
      <c r="F57" s="135"/>
      <c r="G57" s="135">
        <f>'将来負担比率（分子）の構造'!J$50</f>
        <v>7638</v>
      </c>
      <c r="H57" s="135"/>
      <c r="I57" s="135"/>
      <c r="J57" s="135">
        <f>'将来負担比率（分子）の構造'!K$50</f>
        <v>7194</v>
      </c>
      <c r="K57" s="135"/>
      <c r="L57" s="135"/>
      <c r="M57" s="135">
        <f>'将来負担比率（分子）の構造'!L$50</f>
        <v>6811</v>
      </c>
      <c r="N57" s="135"/>
      <c r="O57" s="135"/>
      <c r="P57" s="135">
        <f>'将来負担比率（分子）の構造'!M$50</f>
        <v>6390</v>
      </c>
    </row>
    <row r="58" spans="1:16" x14ac:dyDescent="0.15">
      <c r="A58" s="135" t="s">
        <v>33</v>
      </c>
      <c r="B58" s="135"/>
      <c r="C58" s="135"/>
      <c r="D58" s="135">
        <f>'将来負担比率（分子）の構造'!I$49</f>
        <v>2077</v>
      </c>
      <c r="E58" s="135"/>
      <c r="F58" s="135"/>
      <c r="G58" s="135">
        <f>'将来負担比率（分子）の構造'!J$49</f>
        <v>1515</v>
      </c>
      <c r="H58" s="135"/>
      <c r="I58" s="135"/>
      <c r="J58" s="135">
        <f>'将来負担比率（分子）の構造'!K$49</f>
        <v>1275</v>
      </c>
      <c r="K58" s="135"/>
      <c r="L58" s="135"/>
      <c r="M58" s="135">
        <f>'将来負担比率（分子）の構造'!L$49</f>
        <v>1102</v>
      </c>
      <c r="N58" s="135"/>
      <c r="O58" s="135"/>
      <c r="P58" s="135">
        <f>'将来負担比率（分子）の構造'!M$49</f>
        <v>1182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12027</v>
      </c>
      <c r="C62" s="135"/>
      <c r="D62" s="135"/>
      <c r="E62" s="135">
        <f>'将来負担比率（分子）の構造'!J$45</f>
        <v>11629</v>
      </c>
      <c r="F62" s="135"/>
      <c r="G62" s="135"/>
      <c r="H62" s="135">
        <f>'将来負担比率（分子）の構造'!K$45</f>
        <v>11163</v>
      </c>
      <c r="I62" s="135"/>
      <c r="J62" s="135"/>
      <c r="K62" s="135">
        <f>'将来負担比率（分子）の構造'!L$45</f>
        <v>10289</v>
      </c>
      <c r="L62" s="135"/>
      <c r="M62" s="135"/>
      <c r="N62" s="135">
        <f>'将来負担比率（分子）の構造'!M$45</f>
        <v>9720</v>
      </c>
      <c r="O62" s="135"/>
      <c r="P62" s="135"/>
    </row>
    <row r="63" spans="1:16" x14ac:dyDescent="0.15">
      <c r="A63" s="135" t="s">
        <v>27</v>
      </c>
      <c r="B63" s="135">
        <f>'将来負担比率（分子）の構造'!I$44</f>
        <v>20</v>
      </c>
      <c r="C63" s="135"/>
      <c r="D63" s="135"/>
      <c r="E63" s="135">
        <f>'将来負担比率（分子）の構造'!J$44</f>
        <v>13</v>
      </c>
      <c r="F63" s="135"/>
      <c r="G63" s="135"/>
      <c r="H63" s="135">
        <f>'将来負担比率（分子）の構造'!K$44</f>
        <v>9</v>
      </c>
      <c r="I63" s="135"/>
      <c r="J63" s="135"/>
      <c r="K63" s="135">
        <f>'将来負担比率（分子）の構造'!L$44</f>
        <v>8</v>
      </c>
      <c r="L63" s="135"/>
      <c r="M63" s="135"/>
      <c r="N63" s="135">
        <f>'将来負担比率（分子）の構造'!M$44</f>
        <v>6</v>
      </c>
      <c r="O63" s="135"/>
      <c r="P63" s="135"/>
    </row>
    <row r="64" spans="1:16" x14ac:dyDescent="0.15">
      <c r="A64" s="135" t="s">
        <v>26</v>
      </c>
      <c r="B64" s="135">
        <f>'将来負担比率（分子）の構造'!I$43</f>
        <v>13204</v>
      </c>
      <c r="C64" s="135"/>
      <c r="D64" s="135"/>
      <c r="E64" s="135">
        <f>'将来負担比率（分子）の構造'!J$43</f>
        <v>12684</v>
      </c>
      <c r="F64" s="135"/>
      <c r="G64" s="135"/>
      <c r="H64" s="135">
        <f>'将来負担比率（分子）の構造'!K$43</f>
        <v>11896</v>
      </c>
      <c r="I64" s="135"/>
      <c r="J64" s="135"/>
      <c r="K64" s="135">
        <f>'将来負担比率（分子）の構造'!L$43</f>
        <v>11608</v>
      </c>
      <c r="L64" s="135"/>
      <c r="M64" s="135"/>
      <c r="N64" s="135">
        <f>'将来負担比率（分子）の構造'!M$43</f>
        <v>11462</v>
      </c>
      <c r="O64" s="135"/>
      <c r="P64" s="135"/>
    </row>
    <row r="65" spans="1:16" x14ac:dyDescent="0.15">
      <c r="A65" s="135" t="s">
        <v>25</v>
      </c>
      <c r="B65" s="135">
        <f>'将来負担比率（分子）の構造'!I$42</f>
        <v>1367</v>
      </c>
      <c r="C65" s="135"/>
      <c r="D65" s="135"/>
      <c r="E65" s="135">
        <f>'将来負担比率（分子）の構造'!J$42</f>
        <v>1844</v>
      </c>
      <c r="F65" s="135"/>
      <c r="G65" s="135"/>
      <c r="H65" s="135">
        <f>'将来負担比率（分子）の構造'!K$42</f>
        <v>1740</v>
      </c>
      <c r="I65" s="135"/>
      <c r="J65" s="135"/>
      <c r="K65" s="135">
        <f>'将来負担比率（分子）の構造'!L$42</f>
        <v>1635</v>
      </c>
      <c r="L65" s="135"/>
      <c r="M65" s="135"/>
      <c r="N65" s="135">
        <f>'将来負担比率（分子）の構造'!M$42</f>
        <v>1528</v>
      </c>
      <c r="O65" s="135"/>
      <c r="P65" s="135"/>
    </row>
    <row r="66" spans="1:16" x14ac:dyDescent="0.15">
      <c r="A66" s="135" t="s">
        <v>24</v>
      </c>
      <c r="B66" s="135">
        <f>'将来負担比率（分子）の構造'!I$41</f>
        <v>31991</v>
      </c>
      <c r="C66" s="135"/>
      <c r="D66" s="135"/>
      <c r="E66" s="135">
        <f>'将来負担比率（分子）の構造'!J$41</f>
        <v>31981</v>
      </c>
      <c r="F66" s="135"/>
      <c r="G66" s="135"/>
      <c r="H66" s="135">
        <f>'将来負担比率（分子）の構造'!K$41</f>
        <v>31421</v>
      </c>
      <c r="I66" s="135"/>
      <c r="J66" s="135"/>
      <c r="K66" s="135">
        <f>'将来負担比率（分子）の構造'!L$41</f>
        <v>30497</v>
      </c>
      <c r="L66" s="135"/>
      <c r="M66" s="135"/>
      <c r="N66" s="135">
        <f>'将来負担比率（分子）の構造'!M$41</f>
        <v>29816</v>
      </c>
      <c r="O66" s="135"/>
      <c r="P66" s="135"/>
    </row>
    <row r="67" spans="1:16" x14ac:dyDescent="0.15">
      <c r="A67" s="135" t="s">
        <v>62</v>
      </c>
      <c r="B67" s="135" t="e">
        <f>NA()</f>
        <v>#N/A</v>
      </c>
      <c r="C67" s="135">
        <f>IF(ISNUMBER('将来負担比率（分子）の構造'!I$52), IF('将来負担比率（分子）の構造'!I$52 &lt; 0, 0, '将来負担比率（分子）の構造'!I$52), NA())</f>
        <v>26538</v>
      </c>
      <c r="D67" s="135" t="e">
        <f>NA()</f>
        <v>#N/A</v>
      </c>
      <c r="E67" s="135" t="e">
        <f>NA()</f>
        <v>#N/A</v>
      </c>
      <c r="F67" s="135">
        <f>IF(ISNUMBER('将来負担比率（分子）の構造'!J$52), IF('将来負担比率（分子）の構造'!J$52 &lt; 0, 0, '将来負担比率（分子）の構造'!J$52), NA())</f>
        <v>26369</v>
      </c>
      <c r="G67" s="135" t="e">
        <f>NA()</f>
        <v>#N/A</v>
      </c>
      <c r="H67" s="135" t="e">
        <f>NA()</f>
        <v>#N/A</v>
      </c>
      <c r="I67" s="135">
        <f>IF(ISNUMBER('将来負担比率（分子）の構造'!K$52), IF('将来負担比率（分子）の構造'!K$52 &lt; 0, 0, '将来負担比率（分子）の構造'!K$52), NA())</f>
        <v>25467</v>
      </c>
      <c r="J67" s="135" t="e">
        <f>NA()</f>
        <v>#N/A</v>
      </c>
      <c r="K67" s="135" t="e">
        <f>NA()</f>
        <v>#N/A</v>
      </c>
      <c r="L67" s="135">
        <f>IF(ISNUMBER('将来負担比率（分子）の構造'!L$52), IF('将来負担比率（分子）の構造'!L$52 &lt; 0, 0, '将来負担比率（分子）の構造'!L$52), NA())</f>
        <v>23625</v>
      </c>
      <c r="M67" s="135" t="e">
        <f>NA()</f>
        <v>#N/A</v>
      </c>
      <c r="N67" s="135" t="e">
        <f>NA()</f>
        <v>#N/A</v>
      </c>
      <c r="O67" s="135">
        <f>IF(ISNUMBER('将来負担比率（分子）の構造'!M$52), IF('将来負担比率（分子）の構造'!M$52 &lt; 0, 0, '将来負担比率（分子）の構造'!M$52), NA())</f>
        <v>22432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7951083</v>
      </c>
      <c r="S5" s="669"/>
      <c r="T5" s="669"/>
      <c r="U5" s="669"/>
      <c r="V5" s="669"/>
      <c r="W5" s="669"/>
      <c r="X5" s="669"/>
      <c r="Y5" s="716"/>
      <c r="Z5" s="729">
        <v>32.9</v>
      </c>
      <c r="AA5" s="729"/>
      <c r="AB5" s="729"/>
      <c r="AC5" s="729"/>
      <c r="AD5" s="730">
        <v>7506586</v>
      </c>
      <c r="AE5" s="730"/>
      <c r="AF5" s="730"/>
      <c r="AG5" s="730"/>
      <c r="AH5" s="730"/>
      <c r="AI5" s="730"/>
      <c r="AJ5" s="730"/>
      <c r="AK5" s="730"/>
      <c r="AL5" s="717">
        <v>52.2</v>
      </c>
      <c r="AM5" s="686"/>
      <c r="AN5" s="686"/>
      <c r="AO5" s="718"/>
      <c r="AP5" s="705" t="s">
        <v>205</v>
      </c>
      <c r="AQ5" s="706"/>
      <c r="AR5" s="706"/>
      <c r="AS5" s="706"/>
      <c r="AT5" s="706"/>
      <c r="AU5" s="706"/>
      <c r="AV5" s="706"/>
      <c r="AW5" s="706"/>
      <c r="AX5" s="706"/>
      <c r="AY5" s="706"/>
      <c r="AZ5" s="706"/>
      <c r="BA5" s="706"/>
      <c r="BB5" s="706"/>
      <c r="BC5" s="706"/>
      <c r="BD5" s="706"/>
      <c r="BE5" s="706"/>
      <c r="BF5" s="707"/>
      <c r="BG5" s="618">
        <v>7492722</v>
      </c>
      <c r="BH5" s="619"/>
      <c r="BI5" s="619"/>
      <c r="BJ5" s="619"/>
      <c r="BK5" s="619"/>
      <c r="BL5" s="619"/>
      <c r="BM5" s="619"/>
      <c r="BN5" s="620"/>
      <c r="BO5" s="671">
        <v>94.2</v>
      </c>
      <c r="BP5" s="671"/>
      <c r="BQ5" s="671"/>
      <c r="BR5" s="671"/>
      <c r="BS5" s="672">
        <v>91308</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246558</v>
      </c>
      <c r="S6" s="619"/>
      <c r="T6" s="619"/>
      <c r="U6" s="619"/>
      <c r="V6" s="619"/>
      <c r="W6" s="619"/>
      <c r="X6" s="619"/>
      <c r="Y6" s="620"/>
      <c r="Z6" s="671">
        <v>1</v>
      </c>
      <c r="AA6" s="671"/>
      <c r="AB6" s="671"/>
      <c r="AC6" s="671"/>
      <c r="AD6" s="672">
        <v>246558</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7492722</v>
      </c>
      <c r="BH6" s="619"/>
      <c r="BI6" s="619"/>
      <c r="BJ6" s="619"/>
      <c r="BK6" s="619"/>
      <c r="BL6" s="619"/>
      <c r="BM6" s="619"/>
      <c r="BN6" s="620"/>
      <c r="BO6" s="671">
        <v>94.2</v>
      </c>
      <c r="BP6" s="671"/>
      <c r="BQ6" s="671"/>
      <c r="BR6" s="671"/>
      <c r="BS6" s="672">
        <v>91308</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224484</v>
      </c>
      <c r="CS6" s="619"/>
      <c r="CT6" s="619"/>
      <c r="CU6" s="619"/>
      <c r="CV6" s="619"/>
      <c r="CW6" s="619"/>
      <c r="CX6" s="619"/>
      <c r="CY6" s="620"/>
      <c r="CZ6" s="671">
        <v>1</v>
      </c>
      <c r="DA6" s="671"/>
      <c r="DB6" s="671"/>
      <c r="DC6" s="671"/>
      <c r="DD6" s="624" t="s">
        <v>212</v>
      </c>
      <c r="DE6" s="619"/>
      <c r="DF6" s="619"/>
      <c r="DG6" s="619"/>
      <c r="DH6" s="619"/>
      <c r="DI6" s="619"/>
      <c r="DJ6" s="619"/>
      <c r="DK6" s="619"/>
      <c r="DL6" s="619"/>
      <c r="DM6" s="619"/>
      <c r="DN6" s="619"/>
      <c r="DO6" s="619"/>
      <c r="DP6" s="620"/>
      <c r="DQ6" s="624">
        <v>224477</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12351</v>
      </c>
      <c r="S7" s="619"/>
      <c r="T7" s="619"/>
      <c r="U7" s="619"/>
      <c r="V7" s="619"/>
      <c r="W7" s="619"/>
      <c r="X7" s="619"/>
      <c r="Y7" s="620"/>
      <c r="Z7" s="671">
        <v>0.1</v>
      </c>
      <c r="AA7" s="671"/>
      <c r="AB7" s="671"/>
      <c r="AC7" s="671"/>
      <c r="AD7" s="672">
        <v>12351</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3415580</v>
      </c>
      <c r="BH7" s="619"/>
      <c r="BI7" s="619"/>
      <c r="BJ7" s="619"/>
      <c r="BK7" s="619"/>
      <c r="BL7" s="619"/>
      <c r="BM7" s="619"/>
      <c r="BN7" s="620"/>
      <c r="BO7" s="671">
        <v>43</v>
      </c>
      <c r="BP7" s="671"/>
      <c r="BQ7" s="671"/>
      <c r="BR7" s="671"/>
      <c r="BS7" s="672">
        <v>91308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2727156</v>
      </c>
      <c r="CS7" s="619"/>
      <c r="CT7" s="619"/>
      <c r="CU7" s="619"/>
      <c r="CV7" s="619"/>
      <c r="CW7" s="619"/>
      <c r="CX7" s="619"/>
      <c r="CY7" s="620"/>
      <c r="CZ7" s="671">
        <v>11.5</v>
      </c>
      <c r="DA7" s="671"/>
      <c r="DB7" s="671"/>
      <c r="DC7" s="671"/>
      <c r="DD7" s="624">
        <v>4132</v>
      </c>
      <c r="DE7" s="619"/>
      <c r="DF7" s="619"/>
      <c r="DG7" s="619"/>
      <c r="DH7" s="619"/>
      <c r="DI7" s="619"/>
      <c r="DJ7" s="619"/>
      <c r="DK7" s="619"/>
      <c r="DL7" s="619"/>
      <c r="DM7" s="619"/>
      <c r="DN7" s="619"/>
      <c r="DO7" s="619"/>
      <c r="DP7" s="620"/>
      <c r="DQ7" s="624">
        <v>2008779</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45144</v>
      </c>
      <c r="S8" s="619"/>
      <c r="T8" s="619"/>
      <c r="U8" s="619"/>
      <c r="V8" s="619"/>
      <c r="W8" s="619"/>
      <c r="X8" s="619"/>
      <c r="Y8" s="620"/>
      <c r="Z8" s="671">
        <v>0.2</v>
      </c>
      <c r="AA8" s="671"/>
      <c r="AB8" s="671"/>
      <c r="AC8" s="671"/>
      <c r="AD8" s="672">
        <v>45144</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111879</v>
      </c>
      <c r="BH8" s="619"/>
      <c r="BI8" s="619"/>
      <c r="BJ8" s="619"/>
      <c r="BK8" s="619"/>
      <c r="BL8" s="619"/>
      <c r="BM8" s="619"/>
      <c r="BN8" s="620"/>
      <c r="BO8" s="671">
        <v>1.4</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8007083</v>
      </c>
      <c r="CS8" s="619"/>
      <c r="CT8" s="619"/>
      <c r="CU8" s="619"/>
      <c r="CV8" s="619"/>
      <c r="CW8" s="619"/>
      <c r="CX8" s="619"/>
      <c r="CY8" s="620"/>
      <c r="CZ8" s="671">
        <v>33.9</v>
      </c>
      <c r="DA8" s="671"/>
      <c r="DB8" s="671"/>
      <c r="DC8" s="671"/>
      <c r="DD8" s="624">
        <v>13344</v>
      </c>
      <c r="DE8" s="619"/>
      <c r="DF8" s="619"/>
      <c r="DG8" s="619"/>
      <c r="DH8" s="619"/>
      <c r="DI8" s="619"/>
      <c r="DJ8" s="619"/>
      <c r="DK8" s="619"/>
      <c r="DL8" s="619"/>
      <c r="DM8" s="619"/>
      <c r="DN8" s="619"/>
      <c r="DO8" s="619"/>
      <c r="DP8" s="620"/>
      <c r="DQ8" s="624">
        <v>4240802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47313</v>
      </c>
      <c r="S9" s="619"/>
      <c r="T9" s="619"/>
      <c r="U9" s="619"/>
      <c r="V9" s="619"/>
      <c r="W9" s="619"/>
      <c r="X9" s="619"/>
      <c r="Y9" s="620"/>
      <c r="Z9" s="671">
        <v>0.2</v>
      </c>
      <c r="AA9" s="671"/>
      <c r="AB9" s="671"/>
      <c r="AC9" s="671"/>
      <c r="AD9" s="672">
        <v>47313</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2782148</v>
      </c>
      <c r="BH9" s="619"/>
      <c r="BI9" s="619"/>
      <c r="BJ9" s="619"/>
      <c r="BK9" s="619"/>
      <c r="BL9" s="619"/>
      <c r="BM9" s="619"/>
      <c r="BN9" s="620"/>
      <c r="BO9" s="671">
        <v>35</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2991928</v>
      </c>
      <c r="CS9" s="619"/>
      <c r="CT9" s="619"/>
      <c r="CU9" s="619"/>
      <c r="CV9" s="619"/>
      <c r="CW9" s="619"/>
      <c r="CX9" s="619"/>
      <c r="CY9" s="620"/>
      <c r="CZ9" s="671">
        <v>12.7</v>
      </c>
      <c r="DA9" s="671"/>
      <c r="DB9" s="671"/>
      <c r="DC9" s="671"/>
      <c r="DD9" s="624">
        <v>132116</v>
      </c>
      <c r="DE9" s="619"/>
      <c r="DF9" s="619"/>
      <c r="DG9" s="619"/>
      <c r="DH9" s="619"/>
      <c r="DI9" s="619"/>
      <c r="DJ9" s="619"/>
      <c r="DK9" s="619"/>
      <c r="DL9" s="619"/>
      <c r="DM9" s="619"/>
      <c r="DN9" s="619"/>
      <c r="DO9" s="619"/>
      <c r="DP9" s="620"/>
      <c r="DQ9" s="624">
        <v>2002275</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1279961</v>
      </c>
      <c r="S10" s="619"/>
      <c r="T10" s="619"/>
      <c r="U10" s="619"/>
      <c r="V10" s="619"/>
      <c r="W10" s="619"/>
      <c r="X10" s="619"/>
      <c r="Y10" s="620"/>
      <c r="Z10" s="671">
        <v>5.3</v>
      </c>
      <c r="AA10" s="671"/>
      <c r="AB10" s="671"/>
      <c r="AC10" s="671"/>
      <c r="AD10" s="672">
        <v>1279961</v>
      </c>
      <c r="AE10" s="672"/>
      <c r="AF10" s="672"/>
      <c r="AG10" s="672"/>
      <c r="AH10" s="672"/>
      <c r="AI10" s="672"/>
      <c r="AJ10" s="672"/>
      <c r="AK10" s="672"/>
      <c r="AL10" s="641">
        <v>8.9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199532</v>
      </c>
      <c r="BH10" s="619"/>
      <c r="BI10" s="619"/>
      <c r="BJ10" s="619"/>
      <c r="BK10" s="619"/>
      <c r="BL10" s="619"/>
      <c r="BM10" s="619"/>
      <c r="BN10" s="620"/>
      <c r="BO10" s="671">
        <v>2.5</v>
      </c>
      <c r="BP10" s="671"/>
      <c r="BQ10" s="671"/>
      <c r="BR10" s="671"/>
      <c r="BS10" s="624">
        <v>33146</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31512</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12954</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21481</v>
      </c>
      <c r="S11" s="619"/>
      <c r="T11" s="619"/>
      <c r="U11" s="619"/>
      <c r="V11" s="619"/>
      <c r="W11" s="619"/>
      <c r="X11" s="619"/>
      <c r="Y11" s="620"/>
      <c r="Z11" s="671">
        <v>0.1</v>
      </c>
      <c r="AA11" s="671"/>
      <c r="AB11" s="671"/>
      <c r="AC11" s="671"/>
      <c r="AD11" s="672">
        <v>21481</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322021</v>
      </c>
      <c r="BH11" s="619"/>
      <c r="BI11" s="619"/>
      <c r="BJ11" s="619"/>
      <c r="BK11" s="619"/>
      <c r="BL11" s="619"/>
      <c r="BM11" s="619"/>
      <c r="BN11" s="620"/>
      <c r="BO11" s="671">
        <v>4.0999999999999996</v>
      </c>
      <c r="BP11" s="671"/>
      <c r="BQ11" s="671"/>
      <c r="BR11" s="671"/>
      <c r="BS11" s="624">
        <v>58162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522057</v>
      </c>
      <c r="CS11" s="619"/>
      <c r="CT11" s="619"/>
      <c r="CU11" s="619"/>
      <c r="CV11" s="619"/>
      <c r="CW11" s="619"/>
      <c r="CX11" s="619"/>
      <c r="CY11" s="620"/>
      <c r="CZ11" s="671">
        <v>2.2000000000000002</v>
      </c>
      <c r="DA11" s="671"/>
      <c r="DB11" s="671"/>
      <c r="DC11" s="671"/>
      <c r="DD11" s="624">
        <v>105347</v>
      </c>
      <c r="DE11" s="619"/>
      <c r="DF11" s="619"/>
      <c r="DG11" s="619"/>
      <c r="DH11" s="619"/>
      <c r="DI11" s="619"/>
      <c r="DJ11" s="619"/>
      <c r="DK11" s="619"/>
      <c r="DL11" s="619"/>
      <c r="DM11" s="619"/>
      <c r="DN11" s="619"/>
      <c r="DO11" s="619"/>
      <c r="DP11" s="620"/>
      <c r="DQ11" s="624">
        <v>271856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3434144</v>
      </c>
      <c r="BH12" s="619"/>
      <c r="BI12" s="619"/>
      <c r="BJ12" s="619"/>
      <c r="BK12" s="619"/>
      <c r="BL12" s="619"/>
      <c r="BM12" s="619"/>
      <c r="BN12" s="620"/>
      <c r="BO12" s="671">
        <v>43.2</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447388</v>
      </c>
      <c r="CS12" s="619"/>
      <c r="CT12" s="619"/>
      <c r="CU12" s="619"/>
      <c r="CV12" s="619"/>
      <c r="CW12" s="619"/>
      <c r="CX12" s="619"/>
      <c r="CY12" s="620"/>
      <c r="CZ12" s="671">
        <v>1.9</v>
      </c>
      <c r="DA12" s="671"/>
      <c r="DB12" s="671"/>
      <c r="DC12" s="671"/>
      <c r="DD12" s="624">
        <v>24809</v>
      </c>
      <c r="DE12" s="619"/>
      <c r="DF12" s="619"/>
      <c r="DG12" s="619"/>
      <c r="DH12" s="619"/>
      <c r="DI12" s="619"/>
      <c r="DJ12" s="619"/>
      <c r="DK12" s="619"/>
      <c r="DL12" s="619"/>
      <c r="DM12" s="619"/>
      <c r="DN12" s="619"/>
      <c r="DO12" s="619"/>
      <c r="DP12" s="620"/>
      <c r="DQ12" s="624">
        <v>221617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65500</v>
      </c>
      <c r="S13" s="619"/>
      <c r="T13" s="619"/>
      <c r="U13" s="619"/>
      <c r="V13" s="619"/>
      <c r="W13" s="619"/>
      <c r="X13" s="619"/>
      <c r="Y13" s="620"/>
      <c r="Z13" s="671">
        <v>0.3</v>
      </c>
      <c r="AA13" s="671"/>
      <c r="AB13" s="671"/>
      <c r="AC13" s="671"/>
      <c r="AD13" s="672">
        <v>65500</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3415413</v>
      </c>
      <c r="BH13" s="619"/>
      <c r="BI13" s="619"/>
      <c r="BJ13" s="619"/>
      <c r="BK13" s="619"/>
      <c r="BL13" s="619"/>
      <c r="BM13" s="619"/>
      <c r="BN13" s="620"/>
      <c r="BO13" s="671">
        <v>43</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1443205</v>
      </c>
      <c r="CS13" s="619"/>
      <c r="CT13" s="619"/>
      <c r="CU13" s="619"/>
      <c r="CV13" s="619"/>
      <c r="CW13" s="619"/>
      <c r="CX13" s="619"/>
      <c r="CY13" s="620"/>
      <c r="CZ13" s="671">
        <v>6.1</v>
      </c>
      <c r="DA13" s="671"/>
      <c r="DB13" s="671"/>
      <c r="DC13" s="671"/>
      <c r="DD13" s="624">
        <v>345072</v>
      </c>
      <c r="DE13" s="619"/>
      <c r="DF13" s="619"/>
      <c r="DG13" s="619"/>
      <c r="DH13" s="619"/>
      <c r="DI13" s="619"/>
      <c r="DJ13" s="619"/>
      <c r="DK13" s="619"/>
      <c r="DL13" s="619"/>
      <c r="DM13" s="619"/>
      <c r="DN13" s="619"/>
      <c r="DO13" s="619"/>
      <c r="DP13" s="620"/>
      <c r="DQ13" s="624">
        <v>1095682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145549</v>
      </c>
      <c r="BH14" s="619"/>
      <c r="BI14" s="619"/>
      <c r="BJ14" s="619"/>
      <c r="BK14" s="619"/>
      <c r="BL14" s="619"/>
      <c r="BM14" s="619"/>
      <c r="BN14" s="620"/>
      <c r="BO14" s="671">
        <v>1.8</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1122939</v>
      </c>
      <c r="CS14" s="619"/>
      <c r="CT14" s="619"/>
      <c r="CU14" s="619"/>
      <c r="CV14" s="619"/>
      <c r="CW14" s="619"/>
      <c r="CX14" s="619"/>
      <c r="CY14" s="620"/>
      <c r="CZ14" s="671">
        <v>4.8</v>
      </c>
      <c r="DA14" s="671"/>
      <c r="DB14" s="671"/>
      <c r="DC14" s="671"/>
      <c r="DD14" s="624">
        <v>221020</v>
      </c>
      <c r="DE14" s="619"/>
      <c r="DF14" s="619"/>
      <c r="DG14" s="619"/>
      <c r="DH14" s="619"/>
      <c r="DI14" s="619"/>
      <c r="DJ14" s="619"/>
      <c r="DK14" s="619"/>
      <c r="DL14" s="619"/>
      <c r="DM14" s="619"/>
      <c r="DN14" s="619"/>
      <c r="DO14" s="619"/>
      <c r="DP14" s="620"/>
      <c r="DQ14" s="624">
        <v>911773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17973</v>
      </c>
      <c r="S15" s="619"/>
      <c r="T15" s="619"/>
      <c r="U15" s="619"/>
      <c r="V15" s="619"/>
      <c r="W15" s="619"/>
      <c r="X15" s="619"/>
      <c r="Y15" s="620"/>
      <c r="Z15" s="671">
        <v>0.1</v>
      </c>
      <c r="AA15" s="671"/>
      <c r="AB15" s="671"/>
      <c r="AC15" s="671"/>
      <c r="AD15" s="672">
        <v>17973</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497449</v>
      </c>
      <c r="BH15" s="619"/>
      <c r="BI15" s="619"/>
      <c r="BJ15" s="619"/>
      <c r="BK15" s="619"/>
      <c r="BL15" s="619"/>
      <c r="BM15" s="619"/>
      <c r="BN15" s="620"/>
      <c r="BO15" s="671">
        <v>6.3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2877542</v>
      </c>
      <c r="CS15" s="619"/>
      <c r="CT15" s="619"/>
      <c r="CU15" s="619"/>
      <c r="CV15" s="619"/>
      <c r="CW15" s="619"/>
      <c r="CX15" s="619"/>
      <c r="CY15" s="620"/>
      <c r="CZ15" s="671">
        <v>12.2</v>
      </c>
      <c r="DA15" s="671"/>
      <c r="DB15" s="671"/>
      <c r="DC15" s="671"/>
      <c r="DD15" s="624">
        <v>527904</v>
      </c>
      <c r="DE15" s="619"/>
      <c r="DF15" s="619"/>
      <c r="DG15" s="619"/>
      <c r="DH15" s="619"/>
      <c r="DI15" s="619"/>
      <c r="DJ15" s="619"/>
      <c r="DK15" s="619"/>
      <c r="DL15" s="619"/>
      <c r="DM15" s="619"/>
      <c r="DN15" s="619"/>
      <c r="DO15" s="619"/>
      <c r="DP15" s="620"/>
      <c r="DQ15" s="624">
        <v>2095424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5404416</v>
      </c>
      <c r="S16" s="619"/>
      <c r="T16" s="619"/>
      <c r="U16" s="619"/>
      <c r="V16" s="619"/>
      <c r="W16" s="619"/>
      <c r="X16" s="619"/>
      <c r="Y16" s="620"/>
      <c r="Z16" s="671">
        <v>22.4</v>
      </c>
      <c r="AA16" s="671"/>
      <c r="AB16" s="671"/>
      <c r="AC16" s="671"/>
      <c r="AD16" s="672">
        <v>5044642</v>
      </c>
      <c r="AE16" s="672"/>
      <c r="AF16" s="672"/>
      <c r="AG16" s="672"/>
      <c r="AH16" s="672"/>
      <c r="AI16" s="672"/>
      <c r="AJ16" s="672"/>
      <c r="AK16" s="672"/>
      <c r="AL16" s="641">
        <v>35.1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5044642</v>
      </c>
      <c r="S17" s="619"/>
      <c r="T17" s="619"/>
      <c r="U17" s="619"/>
      <c r="V17" s="619"/>
      <c r="W17" s="619"/>
      <c r="X17" s="619"/>
      <c r="Y17" s="620"/>
      <c r="Z17" s="671">
        <v>20.9</v>
      </c>
      <c r="AA17" s="671"/>
      <c r="AB17" s="671"/>
      <c r="AC17" s="671"/>
      <c r="AD17" s="672">
        <v>5044642</v>
      </c>
      <c r="AE17" s="672"/>
      <c r="AF17" s="672"/>
      <c r="AG17" s="672"/>
      <c r="AH17" s="672"/>
      <c r="AI17" s="672"/>
      <c r="AJ17" s="672"/>
      <c r="AK17" s="672"/>
      <c r="AL17" s="641">
        <v>35.1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3216808</v>
      </c>
      <c r="CS17" s="619"/>
      <c r="CT17" s="619"/>
      <c r="CU17" s="619"/>
      <c r="CV17" s="619"/>
      <c r="CW17" s="619"/>
      <c r="CX17" s="619"/>
      <c r="CY17" s="620"/>
      <c r="CZ17" s="671">
        <v>13.6</v>
      </c>
      <c r="DA17" s="671"/>
      <c r="DB17" s="671"/>
      <c r="DC17" s="671"/>
      <c r="DD17" s="624" t="s">
        <v>107</v>
      </c>
      <c r="DE17" s="619"/>
      <c r="DF17" s="619"/>
      <c r="DG17" s="619"/>
      <c r="DH17" s="619"/>
      <c r="DI17" s="619"/>
      <c r="DJ17" s="619"/>
      <c r="DK17" s="619"/>
      <c r="DL17" s="619"/>
      <c r="DM17" s="619"/>
      <c r="DN17" s="619"/>
      <c r="DO17" s="619"/>
      <c r="DP17" s="620"/>
      <c r="DQ17" s="624">
        <v>3180296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310571</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49203</v>
      </c>
      <c r="S19" s="619"/>
      <c r="T19" s="619"/>
      <c r="U19" s="619"/>
      <c r="V19" s="619"/>
      <c r="W19" s="619"/>
      <c r="X19" s="619"/>
      <c r="Y19" s="620"/>
      <c r="Z19" s="671">
        <v>0.2</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458361</v>
      </c>
      <c r="BH19" s="619"/>
      <c r="BI19" s="619"/>
      <c r="BJ19" s="619"/>
      <c r="BK19" s="619"/>
      <c r="BL19" s="619"/>
      <c r="BM19" s="619"/>
      <c r="BN19" s="620"/>
      <c r="BO19" s="671">
        <v>5.8</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15091780</v>
      </c>
      <c r="S20" s="619"/>
      <c r="T20" s="619"/>
      <c r="U20" s="619"/>
      <c r="V20" s="619"/>
      <c r="W20" s="619"/>
      <c r="X20" s="619"/>
      <c r="Y20" s="620"/>
      <c r="Z20" s="671">
        <v>62.4</v>
      </c>
      <c r="AA20" s="671"/>
      <c r="AB20" s="671"/>
      <c r="AC20" s="671"/>
      <c r="AD20" s="672">
        <v>14287509</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458361</v>
      </c>
      <c r="BH20" s="619"/>
      <c r="BI20" s="619"/>
      <c r="BJ20" s="619"/>
      <c r="BK20" s="619"/>
      <c r="BL20" s="619"/>
      <c r="BM20" s="619"/>
      <c r="BN20" s="620"/>
      <c r="BO20" s="671">
        <v>5.8</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23612102</v>
      </c>
      <c r="CS20" s="619"/>
      <c r="CT20" s="619"/>
      <c r="CU20" s="619"/>
      <c r="CV20" s="619"/>
      <c r="CW20" s="619"/>
      <c r="CX20" s="619"/>
      <c r="CY20" s="620"/>
      <c r="CZ20" s="671">
        <v>100</v>
      </c>
      <c r="DA20" s="671"/>
      <c r="DB20" s="671"/>
      <c r="DC20" s="671"/>
      <c r="DD20" s="624">
        <v>1373744</v>
      </c>
      <c r="DE20" s="619"/>
      <c r="DF20" s="619"/>
      <c r="DG20" s="619"/>
      <c r="DH20" s="619"/>
      <c r="DI20" s="619"/>
      <c r="DJ20" s="619"/>
      <c r="DK20" s="619"/>
      <c r="DL20" s="619"/>
      <c r="DM20" s="619"/>
      <c r="DN20" s="619"/>
      <c r="DO20" s="619"/>
      <c r="DP20" s="620"/>
      <c r="DQ20" s="624">
        <v>16265935</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9629</v>
      </c>
      <c r="S21" s="619"/>
      <c r="T21" s="619"/>
      <c r="U21" s="619"/>
      <c r="V21" s="619"/>
      <c r="W21" s="619"/>
      <c r="X21" s="619"/>
      <c r="Y21" s="620"/>
      <c r="Z21" s="671">
        <v>0</v>
      </c>
      <c r="AA21" s="671"/>
      <c r="AB21" s="671"/>
      <c r="AC21" s="671"/>
      <c r="AD21" s="672">
        <v>9629</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13864</v>
      </c>
      <c r="BH21" s="619"/>
      <c r="BI21" s="619"/>
      <c r="BJ21" s="619"/>
      <c r="BK21" s="619"/>
      <c r="BL21" s="619"/>
      <c r="BM21" s="619"/>
      <c r="BN21" s="620"/>
      <c r="BO21" s="671">
        <v>0.2</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178774</v>
      </c>
      <c r="S22" s="619"/>
      <c r="T22" s="619"/>
      <c r="U22" s="619"/>
      <c r="V22" s="619"/>
      <c r="W22" s="619"/>
      <c r="X22" s="619"/>
      <c r="Y22" s="620"/>
      <c r="Z22" s="671">
        <v>0.7</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356827</v>
      </c>
      <c r="S23" s="619"/>
      <c r="T23" s="619"/>
      <c r="U23" s="619"/>
      <c r="V23" s="619"/>
      <c r="W23" s="619"/>
      <c r="X23" s="619"/>
      <c r="Y23" s="620"/>
      <c r="Z23" s="671">
        <v>1.5</v>
      </c>
      <c r="AA23" s="671"/>
      <c r="AB23" s="671"/>
      <c r="AC23" s="671"/>
      <c r="AD23" s="672">
        <v>41510</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444497</v>
      </c>
      <c r="BH23" s="619"/>
      <c r="BI23" s="619"/>
      <c r="BJ23" s="619"/>
      <c r="BK23" s="619"/>
      <c r="BL23" s="619"/>
      <c r="BM23" s="619"/>
      <c r="BN23" s="620"/>
      <c r="BO23" s="671">
        <v>5.6</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385604</v>
      </c>
      <c r="S24" s="619"/>
      <c r="T24" s="619"/>
      <c r="U24" s="619"/>
      <c r="V24" s="619"/>
      <c r="W24" s="619"/>
      <c r="X24" s="619"/>
      <c r="Y24" s="620"/>
      <c r="Z24" s="671">
        <v>1.6</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13419649</v>
      </c>
      <c r="CS24" s="669"/>
      <c r="CT24" s="669"/>
      <c r="CU24" s="669"/>
      <c r="CV24" s="669"/>
      <c r="CW24" s="669"/>
      <c r="CX24" s="669"/>
      <c r="CY24" s="716"/>
      <c r="CZ24" s="720">
        <v>56.8</v>
      </c>
      <c r="DA24" s="721"/>
      <c r="DB24" s="721"/>
      <c r="DC24" s="722"/>
      <c r="DD24" s="715">
        <v>9774785</v>
      </c>
      <c r="DE24" s="669"/>
      <c r="DF24" s="669"/>
      <c r="DG24" s="669"/>
      <c r="DH24" s="669"/>
      <c r="DI24" s="669"/>
      <c r="DJ24" s="669"/>
      <c r="DK24" s="716"/>
      <c r="DL24" s="715">
        <v>9635298</v>
      </c>
      <c r="DM24" s="669"/>
      <c r="DN24" s="669"/>
      <c r="DO24" s="669"/>
      <c r="DP24" s="669"/>
      <c r="DQ24" s="669"/>
      <c r="DR24" s="669"/>
      <c r="DS24" s="669"/>
      <c r="DT24" s="669"/>
      <c r="DU24" s="669"/>
      <c r="DV24" s="716"/>
      <c r="DW24" s="717">
        <v>62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2889592</v>
      </c>
      <c r="S25" s="619"/>
      <c r="T25" s="619"/>
      <c r="U25" s="619"/>
      <c r="V25" s="619"/>
      <c r="W25" s="619"/>
      <c r="X25" s="619"/>
      <c r="Y25" s="620"/>
      <c r="Z25" s="671">
        <v>12</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5776831</v>
      </c>
      <c r="CS25" s="637"/>
      <c r="CT25" s="637"/>
      <c r="CU25" s="637"/>
      <c r="CV25" s="637"/>
      <c r="CW25" s="637"/>
      <c r="CX25" s="637"/>
      <c r="CY25" s="638"/>
      <c r="CZ25" s="621">
        <v>24.5</v>
      </c>
      <c r="DA25" s="639"/>
      <c r="DB25" s="639"/>
      <c r="DC25" s="640"/>
      <c r="DD25" s="624">
        <v>5194851</v>
      </c>
      <c r="DE25" s="637"/>
      <c r="DF25" s="637"/>
      <c r="DG25" s="637"/>
      <c r="DH25" s="637"/>
      <c r="DI25" s="637"/>
      <c r="DJ25" s="637"/>
      <c r="DK25" s="638"/>
      <c r="DL25" s="624">
        <v>5056217</v>
      </c>
      <c r="DM25" s="637"/>
      <c r="DN25" s="637"/>
      <c r="DO25" s="637"/>
      <c r="DP25" s="637"/>
      <c r="DQ25" s="637"/>
      <c r="DR25" s="637"/>
      <c r="DS25" s="637"/>
      <c r="DT25" s="637"/>
      <c r="DU25" s="637"/>
      <c r="DV25" s="638"/>
      <c r="DW25" s="641">
        <v>32.5</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3781667</v>
      </c>
      <c r="CS26" s="619"/>
      <c r="CT26" s="619"/>
      <c r="CU26" s="619"/>
      <c r="CV26" s="619"/>
      <c r="CW26" s="619"/>
      <c r="CX26" s="619"/>
      <c r="CY26" s="620"/>
      <c r="CZ26" s="621">
        <v>16</v>
      </c>
      <c r="DA26" s="639"/>
      <c r="DB26" s="639"/>
      <c r="DC26" s="640"/>
      <c r="DD26" s="624">
        <v>3533010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1322764</v>
      </c>
      <c r="S27" s="619"/>
      <c r="T27" s="619"/>
      <c r="U27" s="619"/>
      <c r="V27" s="619"/>
      <c r="W27" s="619"/>
      <c r="X27" s="619"/>
      <c r="Y27" s="620"/>
      <c r="Z27" s="671">
        <v>5.5</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7951083</v>
      </c>
      <c r="BH27" s="619"/>
      <c r="BI27" s="619"/>
      <c r="BJ27" s="619"/>
      <c r="BK27" s="619"/>
      <c r="BL27" s="619"/>
      <c r="BM27" s="619"/>
      <c r="BN27" s="620"/>
      <c r="BO27" s="671">
        <v>100</v>
      </c>
      <c r="BP27" s="671"/>
      <c r="BQ27" s="671"/>
      <c r="BR27" s="671"/>
      <c r="BS27" s="624">
        <v>91308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4426010</v>
      </c>
      <c r="CS27" s="637"/>
      <c r="CT27" s="637"/>
      <c r="CU27" s="637"/>
      <c r="CV27" s="637"/>
      <c r="CW27" s="637"/>
      <c r="CX27" s="637"/>
      <c r="CY27" s="638"/>
      <c r="CZ27" s="621">
        <v>18.7</v>
      </c>
      <c r="DA27" s="639"/>
      <c r="DB27" s="639"/>
      <c r="DC27" s="640"/>
      <c r="DD27" s="624">
        <v>1399638</v>
      </c>
      <c r="DE27" s="637"/>
      <c r="DF27" s="637"/>
      <c r="DG27" s="637"/>
      <c r="DH27" s="637"/>
      <c r="DI27" s="637"/>
      <c r="DJ27" s="637"/>
      <c r="DK27" s="638"/>
      <c r="DL27" s="624">
        <v>1398785</v>
      </c>
      <c r="DM27" s="637"/>
      <c r="DN27" s="637"/>
      <c r="DO27" s="637"/>
      <c r="DP27" s="637"/>
      <c r="DQ27" s="637"/>
      <c r="DR27" s="637"/>
      <c r="DS27" s="637"/>
      <c r="DT27" s="637"/>
      <c r="DU27" s="637"/>
      <c r="DV27" s="638"/>
      <c r="DW27" s="641">
        <v>9</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18437</v>
      </c>
      <c r="S28" s="619"/>
      <c r="T28" s="619"/>
      <c r="U28" s="619"/>
      <c r="V28" s="619"/>
      <c r="W28" s="619"/>
      <c r="X28" s="619"/>
      <c r="Y28" s="620"/>
      <c r="Z28" s="671">
        <v>0.1</v>
      </c>
      <c r="AA28" s="671"/>
      <c r="AB28" s="671"/>
      <c r="AC28" s="671"/>
      <c r="AD28" s="672">
        <v>11655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3216808</v>
      </c>
      <c r="CS28" s="619"/>
      <c r="CT28" s="619"/>
      <c r="CU28" s="619"/>
      <c r="CV28" s="619"/>
      <c r="CW28" s="619"/>
      <c r="CX28" s="619"/>
      <c r="CY28" s="620"/>
      <c r="CZ28" s="621">
        <v>13.6</v>
      </c>
      <c r="DA28" s="639"/>
      <c r="DB28" s="639"/>
      <c r="DC28" s="640"/>
      <c r="DD28" s="624">
        <v>3180296</v>
      </c>
      <c r="DE28" s="619"/>
      <c r="DF28" s="619"/>
      <c r="DG28" s="619"/>
      <c r="DH28" s="619"/>
      <c r="DI28" s="619"/>
      <c r="DJ28" s="619"/>
      <c r="DK28" s="620"/>
      <c r="DL28" s="624">
        <v>3180296</v>
      </c>
      <c r="DM28" s="619"/>
      <c r="DN28" s="619"/>
      <c r="DO28" s="619"/>
      <c r="DP28" s="619"/>
      <c r="DQ28" s="619"/>
      <c r="DR28" s="619"/>
      <c r="DS28" s="619"/>
      <c r="DT28" s="619"/>
      <c r="DU28" s="619"/>
      <c r="DV28" s="620"/>
      <c r="DW28" s="641">
        <v>20.5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146224</v>
      </c>
      <c r="S29" s="619"/>
      <c r="T29" s="619"/>
      <c r="U29" s="619"/>
      <c r="V29" s="619"/>
      <c r="W29" s="619"/>
      <c r="X29" s="619"/>
      <c r="Y29" s="620"/>
      <c r="Z29" s="671">
        <v>0.6</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3216419</v>
      </c>
      <c r="CS29" s="637"/>
      <c r="CT29" s="637"/>
      <c r="CU29" s="637"/>
      <c r="CV29" s="637"/>
      <c r="CW29" s="637"/>
      <c r="CX29" s="637"/>
      <c r="CY29" s="638"/>
      <c r="CZ29" s="621">
        <v>13.6</v>
      </c>
      <c r="DA29" s="639"/>
      <c r="DB29" s="639"/>
      <c r="DC29" s="640"/>
      <c r="DD29" s="624">
        <v>3179907</v>
      </c>
      <c r="DE29" s="637"/>
      <c r="DF29" s="637"/>
      <c r="DG29" s="637"/>
      <c r="DH29" s="637"/>
      <c r="DI29" s="637"/>
      <c r="DJ29" s="637"/>
      <c r="DK29" s="638"/>
      <c r="DL29" s="624">
        <v>3179907</v>
      </c>
      <c r="DM29" s="637"/>
      <c r="DN29" s="637"/>
      <c r="DO29" s="637"/>
      <c r="DP29" s="637"/>
      <c r="DQ29" s="637"/>
      <c r="DR29" s="637"/>
      <c r="DS29" s="637"/>
      <c r="DT29" s="637"/>
      <c r="DU29" s="637"/>
      <c r="DV29" s="638"/>
      <c r="DW29" s="641">
        <v>20.399999999999999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75608</v>
      </c>
      <c r="S30" s="619"/>
      <c r="T30" s="619"/>
      <c r="U30" s="619"/>
      <c r="V30" s="619"/>
      <c r="W30" s="619"/>
      <c r="X30" s="619"/>
      <c r="Y30" s="620"/>
      <c r="Z30" s="671">
        <v>0.3</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98.1</v>
      </c>
      <c r="BH30" s="685"/>
      <c r="BI30" s="685"/>
      <c r="BJ30" s="685"/>
      <c r="BK30" s="685"/>
      <c r="BL30" s="685"/>
      <c r="BM30" s="686">
        <v>90.7</v>
      </c>
      <c r="BN30" s="685"/>
      <c r="BO30" s="685"/>
      <c r="BP30" s="685"/>
      <c r="BQ30" s="687"/>
      <c r="BR30" s="684">
        <v>97.8</v>
      </c>
      <c r="BS30" s="685"/>
      <c r="BT30" s="685"/>
      <c r="BU30" s="685"/>
      <c r="BV30" s="685"/>
      <c r="BW30" s="685"/>
      <c r="BX30" s="686">
        <v>89.4</v>
      </c>
      <c r="BY30" s="685"/>
      <c r="BZ30" s="685"/>
      <c r="CA30" s="685"/>
      <c r="CB30" s="687"/>
      <c r="CD30" s="690"/>
      <c r="CE30" s="691"/>
      <c r="CF30" s="655" t="s">
        <v>289</v>
      </c>
      <c r="CG30" s="652"/>
      <c r="CH30" s="652"/>
      <c r="CI30" s="652"/>
      <c r="CJ30" s="652"/>
      <c r="CK30" s="652"/>
      <c r="CL30" s="652"/>
      <c r="CM30" s="652"/>
      <c r="CN30" s="652"/>
      <c r="CO30" s="652"/>
      <c r="CP30" s="652"/>
      <c r="CQ30" s="653"/>
      <c r="CR30" s="618">
        <v>2874370</v>
      </c>
      <c r="CS30" s="619"/>
      <c r="CT30" s="619"/>
      <c r="CU30" s="619"/>
      <c r="CV30" s="619"/>
      <c r="CW30" s="619"/>
      <c r="CX30" s="619"/>
      <c r="CY30" s="620"/>
      <c r="CZ30" s="621">
        <v>12.2</v>
      </c>
      <c r="DA30" s="639"/>
      <c r="DB30" s="639"/>
      <c r="DC30" s="640"/>
      <c r="DD30" s="624">
        <v>2838534</v>
      </c>
      <c r="DE30" s="619"/>
      <c r="DF30" s="619"/>
      <c r="DG30" s="619"/>
      <c r="DH30" s="619"/>
      <c r="DI30" s="619"/>
      <c r="DJ30" s="619"/>
      <c r="DK30" s="620"/>
      <c r="DL30" s="624">
        <v>2838534</v>
      </c>
      <c r="DM30" s="619"/>
      <c r="DN30" s="619"/>
      <c r="DO30" s="619"/>
      <c r="DP30" s="619"/>
      <c r="DQ30" s="619"/>
      <c r="DR30" s="619"/>
      <c r="DS30" s="619"/>
      <c r="DT30" s="619"/>
      <c r="DU30" s="619"/>
      <c r="DV30" s="620"/>
      <c r="DW30" s="641">
        <v>18.3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39676</v>
      </c>
      <c r="S31" s="619"/>
      <c r="T31" s="619"/>
      <c r="U31" s="619"/>
      <c r="V31" s="619"/>
      <c r="W31" s="619"/>
      <c r="X31" s="619"/>
      <c r="Y31" s="620"/>
      <c r="Z31" s="671">
        <v>0.2</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98.1</v>
      </c>
      <c r="BH31" s="637"/>
      <c r="BI31" s="637"/>
      <c r="BJ31" s="637"/>
      <c r="BK31" s="637"/>
      <c r="BL31" s="637"/>
      <c r="BM31" s="673">
        <v>91.9</v>
      </c>
      <c r="BN31" s="683"/>
      <c r="BO31" s="683"/>
      <c r="BP31" s="683"/>
      <c r="BQ31" s="647"/>
      <c r="BR31" s="682">
        <v>97.9</v>
      </c>
      <c r="BS31" s="637"/>
      <c r="BT31" s="637"/>
      <c r="BU31" s="637"/>
      <c r="BV31" s="637"/>
      <c r="BW31" s="637"/>
      <c r="BX31" s="673">
        <v>90.9</v>
      </c>
      <c r="BY31" s="683"/>
      <c r="BZ31" s="683"/>
      <c r="CA31" s="683"/>
      <c r="CB31" s="647"/>
      <c r="CD31" s="690"/>
      <c r="CE31" s="691"/>
      <c r="CF31" s="655" t="s">
        <v>293</v>
      </c>
      <c r="CG31" s="652"/>
      <c r="CH31" s="652"/>
      <c r="CI31" s="652"/>
      <c r="CJ31" s="652"/>
      <c r="CK31" s="652"/>
      <c r="CL31" s="652"/>
      <c r="CM31" s="652"/>
      <c r="CN31" s="652"/>
      <c r="CO31" s="652"/>
      <c r="CP31" s="652"/>
      <c r="CQ31" s="653"/>
      <c r="CR31" s="618">
        <v>342049</v>
      </c>
      <c r="CS31" s="637"/>
      <c r="CT31" s="637"/>
      <c r="CU31" s="637"/>
      <c r="CV31" s="637"/>
      <c r="CW31" s="637"/>
      <c r="CX31" s="637"/>
      <c r="CY31" s="638"/>
      <c r="CZ31" s="621">
        <v>1.4</v>
      </c>
      <c r="DA31" s="639"/>
      <c r="DB31" s="639"/>
      <c r="DC31" s="640"/>
      <c r="DD31" s="624">
        <v>341373</v>
      </c>
      <c r="DE31" s="637"/>
      <c r="DF31" s="637"/>
      <c r="DG31" s="637"/>
      <c r="DH31" s="637"/>
      <c r="DI31" s="637"/>
      <c r="DJ31" s="637"/>
      <c r="DK31" s="638"/>
      <c r="DL31" s="624">
        <v>341373</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1459424</v>
      </c>
      <c r="S32" s="619"/>
      <c r="T32" s="619"/>
      <c r="U32" s="619"/>
      <c r="V32" s="619"/>
      <c r="W32" s="619"/>
      <c r="X32" s="619"/>
      <c r="Y32" s="620"/>
      <c r="Z32" s="671">
        <v>6</v>
      </c>
      <c r="AA32" s="671"/>
      <c r="AB32" s="671"/>
      <c r="AC32" s="671"/>
      <c r="AD32" s="672">
        <v>22186</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97.8</v>
      </c>
      <c r="BH32" s="603"/>
      <c r="BI32" s="603"/>
      <c r="BJ32" s="603"/>
      <c r="BK32" s="603"/>
      <c r="BL32" s="603"/>
      <c r="BM32" s="666">
        <v>88.7</v>
      </c>
      <c r="BN32" s="603"/>
      <c r="BO32" s="603"/>
      <c r="BP32" s="603"/>
      <c r="BQ32" s="660"/>
      <c r="BR32" s="681">
        <v>97.4</v>
      </c>
      <c r="BS32" s="603"/>
      <c r="BT32" s="603"/>
      <c r="BU32" s="603"/>
      <c r="BV32" s="603"/>
      <c r="BW32" s="603"/>
      <c r="BX32" s="666">
        <v>87</v>
      </c>
      <c r="BY32" s="603"/>
      <c r="BZ32" s="603"/>
      <c r="CA32" s="603"/>
      <c r="CB32" s="660"/>
      <c r="CD32" s="692"/>
      <c r="CE32" s="693"/>
      <c r="CF32" s="655" t="s">
        <v>296</v>
      </c>
      <c r="CG32" s="652"/>
      <c r="CH32" s="652"/>
      <c r="CI32" s="652"/>
      <c r="CJ32" s="652"/>
      <c r="CK32" s="652"/>
      <c r="CL32" s="652"/>
      <c r="CM32" s="652"/>
      <c r="CN32" s="652"/>
      <c r="CO32" s="652"/>
      <c r="CP32" s="652"/>
      <c r="CQ32" s="653"/>
      <c r="CR32" s="618">
        <v>389</v>
      </c>
      <c r="CS32" s="619"/>
      <c r="CT32" s="619"/>
      <c r="CU32" s="619"/>
      <c r="CV32" s="619"/>
      <c r="CW32" s="619"/>
      <c r="CX32" s="619"/>
      <c r="CY32" s="620"/>
      <c r="CZ32" s="621">
        <v>0</v>
      </c>
      <c r="DA32" s="639"/>
      <c r="DB32" s="639"/>
      <c r="DC32" s="640"/>
      <c r="DD32" s="624">
        <v>389</v>
      </c>
      <c r="DE32" s="619"/>
      <c r="DF32" s="619"/>
      <c r="DG32" s="619"/>
      <c r="DH32" s="619"/>
      <c r="DI32" s="619"/>
      <c r="DJ32" s="619"/>
      <c r="DK32" s="620"/>
      <c r="DL32" s="624">
        <v>389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2194100</v>
      </c>
      <c r="S33" s="619"/>
      <c r="T33" s="619"/>
      <c r="U33" s="619"/>
      <c r="V33" s="619"/>
      <c r="W33" s="619"/>
      <c r="X33" s="619"/>
      <c r="Y33" s="620"/>
      <c r="Z33" s="671">
        <v>9.1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8818709</v>
      </c>
      <c r="CS33" s="637"/>
      <c r="CT33" s="637"/>
      <c r="CU33" s="637"/>
      <c r="CV33" s="637"/>
      <c r="CW33" s="637"/>
      <c r="CX33" s="637"/>
      <c r="CY33" s="638"/>
      <c r="CZ33" s="621">
        <v>37.299999999999997</v>
      </c>
      <c r="DA33" s="639"/>
      <c r="DB33" s="639"/>
      <c r="DC33" s="640"/>
      <c r="DD33" s="624">
        <v>6197709</v>
      </c>
      <c r="DE33" s="637"/>
      <c r="DF33" s="637"/>
      <c r="DG33" s="637"/>
      <c r="DH33" s="637"/>
      <c r="DI33" s="637"/>
      <c r="DJ33" s="637"/>
      <c r="DK33" s="638"/>
      <c r="DL33" s="624">
        <v>4890214</v>
      </c>
      <c r="DM33" s="637"/>
      <c r="DN33" s="637"/>
      <c r="DO33" s="637"/>
      <c r="DP33" s="637"/>
      <c r="DQ33" s="637"/>
      <c r="DR33" s="637"/>
      <c r="DS33" s="637"/>
      <c r="DT33" s="637"/>
      <c r="DU33" s="637"/>
      <c r="DV33" s="638"/>
      <c r="DW33" s="641">
        <v>31.4</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v>40300</v>
      </c>
      <c r="S34" s="619"/>
      <c r="T34" s="619"/>
      <c r="U34" s="619"/>
      <c r="V34" s="619"/>
      <c r="W34" s="619"/>
      <c r="X34" s="619"/>
      <c r="Y34" s="620"/>
      <c r="Z34" s="671">
        <v>0.2</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2895140</v>
      </c>
      <c r="CS34" s="619"/>
      <c r="CT34" s="619"/>
      <c r="CU34" s="619"/>
      <c r="CV34" s="619"/>
      <c r="CW34" s="619"/>
      <c r="CX34" s="619"/>
      <c r="CY34" s="620"/>
      <c r="CZ34" s="621">
        <v>12.3</v>
      </c>
      <c r="DA34" s="639"/>
      <c r="DB34" s="639"/>
      <c r="DC34" s="640"/>
      <c r="DD34" s="624">
        <v>1895546</v>
      </c>
      <c r="DE34" s="619"/>
      <c r="DF34" s="619"/>
      <c r="DG34" s="619"/>
      <c r="DH34" s="619"/>
      <c r="DI34" s="619"/>
      <c r="DJ34" s="619"/>
      <c r="DK34" s="620"/>
      <c r="DL34" s="624">
        <v>1772839</v>
      </c>
      <c r="DM34" s="619"/>
      <c r="DN34" s="619"/>
      <c r="DO34" s="619"/>
      <c r="DP34" s="619"/>
      <c r="DQ34" s="619"/>
      <c r="DR34" s="619"/>
      <c r="DS34" s="619"/>
      <c r="DT34" s="619"/>
      <c r="DU34" s="619"/>
      <c r="DV34" s="620"/>
      <c r="DW34" s="641">
        <v>11.4</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1137600</v>
      </c>
      <c r="S35" s="619"/>
      <c r="T35" s="619"/>
      <c r="U35" s="619"/>
      <c r="V35" s="619"/>
      <c r="W35" s="619"/>
      <c r="X35" s="619"/>
      <c r="Y35" s="620"/>
      <c r="Z35" s="671">
        <v>4.7</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4098169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-62946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116448</v>
      </c>
      <c r="CS35" s="637"/>
      <c r="CT35" s="637"/>
      <c r="CU35" s="637"/>
      <c r="CV35" s="637"/>
      <c r="CW35" s="637"/>
      <c r="CX35" s="637"/>
      <c r="CY35" s="638"/>
      <c r="CZ35" s="621">
        <v>0.5</v>
      </c>
      <c r="DA35" s="639"/>
      <c r="DB35" s="639"/>
      <c r="DC35" s="640"/>
      <c r="DD35" s="624">
        <v>94118</v>
      </c>
      <c r="DE35" s="637"/>
      <c r="DF35" s="637"/>
      <c r="DG35" s="637"/>
      <c r="DH35" s="637"/>
      <c r="DI35" s="637"/>
      <c r="DJ35" s="637"/>
      <c r="DK35" s="638"/>
      <c r="DL35" s="624">
        <v>89414</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24168439</v>
      </c>
      <c r="S36" s="659"/>
      <c r="T36" s="659"/>
      <c r="U36" s="659"/>
      <c r="V36" s="659"/>
      <c r="W36" s="659"/>
      <c r="X36" s="659"/>
      <c r="Y36" s="662"/>
      <c r="Z36" s="663">
        <v>100</v>
      </c>
      <c r="AA36" s="663"/>
      <c r="AB36" s="663"/>
      <c r="AC36" s="663"/>
      <c r="AD36" s="664">
        <v>14372489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742911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-241056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1366072</v>
      </c>
      <c r="CS36" s="619"/>
      <c r="CT36" s="619"/>
      <c r="CU36" s="619"/>
      <c r="CV36" s="619"/>
      <c r="CW36" s="619"/>
      <c r="CX36" s="619"/>
      <c r="CY36" s="620"/>
      <c r="CZ36" s="621">
        <v>5.8</v>
      </c>
      <c r="DA36" s="639"/>
      <c r="DB36" s="639"/>
      <c r="DC36" s="640"/>
      <c r="DD36" s="624">
        <v>1195607</v>
      </c>
      <c r="DE36" s="619"/>
      <c r="DF36" s="619"/>
      <c r="DG36" s="619"/>
      <c r="DH36" s="619"/>
      <c r="DI36" s="619"/>
      <c r="DJ36" s="619"/>
      <c r="DK36" s="620"/>
      <c r="DL36" s="624">
        <v>249863</v>
      </c>
      <c r="DM36" s="619"/>
      <c r="DN36" s="619"/>
      <c r="DO36" s="619"/>
      <c r="DP36" s="619"/>
      <c r="DQ36" s="619"/>
      <c r="DR36" s="619"/>
      <c r="DS36" s="619"/>
      <c r="DT36" s="619"/>
      <c r="DU36" s="619"/>
      <c r="DV36" s="620"/>
      <c r="DW36" s="641">
        <v>1.6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731366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12327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72930</v>
      </c>
      <c r="CS37" s="637"/>
      <c r="CT37" s="637"/>
      <c r="CU37" s="637"/>
      <c r="CV37" s="637"/>
      <c r="CW37" s="637"/>
      <c r="CX37" s="637"/>
      <c r="CY37" s="638"/>
      <c r="CZ37" s="621">
        <v>0.3</v>
      </c>
      <c r="DA37" s="639"/>
      <c r="DB37" s="639"/>
      <c r="DC37" s="640"/>
      <c r="DD37" s="624">
        <v>72930</v>
      </c>
      <c r="DE37" s="637"/>
      <c r="DF37" s="637"/>
      <c r="DG37" s="637"/>
      <c r="DH37" s="637"/>
      <c r="DI37" s="637"/>
      <c r="DJ37" s="637"/>
      <c r="DK37" s="638"/>
      <c r="DL37" s="624">
        <v>37328</v>
      </c>
      <c r="DM37" s="637"/>
      <c r="DN37" s="637"/>
      <c r="DO37" s="637"/>
      <c r="DP37" s="637"/>
      <c r="DQ37" s="637"/>
      <c r="DR37" s="637"/>
      <c r="DS37" s="637"/>
      <c r="DT37" s="637"/>
      <c r="DU37" s="637"/>
      <c r="DV37" s="638"/>
      <c r="DW37" s="641">
        <v>0.2</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116178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21884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3239080</v>
      </c>
      <c r="CS38" s="619"/>
      <c r="CT38" s="619"/>
      <c r="CU38" s="619"/>
      <c r="CV38" s="619"/>
      <c r="CW38" s="619"/>
      <c r="CX38" s="619"/>
      <c r="CY38" s="620"/>
      <c r="CZ38" s="621">
        <v>13.7</v>
      </c>
      <c r="DA38" s="639"/>
      <c r="DB38" s="639"/>
      <c r="DC38" s="640"/>
      <c r="DD38" s="624">
        <v>2758926</v>
      </c>
      <c r="DE38" s="619"/>
      <c r="DF38" s="619"/>
      <c r="DG38" s="619"/>
      <c r="DH38" s="619"/>
      <c r="DI38" s="619"/>
      <c r="DJ38" s="619"/>
      <c r="DK38" s="620"/>
      <c r="DL38" s="624">
        <v>2597023</v>
      </c>
      <c r="DM38" s="619"/>
      <c r="DN38" s="619"/>
      <c r="DO38" s="619"/>
      <c r="DP38" s="619"/>
      <c r="DQ38" s="619"/>
      <c r="DR38" s="619"/>
      <c r="DS38" s="619"/>
      <c r="DT38" s="619"/>
      <c r="DU38" s="619"/>
      <c r="DV38" s="620"/>
      <c r="DW38" s="641">
        <v>16.7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166430</v>
      </c>
      <c r="CS39" s="637"/>
      <c r="CT39" s="637"/>
      <c r="CU39" s="637"/>
      <c r="CV39" s="637"/>
      <c r="CW39" s="637"/>
      <c r="CX39" s="637"/>
      <c r="CY39" s="638"/>
      <c r="CZ39" s="621">
        <v>0.7</v>
      </c>
      <c r="DA39" s="639"/>
      <c r="DB39" s="639"/>
      <c r="DC39" s="640"/>
      <c r="DD39" s="624">
        <v>72437</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740452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1035539</v>
      </c>
      <c r="CS40" s="619"/>
      <c r="CT40" s="619"/>
      <c r="CU40" s="619"/>
      <c r="CV40" s="619"/>
      <c r="CW40" s="619"/>
      <c r="CX40" s="619"/>
      <c r="CY40" s="620"/>
      <c r="CZ40" s="621">
        <v>4.4000000000000004</v>
      </c>
      <c r="DA40" s="639"/>
      <c r="DB40" s="639"/>
      <c r="DC40" s="640"/>
      <c r="DD40" s="624">
        <v>181075</v>
      </c>
      <c r="DE40" s="619"/>
      <c r="DF40" s="619"/>
      <c r="DG40" s="619"/>
      <c r="DH40" s="619"/>
      <c r="DI40" s="619"/>
      <c r="DJ40" s="619"/>
      <c r="DK40" s="620"/>
      <c r="DL40" s="624">
        <v>181075</v>
      </c>
      <c r="DM40" s="619"/>
      <c r="DN40" s="619"/>
      <c r="DO40" s="619"/>
      <c r="DP40" s="619"/>
      <c r="DQ40" s="619"/>
      <c r="DR40" s="619"/>
      <c r="DS40" s="619"/>
      <c r="DT40" s="619"/>
      <c r="DU40" s="619"/>
      <c r="DV40" s="620"/>
      <c r="DW40" s="641">
        <v>1.2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1767262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1373744</v>
      </c>
      <c r="CS42" s="619"/>
      <c r="CT42" s="619"/>
      <c r="CU42" s="619"/>
      <c r="CV42" s="619"/>
      <c r="CW42" s="619"/>
      <c r="CX42" s="619"/>
      <c r="CY42" s="620"/>
      <c r="CZ42" s="621">
        <v>5.8</v>
      </c>
      <c r="DA42" s="622"/>
      <c r="DB42" s="622"/>
      <c r="DC42" s="623"/>
      <c r="DD42" s="624">
        <v>293441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33774</v>
      </c>
      <c r="CS43" s="637"/>
      <c r="CT43" s="637"/>
      <c r="CU43" s="637"/>
      <c r="CV43" s="637"/>
      <c r="CW43" s="637"/>
      <c r="CX43" s="637"/>
      <c r="CY43" s="638"/>
      <c r="CZ43" s="621">
        <v>0.1</v>
      </c>
      <c r="DA43" s="639"/>
      <c r="DB43" s="639"/>
      <c r="DC43" s="640"/>
      <c r="DD43" s="624">
        <v>32145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1373744</v>
      </c>
      <c r="CS44" s="619"/>
      <c r="CT44" s="619"/>
      <c r="CU44" s="619"/>
      <c r="CV44" s="619"/>
      <c r="CW44" s="619"/>
      <c r="CX44" s="619"/>
      <c r="CY44" s="620"/>
      <c r="CZ44" s="621">
        <v>5.8</v>
      </c>
      <c r="DA44" s="622"/>
      <c r="DB44" s="622"/>
      <c r="DC44" s="623"/>
      <c r="DD44" s="624">
        <v>293441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583970</v>
      </c>
      <c r="CS45" s="637"/>
      <c r="CT45" s="637"/>
      <c r="CU45" s="637"/>
      <c r="CV45" s="637"/>
      <c r="CW45" s="637"/>
      <c r="CX45" s="637"/>
      <c r="CY45" s="638"/>
      <c r="CZ45" s="621">
        <v>2.5</v>
      </c>
      <c r="DA45" s="639"/>
      <c r="DB45" s="639"/>
      <c r="DC45" s="640"/>
      <c r="DD45" s="624">
        <v>16850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687802</v>
      </c>
      <c r="CS46" s="619"/>
      <c r="CT46" s="619"/>
      <c r="CU46" s="619"/>
      <c r="CV46" s="619"/>
      <c r="CW46" s="619"/>
      <c r="CX46" s="619"/>
      <c r="CY46" s="620"/>
      <c r="CZ46" s="621">
        <v>2.9</v>
      </c>
      <c r="DA46" s="622"/>
      <c r="DB46" s="622"/>
      <c r="DC46" s="623"/>
      <c r="DD46" s="624">
        <v>265123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23612102</v>
      </c>
      <c r="CS49" s="603"/>
      <c r="CT49" s="603"/>
      <c r="CU49" s="603"/>
      <c r="CV49" s="603"/>
      <c r="CW49" s="603"/>
      <c r="CX49" s="603"/>
      <c r="CY49" s="604"/>
      <c r="CZ49" s="605">
        <v>100</v>
      </c>
      <c r="DA49" s="606"/>
      <c r="DB49" s="606"/>
      <c r="DC49" s="607"/>
      <c r="DD49" s="608">
        <v>16265935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8" t="s">
        <v>339</v>
      </c>
      <c r="DK2" s="1149"/>
      <c r="DL2" s="1149"/>
      <c r="DM2" s="1149"/>
      <c r="DN2" s="1149"/>
      <c r="DO2" s="1150"/>
      <c r="DP2" s="200"/>
      <c r="DQ2" s="1148" t="s">
        <v>340</v>
      </c>
      <c r="DR2" s="1149"/>
      <c r="DS2" s="1149"/>
      <c r="DT2" s="1149"/>
      <c r="DU2" s="1149"/>
      <c r="DV2" s="1149"/>
      <c r="DW2" s="1149"/>
      <c r="DX2" s="1149"/>
      <c r="DY2" s="1149"/>
      <c r="DZ2" s="115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102" t="s">
        <v>341</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51"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37" t="s">
        <v>357</v>
      </c>
      <c r="DH5" s="1138"/>
      <c r="DI5" s="1138"/>
      <c r="DJ5" s="1138"/>
      <c r="DK5" s="1139"/>
      <c r="DL5" s="1137" t="s">
        <v>358</v>
      </c>
      <c r="DM5" s="1138"/>
      <c r="DN5" s="1138"/>
      <c r="DO5" s="1138"/>
      <c r="DP5" s="1139"/>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52"/>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40"/>
      <c r="DH6" s="1141"/>
      <c r="DI6" s="1141"/>
      <c r="DJ6" s="1141"/>
      <c r="DK6" s="1142"/>
      <c r="DL6" s="1140"/>
      <c r="DM6" s="1141"/>
      <c r="DN6" s="1141"/>
      <c r="DO6" s="1141"/>
      <c r="DP6" s="1142"/>
      <c r="DQ6" s="1030"/>
      <c r="DR6" s="1031"/>
      <c r="DS6" s="1031"/>
      <c r="DT6" s="1031"/>
      <c r="DU6" s="1032"/>
      <c r="DV6" s="1030"/>
      <c r="DW6" s="1031"/>
      <c r="DX6" s="1031"/>
      <c r="DY6" s="1031"/>
      <c r="DZ6" s="1044"/>
      <c r="EA6" s="205"/>
    </row>
    <row r="7" spans="1:131" s="206" customFormat="1" ht="26.25" customHeight="1" thickTop="1" x14ac:dyDescent="0.15">
      <c r="A7" s="209">
        <v>1</v>
      </c>
      <c r="B7" s="1088" t="s">
        <v>360</v>
      </c>
      <c r="C7" s="1089"/>
      <c r="D7" s="1089"/>
      <c r="E7" s="1089"/>
      <c r="F7" s="1089"/>
      <c r="G7" s="1089"/>
      <c r="H7" s="1089"/>
      <c r="I7" s="1089"/>
      <c r="J7" s="1089"/>
      <c r="K7" s="1089"/>
      <c r="L7" s="1089"/>
      <c r="M7" s="1089"/>
      <c r="N7" s="1089"/>
      <c r="O7" s="1089"/>
      <c r="P7" s="1090"/>
      <c r="Q7" s="1143">
        <v>24143</v>
      </c>
      <c r="R7" s="1144"/>
      <c r="S7" s="1144"/>
      <c r="T7" s="1144"/>
      <c r="U7" s="1144"/>
      <c r="V7" s="1144">
        <v>23587</v>
      </c>
      <c r="W7" s="1144"/>
      <c r="X7" s="1144"/>
      <c r="Y7" s="1144"/>
      <c r="Z7" s="1144"/>
      <c r="AA7" s="1144">
        <v>556</v>
      </c>
      <c r="AB7" s="1144"/>
      <c r="AC7" s="1144"/>
      <c r="AD7" s="1144"/>
      <c r="AE7" s="1094"/>
      <c r="AF7" s="1145">
        <v>537</v>
      </c>
      <c r="AG7" s="1146"/>
      <c r="AH7" s="1146"/>
      <c r="AI7" s="1146"/>
      <c r="AJ7" s="1147"/>
      <c r="AK7" s="1130">
        <v>76</v>
      </c>
      <c r="AL7" s="1131"/>
      <c r="AM7" s="1131"/>
      <c r="AN7" s="1131"/>
      <c r="AO7" s="1131"/>
      <c r="AP7" s="1131">
        <v>29816</v>
      </c>
      <c r="AQ7" s="1131"/>
      <c r="AR7" s="1131"/>
      <c r="AS7" s="1131"/>
      <c r="AT7" s="1131"/>
      <c r="AU7" s="1132"/>
      <c r="AV7" s="1132"/>
      <c r="AW7" s="1132"/>
      <c r="AX7" s="1132"/>
      <c r="AY7" s="1133"/>
      <c r="AZ7" s="203"/>
      <c r="BA7" s="203"/>
      <c r="BB7" s="203"/>
      <c r="BC7" s="203"/>
      <c r="BD7" s="203"/>
      <c r="BE7" s="204"/>
      <c r="BF7" s="204"/>
      <c r="BG7" s="204"/>
      <c r="BH7" s="204"/>
      <c r="BI7" s="204"/>
      <c r="BJ7" s="204"/>
      <c r="BK7" s="204"/>
      <c r="BL7" s="204"/>
      <c r="BM7" s="204"/>
      <c r="BN7" s="204"/>
      <c r="BO7" s="204"/>
      <c r="BP7" s="204"/>
      <c r="BQ7" s="210">
        <v>1</v>
      </c>
      <c r="BR7" s="211"/>
      <c r="BS7" s="1134" t="s">
        <v>559</v>
      </c>
      <c r="BT7" s="1135"/>
      <c r="BU7" s="1135"/>
      <c r="BV7" s="1135"/>
      <c r="BW7" s="1135"/>
      <c r="BX7" s="1135"/>
      <c r="BY7" s="1135"/>
      <c r="BZ7" s="1135"/>
      <c r="CA7" s="1135"/>
      <c r="CB7" s="1135"/>
      <c r="CC7" s="1135"/>
      <c r="CD7" s="1135"/>
      <c r="CE7" s="1135"/>
      <c r="CF7" s="1135"/>
      <c r="CG7" s="1136"/>
      <c r="CH7" s="1127">
        <v>5</v>
      </c>
      <c r="CI7" s="1128"/>
      <c r="CJ7" s="1128"/>
      <c r="CK7" s="1128"/>
      <c r="CL7" s="1129"/>
      <c r="CM7" s="1127">
        <v>89</v>
      </c>
      <c r="CN7" s="1128"/>
      <c r="CO7" s="1128"/>
      <c r="CP7" s="1128"/>
      <c r="CQ7" s="1129"/>
      <c r="CR7" s="1127">
        <v>110</v>
      </c>
      <c r="CS7" s="1128"/>
      <c r="CT7" s="1128"/>
      <c r="CU7" s="1128"/>
      <c r="CV7" s="1129"/>
      <c r="CW7" s="1127" t="s">
        <v>485</v>
      </c>
      <c r="CX7" s="1128"/>
      <c r="CY7" s="1128"/>
      <c r="CZ7" s="1128"/>
      <c r="DA7" s="1129"/>
      <c r="DB7" s="1127" t="s">
        <v>485</v>
      </c>
      <c r="DC7" s="1128"/>
      <c r="DD7" s="1128"/>
      <c r="DE7" s="1128"/>
      <c r="DF7" s="1129"/>
      <c r="DG7" s="1127" t="s">
        <v>485</v>
      </c>
      <c r="DH7" s="1128"/>
      <c r="DI7" s="1128"/>
      <c r="DJ7" s="1128"/>
      <c r="DK7" s="1129"/>
      <c r="DL7" s="1127" t="s">
        <v>485</v>
      </c>
      <c r="DM7" s="1128"/>
      <c r="DN7" s="1128"/>
      <c r="DO7" s="1128"/>
      <c r="DP7" s="1129"/>
      <c r="DQ7" s="1127" t="s">
        <v>485</v>
      </c>
      <c r="DR7" s="1128"/>
      <c r="DS7" s="1128"/>
      <c r="DT7" s="1128"/>
      <c r="DU7" s="1129"/>
      <c r="DV7" s="1153"/>
      <c r="DW7" s="1154"/>
      <c r="DX7" s="1154"/>
      <c r="DY7" s="1154"/>
      <c r="DZ7" s="1155"/>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25"/>
      <c r="AL8" s="1126"/>
      <c r="AM8" s="1126"/>
      <c r="AN8" s="1126"/>
      <c r="AO8" s="1126"/>
      <c r="AP8" s="1126"/>
      <c r="AQ8" s="1126"/>
      <c r="AR8" s="1126"/>
      <c r="AS8" s="1126"/>
      <c r="AT8" s="1126"/>
      <c r="AU8" s="1123"/>
      <c r="AV8" s="1123"/>
      <c r="AW8" s="1123"/>
      <c r="AX8" s="1123"/>
      <c r="AY8" s="1124"/>
      <c r="AZ8" s="203"/>
      <c r="BA8" s="203"/>
      <c r="BB8" s="203"/>
      <c r="BC8" s="203"/>
      <c r="BD8" s="203"/>
      <c r="BE8" s="204"/>
      <c r="BF8" s="204"/>
      <c r="BG8" s="204"/>
      <c r="BH8" s="204"/>
      <c r="BI8" s="204"/>
      <c r="BJ8" s="204"/>
      <c r="BK8" s="204"/>
      <c r="BL8" s="204"/>
      <c r="BM8" s="204"/>
      <c r="BN8" s="204"/>
      <c r="BO8" s="204"/>
      <c r="BP8" s="204"/>
      <c r="BQ8" s="213">
        <v>2</v>
      </c>
      <c r="BR8" s="214"/>
      <c r="BS8" s="1040" t="s">
        <v>560</v>
      </c>
      <c r="BT8" s="1041"/>
      <c r="BU8" s="1041"/>
      <c r="BV8" s="1041"/>
      <c r="BW8" s="1041"/>
      <c r="BX8" s="1041"/>
      <c r="BY8" s="1041"/>
      <c r="BZ8" s="1041"/>
      <c r="CA8" s="1041"/>
      <c r="CB8" s="1041"/>
      <c r="CC8" s="1041"/>
      <c r="CD8" s="1041"/>
      <c r="CE8" s="1041"/>
      <c r="CF8" s="1041"/>
      <c r="CG8" s="1042"/>
      <c r="CH8" s="1015">
        <v>3</v>
      </c>
      <c r="CI8" s="1016"/>
      <c r="CJ8" s="1016"/>
      <c r="CK8" s="1016"/>
      <c r="CL8" s="1017"/>
      <c r="CM8" s="1015">
        <v>270</v>
      </c>
      <c r="CN8" s="1016"/>
      <c r="CO8" s="1016"/>
      <c r="CP8" s="1016"/>
      <c r="CQ8" s="1017"/>
      <c r="CR8" s="1015">
        <v>203</v>
      </c>
      <c r="CS8" s="1016"/>
      <c r="CT8" s="1016"/>
      <c r="CU8" s="1016"/>
      <c r="CV8" s="1017"/>
      <c r="CW8" s="1015" t="s">
        <v>485</v>
      </c>
      <c r="CX8" s="1016"/>
      <c r="CY8" s="1016"/>
      <c r="CZ8" s="1016"/>
      <c r="DA8" s="1017"/>
      <c r="DB8" s="1015" t="s">
        <v>485</v>
      </c>
      <c r="DC8" s="1016"/>
      <c r="DD8" s="1016"/>
      <c r="DE8" s="1016"/>
      <c r="DF8" s="1017"/>
      <c r="DG8" s="1015" t="s">
        <v>485</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25"/>
      <c r="AL9" s="1126"/>
      <c r="AM9" s="1126"/>
      <c r="AN9" s="1126"/>
      <c r="AO9" s="1126"/>
      <c r="AP9" s="1126"/>
      <c r="AQ9" s="1126"/>
      <c r="AR9" s="1126"/>
      <c r="AS9" s="1126"/>
      <c r="AT9" s="1126"/>
      <c r="AU9" s="1123"/>
      <c r="AV9" s="1123"/>
      <c r="AW9" s="1123"/>
      <c r="AX9" s="1123"/>
      <c r="AY9" s="1124"/>
      <c r="AZ9" s="203"/>
      <c r="BA9" s="203"/>
      <c r="BB9" s="203"/>
      <c r="BC9" s="203"/>
      <c r="BD9" s="203"/>
      <c r="BE9" s="204"/>
      <c r="BF9" s="204"/>
      <c r="BG9" s="204"/>
      <c r="BH9" s="204"/>
      <c r="BI9" s="204"/>
      <c r="BJ9" s="204"/>
      <c r="BK9" s="204"/>
      <c r="BL9" s="204"/>
      <c r="BM9" s="204"/>
      <c r="BN9" s="204"/>
      <c r="BO9" s="204"/>
      <c r="BP9" s="204"/>
      <c r="BQ9" s="213">
        <v>3</v>
      </c>
      <c r="BR9" s="214"/>
      <c r="BS9" s="1040" t="s">
        <v>561</v>
      </c>
      <c r="BT9" s="1041"/>
      <c r="BU9" s="1041"/>
      <c r="BV9" s="1041"/>
      <c r="BW9" s="1041"/>
      <c r="BX9" s="1041"/>
      <c r="BY9" s="1041"/>
      <c r="BZ9" s="1041"/>
      <c r="CA9" s="1041"/>
      <c r="CB9" s="1041"/>
      <c r="CC9" s="1041"/>
      <c r="CD9" s="1041"/>
      <c r="CE9" s="1041"/>
      <c r="CF9" s="1041"/>
      <c r="CG9" s="1042"/>
      <c r="CH9" s="1015">
        <v>-1</v>
      </c>
      <c r="CI9" s="1016"/>
      <c r="CJ9" s="1016"/>
      <c r="CK9" s="1016"/>
      <c r="CL9" s="1017"/>
      <c r="CM9" s="1015">
        <v>16</v>
      </c>
      <c r="CN9" s="1016"/>
      <c r="CO9" s="1016"/>
      <c r="CP9" s="1016"/>
      <c r="CQ9" s="1017"/>
      <c r="CR9" s="1015">
        <v>18</v>
      </c>
      <c r="CS9" s="1016"/>
      <c r="CT9" s="1016"/>
      <c r="CU9" s="1016"/>
      <c r="CV9" s="1017"/>
      <c r="CW9" s="1015">
        <v>403</v>
      </c>
      <c r="CX9" s="1016"/>
      <c r="CY9" s="1016"/>
      <c r="CZ9" s="1016"/>
      <c r="DA9" s="1017"/>
      <c r="DB9" s="1015">
        <v>110</v>
      </c>
      <c r="DC9" s="1016"/>
      <c r="DD9" s="1016"/>
      <c r="DE9" s="1016"/>
      <c r="DF9" s="1017"/>
      <c r="DG9" s="1015" t="s">
        <v>485</v>
      </c>
      <c r="DH9" s="1016"/>
      <c r="DI9" s="1016"/>
      <c r="DJ9" s="1016"/>
      <c r="DK9" s="1017"/>
      <c r="DL9" s="1015" t="s">
        <v>485</v>
      </c>
      <c r="DM9" s="1016"/>
      <c r="DN9" s="1016"/>
      <c r="DO9" s="1016"/>
      <c r="DP9" s="1017"/>
      <c r="DQ9" s="1015" t="s">
        <v>485</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25"/>
      <c r="AL10" s="1126"/>
      <c r="AM10" s="1126"/>
      <c r="AN10" s="1126"/>
      <c r="AO10" s="1126"/>
      <c r="AP10" s="1126"/>
      <c r="AQ10" s="1126"/>
      <c r="AR10" s="1126"/>
      <c r="AS10" s="1126"/>
      <c r="AT10" s="1126"/>
      <c r="AU10" s="1123"/>
      <c r="AV10" s="1123"/>
      <c r="AW10" s="1123"/>
      <c r="AX10" s="1123"/>
      <c r="AY10" s="112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25"/>
      <c r="AL11" s="1126"/>
      <c r="AM11" s="1126"/>
      <c r="AN11" s="1126"/>
      <c r="AO11" s="1126"/>
      <c r="AP11" s="1126"/>
      <c r="AQ11" s="1126"/>
      <c r="AR11" s="1126"/>
      <c r="AS11" s="1126"/>
      <c r="AT11" s="1126"/>
      <c r="AU11" s="1123"/>
      <c r="AV11" s="1123"/>
      <c r="AW11" s="1123"/>
      <c r="AX11" s="1123"/>
      <c r="AY11" s="112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25"/>
      <c r="AL12" s="1126"/>
      <c r="AM12" s="1126"/>
      <c r="AN12" s="1126"/>
      <c r="AO12" s="1126"/>
      <c r="AP12" s="1126"/>
      <c r="AQ12" s="1126"/>
      <c r="AR12" s="1126"/>
      <c r="AS12" s="1126"/>
      <c r="AT12" s="1126"/>
      <c r="AU12" s="1123"/>
      <c r="AV12" s="1123"/>
      <c r="AW12" s="1123"/>
      <c r="AX12" s="1123"/>
      <c r="AY12" s="112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25"/>
      <c r="AL13" s="1126"/>
      <c r="AM13" s="1126"/>
      <c r="AN13" s="1126"/>
      <c r="AO13" s="1126"/>
      <c r="AP13" s="1126"/>
      <c r="AQ13" s="1126"/>
      <c r="AR13" s="1126"/>
      <c r="AS13" s="1126"/>
      <c r="AT13" s="1126"/>
      <c r="AU13" s="1123"/>
      <c r="AV13" s="1123"/>
      <c r="AW13" s="1123"/>
      <c r="AX13" s="1123"/>
      <c r="AY13" s="112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25"/>
      <c r="AL14" s="1126"/>
      <c r="AM14" s="1126"/>
      <c r="AN14" s="1126"/>
      <c r="AO14" s="1126"/>
      <c r="AP14" s="1126"/>
      <c r="AQ14" s="1126"/>
      <c r="AR14" s="1126"/>
      <c r="AS14" s="1126"/>
      <c r="AT14" s="1126"/>
      <c r="AU14" s="1123"/>
      <c r="AV14" s="1123"/>
      <c r="AW14" s="1123"/>
      <c r="AX14" s="1123"/>
      <c r="AY14" s="112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25"/>
      <c r="AL15" s="1126"/>
      <c r="AM15" s="1126"/>
      <c r="AN15" s="1126"/>
      <c r="AO15" s="1126"/>
      <c r="AP15" s="1126"/>
      <c r="AQ15" s="1126"/>
      <c r="AR15" s="1126"/>
      <c r="AS15" s="1126"/>
      <c r="AT15" s="1126"/>
      <c r="AU15" s="1123"/>
      <c r="AV15" s="1123"/>
      <c r="AW15" s="1123"/>
      <c r="AX15" s="1123"/>
      <c r="AY15" s="112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25"/>
      <c r="AL16" s="1126"/>
      <c r="AM16" s="1126"/>
      <c r="AN16" s="1126"/>
      <c r="AO16" s="1126"/>
      <c r="AP16" s="1126"/>
      <c r="AQ16" s="1126"/>
      <c r="AR16" s="1126"/>
      <c r="AS16" s="1126"/>
      <c r="AT16" s="1126"/>
      <c r="AU16" s="1123"/>
      <c r="AV16" s="1123"/>
      <c r="AW16" s="1123"/>
      <c r="AX16" s="1123"/>
      <c r="AY16" s="112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25"/>
      <c r="AL17" s="1126"/>
      <c r="AM17" s="1126"/>
      <c r="AN17" s="1126"/>
      <c r="AO17" s="1126"/>
      <c r="AP17" s="1126"/>
      <c r="AQ17" s="1126"/>
      <c r="AR17" s="1126"/>
      <c r="AS17" s="1126"/>
      <c r="AT17" s="1126"/>
      <c r="AU17" s="1123"/>
      <c r="AV17" s="1123"/>
      <c r="AW17" s="1123"/>
      <c r="AX17" s="1123"/>
      <c r="AY17" s="112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25"/>
      <c r="AL18" s="1126"/>
      <c r="AM18" s="1126"/>
      <c r="AN18" s="1126"/>
      <c r="AO18" s="1126"/>
      <c r="AP18" s="1126"/>
      <c r="AQ18" s="1126"/>
      <c r="AR18" s="1126"/>
      <c r="AS18" s="1126"/>
      <c r="AT18" s="1126"/>
      <c r="AU18" s="1123"/>
      <c r="AV18" s="1123"/>
      <c r="AW18" s="1123"/>
      <c r="AX18" s="1123"/>
      <c r="AY18" s="112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25"/>
      <c r="AL19" s="1126"/>
      <c r="AM19" s="1126"/>
      <c r="AN19" s="1126"/>
      <c r="AO19" s="1126"/>
      <c r="AP19" s="1126"/>
      <c r="AQ19" s="1126"/>
      <c r="AR19" s="1126"/>
      <c r="AS19" s="1126"/>
      <c r="AT19" s="1126"/>
      <c r="AU19" s="1123"/>
      <c r="AV19" s="1123"/>
      <c r="AW19" s="1123"/>
      <c r="AX19" s="1123"/>
      <c r="AY19" s="112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25"/>
      <c r="AL20" s="1126"/>
      <c r="AM20" s="1126"/>
      <c r="AN20" s="1126"/>
      <c r="AO20" s="1126"/>
      <c r="AP20" s="1126"/>
      <c r="AQ20" s="1126"/>
      <c r="AR20" s="1126"/>
      <c r="AS20" s="1126"/>
      <c r="AT20" s="1126"/>
      <c r="AU20" s="1123"/>
      <c r="AV20" s="1123"/>
      <c r="AW20" s="1123"/>
      <c r="AX20" s="1123"/>
      <c r="AY20" s="112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25"/>
      <c r="AL21" s="1126"/>
      <c r="AM21" s="1126"/>
      <c r="AN21" s="1126"/>
      <c r="AO21" s="1126"/>
      <c r="AP21" s="1126"/>
      <c r="AQ21" s="1126"/>
      <c r="AR21" s="1126"/>
      <c r="AS21" s="1126"/>
      <c r="AT21" s="1126"/>
      <c r="AU21" s="1123"/>
      <c r="AV21" s="1123"/>
      <c r="AW21" s="1123"/>
      <c r="AX21" s="1123"/>
      <c r="AY21" s="112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20"/>
      <c r="R22" s="1121"/>
      <c r="S22" s="1121"/>
      <c r="T22" s="1121"/>
      <c r="U22" s="1121"/>
      <c r="V22" s="1121"/>
      <c r="W22" s="1121"/>
      <c r="X22" s="1121"/>
      <c r="Y22" s="1121"/>
      <c r="Z22" s="1121"/>
      <c r="AA22" s="1121"/>
      <c r="AB22" s="1121"/>
      <c r="AC22" s="1121"/>
      <c r="AD22" s="1121"/>
      <c r="AE22" s="1122"/>
      <c r="AF22" s="1045"/>
      <c r="AG22" s="1046"/>
      <c r="AH22" s="1046"/>
      <c r="AI22" s="1046"/>
      <c r="AJ22" s="1047"/>
      <c r="AK22" s="1116"/>
      <c r="AL22" s="1117"/>
      <c r="AM22" s="1117"/>
      <c r="AN22" s="1117"/>
      <c r="AO22" s="1117"/>
      <c r="AP22" s="1117"/>
      <c r="AQ22" s="1117"/>
      <c r="AR22" s="1117"/>
      <c r="AS22" s="1117"/>
      <c r="AT22" s="1117"/>
      <c r="AU22" s="1118"/>
      <c r="AV22" s="1118"/>
      <c r="AW22" s="1118"/>
      <c r="AX22" s="1118"/>
      <c r="AY22" s="1119"/>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107">
        <v>24143</v>
      </c>
      <c r="R23" s="1108"/>
      <c r="S23" s="1108"/>
      <c r="T23" s="1108"/>
      <c r="U23" s="1108"/>
      <c r="V23" s="1108">
        <v>23587</v>
      </c>
      <c r="W23" s="1108"/>
      <c r="X23" s="1108"/>
      <c r="Y23" s="1108"/>
      <c r="Z23" s="1108"/>
      <c r="AA23" s="1108">
        <v>556</v>
      </c>
      <c r="AB23" s="1108"/>
      <c r="AC23" s="1108"/>
      <c r="AD23" s="1108"/>
      <c r="AE23" s="1109"/>
      <c r="AF23" s="1110">
        <v>537</v>
      </c>
      <c r="AG23" s="1108"/>
      <c r="AH23" s="1108"/>
      <c r="AI23" s="1108"/>
      <c r="AJ23" s="1111"/>
      <c r="AK23" s="1112"/>
      <c r="AL23" s="1113"/>
      <c r="AM23" s="1113"/>
      <c r="AN23" s="1113"/>
      <c r="AO23" s="1113"/>
      <c r="AP23" s="1108"/>
      <c r="AQ23" s="1108"/>
      <c r="AR23" s="1108"/>
      <c r="AS23" s="1108"/>
      <c r="AT23" s="1108"/>
      <c r="AU23" s="1114"/>
      <c r="AV23" s="1114"/>
      <c r="AW23" s="1114"/>
      <c r="AX23" s="1114"/>
      <c r="AY23" s="1115"/>
      <c r="AZ23" s="1104" t="s">
        <v>364</v>
      </c>
      <c r="BA23" s="1105"/>
      <c r="BB23" s="1105"/>
      <c r="BC23" s="1105"/>
      <c r="BD23" s="1106"/>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103" t="s">
        <v>365</v>
      </c>
      <c r="B24" s="110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3"/>
      <c r="AR24" s="1103"/>
      <c r="AS24" s="1103"/>
      <c r="AT24" s="1103"/>
      <c r="AU24" s="1103"/>
      <c r="AV24" s="1103"/>
      <c r="AW24" s="1103"/>
      <c r="AX24" s="1103"/>
      <c r="AY24" s="110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102" t="s">
        <v>366</v>
      </c>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98" t="s">
        <v>370</v>
      </c>
      <c r="AG26" s="1034"/>
      <c r="AH26" s="1034"/>
      <c r="AI26" s="1034"/>
      <c r="AJ26" s="1099"/>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100"/>
      <c r="AG27" s="1037"/>
      <c r="AH27" s="1037"/>
      <c r="AI27" s="1037"/>
      <c r="AJ27" s="110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88" t="s">
        <v>375</v>
      </c>
      <c r="C28" s="1089"/>
      <c r="D28" s="1089"/>
      <c r="E28" s="1089"/>
      <c r="F28" s="1089"/>
      <c r="G28" s="1089"/>
      <c r="H28" s="1089"/>
      <c r="I28" s="1089"/>
      <c r="J28" s="1089"/>
      <c r="K28" s="1089"/>
      <c r="L28" s="1089"/>
      <c r="M28" s="1089"/>
      <c r="N28" s="1089"/>
      <c r="O28" s="1089"/>
      <c r="P28" s="1090"/>
      <c r="Q28" s="1091">
        <v>10657</v>
      </c>
      <c r="R28" s="1092"/>
      <c r="S28" s="1092"/>
      <c r="T28" s="1092"/>
      <c r="U28" s="1093"/>
      <c r="V28" s="1094">
        <v>10720</v>
      </c>
      <c r="W28" s="1092"/>
      <c r="X28" s="1092"/>
      <c r="Y28" s="1092"/>
      <c r="Z28" s="1093"/>
      <c r="AA28" s="1094">
        <v>-63</v>
      </c>
      <c r="AB28" s="1092"/>
      <c r="AC28" s="1092"/>
      <c r="AD28" s="1092"/>
      <c r="AE28" s="1095"/>
      <c r="AF28" s="1096">
        <v>-63</v>
      </c>
      <c r="AG28" s="1092"/>
      <c r="AH28" s="1092"/>
      <c r="AI28" s="1092"/>
      <c r="AJ28" s="1095"/>
      <c r="AK28" s="1097">
        <v>740</v>
      </c>
      <c r="AL28" s="1081"/>
      <c r="AM28" s="1081"/>
      <c r="AN28" s="1081"/>
      <c r="AO28" s="1082"/>
      <c r="AP28" s="1080" t="s">
        <v>485</v>
      </c>
      <c r="AQ28" s="1081"/>
      <c r="AR28" s="1081"/>
      <c r="AS28" s="1081"/>
      <c r="AT28" s="1082"/>
      <c r="AU28" s="1080" t="s">
        <v>485</v>
      </c>
      <c r="AV28" s="1081"/>
      <c r="AW28" s="1081"/>
      <c r="AX28" s="1081"/>
      <c r="AY28" s="1082"/>
      <c r="AZ28" s="1083" t="s">
        <v>546</v>
      </c>
      <c r="BA28" s="1084"/>
      <c r="BB28" s="1084"/>
      <c r="BC28" s="1084"/>
      <c r="BD28" s="1085"/>
      <c r="BE28" s="1086" t="s">
        <v>546</v>
      </c>
      <c r="BF28" s="1012"/>
      <c r="BG28" s="1012"/>
      <c r="BH28" s="1012"/>
      <c r="BI28" s="108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77">
        <v>5440</v>
      </c>
      <c r="R29" s="1046"/>
      <c r="S29" s="1046"/>
      <c r="T29" s="1046"/>
      <c r="U29" s="1078"/>
      <c r="V29" s="1071">
        <v>5383</v>
      </c>
      <c r="W29" s="1046"/>
      <c r="X29" s="1046"/>
      <c r="Y29" s="1046"/>
      <c r="Z29" s="1078"/>
      <c r="AA29" s="1071">
        <v>58</v>
      </c>
      <c r="AB29" s="1046"/>
      <c r="AC29" s="1046"/>
      <c r="AD29" s="1046"/>
      <c r="AE29" s="1047"/>
      <c r="AF29" s="1045">
        <v>58</v>
      </c>
      <c r="AG29" s="1046"/>
      <c r="AH29" s="1046"/>
      <c r="AI29" s="1046"/>
      <c r="AJ29" s="1047"/>
      <c r="AK29" s="1079">
        <v>855</v>
      </c>
      <c r="AL29" s="1005"/>
      <c r="AM29" s="1005"/>
      <c r="AN29" s="1005"/>
      <c r="AO29" s="1006"/>
      <c r="AP29" s="1007" t="s">
        <v>485</v>
      </c>
      <c r="AQ29" s="1005"/>
      <c r="AR29" s="1005"/>
      <c r="AS29" s="1005"/>
      <c r="AT29" s="1006"/>
      <c r="AU29" s="1007" t="s">
        <v>485</v>
      </c>
      <c r="AV29" s="1005"/>
      <c r="AW29" s="1005"/>
      <c r="AX29" s="1005"/>
      <c r="AY29" s="1006"/>
      <c r="AZ29" s="1072" t="s">
        <v>546</v>
      </c>
      <c r="BA29" s="1073"/>
      <c r="BB29" s="1073"/>
      <c r="BC29" s="1073"/>
      <c r="BD29" s="1074"/>
      <c r="BE29" s="1075" t="s">
        <v>546</v>
      </c>
      <c r="BF29" s="1001"/>
      <c r="BG29" s="1001"/>
      <c r="BH29" s="1001"/>
      <c r="BI29" s="1076"/>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77">
        <v>687</v>
      </c>
      <c r="R30" s="1046"/>
      <c r="S30" s="1046"/>
      <c r="T30" s="1046"/>
      <c r="U30" s="1078"/>
      <c r="V30" s="1071">
        <v>686</v>
      </c>
      <c r="W30" s="1046"/>
      <c r="X30" s="1046"/>
      <c r="Y30" s="1046"/>
      <c r="Z30" s="1078"/>
      <c r="AA30" s="1071">
        <v>2</v>
      </c>
      <c r="AB30" s="1046"/>
      <c r="AC30" s="1046"/>
      <c r="AD30" s="1046"/>
      <c r="AE30" s="1047"/>
      <c r="AF30" s="1045">
        <v>2</v>
      </c>
      <c r="AG30" s="1046"/>
      <c r="AH30" s="1046"/>
      <c r="AI30" s="1046"/>
      <c r="AJ30" s="1047"/>
      <c r="AK30" s="1079">
        <v>193</v>
      </c>
      <c r="AL30" s="1005"/>
      <c r="AM30" s="1005"/>
      <c r="AN30" s="1005"/>
      <c r="AO30" s="1006"/>
      <c r="AP30" s="1007" t="s">
        <v>485</v>
      </c>
      <c r="AQ30" s="1005"/>
      <c r="AR30" s="1005"/>
      <c r="AS30" s="1005"/>
      <c r="AT30" s="1006"/>
      <c r="AU30" s="1007" t="s">
        <v>485</v>
      </c>
      <c r="AV30" s="1005"/>
      <c r="AW30" s="1005"/>
      <c r="AX30" s="1005"/>
      <c r="AY30" s="1006"/>
      <c r="AZ30" s="1072" t="s">
        <v>546</v>
      </c>
      <c r="BA30" s="1073"/>
      <c r="BB30" s="1073"/>
      <c r="BC30" s="1073"/>
      <c r="BD30" s="1074"/>
      <c r="BE30" s="1075" t="s">
        <v>546</v>
      </c>
      <c r="BF30" s="1001"/>
      <c r="BG30" s="1001"/>
      <c r="BH30" s="1001"/>
      <c r="BI30" s="1076"/>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77">
        <v>22</v>
      </c>
      <c r="R31" s="1046"/>
      <c r="S31" s="1046"/>
      <c r="T31" s="1046"/>
      <c r="U31" s="1078"/>
      <c r="V31" s="1071">
        <v>22</v>
      </c>
      <c r="W31" s="1046"/>
      <c r="X31" s="1046"/>
      <c r="Y31" s="1046"/>
      <c r="Z31" s="1078"/>
      <c r="AA31" s="1071" t="s">
        <v>485</v>
      </c>
      <c r="AB31" s="1046"/>
      <c r="AC31" s="1046"/>
      <c r="AD31" s="1046"/>
      <c r="AE31" s="1047"/>
      <c r="AF31" s="1045" t="s">
        <v>485</v>
      </c>
      <c r="AG31" s="1046"/>
      <c r="AH31" s="1046"/>
      <c r="AI31" s="1046"/>
      <c r="AJ31" s="1047"/>
      <c r="AK31" s="1079">
        <v>3</v>
      </c>
      <c r="AL31" s="1005"/>
      <c r="AM31" s="1005"/>
      <c r="AN31" s="1005"/>
      <c r="AO31" s="1006"/>
      <c r="AP31" s="1007" t="s">
        <v>485</v>
      </c>
      <c r="AQ31" s="1005"/>
      <c r="AR31" s="1005"/>
      <c r="AS31" s="1005"/>
      <c r="AT31" s="1006"/>
      <c r="AU31" s="1007" t="s">
        <v>485</v>
      </c>
      <c r="AV31" s="1005"/>
      <c r="AW31" s="1005"/>
      <c r="AX31" s="1005"/>
      <c r="AY31" s="1006"/>
      <c r="AZ31" s="1072" t="s">
        <v>546</v>
      </c>
      <c r="BA31" s="1073"/>
      <c r="BB31" s="1073"/>
      <c r="BC31" s="1073"/>
      <c r="BD31" s="1074"/>
      <c r="BE31" s="1075" t="s">
        <v>546</v>
      </c>
      <c r="BF31" s="1001"/>
      <c r="BG31" s="1001"/>
      <c r="BH31" s="1001"/>
      <c r="BI31" s="1076"/>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77">
        <v>2321</v>
      </c>
      <c r="R32" s="1046"/>
      <c r="S32" s="1046"/>
      <c r="T32" s="1046"/>
      <c r="U32" s="1078"/>
      <c r="V32" s="1071">
        <v>2117</v>
      </c>
      <c r="W32" s="1046"/>
      <c r="X32" s="1046"/>
      <c r="Y32" s="1046"/>
      <c r="Z32" s="1078"/>
      <c r="AA32" s="1071">
        <v>204</v>
      </c>
      <c r="AB32" s="1046"/>
      <c r="AC32" s="1046"/>
      <c r="AD32" s="1046"/>
      <c r="AE32" s="1047"/>
      <c r="AF32" s="1045">
        <v>2093</v>
      </c>
      <c r="AG32" s="1046"/>
      <c r="AH32" s="1046"/>
      <c r="AI32" s="1046"/>
      <c r="AJ32" s="1047"/>
      <c r="AK32" s="1079">
        <v>114</v>
      </c>
      <c r="AL32" s="1005"/>
      <c r="AM32" s="1005"/>
      <c r="AN32" s="1005"/>
      <c r="AO32" s="1006"/>
      <c r="AP32" s="1007">
        <v>5648</v>
      </c>
      <c r="AQ32" s="1005"/>
      <c r="AR32" s="1005"/>
      <c r="AS32" s="1005"/>
      <c r="AT32" s="1006"/>
      <c r="AU32" s="1007">
        <v>1634</v>
      </c>
      <c r="AV32" s="1005"/>
      <c r="AW32" s="1005"/>
      <c r="AX32" s="1005"/>
      <c r="AY32" s="1006"/>
      <c r="AZ32" s="1072" t="s">
        <v>485</v>
      </c>
      <c r="BA32" s="1073"/>
      <c r="BB32" s="1073"/>
      <c r="BC32" s="1073"/>
      <c r="BD32" s="1074"/>
      <c r="BE32" s="1075" t="s">
        <v>547</v>
      </c>
      <c r="BF32" s="1001"/>
      <c r="BG32" s="1001"/>
      <c r="BH32" s="1001"/>
      <c r="BI32" s="1076"/>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77">
        <v>708</v>
      </c>
      <c r="R33" s="1046"/>
      <c r="S33" s="1046"/>
      <c r="T33" s="1046"/>
      <c r="U33" s="1078"/>
      <c r="V33" s="1071">
        <v>708</v>
      </c>
      <c r="W33" s="1046"/>
      <c r="X33" s="1046"/>
      <c r="Y33" s="1046"/>
      <c r="Z33" s="1078"/>
      <c r="AA33" s="1071" t="s">
        <v>485</v>
      </c>
      <c r="AB33" s="1046"/>
      <c r="AC33" s="1046"/>
      <c r="AD33" s="1046"/>
      <c r="AE33" s="1047"/>
      <c r="AF33" s="1045">
        <v>5</v>
      </c>
      <c r="AG33" s="1046"/>
      <c r="AH33" s="1046"/>
      <c r="AI33" s="1046"/>
      <c r="AJ33" s="1047"/>
      <c r="AK33" s="1079">
        <v>743</v>
      </c>
      <c r="AL33" s="1005"/>
      <c r="AM33" s="1005"/>
      <c r="AN33" s="1005"/>
      <c r="AO33" s="1006"/>
      <c r="AP33" s="1007">
        <v>209</v>
      </c>
      <c r="AQ33" s="1005"/>
      <c r="AR33" s="1005"/>
      <c r="AS33" s="1005"/>
      <c r="AT33" s="1006"/>
      <c r="AU33" s="1007">
        <v>209</v>
      </c>
      <c r="AV33" s="1005"/>
      <c r="AW33" s="1005"/>
      <c r="AX33" s="1005"/>
      <c r="AY33" s="1006"/>
      <c r="AZ33" s="1072" t="s">
        <v>485</v>
      </c>
      <c r="BA33" s="1073"/>
      <c r="BB33" s="1073"/>
      <c r="BC33" s="1073"/>
      <c r="BD33" s="1074"/>
      <c r="BE33" s="1075" t="s">
        <v>547</v>
      </c>
      <c r="BF33" s="1001"/>
      <c r="BG33" s="1001"/>
      <c r="BH33" s="1001"/>
      <c r="BI33" s="1076"/>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77">
        <v>1899</v>
      </c>
      <c r="R34" s="1046"/>
      <c r="S34" s="1046"/>
      <c r="T34" s="1046"/>
      <c r="U34" s="1078"/>
      <c r="V34" s="1071">
        <v>1897</v>
      </c>
      <c r="W34" s="1046"/>
      <c r="X34" s="1046"/>
      <c r="Y34" s="1046"/>
      <c r="Z34" s="1078"/>
      <c r="AA34" s="1071">
        <v>2</v>
      </c>
      <c r="AB34" s="1046"/>
      <c r="AC34" s="1046"/>
      <c r="AD34" s="1046"/>
      <c r="AE34" s="1047"/>
      <c r="AF34" s="1045">
        <v>1</v>
      </c>
      <c r="AG34" s="1046"/>
      <c r="AH34" s="1046"/>
      <c r="AI34" s="1046"/>
      <c r="AJ34" s="1047"/>
      <c r="AK34" s="1079">
        <v>731</v>
      </c>
      <c r="AL34" s="1005"/>
      <c r="AM34" s="1005"/>
      <c r="AN34" s="1005"/>
      <c r="AO34" s="1006"/>
      <c r="AP34" s="1007">
        <v>13140</v>
      </c>
      <c r="AQ34" s="1005"/>
      <c r="AR34" s="1005"/>
      <c r="AS34" s="1005"/>
      <c r="AT34" s="1006"/>
      <c r="AU34" s="1007">
        <v>9618</v>
      </c>
      <c r="AV34" s="1005"/>
      <c r="AW34" s="1005"/>
      <c r="AX34" s="1005"/>
      <c r="AY34" s="1006"/>
      <c r="AZ34" s="1072" t="s">
        <v>485</v>
      </c>
      <c r="BA34" s="1073"/>
      <c r="BB34" s="1073"/>
      <c r="BC34" s="1073"/>
      <c r="BD34" s="1074"/>
      <c r="BE34" s="1075" t="s">
        <v>548</v>
      </c>
      <c r="BF34" s="1001"/>
      <c r="BG34" s="1001"/>
      <c r="BH34" s="1001"/>
      <c r="BI34" s="1076"/>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2095</v>
      </c>
      <c r="AG63" s="985"/>
      <c r="AH63" s="985"/>
      <c r="AI63" s="985"/>
      <c r="AJ63" s="1056"/>
      <c r="AK63" s="1057"/>
      <c r="AL63" s="989"/>
      <c r="AM63" s="989"/>
      <c r="AN63" s="989"/>
      <c r="AO63" s="989"/>
      <c r="AP63" s="985">
        <v>18997</v>
      </c>
      <c r="AQ63" s="985"/>
      <c r="AR63" s="985"/>
      <c r="AS63" s="985"/>
      <c r="AT63" s="985"/>
      <c r="AU63" s="985">
        <v>11462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485</v>
      </c>
      <c r="AQ68" s="1008"/>
      <c r="AR68" s="1008"/>
      <c r="AS68" s="1008"/>
      <c r="AT68" s="1008"/>
      <c r="AU68" s="1008" t="s">
        <v>485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485</v>
      </c>
      <c r="AL69" s="997"/>
      <c r="AM69" s="997"/>
      <c r="AN69" s="997"/>
      <c r="AO69" s="997"/>
      <c r="AP69" s="997" t="s">
        <v>485</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551</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485</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552</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485</v>
      </c>
      <c r="AL71" s="997"/>
      <c r="AM71" s="997"/>
      <c r="AN71" s="997"/>
      <c r="AO71" s="997"/>
      <c r="AP71" s="997" t="s">
        <v>485</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553</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485</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554</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485</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555</v>
      </c>
      <c r="C74" s="1001"/>
      <c r="D74" s="1001"/>
      <c r="E74" s="1001"/>
      <c r="F74" s="1001"/>
      <c r="G74" s="1001"/>
      <c r="H74" s="1001"/>
      <c r="I74" s="1001"/>
      <c r="J74" s="1001"/>
      <c r="K74" s="1001"/>
      <c r="L74" s="1001"/>
      <c r="M74" s="1001"/>
      <c r="N74" s="1001"/>
      <c r="O74" s="1001"/>
      <c r="P74" s="1002"/>
      <c r="Q74" s="1003">
        <v>49</v>
      </c>
      <c r="R74" s="997"/>
      <c r="S74" s="997"/>
      <c r="T74" s="997"/>
      <c r="U74" s="997"/>
      <c r="V74" s="997">
        <v>45</v>
      </c>
      <c r="W74" s="997"/>
      <c r="X74" s="997"/>
      <c r="Y74" s="997"/>
      <c r="Z74" s="997"/>
      <c r="AA74" s="997">
        <v>4</v>
      </c>
      <c r="AB74" s="997"/>
      <c r="AC74" s="997"/>
      <c r="AD74" s="997"/>
      <c r="AE74" s="997"/>
      <c r="AF74" s="997">
        <v>4</v>
      </c>
      <c r="AG74" s="997"/>
      <c r="AH74" s="997"/>
      <c r="AI74" s="997"/>
      <c r="AJ74" s="997"/>
      <c r="AK74" s="997">
        <v>0</v>
      </c>
      <c r="AL74" s="997"/>
      <c r="AM74" s="997"/>
      <c r="AN74" s="997"/>
      <c r="AO74" s="997"/>
      <c r="AP74" s="997" t="s">
        <v>485</v>
      </c>
      <c r="AQ74" s="997"/>
      <c r="AR74" s="997"/>
      <c r="AS74" s="997"/>
      <c r="AT74" s="997"/>
      <c r="AU74" s="997" t="s">
        <v>485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556</v>
      </c>
      <c r="C75" s="1001"/>
      <c r="D75" s="1001"/>
      <c r="E75" s="1001"/>
      <c r="F75" s="1001"/>
      <c r="G75" s="1001"/>
      <c r="H75" s="1001"/>
      <c r="I75" s="1001"/>
      <c r="J75" s="1001"/>
      <c r="K75" s="1001"/>
      <c r="L75" s="1001"/>
      <c r="M75" s="1001"/>
      <c r="N75" s="1001"/>
      <c r="O75" s="1001"/>
      <c r="P75" s="1002"/>
      <c r="Q75" s="1004">
        <v>12</v>
      </c>
      <c r="R75" s="1005"/>
      <c r="S75" s="1005"/>
      <c r="T75" s="1005"/>
      <c r="U75" s="1006"/>
      <c r="V75" s="1007">
        <v>10</v>
      </c>
      <c r="W75" s="1005"/>
      <c r="X75" s="1005"/>
      <c r="Y75" s="1005"/>
      <c r="Z75" s="1006"/>
      <c r="AA75" s="1007">
        <v>2</v>
      </c>
      <c r="AB75" s="1005"/>
      <c r="AC75" s="1005"/>
      <c r="AD75" s="1005"/>
      <c r="AE75" s="1006"/>
      <c r="AF75" s="1007">
        <v>2</v>
      </c>
      <c r="AG75" s="1005"/>
      <c r="AH75" s="1005"/>
      <c r="AI75" s="1005"/>
      <c r="AJ75" s="1006"/>
      <c r="AK75" s="1007">
        <v>9</v>
      </c>
      <c r="AL75" s="1005"/>
      <c r="AM75" s="1005"/>
      <c r="AN75" s="1005"/>
      <c r="AO75" s="1006"/>
      <c r="AP75" s="1007" t="s">
        <v>485</v>
      </c>
      <c r="AQ75" s="1005"/>
      <c r="AR75" s="1005"/>
      <c r="AS75" s="1005"/>
      <c r="AT75" s="1006"/>
      <c r="AU75" s="1007" t="s">
        <v>485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557</v>
      </c>
      <c r="C76" s="1001"/>
      <c r="D76" s="1001"/>
      <c r="E76" s="1001"/>
      <c r="F76" s="1001"/>
      <c r="G76" s="1001"/>
      <c r="H76" s="1001"/>
      <c r="I76" s="1001"/>
      <c r="J76" s="1001"/>
      <c r="K76" s="1001"/>
      <c r="L76" s="1001"/>
      <c r="M76" s="1001"/>
      <c r="N76" s="1001"/>
      <c r="O76" s="1001"/>
      <c r="P76" s="1002"/>
      <c r="Q76" s="1004">
        <v>202</v>
      </c>
      <c r="R76" s="1005"/>
      <c r="S76" s="1005"/>
      <c r="T76" s="1005"/>
      <c r="U76" s="1006"/>
      <c r="V76" s="1007">
        <v>185</v>
      </c>
      <c r="W76" s="1005"/>
      <c r="X76" s="1005"/>
      <c r="Y76" s="1005"/>
      <c r="Z76" s="1006"/>
      <c r="AA76" s="1007">
        <v>17</v>
      </c>
      <c r="AB76" s="1005"/>
      <c r="AC76" s="1005"/>
      <c r="AD76" s="1005"/>
      <c r="AE76" s="1006"/>
      <c r="AF76" s="1007">
        <v>17</v>
      </c>
      <c r="AG76" s="1005"/>
      <c r="AH76" s="1005"/>
      <c r="AI76" s="1005"/>
      <c r="AJ76" s="1006"/>
      <c r="AK76" s="1007">
        <v>0</v>
      </c>
      <c r="AL76" s="1005"/>
      <c r="AM76" s="1005"/>
      <c r="AN76" s="1005"/>
      <c r="AO76" s="1006"/>
      <c r="AP76" s="1007" t="s">
        <v>485</v>
      </c>
      <c r="AQ76" s="1005"/>
      <c r="AR76" s="1005"/>
      <c r="AS76" s="1005"/>
      <c r="AT76" s="1006"/>
      <c r="AU76" s="1007" t="s">
        <v>485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558</v>
      </c>
      <c r="C77" s="1001"/>
      <c r="D77" s="1001"/>
      <c r="E77" s="1001"/>
      <c r="F77" s="1001"/>
      <c r="G77" s="1001"/>
      <c r="H77" s="1001"/>
      <c r="I77" s="1001"/>
      <c r="J77" s="1001"/>
      <c r="K77" s="1001"/>
      <c r="L77" s="1001"/>
      <c r="M77" s="1001"/>
      <c r="N77" s="1001"/>
      <c r="O77" s="1001"/>
      <c r="P77" s="1002"/>
      <c r="Q77" s="1004">
        <v>1610</v>
      </c>
      <c r="R77" s="1005"/>
      <c r="S77" s="1005"/>
      <c r="T77" s="1005"/>
      <c r="U77" s="1006"/>
      <c r="V77" s="1007">
        <v>1399</v>
      </c>
      <c r="W77" s="1005"/>
      <c r="X77" s="1005"/>
      <c r="Y77" s="1005"/>
      <c r="Z77" s="1006"/>
      <c r="AA77" s="1007">
        <v>211</v>
      </c>
      <c r="AB77" s="1005"/>
      <c r="AC77" s="1005"/>
      <c r="AD77" s="1005"/>
      <c r="AE77" s="1006"/>
      <c r="AF77" s="1007">
        <v>3438</v>
      </c>
      <c r="AG77" s="1005"/>
      <c r="AH77" s="1005"/>
      <c r="AI77" s="1005"/>
      <c r="AJ77" s="1006"/>
      <c r="AK77" s="1007">
        <v>0</v>
      </c>
      <c r="AL77" s="1005"/>
      <c r="AM77" s="1005"/>
      <c r="AN77" s="1005"/>
      <c r="AO77" s="1006"/>
      <c r="AP77" s="1007">
        <v>1606</v>
      </c>
      <c r="AQ77" s="1005"/>
      <c r="AR77" s="1005"/>
      <c r="AS77" s="1005"/>
      <c r="AT77" s="1006"/>
      <c r="AU77" s="1007">
        <v>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14689</v>
      </c>
      <c r="AG88" s="985"/>
      <c r="AH88" s="985"/>
      <c r="AI88" s="985"/>
      <c r="AJ88" s="985"/>
      <c r="AK88" s="989"/>
      <c r="AL88" s="989"/>
      <c r="AM88" s="989"/>
      <c r="AN88" s="989"/>
      <c r="AO88" s="989"/>
      <c r="AP88" s="985">
        <v>1606</v>
      </c>
      <c r="AQ88" s="985"/>
      <c r="AR88" s="985"/>
      <c r="AS88" s="985"/>
      <c r="AT88" s="985"/>
      <c r="AU88" s="985">
        <v>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331</v>
      </c>
      <c r="CS102" s="977"/>
      <c r="CT102" s="977"/>
      <c r="CU102" s="977"/>
      <c r="CV102" s="978"/>
      <c r="CW102" s="976">
        <v>403</v>
      </c>
      <c r="CX102" s="977"/>
      <c r="CY102" s="977"/>
      <c r="CZ102" s="977"/>
      <c r="DA102" s="978"/>
      <c r="DB102" s="976">
        <v>110</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3202449</v>
      </c>
      <c r="AB110" s="903"/>
      <c r="AC110" s="903"/>
      <c r="AD110" s="903"/>
      <c r="AE110" s="904"/>
      <c r="AF110" s="905">
        <v>3392134</v>
      </c>
      <c r="AG110" s="903"/>
      <c r="AH110" s="903"/>
      <c r="AI110" s="903"/>
      <c r="AJ110" s="904"/>
      <c r="AK110" s="905">
        <v>3215645</v>
      </c>
      <c r="AL110" s="903"/>
      <c r="AM110" s="903"/>
      <c r="AN110" s="903"/>
      <c r="AO110" s="904"/>
      <c r="AP110" s="906">
        <v>24.2</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31420908</v>
      </c>
      <c r="BR110" s="830"/>
      <c r="BS110" s="830"/>
      <c r="BT110" s="830"/>
      <c r="BU110" s="830"/>
      <c r="BV110" s="830">
        <v>30496751</v>
      </c>
      <c r="BW110" s="830"/>
      <c r="BX110" s="830"/>
      <c r="BY110" s="830"/>
      <c r="BZ110" s="830"/>
      <c r="CA110" s="830">
        <v>29816481</v>
      </c>
      <c r="CB110" s="830"/>
      <c r="CC110" s="830"/>
      <c r="CD110" s="830"/>
      <c r="CE110" s="830"/>
      <c r="CF110" s="891">
        <v>224</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1739951</v>
      </c>
      <c r="DH110" s="830"/>
      <c r="DI110" s="830"/>
      <c r="DJ110" s="830"/>
      <c r="DK110" s="830"/>
      <c r="DL110" s="830">
        <v>1634543</v>
      </c>
      <c r="DM110" s="830"/>
      <c r="DN110" s="830"/>
      <c r="DO110" s="830"/>
      <c r="DP110" s="830"/>
      <c r="DQ110" s="830">
        <v>1528244</v>
      </c>
      <c r="DR110" s="830"/>
      <c r="DS110" s="830"/>
      <c r="DT110" s="830"/>
      <c r="DU110" s="830"/>
      <c r="DV110" s="831">
        <v>11.5</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1739951</v>
      </c>
      <c r="BR111" s="801"/>
      <c r="BS111" s="801"/>
      <c r="BT111" s="801"/>
      <c r="BU111" s="801"/>
      <c r="BV111" s="801">
        <v>1634543</v>
      </c>
      <c r="BW111" s="801"/>
      <c r="BX111" s="801"/>
      <c r="BY111" s="801"/>
      <c r="BZ111" s="801"/>
      <c r="CA111" s="801">
        <v>1528244</v>
      </c>
      <c r="CB111" s="801"/>
      <c r="CC111" s="801"/>
      <c r="CD111" s="801"/>
      <c r="CE111" s="801"/>
      <c r="CF111" s="878">
        <v>11.5</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11895552</v>
      </c>
      <c r="BR112" s="801"/>
      <c r="BS112" s="801"/>
      <c r="BT112" s="801"/>
      <c r="BU112" s="801"/>
      <c r="BV112" s="801">
        <v>11608074</v>
      </c>
      <c r="BW112" s="801"/>
      <c r="BX112" s="801"/>
      <c r="BY112" s="801"/>
      <c r="BZ112" s="801"/>
      <c r="CA112" s="801">
        <v>11461510</v>
      </c>
      <c r="CB112" s="801"/>
      <c r="CC112" s="801"/>
      <c r="CD112" s="801"/>
      <c r="CE112" s="801"/>
      <c r="CF112" s="878">
        <v>86.1</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961940</v>
      </c>
      <c r="AB113" s="939"/>
      <c r="AC113" s="939"/>
      <c r="AD113" s="939"/>
      <c r="AE113" s="940"/>
      <c r="AF113" s="941">
        <v>833782</v>
      </c>
      <c r="AG113" s="939"/>
      <c r="AH113" s="939"/>
      <c r="AI113" s="939"/>
      <c r="AJ113" s="940"/>
      <c r="AK113" s="941">
        <v>835014</v>
      </c>
      <c r="AL113" s="939"/>
      <c r="AM113" s="939"/>
      <c r="AN113" s="939"/>
      <c r="AO113" s="940"/>
      <c r="AP113" s="942">
        <v>6.3</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9453</v>
      </c>
      <c r="BR113" s="801"/>
      <c r="BS113" s="801"/>
      <c r="BT113" s="801"/>
      <c r="BU113" s="801"/>
      <c r="BV113" s="801">
        <v>7739</v>
      </c>
      <c r="BW113" s="801"/>
      <c r="BX113" s="801"/>
      <c r="BY113" s="801"/>
      <c r="BZ113" s="801"/>
      <c r="CA113" s="801">
        <v>5941</v>
      </c>
      <c r="CB113" s="801"/>
      <c r="CC113" s="801"/>
      <c r="CD113" s="801"/>
      <c r="CE113" s="801"/>
      <c r="CF113" s="878">
        <v>0</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2630</v>
      </c>
      <c r="AB114" s="814"/>
      <c r="AC114" s="814"/>
      <c r="AD114" s="814"/>
      <c r="AE114" s="815"/>
      <c r="AF114" s="816">
        <v>2152</v>
      </c>
      <c r="AG114" s="814"/>
      <c r="AH114" s="814"/>
      <c r="AI114" s="814"/>
      <c r="AJ114" s="815"/>
      <c r="AK114" s="816">
        <v>2152</v>
      </c>
      <c r="AL114" s="814"/>
      <c r="AM114" s="814"/>
      <c r="AN114" s="814"/>
      <c r="AO114" s="815"/>
      <c r="AP114" s="784">
        <v>0</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11163201</v>
      </c>
      <c r="BR114" s="801"/>
      <c r="BS114" s="801"/>
      <c r="BT114" s="801"/>
      <c r="BU114" s="801"/>
      <c r="BV114" s="801">
        <v>10288537</v>
      </c>
      <c r="BW114" s="801"/>
      <c r="BX114" s="801"/>
      <c r="BY114" s="801"/>
      <c r="BZ114" s="801"/>
      <c r="CA114" s="801">
        <v>9719783</v>
      </c>
      <c r="CB114" s="801"/>
      <c r="CC114" s="801"/>
      <c r="CD114" s="801"/>
      <c r="CE114" s="801"/>
      <c r="CF114" s="878">
        <v>73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162194</v>
      </c>
      <c r="AB115" s="939"/>
      <c r="AC115" s="939"/>
      <c r="AD115" s="939"/>
      <c r="AE115" s="940"/>
      <c r="AF115" s="941">
        <v>157791</v>
      </c>
      <c r="AG115" s="939"/>
      <c r="AH115" s="939"/>
      <c r="AI115" s="939"/>
      <c r="AJ115" s="940"/>
      <c r="AK115" s="941">
        <v>156603</v>
      </c>
      <c r="AL115" s="939"/>
      <c r="AM115" s="939"/>
      <c r="AN115" s="939"/>
      <c r="AO115" s="940"/>
      <c r="AP115" s="942">
        <v>1.2</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150</v>
      </c>
      <c r="AB116" s="814"/>
      <c r="AC116" s="814"/>
      <c r="AD116" s="814"/>
      <c r="AE116" s="815"/>
      <c r="AF116" s="816">
        <v>367</v>
      </c>
      <c r="AG116" s="814"/>
      <c r="AH116" s="814"/>
      <c r="AI116" s="814"/>
      <c r="AJ116" s="815"/>
      <c r="AK116" s="816">
        <v>1082</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4329363</v>
      </c>
      <c r="AB117" s="925"/>
      <c r="AC117" s="925"/>
      <c r="AD117" s="925"/>
      <c r="AE117" s="926"/>
      <c r="AF117" s="928">
        <v>4386226</v>
      </c>
      <c r="AG117" s="925"/>
      <c r="AH117" s="925"/>
      <c r="AI117" s="925"/>
      <c r="AJ117" s="926"/>
      <c r="AK117" s="928">
        <v>4210496</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56229065</v>
      </c>
      <c r="BR118" s="888"/>
      <c r="BS118" s="888"/>
      <c r="BT118" s="888"/>
      <c r="BU118" s="888"/>
      <c r="BV118" s="888">
        <v>54035644</v>
      </c>
      <c r="BW118" s="888"/>
      <c r="BX118" s="888"/>
      <c r="BY118" s="888"/>
      <c r="BZ118" s="888"/>
      <c r="CA118" s="888">
        <v>52531959</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141902</v>
      </c>
      <c r="AB119" s="903"/>
      <c r="AC119" s="903"/>
      <c r="AD119" s="903"/>
      <c r="AE119" s="904"/>
      <c r="AF119" s="905">
        <v>140611</v>
      </c>
      <c r="AG119" s="903"/>
      <c r="AH119" s="903"/>
      <c r="AI119" s="903"/>
      <c r="AJ119" s="904"/>
      <c r="AK119" s="905">
        <v>139323</v>
      </c>
      <c r="AL119" s="903"/>
      <c r="AM119" s="903"/>
      <c r="AN119" s="903"/>
      <c r="AO119" s="904"/>
      <c r="AP119" s="906">
        <v>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1275357</v>
      </c>
      <c r="BR119" s="830"/>
      <c r="BS119" s="830"/>
      <c r="BT119" s="830"/>
      <c r="BU119" s="830"/>
      <c r="BV119" s="830">
        <v>1101905</v>
      </c>
      <c r="BW119" s="830"/>
      <c r="BX119" s="830"/>
      <c r="BY119" s="830"/>
      <c r="BZ119" s="830"/>
      <c r="CA119" s="830">
        <v>1182099</v>
      </c>
      <c r="CB119" s="830"/>
      <c r="CC119" s="830"/>
      <c r="CD119" s="830"/>
      <c r="CE119" s="830"/>
      <c r="CF119" s="891">
        <v>8.9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7193875</v>
      </c>
      <c r="BR120" s="801"/>
      <c r="BS120" s="801"/>
      <c r="BT120" s="801"/>
      <c r="BU120" s="801"/>
      <c r="BV120" s="801">
        <v>6810932</v>
      </c>
      <c r="BW120" s="801"/>
      <c r="BX120" s="801"/>
      <c r="BY120" s="801"/>
      <c r="BZ120" s="801"/>
      <c r="CA120" s="801">
        <v>6390240</v>
      </c>
      <c r="CB120" s="801"/>
      <c r="CC120" s="801"/>
      <c r="CD120" s="801"/>
      <c r="CE120" s="801"/>
      <c r="CF120" s="878">
        <v>48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10127058</v>
      </c>
      <c r="DH120" s="830"/>
      <c r="DI120" s="830"/>
      <c r="DJ120" s="830"/>
      <c r="DK120" s="830"/>
      <c r="DL120" s="830">
        <v>10083781</v>
      </c>
      <c r="DM120" s="830"/>
      <c r="DN120" s="830"/>
      <c r="DO120" s="830"/>
      <c r="DP120" s="830"/>
      <c r="DQ120" s="830">
        <v>9618496</v>
      </c>
      <c r="DR120" s="830"/>
      <c r="DS120" s="830"/>
      <c r="DT120" s="830"/>
      <c r="DU120" s="830"/>
      <c r="DV120" s="831">
        <v>72.2</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22292613</v>
      </c>
      <c r="BR121" s="888"/>
      <c r="BS121" s="888"/>
      <c r="BT121" s="888"/>
      <c r="BU121" s="888"/>
      <c r="BV121" s="888">
        <v>22497912</v>
      </c>
      <c r="BW121" s="888"/>
      <c r="BX121" s="888"/>
      <c r="BY121" s="888"/>
      <c r="BZ121" s="888"/>
      <c r="CA121" s="888">
        <v>22527857</v>
      </c>
      <c r="CB121" s="888"/>
      <c r="CC121" s="888"/>
      <c r="CD121" s="888"/>
      <c r="CE121" s="888"/>
      <c r="CF121" s="889">
        <v>169.2</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1460322</v>
      </c>
      <c r="DH121" s="801"/>
      <c r="DI121" s="801"/>
      <c r="DJ121" s="801"/>
      <c r="DK121" s="801"/>
      <c r="DL121" s="801">
        <v>1276096</v>
      </c>
      <c r="DM121" s="801"/>
      <c r="DN121" s="801"/>
      <c r="DO121" s="801"/>
      <c r="DP121" s="801"/>
      <c r="DQ121" s="801">
        <v>1633635</v>
      </c>
      <c r="DR121" s="801"/>
      <c r="DS121" s="801"/>
      <c r="DT121" s="801"/>
      <c r="DU121" s="801"/>
      <c r="DV121" s="853">
        <v>12.3</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30761845</v>
      </c>
      <c r="BR122" s="870"/>
      <c r="BS122" s="870"/>
      <c r="BT122" s="870"/>
      <c r="BU122" s="870"/>
      <c r="BV122" s="870">
        <v>30410749</v>
      </c>
      <c r="BW122" s="870"/>
      <c r="BX122" s="870"/>
      <c r="BY122" s="870"/>
      <c r="BZ122" s="870"/>
      <c r="CA122" s="870">
        <v>30100196</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308172</v>
      </c>
      <c r="DH122" s="801"/>
      <c r="DI122" s="801"/>
      <c r="DJ122" s="801"/>
      <c r="DK122" s="801"/>
      <c r="DL122" s="801">
        <v>248197</v>
      </c>
      <c r="DM122" s="801"/>
      <c r="DN122" s="801"/>
      <c r="DO122" s="801"/>
      <c r="DP122" s="801"/>
      <c r="DQ122" s="801">
        <v>209379</v>
      </c>
      <c r="DR122" s="801"/>
      <c r="DS122" s="801"/>
      <c r="DT122" s="801"/>
      <c r="DU122" s="801"/>
      <c r="DV122" s="853">
        <v>1.6</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190.7</v>
      </c>
      <c r="BR123" s="862"/>
      <c r="BS123" s="862"/>
      <c r="BT123" s="862"/>
      <c r="BU123" s="862"/>
      <c r="BV123" s="862">
        <v>179.8</v>
      </c>
      <c r="BW123" s="862"/>
      <c r="BX123" s="862"/>
      <c r="BY123" s="862"/>
      <c r="BZ123" s="862"/>
      <c r="CA123" s="862">
        <v>168.4</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20292</v>
      </c>
      <c r="AB127" s="814"/>
      <c r="AC127" s="814"/>
      <c r="AD127" s="814"/>
      <c r="AE127" s="815"/>
      <c r="AF127" s="816">
        <v>17180</v>
      </c>
      <c r="AG127" s="814"/>
      <c r="AH127" s="814"/>
      <c r="AI127" s="814"/>
      <c r="AJ127" s="815"/>
      <c r="AK127" s="816">
        <v>17280</v>
      </c>
      <c r="AL127" s="814"/>
      <c r="AM127" s="814"/>
      <c r="AN127" s="814"/>
      <c r="AO127" s="815"/>
      <c r="AP127" s="784">
        <v>0.1</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12.76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474182</v>
      </c>
      <c r="AB128" s="754"/>
      <c r="AC128" s="754"/>
      <c r="AD128" s="754"/>
      <c r="AE128" s="755"/>
      <c r="AF128" s="756">
        <v>475947</v>
      </c>
      <c r="AG128" s="754"/>
      <c r="AH128" s="754"/>
      <c r="AI128" s="754"/>
      <c r="AJ128" s="755"/>
      <c r="AK128" s="756">
        <v>464659</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17.760000000000002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15308781</v>
      </c>
      <c r="AB129" s="814"/>
      <c r="AC129" s="814"/>
      <c r="AD129" s="814"/>
      <c r="AE129" s="815"/>
      <c r="AF129" s="816">
        <v>15156535</v>
      </c>
      <c r="AG129" s="814"/>
      <c r="AH129" s="814"/>
      <c r="AI129" s="814"/>
      <c r="AJ129" s="815"/>
      <c r="AK129" s="816">
        <v>15287045</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1956707</v>
      </c>
      <c r="AB130" s="814"/>
      <c r="AC130" s="814"/>
      <c r="AD130" s="814"/>
      <c r="AE130" s="815"/>
      <c r="AF130" s="816">
        <v>2018437</v>
      </c>
      <c r="AG130" s="814"/>
      <c r="AH130" s="814"/>
      <c r="AI130" s="814"/>
      <c r="AJ130" s="815"/>
      <c r="AK130" s="816">
        <v>1973827</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168.4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13352074</v>
      </c>
      <c r="AB131" s="747"/>
      <c r="AC131" s="747"/>
      <c r="AD131" s="747"/>
      <c r="AE131" s="748"/>
      <c r="AF131" s="749">
        <v>13138098</v>
      </c>
      <c r="AG131" s="747"/>
      <c r="AH131" s="747"/>
      <c r="AI131" s="747"/>
      <c r="AJ131" s="748"/>
      <c r="AK131" s="749">
        <v>13313218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14.21857367</v>
      </c>
      <c r="AB132" s="770"/>
      <c r="AC132" s="770"/>
      <c r="AD132" s="770"/>
      <c r="AE132" s="771"/>
      <c r="AF132" s="772">
        <v>14.39966201</v>
      </c>
      <c r="AG132" s="770"/>
      <c r="AH132" s="770"/>
      <c r="AI132" s="770"/>
      <c r="AJ132" s="771"/>
      <c r="AK132" s="772">
        <v>13.31015332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14.5</v>
      </c>
      <c r="AB133" s="779"/>
      <c r="AC133" s="779"/>
      <c r="AD133" s="779"/>
      <c r="AE133" s="780"/>
      <c r="AF133" s="778">
        <v>14.4</v>
      </c>
      <c r="AG133" s="779"/>
      <c r="AH133" s="779"/>
      <c r="AI133" s="779"/>
      <c r="AJ133" s="780"/>
      <c r="AK133" s="778">
        <v>13.9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61" t="s">
        <v>476</v>
      </c>
      <c r="L7" s="254"/>
      <c r="M7" s="255" t="s">
        <v>477</v>
      </c>
      <c r="N7" s="256"/>
    </row>
    <row r="8" spans="1:16" x14ac:dyDescent="0.15">
      <c r="A8" s="248"/>
      <c r="B8" s="244"/>
      <c r="C8" s="244"/>
      <c r="D8" s="244"/>
      <c r="E8" s="244"/>
      <c r="F8" s="244"/>
      <c r="G8" s="257"/>
      <c r="H8" s="258"/>
      <c r="I8" s="258"/>
      <c r="J8" s="259"/>
      <c r="K8" s="1162"/>
      <c r="L8" s="260" t="s">
        <v>478</v>
      </c>
      <c r="M8" s="261" t="s">
        <v>479</v>
      </c>
      <c r="N8" s="262" t="s">
        <v>480</v>
      </c>
    </row>
    <row r="9" spans="1:16" x14ac:dyDescent="0.15">
      <c r="A9" s="248"/>
      <c r="B9" s="244"/>
      <c r="C9" s="244"/>
      <c r="D9" s="244"/>
      <c r="E9" s="244"/>
      <c r="F9" s="244"/>
      <c r="G9" s="1175" t="s">
        <v>481</v>
      </c>
      <c r="H9" s="1176"/>
      <c r="I9" s="1176"/>
      <c r="J9" s="1177"/>
      <c r="K9" s="263">
        <v>5776831</v>
      </c>
      <c r="L9" s="264">
        <v>88134</v>
      </c>
      <c r="M9" s="265">
        <v>72299</v>
      </c>
      <c r="N9" s="266">
        <v>21.9</v>
      </c>
    </row>
    <row r="10" spans="1:16" x14ac:dyDescent="0.15">
      <c r="A10" s="248"/>
      <c r="B10" s="244"/>
      <c r="C10" s="244"/>
      <c r="D10" s="244"/>
      <c r="E10" s="244"/>
      <c r="F10" s="244"/>
      <c r="G10" s="1175" t="s">
        <v>482</v>
      </c>
      <c r="H10" s="1176"/>
      <c r="I10" s="1176"/>
      <c r="J10" s="1177"/>
      <c r="K10" s="267">
        <v>42198</v>
      </c>
      <c r="L10" s="268">
        <v>644</v>
      </c>
      <c r="M10" s="269">
        <v>5259</v>
      </c>
      <c r="N10" s="270">
        <v>-87.8</v>
      </c>
    </row>
    <row r="11" spans="1:16" ht="13.5" customHeight="1" x14ac:dyDescent="0.15">
      <c r="A11" s="248"/>
      <c r="B11" s="244"/>
      <c r="C11" s="244"/>
      <c r="D11" s="244"/>
      <c r="E11" s="244"/>
      <c r="F11" s="244"/>
      <c r="G11" s="1175" t="s">
        <v>483</v>
      </c>
      <c r="H11" s="1176"/>
      <c r="I11" s="1176"/>
      <c r="J11" s="1177"/>
      <c r="K11" s="267">
        <v>39513</v>
      </c>
      <c r="L11" s="268">
        <v>603</v>
      </c>
      <c r="M11" s="269">
        <v>5513</v>
      </c>
      <c r="N11" s="270">
        <v>-89.1</v>
      </c>
    </row>
    <row r="12" spans="1:16" ht="13.5" customHeight="1" x14ac:dyDescent="0.15">
      <c r="A12" s="248"/>
      <c r="B12" s="244"/>
      <c r="C12" s="244"/>
      <c r="D12" s="244"/>
      <c r="E12" s="244"/>
      <c r="F12" s="244"/>
      <c r="G12" s="1175" t="s">
        <v>484</v>
      </c>
      <c r="H12" s="1176"/>
      <c r="I12" s="1176"/>
      <c r="J12" s="1177"/>
      <c r="K12" s="267" t="s">
        <v>485</v>
      </c>
      <c r="L12" s="268" t="s">
        <v>485</v>
      </c>
      <c r="M12" s="269">
        <v>1180</v>
      </c>
      <c r="N12" s="270" t="s">
        <v>485</v>
      </c>
    </row>
    <row r="13" spans="1:16" ht="13.5" customHeight="1" x14ac:dyDescent="0.15">
      <c r="A13" s="248"/>
      <c r="B13" s="244"/>
      <c r="C13" s="244"/>
      <c r="D13" s="244"/>
      <c r="E13" s="244"/>
      <c r="F13" s="244"/>
      <c r="G13" s="1175" t="s">
        <v>486</v>
      </c>
      <c r="H13" s="1176"/>
      <c r="I13" s="1176"/>
      <c r="J13" s="1177"/>
      <c r="K13" s="267" t="s">
        <v>485</v>
      </c>
      <c r="L13" s="268" t="s">
        <v>485</v>
      </c>
      <c r="M13" s="269">
        <v>2</v>
      </c>
      <c r="N13" s="270" t="s">
        <v>485</v>
      </c>
    </row>
    <row r="14" spans="1:16" ht="13.5" customHeight="1" x14ac:dyDescent="0.15">
      <c r="A14" s="248"/>
      <c r="B14" s="244"/>
      <c r="C14" s="244"/>
      <c r="D14" s="244"/>
      <c r="E14" s="244"/>
      <c r="F14" s="244"/>
      <c r="G14" s="1175" t="s">
        <v>487</v>
      </c>
      <c r="H14" s="1176"/>
      <c r="I14" s="1176"/>
      <c r="J14" s="1177"/>
      <c r="K14" s="267" t="s">
        <v>485</v>
      </c>
      <c r="L14" s="268" t="s">
        <v>485</v>
      </c>
      <c r="M14" s="269">
        <v>3170</v>
      </c>
      <c r="N14" s="270" t="s">
        <v>485</v>
      </c>
    </row>
    <row r="15" spans="1:16" ht="13.5" customHeight="1" x14ac:dyDescent="0.15">
      <c r="A15" s="248"/>
      <c r="B15" s="244"/>
      <c r="C15" s="244"/>
      <c r="D15" s="244"/>
      <c r="E15" s="244"/>
      <c r="F15" s="244"/>
      <c r="G15" s="1175" t="s">
        <v>488</v>
      </c>
      <c r="H15" s="1176"/>
      <c r="I15" s="1176"/>
      <c r="J15" s="1177"/>
      <c r="K15" s="267">
        <v>33774</v>
      </c>
      <c r="L15" s="268">
        <v>515</v>
      </c>
      <c r="M15" s="269">
        <v>1822</v>
      </c>
      <c r="N15" s="270">
        <v>-71.7</v>
      </c>
    </row>
    <row r="16" spans="1:16" x14ac:dyDescent="0.15">
      <c r="A16" s="248"/>
      <c r="B16" s="244"/>
      <c r="C16" s="244"/>
      <c r="D16" s="244"/>
      <c r="E16" s="244"/>
      <c r="F16" s="244"/>
      <c r="G16" s="1178" t="s">
        <v>489</v>
      </c>
      <c r="H16" s="1179"/>
      <c r="I16" s="1179"/>
      <c r="J16" s="1180"/>
      <c r="K16" s="268">
        <v>-835165</v>
      </c>
      <c r="L16" s="268">
        <v>-12742</v>
      </c>
      <c r="M16" s="269">
        <v>-7642</v>
      </c>
      <c r="N16" s="270">
        <v>66.7</v>
      </c>
    </row>
    <row r="17" spans="1:16" x14ac:dyDescent="0.15">
      <c r="A17" s="248"/>
      <c r="B17" s="244"/>
      <c r="C17" s="244"/>
      <c r="D17" s="244"/>
      <c r="E17" s="244"/>
      <c r="F17" s="244"/>
      <c r="G17" s="1178" t="s">
        <v>166</v>
      </c>
      <c r="H17" s="1179"/>
      <c r="I17" s="1179"/>
      <c r="J17" s="1180"/>
      <c r="K17" s="268">
        <v>5057151</v>
      </c>
      <c r="L17" s="268">
        <v>77154</v>
      </c>
      <c r="M17" s="269">
        <v>81603</v>
      </c>
      <c r="N17" s="270">
        <v>-5.5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72" t="s">
        <v>494</v>
      </c>
      <c r="H21" s="1173"/>
      <c r="I21" s="1173"/>
      <c r="J21" s="1174"/>
      <c r="K21" s="280">
        <v>8.76</v>
      </c>
      <c r="L21" s="281">
        <v>7.96</v>
      </c>
      <c r="M21" s="282">
        <v>0.8</v>
      </c>
      <c r="N21" s="249"/>
      <c r="O21" s="283"/>
      <c r="P21" s="279"/>
    </row>
    <row r="22" spans="1:16" s="284" customFormat="1" x14ac:dyDescent="0.15">
      <c r="A22" s="279"/>
      <c r="B22" s="249"/>
      <c r="C22" s="249"/>
      <c r="D22" s="249"/>
      <c r="E22" s="249"/>
      <c r="F22" s="249"/>
      <c r="G22" s="1172" t="s">
        <v>495</v>
      </c>
      <c r="H22" s="1173"/>
      <c r="I22" s="1173"/>
      <c r="J22" s="1174"/>
      <c r="K22" s="285">
        <v>99.4</v>
      </c>
      <c r="L22" s="286">
        <v>98.3</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61" t="s">
        <v>476</v>
      </c>
      <c r="L30" s="254"/>
      <c r="M30" s="255" t="s">
        <v>477</v>
      </c>
      <c r="N30" s="256"/>
    </row>
    <row r="31" spans="1:16" x14ac:dyDescent="0.15">
      <c r="A31" s="248"/>
      <c r="B31" s="244"/>
      <c r="C31" s="244"/>
      <c r="D31" s="244"/>
      <c r="E31" s="244"/>
      <c r="F31" s="244"/>
      <c r="G31" s="257"/>
      <c r="H31" s="258"/>
      <c r="I31" s="258"/>
      <c r="J31" s="259"/>
      <c r="K31" s="1162"/>
      <c r="L31" s="260" t="s">
        <v>478</v>
      </c>
      <c r="M31" s="261" t="s">
        <v>479</v>
      </c>
      <c r="N31" s="262" t="s">
        <v>480</v>
      </c>
    </row>
    <row r="32" spans="1:16" ht="27" customHeight="1" x14ac:dyDescent="0.15">
      <c r="A32" s="248"/>
      <c r="B32" s="244"/>
      <c r="C32" s="244"/>
      <c r="D32" s="244"/>
      <c r="E32" s="244"/>
      <c r="F32" s="244"/>
      <c r="G32" s="1163" t="s">
        <v>499</v>
      </c>
      <c r="H32" s="1164"/>
      <c r="I32" s="1164"/>
      <c r="J32" s="1165"/>
      <c r="K32" s="294">
        <v>3215645</v>
      </c>
      <c r="L32" s="294">
        <v>49059</v>
      </c>
      <c r="M32" s="295">
        <v>50969</v>
      </c>
      <c r="N32" s="296">
        <v>-3.7</v>
      </c>
    </row>
    <row r="33" spans="1:16" ht="13.5" customHeight="1" x14ac:dyDescent="0.15">
      <c r="A33" s="248"/>
      <c r="B33" s="244"/>
      <c r="C33" s="244"/>
      <c r="D33" s="244"/>
      <c r="E33" s="244"/>
      <c r="F33" s="244"/>
      <c r="G33" s="1163" t="s">
        <v>500</v>
      </c>
      <c r="H33" s="1164"/>
      <c r="I33" s="1164"/>
      <c r="J33" s="1165"/>
      <c r="K33" s="294" t="s">
        <v>485</v>
      </c>
      <c r="L33" s="294" t="s">
        <v>485</v>
      </c>
      <c r="M33" s="295" t="s">
        <v>485</v>
      </c>
      <c r="N33" s="296" t="s">
        <v>485</v>
      </c>
    </row>
    <row r="34" spans="1:16" ht="27" customHeight="1" x14ac:dyDescent="0.15">
      <c r="A34" s="248"/>
      <c r="B34" s="244"/>
      <c r="C34" s="244"/>
      <c r="D34" s="244"/>
      <c r="E34" s="244"/>
      <c r="F34" s="244"/>
      <c r="G34" s="1163" t="s">
        <v>501</v>
      </c>
      <c r="H34" s="1164"/>
      <c r="I34" s="1164"/>
      <c r="J34" s="1165"/>
      <c r="K34" s="294" t="s">
        <v>485</v>
      </c>
      <c r="L34" s="294" t="s">
        <v>485</v>
      </c>
      <c r="M34" s="295">
        <v>29</v>
      </c>
      <c r="N34" s="296" t="s">
        <v>485</v>
      </c>
    </row>
    <row r="35" spans="1:16" ht="27" customHeight="1" x14ac:dyDescent="0.15">
      <c r="A35" s="248"/>
      <c r="B35" s="244"/>
      <c r="C35" s="244"/>
      <c r="D35" s="244"/>
      <c r="E35" s="244"/>
      <c r="F35" s="244"/>
      <c r="G35" s="1163" t="s">
        <v>502</v>
      </c>
      <c r="H35" s="1164"/>
      <c r="I35" s="1164"/>
      <c r="J35" s="1165"/>
      <c r="K35" s="294">
        <v>835014</v>
      </c>
      <c r="L35" s="294">
        <v>12739</v>
      </c>
      <c r="M35" s="295">
        <v>14294</v>
      </c>
      <c r="N35" s="296">
        <v>-10.9</v>
      </c>
    </row>
    <row r="36" spans="1:16" ht="27" customHeight="1" x14ac:dyDescent="0.15">
      <c r="A36" s="248"/>
      <c r="B36" s="244"/>
      <c r="C36" s="244"/>
      <c r="D36" s="244"/>
      <c r="E36" s="244"/>
      <c r="F36" s="244"/>
      <c r="G36" s="1163" t="s">
        <v>503</v>
      </c>
      <c r="H36" s="1164"/>
      <c r="I36" s="1164"/>
      <c r="J36" s="1165"/>
      <c r="K36" s="294">
        <v>2152</v>
      </c>
      <c r="L36" s="294">
        <v>33</v>
      </c>
      <c r="M36" s="295">
        <v>1493</v>
      </c>
      <c r="N36" s="296">
        <v>-97.8</v>
      </c>
    </row>
    <row r="37" spans="1:16" ht="13.5" customHeight="1" x14ac:dyDescent="0.15">
      <c r="A37" s="248"/>
      <c r="B37" s="244"/>
      <c r="C37" s="244"/>
      <c r="D37" s="244"/>
      <c r="E37" s="244"/>
      <c r="F37" s="244"/>
      <c r="G37" s="1163" t="s">
        <v>504</v>
      </c>
      <c r="H37" s="1164"/>
      <c r="I37" s="1164"/>
      <c r="J37" s="1165"/>
      <c r="K37" s="294">
        <v>156603</v>
      </c>
      <c r="L37" s="294">
        <v>2389</v>
      </c>
      <c r="M37" s="295">
        <v>1584</v>
      </c>
      <c r="N37" s="296">
        <v>50.8</v>
      </c>
    </row>
    <row r="38" spans="1:16" ht="27" customHeight="1" x14ac:dyDescent="0.15">
      <c r="A38" s="248"/>
      <c r="B38" s="244"/>
      <c r="C38" s="244"/>
      <c r="D38" s="244"/>
      <c r="E38" s="244"/>
      <c r="F38" s="244"/>
      <c r="G38" s="1166" t="s">
        <v>505</v>
      </c>
      <c r="H38" s="1167"/>
      <c r="I38" s="1167"/>
      <c r="J38" s="1168"/>
      <c r="K38" s="297">
        <v>1082</v>
      </c>
      <c r="L38" s="297">
        <v>17</v>
      </c>
      <c r="M38" s="298">
        <v>4</v>
      </c>
      <c r="N38" s="299">
        <v>325</v>
      </c>
      <c r="O38" s="293"/>
    </row>
    <row r="39" spans="1:16" x14ac:dyDescent="0.15">
      <c r="A39" s="248"/>
      <c r="B39" s="244"/>
      <c r="C39" s="244"/>
      <c r="D39" s="244"/>
      <c r="E39" s="244"/>
      <c r="F39" s="244"/>
      <c r="G39" s="1166" t="s">
        <v>506</v>
      </c>
      <c r="H39" s="1167"/>
      <c r="I39" s="1167"/>
      <c r="J39" s="1168"/>
      <c r="K39" s="300">
        <v>-464659</v>
      </c>
      <c r="L39" s="300">
        <v>-7089</v>
      </c>
      <c r="M39" s="301">
        <v>-4432</v>
      </c>
      <c r="N39" s="302">
        <v>60</v>
      </c>
      <c r="O39" s="293"/>
    </row>
    <row r="40" spans="1:16" ht="27" customHeight="1" x14ac:dyDescent="0.15">
      <c r="A40" s="248"/>
      <c r="B40" s="244"/>
      <c r="C40" s="244"/>
      <c r="D40" s="244"/>
      <c r="E40" s="244"/>
      <c r="F40" s="244"/>
      <c r="G40" s="1163" t="s">
        <v>507</v>
      </c>
      <c r="H40" s="1164"/>
      <c r="I40" s="1164"/>
      <c r="J40" s="1165"/>
      <c r="K40" s="300">
        <v>-1973827</v>
      </c>
      <c r="L40" s="300">
        <v>-30114</v>
      </c>
      <c r="M40" s="301">
        <v>-44638</v>
      </c>
      <c r="N40" s="302">
        <v>-32.5</v>
      </c>
      <c r="O40" s="293"/>
    </row>
    <row r="41" spans="1:16" x14ac:dyDescent="0.15">
      <c r="A41" s="248"/>
      <c r="B41" s="244"/>
      <c r="C41" s="244"/>
      <c r="D41" s="244"/>
      <c r="E41" s="244"/>
      <c r="F41" s="244"/>
      <c r="G41" s="1169" t="s">
        <v>277</v>
      </c>
      <c r="H41" s="1170"/>
      <c r="I41" s="1170"/>
      <c r="J41" s="1171"/>
      <c r="K41" s="294">
        <v>1772010</v>
      </c>
      <c r="L41" s="300">
        <v>27035</v>
      </c>
      <c r="M41" s="301">
        <v>19303</v>
      </c>
      <c r="N41" s="302">
        <v>40.1</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6" t="s">
        <v>476</v>
      </c>
      <c r="J49" s="1158" t="s">
        <v>511</v>
      </c>
      <c r="K49" s="1159"/>
      <c r="L49" s="1159"/>
      <c r="M49" s="1159"/>
      <c r="N49" s="1160"/>
    </row>
    <row r="50" spans="1:14" x14ac:dyDescent="0.15">
      <c r="A50" s="248"/>
      <c r="B50" s="244"/>
      <c r="C50" s="244"/>
      <c r="D50" s="244"/>
      <c r="E50" s="244"/>
      <c r="F50" s="244"/>
      <c r="G50" s="312"/>
      <c r="H50" s="313"/>
      <c r="I50" s="1157"/>
      <c r="J50" s="314" t="s">
        <v>512</v>
      </c>
      <c r="K50" s="315" t="s">
        <v>513</v>
      </c>
      <c r="L50" s="316" t="s">
        <v>514</v>
      </c>
      <c r="M50" s="317" t="s">
        <v>515</v>
      </c>
      <c r="N50" s="318" t="s">
        <v>516</v>
      </c>
    </row>
    <row r="51" spans="1:14" x14ac:dyDescent="0.15">
      <c r="A51" s="248"/>
      <c r="B51" s="244"/>
      <c r="C51" s="244"/>
      <c r="D51" s="244"/>
      <c r="E51" s="244"/>
      <c r="F51" s="244"/>
      <c r="G51" s="310" t="s">
        <v>517</v>
      </c>
      <c r="H51" s="311"/>
      <c r="I51" s="319">
        <v>1203874</v>
      </c>
      <c r="J51" s="320">
        <v>17672</v>
      </c>
      <c r="K51" s="321">
        <v>-76.400000000000006</v>
      </c>
      <c r="L51" s="322">
        <v>47569</v>
      </c>
      <c r="M51" s="323">
        <v>-23.1</v>
      </c>
      <c r="N51" s="324">
        <v>-53.3</v>
      </c>
    </row>
    <row r="52" spans="1:14" x14ac:dyDescent="0.15">
      <c r="A52" s="248"/>
      <c r="B52" s="244"/>
      <c r="C52" s="244"/>
      <c r="D52" s="244"/>
      <c r="E52" s="244"/>
      <c r="F52" s="244"/>
      <c r="G52" s="325"/>
      <c r="H52" s="326" t="s">
        <v>518</v>
      </c>
      <c r="I52" s="327">
        <v>759070</v>
      </c>
      <c r="J52" s="328">
        <v>11142</v>
      </c>
      <c r="K52" s="329">
        <v>-82.8</v>
      </c>
      <c r="L52" s="330">
        <v>26255</v>
      </c>
      <c r="M52" s="331">
        <v>-18.399999999999999</v>
      </c>
      <c r="N52" s="332">
        <v>-64.400000000000006</v>
      </c>
    </row>
    <row r="53" spans="1:14" x14ac:dyDescent="0.15">
      <c r="A53" s="248"/>
      <c r="B53" s="244"/>
      <c r="C53" s="244"/>
      <c r="D53" s="244"/>
      <c r="E53" s="244"/>
      <c r="F53" s="244"/>
      <c r="G53" s="310" t="s">
        <v>519</v>
      </c>
      <c r="H53" s="311"/>
      <c r="I53" s="319">
        <v>2379992</v>
      </c>
      <c r="J53" s="320">
        <v>34528</v>
      </c>
      <c r="K53" s="321">
        <v>95.4</v>
      </c>
      <c r="L53" s="322">
        <v>50880</v>
      </c>
      <c r="M53" s="323">
        <v>7</v>
      </c>
      <c r="N53" s="324">
        <v>88.4</v>
      </c>
    </row>
    <row r="54" spans="1:14" x14ac:dyDescent="0.15">
      <c r="A54" s="248"/>
      <c r="B54" s="244"/>
      <c r="C54" s="244"/>
      <c r="D54" s="244"/>
      <c r="E54" s="244"/>
      <c r="F54" s="244"/>
      <c r="G54" s="325"/>
      <c r="H54" s="326" t="s">
        <v>518</v>
      </c>
      <c r="I54" s="327">
        <v>1688749</v>
      </c>
      <c r="J54" s="328">
        <v>24499</v>
      </c>
      <c r="K54" s="329">
        <v>119.9</v>
      </c>
      <c r="L54" s="330">
        <v>26879</v>
      </c>
      <c r="M54" s="331">
        <v>2.4</v>
      </c>
      <c r="N54" s="332">
        <v>117.5</v>
      </c>
    </row>
    <row r="55" spans="1:14" x14ac:dyDescent="0.15">
      <c r="A55" s="248"/>
      <c r="B55" s="244"/>
      <c r="C55" s="244"/>
      <c r="D55" s="244"/>
      <c r="E55" s="244"/>
      <c r="F55" s="244"/>
      <c r="G55" s="310" t="s">
        <v>520</v>
      </c>
      <c r="H55" s="311"/>
      <c r="I55" s="319">
        <v>2222422</v>
      </c>
      <c r="J55" s="320">
        <v>32631</v>
      </c>
      <c r="K55" s="321">
        <v>-5.5</v>
      </c>
      <c r="L55" s="322">
        <v>63956</v>
      </c>
      <c r="M55" s="323">
        <v>25.7</v>
      </c>
      <c r="N55" s="324">
        <v>-31.2</v>
      </c>
    </row>
    <row r="56" spans="1:14" x14ac:dyDescent="0.15">
      <c r="A56" s="248"/>
      <c r="B56" s="244"/>
      <c r="C56" s="244"/>
      <c r="D56" s="244"/>
      <c r="E56" s="244"/>
      <c r="F56" s="244"/>
      <c r="G56" s="325"/>
      <c r="H56" s="326" t="s">
        <v>518</v>
      </c>
      <c r="I56" s="327">
        <v>1201692</v>
      </c>
      <c r="J56" s="328">
        <v>17644</v>
      </c>
      <c r="K56" s="329">
        <v>-28</v>
      </c>
      <c r="L56" s="330">
        <v>29239</v>
      </c>
      <c r="M56" s="331">
        <v>8.8000000000000007</v>
      </c>
      <c r="N56" s="332">
        <v>-36.799999999999997</v>
      </c>
    </row>
    <row r="57" spans="1:14" x14ac:dyDescent="0.15">
      <c r="A57" s="248"/>
      <c r="B57" s="244"/>
      <c r="C57" s="244"/>
      <c r="D57" s="244"/>
      <c r="E57" s="244"/>
      <c r="F57" s="244"/>
      <c r="G57" s="310" t="s">
        <v>521</v>
      </c>
      <c r="H57" s="311"/>
      <c r="I57" s="319">
        <v>2218171</v>
      </c>
      <c r="J57" s="320">
        <v>33165</v>
      </c>
      <c r="K57" s="321">
        <v>1.6</v>
      </c>
      <c r="L57" s="322">
        <v>66255</v>
      </c>
      <c r="M57" s="323">
        <v>3.6</v>
      </c>
      <c r="N57" s="324">
        <v>-2</v>
      </c>
    </row>
    <row r="58" spans="1:14" x14ac:dyDescent="0.15">
      <c r="A58" s="248"/>
      <c r="B58" s="244"/>
      <c r="C58" s="244"/>
      <c r="D58" s="244"/>
      <c r="E58" s="244"/>
      <c r="F58" s="244"/>
      <c r="G58" s="325"/>
      <c r="H58" s="326" t="s">
        <v>518</v>
      </c>
      <c r="I58" s="327">
        <v>1100237</v>
      </c>
      <c r="J58" s="328">
        <v>16450</v>
      </c>
      <c r="K58" s="329">
        <v>-6.8</v>
      </c>
      <c r="L58" s="330">
        <v>31822</v>
      </c>
      <c r="M58" s="331">
        <v>8.8000000000000007</v>
      </c>
      <c r="N58" s="332">
        <v>-15.6</v>
      </c>
    </row>
    <row r="59" spans="1:14" x14ac:dyDescent="0.15">
      <c r="A59" s="248"/>
      <c r="B59" s="244"/>
      <c r="C59" s="244"/>
      <c r="D59" s="244"/>
      <c r="E59" s="244"/>
      <c r="F59" s="244"/>
      <c r="G59" s="310" t="s">
        <v>522</v>
      </c>
      <c r="H59" s="311"/>
      <c r="I59" s="319">
        <v>1373744</v>
      </c>
      <c r="J59" s="320">
        <v>20958</v>
      </c>
      <c r="K59" s="321">
        <v>-36.799999999999997</v>
      </c>
      <c r="L59" s="322">
        <v>92247</v>
      </c>
      <c r="M59" s="323">
        <v>39.200000000000003</v>
      </c>
      <c r="N59" s="324">
        <v>-76</v>
      </c>
    </row>
    <row r="60" spans="1:14" x14ac:dyDescent="0.15">
      <c r="A60" s="248"/>
      <c r="B60" s="244"/>
      <c r="C60" s="244"/>
      <c r="D60" s="244"/>
      <c r="E60" s="244"/>
      <c r="F60" s="244"/>
      <c r="G60" s="325"/>
      <c r="H60" s="326" t="s">
        <v>518</v>
      </c>
      <c r="I60" s="333">
        <v>687802</v>
      </c>
      <c r="J60" s="328">
        <v>10493</v>
      </c>
      <c r="K60" s="329">
        <v>-36.200000000000003</v>
      </c>
      <c r="L60" s="330">
        <v>37204</v>
      </c>
      <c r="M60" s="331">
        <v>16.899999999999999</v>
      </c>
      <c r="N60" s="332">
        <v>-53.1</v>
      </c>
    </row>
    <row r="61" spans="1:14" x14ac:dyDescent="0.15">
      <c r="A61" s="248"/>
      <c r="B61" s="244"/>
      <c r="C61" s="244"/>
      <c r="D61" s="244"/>
      <c r="E61" s="244"/>
      <c r="F61" s="244"/>
      <c r="G61" s="310" t="s">
        <v>523</v>
      </c>
      <c r="H61" s="334"/>
      <c r="I61" s="335">
        <v>1879641</v>
      </c>
      <c r="J61" s="336">
        <v>27791</v>
      </c>
      <c r="K61" s="337">
        <v>-4.3</v>
      </c>
      <c r="L61" s="338">
        <v>64181</v>
      </c>
      <c r="M61" s="339">
        <v>10.5</v>
      </c>
      <c r="N61" s="324">
        <v>-14.8</v>
      </c>
    </row>
    <row r="62" spans="1:14" x14ac:dyDescent="0.15">
      <c r="A62" s="248"/>
      <c r="B62" s="244"/>
      <c r="C62" s="244"/>
      <c r="D62" s="244"/>
      <c r="E62" s="244"/>
      <c r="F62" s="244"/>
      <c r="G62" s="325"/>
      <c r="H62" s="326" t="s">
        <v>518</v>
      </c>
      <c r="I62" s="327">
        <v>1087510</v>
      </c>
      <c r="J62" s="328">
        <v>16046</v>
      </c>
      <c r="K62" s="329">
        <v>-6.8</v>
      </c>
      <c r="L62" s="330">
        <v>30280</v>
      </c>
      <c r="M62" s="331">
        <v>3.7</v>
      </c>
      <c r="N62" s="332">
        <v>-10.5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81" t="s">
        <v>3</v>
      </c>
      <c r="D47" s="1181"/>
      <c r="E47" s="1182"/>
      <c r="F47" s="11">
        <v>2.65</v>
      </c>
      <c r="G47" s="12">
        <v>0.36</v>
      </c>
      <c r="H47" s="12">
        <v>0.01</v>
      </c>
      <c r="I47" s="12">
        <v>0.11</v>
      </c>
      <c r="J47" s="13">
        <v>0.82</v>
      </c>
    </row>
    <row r="48" spans="2:10" ht="57.75" customHeight="1" x14ac:dyDescent="0.15">
      <c r="B48" s="14"/>
      <c r="C48" s="1183" t="s">
        <v>4</v>
      </c>
      <c r="D48" s="1183"/>
      <c r="E48" s="1184"/>
      <c r="F48" s="15">
        <v>3.24</v>
      </c>
      <c r="G48" s="16">
        <v>1.47</v>
      </c>
      <c r="H48" s="16">
        <v>1.32</v>
      </c>
      <c r="I48" s="16">
        <v>0.6</v>
      </c>
      <c r="J48" s="17">
        <v>3.51</v>
      </c>
    </row>
    <row r="49" spans="2:10" ht="57.75" customHeight="1" thickBot="1" x14ac:dyDescent="0.2">
      <c r="B49" s="18"/>
      <c r="C49" s="1185" t="s">
        <v>5</v>
      </c>
      <c r="D49" s="1185"/>
      <c r="E49" s="1186"/>
      <c r="F49" s="19" t="s">
        <v>530</v>
      </c>
      <c r="G49" s="20" t="s">
        <v>531</v>
      </c>
      <c r="H49" s="20" t="s">
        <v>532</v>
      </c>
      <c r="I49" s="20" t="s">
        <v>533</v>
      </c>
      <c r="J49" s="21">
        <v>3.16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昌宏</dc:creator>
  <cp:lastModifiedBy>小池 昌宏</cp:lastModifiedBy>
  <cp:lastPrinted>2017-03-06T00:00:37Z</cp:lastPrinted>
  <dcterms:created xsi:type="dcterms:W3CDTF">2017-02-15T17:19:50Z</dcterms:created>
  <dcterms:modified xsi:type="dcterms:W3CDTF">2017-04-19T09:20:21Z</dcterms:modified>
</cp:coreProperties>
</file>