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06113057-7CBD-47C9-B174-8CA41CF4A4B0}"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C35" i="10"/>
  <c r="CO34" i="10"/>
  <c r="CO35" i="10" s="1"/>
  <c r="CO36" i="10" s="1"/>
  <c r="CO37" i="10" s="1"/>
  <c r="CO38" i="10" s="1"/>
  <c r="BW34" i="10"/>
  <c r="BW35" i="10" s="1"/>
  <c r="BW36" i="10" s="1"/>
  <c r="BW37" i="10" s="1"/>
  <c r="BW38" i="10" s="1"/>
  <c r="BW39" i="10" s="1"/>
  <c r="BW40" i="10" s="1"/>
  <c r="BW41" i="10" s="1"/>
  <c r="BW42" i="10" s="1"/>
  <c r="BW43"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<sst xmlns="http://schemas.openxmlformats.org/spreadsheetml/2006/main" count="1144" uniqueCount="624">
  <si>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</si>
  <si>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</si>
  <si>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</si>
  <si>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</si>
  <si>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</si>
  <si>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</si>
  <si>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</si>
  <si>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</si>
  <si>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</si>
  <si>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</si>
  <si>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</si>
  <si>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</si>
  <si>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</si>
  <si>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</si>
  <si>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</si>
  <si>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</si>
  <si>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</si>
  <si>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</si>
  <si>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</si>
  <si>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</si>
  <si>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</si>
  <si>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</si>
  <si>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</si>
  <si>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</si>
  <si>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</si>
  <si>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</si>
  <si>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</si>
  <si>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</si>
  <si>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</si>
  <si>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</si>
  <si>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</si>
  <si>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</si>
  <si>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</si>
  <si>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</si>
  <si>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</si>
  <si>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</si>
  <si>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</si>
  <si>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</si>
  <si>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</si>
  <si>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</si>
  <si>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</si>
  <si>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</si>
  <si>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</si>
  <si>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</si>
  <si>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</si>
  <si>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</si>
  <si>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</si>
  <si>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</si>
  <si>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</si>
  <si>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</si>
  <si>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</si>
  <si>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</si>
  <si>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</si>
  <si>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</si>
  <si>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</si>
  <si>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</si>
  <si>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</si>
  <si>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</si>
  <si>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</si>
  <si>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</si>
  <si>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</si>
  <si>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</si>
  <si>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</si>
  <si>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</si>
  <si>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</si>
  <si>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</si>
  <si>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</si>
  <si>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</si>
  <si>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</si>
  <si>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</si>
  <si>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</si>
  <si>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</si>
  <si>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</si>
  <si>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</si>
  <si>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</si>
  <si>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</si>
  <si>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</si>
  <si>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</si>
  <si>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</si>
  <si>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</si>
  <si>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</si>
  <si>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</si>
  <si>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</si>
  <si>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</si>
  <si>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</si>
  <si>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</si>
  <si>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</si>
  <si>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</si>
  <si>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</si>
  <si>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</si>
  <si>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</si>
  <si>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</si>
  <si>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</si>
  <si>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</si>
  <si>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</si>
  <si>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</si>
  <si>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</si>
  <si>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</si>
  <si>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銚子市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</si>
  <si>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</si>
  <si>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</si>
  <si>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</si>
  <si>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</si>
  <si>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</si>
  <si>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</si>
  <si>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</si>
  <si>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</si>
  <si>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</si>
  <si>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</si>
  <si>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</si>
  <si>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</si>
  <si>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</si>
  <si>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</si>
  <si>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</si>
  <si>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</si>
  <si>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</si>
  <si>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</si>
  <si>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</si>
  <si>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</si>
  <si>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</si>
  <si>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</si>
  <si>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</si>
  <si>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</si>
  <si>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</si>
  <si>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</si>
  <si>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</si>
  <si>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</si>
  <si>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</si>
  <si>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</si>
  <si>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</si>
  <si>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</si>
  <si>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</si>
  <si>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</si>
  <si>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</si>
  <si>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</si>
  <si>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</si>
  <si>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</si>
  <si>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</si>
  <si>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</si>
  <si>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</si>
  <si>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</si>
  <si>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</si>
  <si>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</si>
  <si>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</si>
  <si>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</si>
  <si>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</si>
  <si>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</si>
  <si>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</si>
  <si>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</si>
  <si>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</si>
  <si>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</si>
  <si>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</si>
  <si>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</si>
  <si>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</si>
  <si>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</si>
  <si>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</si>
  <si>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</si>
  <si>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</si>
  <si>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</si>
  <si>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</si>
  <si>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</si>
  <si>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</si>
  <si>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</si>
  <si>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</si>
  <si>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</si>
  <si>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</si>
  <si>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</si>
  <si>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</si>
  <si>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</si>
  <si>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</si>
  <si>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</si>
  <si>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</si>
  <si>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</si>
  <si>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</si>
  <si>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</si>
  <si>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</si>
  <si>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</si>
  <si>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</si>
  <si>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</si>
  <si>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</si>
  <si>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</si>
  <si>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</si>
  <si>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</si>
  <si>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</si>
  <si>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</si>
  <si>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</si>
  <si>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</si>
  <si>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</si>
  <si>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</si>
  <si>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</si>
  <si>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</si>
  <si>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</si>
  <si>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</si>
  <si>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</si>
  <si>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</si>
  <si>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</si>
  <si>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</si>
  <si>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</si>
  <si>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</si>
  <si>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</si>
  <si>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</si>
  <si>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</si>
  <si>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</si>
  <si>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</si>
  <si>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</si>
  <si>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</si>
  <si>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</si>
  <si>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</si>
  <si>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</si>
  <si>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</si>
  <si>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</si>
  <si>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</si>
  <si>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</si>
  <si>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</si>
  <si>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千葉県銚子市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</si>
  <si>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</si>
  <si>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</si>
  <si>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</si>
  <si>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</si>
  <si>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</si>
  <si>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</si>
  <si>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</si>
  <si>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</si>
  <si>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</si>
  <si>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</si>
  <si>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</si>
  <si>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</si>
  <si>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</si>
  <si>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</si>
  <si>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</si>
  <si>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</si>
  <si>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</si>
  <si>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</si>
  <si>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</si>
  <si>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</si>
  <si>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</si>
  <si>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</si>
  <si>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</si>
  <si>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</si>
  <si>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</si>
  <si>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</si>
  <si>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</si>
  <si>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</si>
  <si>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</si>
  <si>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</si>
  <si>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</si>
  <si>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</si>
  <si>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</si>
  <si>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</si>
  <si>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</si>
  <si>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</si>
  <si>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</si>
  <si>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</si>
  <si>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</si>
  <si>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</si>
  <si>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</si>
  <si>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</si>
  <si>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</si>
  <si>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</si>
  <si>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</si>
  <si>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</si>
  <si>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</si>
  <si>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</si>
  <si>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</si>
  <si>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</si>
  <si>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</si>
  <si>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</si>
  <si>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</si>
  <si>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</si>
  <si>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</si>
  <si>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</si>
  <si>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</si>
  <si>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</si>
  <si>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</si>
  <si>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</si>
  <si>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</si>
  <si>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</si>
  <si>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</si>
  <si>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</si>
  <si>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</si>
  <si>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</si>
  <si>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</si>
  <si>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</si>
  <si>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</si>
  <si>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</si>
  <si>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</si>
  <si>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</si>
  <si>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</si>
  <si>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</si>
  <si>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</si>
  <si>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</si>
  <si>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</si>
  <si>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</si>
  <si>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</si>
  <si>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</si>
  <si>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</si>
  <si>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</si>
  <si>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</si>
  <si>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</si>
  <si>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</si>
  <si>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</si>
  <si>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</si>
  <si>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</si>
  <si>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</si>
  <si>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</si>
  <si>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</si>
  <si>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</si>
  <si>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</si>
  <si>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</si>
  <si>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</si>
  <si>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</si>
  <si>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</si>
  <si>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</si>
  <si>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</si>
  <si>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</si>
  <si>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</si>
  <si>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</si>
  <si>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</si>
  <si>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</si>
  <si>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</si>
  <si>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</si>
  <si>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</si>
  <si>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</si>
  <si>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</si>
  <si>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</si>
  <si>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</si>
  <si>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</si>
  <si>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</si>
  <si>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</si>
  <si>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</si>
  <si>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</si>
  <si>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</si>
  <si>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</si>
  <si>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</si>
  <si>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</si>
  <si>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</si>
  <si>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</si>
  <si>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</si>
  <si>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</si>
  <si>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</si>
  <si>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</si>
  <si>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</si>
  <si>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</si>
  <si>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</si>
  <si>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</si>
  <si>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</si>
  <si>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</si>
  <si>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</si>
  <si>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</si>
  <si>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</si>
  <si>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</si>
  <si>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</si>
  <si>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</si>
  <si>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</si>
  <si>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</si>
  <si>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</si>
  <si>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</si>
  <si>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</si>
  <si>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</si>
  <si>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</si>
  <si>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</si>
  <si>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</si>
  <si>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</si>
  <si>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</si>
  <si>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</si>
  <si>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</si>
  <si>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</si>
  <si>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千葉県銚子市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</si>
  <si>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</si>
  <si>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</si>
  <si>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</si>
  <si>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</si>
  <si>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</si>
  <si>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</si>
  <si>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</si>
  <si>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</si>
  <si>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</si>
  <si>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</si>
  <si>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</si>
  <si>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</si>
  <si>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</si>
  <si>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</si>
  <si>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</si>
  <si>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</si>
  <si>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</si>
  <si>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</si>
  <si>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</si>
  <si>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</si>
  <si>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</si>
  <si>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</si>
  <si>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</si>
  <si>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</si>
  <si>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</si>
  <si>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</si>
  <si>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</si>
  <si>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</si>
  <si>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</si>
  <si>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</si>
  <si>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</si>
  <si>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</si>
  <si>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</si>
  <si>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</si>
  <si>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</si>
  <si>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</si>
  <si>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</si>
  <si>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</si>
  <si>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</si>
  <si>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</si>
  <si>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</si>
  <si>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</si>
  <si>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</si>
  <si>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</si>
  <si>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</si>
  <si>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</si>
  <si>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</si>
  <si>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</si>
  <si>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</si>
  <si>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</si>
  <si>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</si>
  <si>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</si>
  <si>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</si>
  <si>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</si>
  <si>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</si>
  <si>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</si>
  <si>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</si>
  <si>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</si>
  <si>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</si>
  <si>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</si>
  <si>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</si>
  <si>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</si>
  <si>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</si>
  <si>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</si>
  <si>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</si>
  <si>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</si>
  <si>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</si>
  <si>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</si>
  <si>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</si>
  <si>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</si>
  <si>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</si>
  <si>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</si>
  <si>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</si>
  <si>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</si>
  <si>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</si>
  <si>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</si>
  <si>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</si>
  <si>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</si>
  <si>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</si>
  <si>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</si>
  <si>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</si>
  <si>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</si>
  <si>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</si>
  <si>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</si>
  <si>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</si>
  <si>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</si>
  <si>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</si>
  <si>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</si>
  <si>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</si>
  <si>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</si>
  <si>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</si>
  <si>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</si>
  <si>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</si>
  <si>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</si>
  <si>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</si>
  <si>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</si>
  <si>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</si>
  <si>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</si>
  <si>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</si>
  <si>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</si>
  <si>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</si>
  <si>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</si>
  <si>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</si>
  <si>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</si>
  <si>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</si>
  <si>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</si>
  <si>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</si>
  <si>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</si>
  <si>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</si>
  <si>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</si>
  <si>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</si>
  <si>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</si>
  <si>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</si>
  <si>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</si>
  <si>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</si>
  <si>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</si>
  <si>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</si>
  <si>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</si>
  <si>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</si>
  <si>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</si>
  <si>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</si>
  <si>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</si>
  <si>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</si>
  <si>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</si>
  <si>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</si>
  <si>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</si>
  <si>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</si>
  <si>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</si>
  <si>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</si>
  <si>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</si>
  <si>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</si>
  <si>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</si>
  <si>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</si>
  <si>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</si>
  <si>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</si>
  <si>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</si>
  <si>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</si>
  <si>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</si>
  <si>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</si>
  <si>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</si>
  <si>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</si>
  <si>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</si>
  <si>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</si>
  <si>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</si>
  <si>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</si>
  <si>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</si>
  <si>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</si>
  <si>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</si>
  <si>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</si>
  <si>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</si>
  <si>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</si>
  <si>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</si>
  <si>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</si>
  <si>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</si>
  <si>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</si>
  <si>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</si>
  <si>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</si>
  <si>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</si>
  <si>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</si>
  <si>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</si>
  <si>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</si>
  <si>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</si>
  <si>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</si>
  <si>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</si>
  <si>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</si>
  <si>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</si>
  <si>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</si>
  <si>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</si>
  <si>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</si>
  <si>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</si>
  <si>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</si>
  <si>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</si>
  <si>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</si>
  <si>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</si>
  <si>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</si>
  <si>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</si>
  <si>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</si>
  <si>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</si>
  <si>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</si>
  <si>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</si>
  <si>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</si>
  <si>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</si>
  <si>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</si>
  <si>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</si>
  <si>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</si>
  <si>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</si>
  <si>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</si>
  <si>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</si>
  <si>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</si>
  <si>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</si>
  <si>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</si>
  <si>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</si>
  <si>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</si>
  <si>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</si>
  <si>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</si>
  <si>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</si>
  <si>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</si>
  <si>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</si>
  <si>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</si>
  <si>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</si>
  <si>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1.58</t>
  </si>
  <si>
    <t>▲ 1.01</t>
  </si>
  <si>
    <t>水道事業会計</t>
  </si>
  <si>
    <t>一般会計</t>
  </si>
  <si>
    <t>下水道事業会計</t>
  </si>
  <si>
    <t>介護保険事業特別会計</t>
  </si>
  <si>
    <t>病院事業会計</t>
  </si>
  <si>
    <t>国民健康保険事業特別会計</t>
  </si>
  <si>
    <t>▲ 1.81</t>
  </si>
  <si>
    <t>▲ 0.92</t>
  </si>
  <si>
    <t>▲ 0.51</t>
  </si>
  <si>
    <t>▲ 0.43</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</si>
  <si>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</si>
  <si>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</si>
  <si>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</si>
  <si>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</si>
  <si>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</si>
  <si>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</si>
  <si>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</si>
  <si>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</si>
  <si>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</si>
  <si>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</si>
  <si>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</si>
  <si>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</si>
  <si>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</si>
  <si>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</si>
  <si>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東総広域水道企業団（水道用水供給事業会計）</t>
  </si>
  <si>
    <t>東総地区広域市町村圏事務組合（一般会計）</t>
  </si>
  <si>
    <t>東総地区広域市町村圏事務組合（一般廃棄物処理事業特別会計）</t>
  </si>
  <si>
    <t>東総地区広域市町村圏事務組合（東総地区ふるさと市町村圏事業特別会計）</t>
  </si>
  <si>
    <t>千葉県後期高齢者医療広域連合（一般会計）</t>
  </si>
  <si>
    <t>千葉県後期高齢者医療広域連合（後期高齢者医療特別会計）</t>
  </si>
  <si>
    <t>銚子マリーナ</t>
  </si>
  <si>
    <t>銚子水産観光</t>
  </si>
  <si>
    <t>銚子市医療公社</t>
  </si>
  <si>
    <t>銚子スポーツタウン</t>
    <rPh sb="0" eb="2">
      <t>チョウシ</t>
    </rPh>
    <phoneticPr fontId="2"/>
  </si>
  <si>
    <t>銚子電力</t>
    <rPh sb="0" eb="2">
      <t>チョウシ</t>
    </rPh>
    <rPh sb="2" eb="4">
      <t>デンリョク</t>
    </rPh>
    <phoneticPr fontId="2"/>
  </si>
  <si>
    <t>銚子市豊里住宅団地公共施設整備等基金</t>
    <rPh sb="0" eb="3">
      <t>チョウシシ</t>
    </rPh>
    <rPh sb="3" eb="9">
      <t>トヨサトジュウタクダンチ</t>
    </rPh>
    <rPh sb="9" eb="16">
      <t>コウキョウシセツセイビトウ</t>
    </rPh>
    <rPh sb="16" eb="18">
      <t>キキン</t>
    </rPh>
    <phoneticPr fontId="5"/>
  </si>
  <si>
    <t>がんばれ銚子ふるさと応援基金</t>
    <rPh sb="4" eb="6">
      <t>チョウシ</t>
    </rPh>
    <rPh sb="10" eb="14">
      <t>オウエンキキン</t>
    </rPh>
    <phoneticPr fontId="5"/>
  </si>
  <si>
    <t>銚子市地域再生基金</t>
    <rPh sb="0" eb="3">
      <t>チョウシシ</t>
    </rPh>
    <rPh sb="3" eb="9">
      <t>チイキサイセイキキン</t>
    </rPh>
    <phoneticPr fontId="5"/>
  </si>
  <si>
    <t>銚子市災害対策基金</t>
    <rPh sb="0" eb="3">
      <t>チョウシシ</t>
    </rPh>
    <rPh sb="3" eb="5">
      <t>サイガイ</t>
    </rPh>
    <rPh sb="5" eb="9">
      <t>タイサクキキン</t>
    </rPh>
    <phoneticPr fontId="5"/>
  </si>
  <si>
    <t>銚子市公共施設整備等基金</t>
    <rPh sb="0" eb="3">
      <t>チョウシシ</t>
    </rPh>
    <rPh sb="3" eb="7">
      <t>コウキョウシセツ</t>
    </rPh>
    <rPh sb="7" eb="10">
      <t>セイビトウ</t>
    </rPh>
    <rPh sb="10" eb="12">
      <t>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</si>
  <si>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</si>
  <si>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</si>
  <si>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</si>
  <si>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</si>
  <si>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</si>
  <si>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本市の将来負担比率92.8％は、類似団体平均19.2％を大きく上回っており、また、有形固定資産減価償却率66.3％も類似団体平均62.1％を上回っている。
　今後は、人口や財政規模に見合った保有すべき有形固定資産について、老朽化の進む施設の適正な維持管理及び長寿命化対策に努める。</t>
    <rPh sb="130" eb="134">
      <t>チョウジュミョウカ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</si>
  <si>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</si>
  <si>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</si>
  <si>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</si>
  <si>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</si>
  <si>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</si>
  <si>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</si>
  <si>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減少傾向であるものの、類似団体平均を大きく上回っている。これは、千葉科学大学建設事業補助（平成16・17年度）や市立高等学校整備事業（平成22年度）、学校給食センター整備事業（平成24年度）等の財源として発行した地方債の影響により、公債費の割合が高いことなどが主な要因である。
　平成29年2月に策定した第7次銚子市行財政改革大綱において、地方交付税措置のない地方債の年間発行限度額を5億円に設定し、地方債を財源とする大規模事業については、慎重に事業を選択し、適正な財政運営に努め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</si>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</sst>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B51F97-E917-402A-92A0-B89024829B0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8735-4B57-BBD1-04B9C81B44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40635</c:v>
                </c:pt>
                <c:pt idx="1">
                  <c:v>26066</c:v>
                </c:pt>
                <c:pt idx="2">
                  <c:v>27556</c:v>
                </c:pt>
                <c:pt idx="3">
                  <c:v>38449</c:v>
                </c:pt>
                <c:pt idx="4">
                  <c:v>37004</c:v>
                </c:pt>
              </c:numCache>
            </c:numRef>
          </c:val>
          <c:smooth val="0"/>
          <c:extLst>
            <c:ext xmlns:c16="http://schemas.microsoft.com/office/drawing/2014/chart" uri="{C3380CC4-5D6E-409C-BE32-E72D297353CC}">
              <c16:uniqueId val="{00000001-8735-4B57-BBD1-04B9C81B44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1.61</c:v>
                </c:pt>
                <c:pt idx="1">
                  <c:v>1.42</c:v>
                </c:pt>
                <c:pt idx="2">
                  <c:v>2.14</c:v>
                </c:pt>
                <c:pt idx="3">
                  <c:v>4.7300000000000004</c:v>
                </c:pt>
                <c:pt idx="4">
                  <c:v>7.98</c:v>
                </c:pt>
              </c:numCache>
            </c:numRef>
          </c:val>
          <c:extLst>
            <c:ext xmlns:c16="http://schemas.microsoft.com/office/drawing/2014/chart" uri="{C3380CC4-5D6E-409C-BE32-E72D297353CC}">
              <c16:uniqueId val="{00000000-4BFC-4965-A5FD-07B7CA38F8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1.46</c:v>
                </c:pt>
                <c:pt idx="1">
                  <c:v>1.46</c:v>
                </c:pt>
                <c:pt idx="2">
                  <c:v>1.52</c:v>
                </c:pt>
                <c:pt idx="3">
                  <c:v>2.57</c:v>
                </c:pt>
                <c:pt idx="4">
                  <c:v>7.85</c:v>
                </c:pt>
              </c:numCache>
            </c:numRef>
          </c:val>
          <c:extLst>
            <c:ext xmlns:c16="http://schemas.microsoft.com/office/drawing/2014/chart" uri="{C3380CC4-5D6E-409C-BE32-E72D297353CC}">
              <c16:uniqueId val="{00000001-4BFC-4965-A5FD-07B7CA38F8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-1.58</c:v>
                </c:pt>
                <c:pt idx="1">
                  <c:v>-1.01</c:v>
                </c:pt>
                <c:pt idx="2">
                  <c:v>0</c:v>
                </c:pt>
                <c:pt idx="3">
                  <c:v>2.63</c:v>
                </c:pt>
                <c:pt idx="4">
                  <c:v>6.18</c:v>
                </c:pt>
              </c:numCache>
            </c:numRef>
          </c:val>
          <c:smooth val="0"/>
          <c:extLst>
            <c:ext xmlns:c16="http://schemas.microsoft.com/office/drawing/2014/chart" uri="{C3380CC4-5D6E-409C-BE32-E72D297353CC}">
              <c16:uniqueId val="{00000002-4BFC-4965-A5FD-07B7CA38F8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45-423A-982A-99B1045712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45-423A-982A-99B10457124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45-423A-982A-99B10457124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945-423A-982A-99B10457124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1.81</c:v>
                </c:pt>
                <c:pt idx="1">
                  <c:v>#N/A</c:v>
                </c:pt>
                <c:pt idx="2">
                  <c:v>0.92</c:v>
                </c:pt>
                <c:pt idx="3">
                  <c:v>#N/A</c:v>
                </c:pt>
                <c:pt idx="4">
                  <c:v>0.51</c:v>
                </c:pt>
                <c:pt idx="5">
                  <c:v>#N/A</c:v>
                </c:pt>
                <c:pt idx="6">
                  <c:v>0.43</c:v>
                </c:pt>
                <c:pt idx="7">
                  <c:v>#N/A</c:v>
                </c:pt>
                <c:pt idx="8">
                  <c:v>#N/A</c:v>
                </c:pt>
                <c:pt idx="9">
                  <c:v>0.05</c:v>
                </c:pt>
              </c:numCache>
            </c:numRef>
          </c:val>
          <c:extLst>
            <c:ext xmlns:c16="http://schemas.microsoft.com/office/drawing/2014/chart" uri="{C3380CC4-5D6E-409C-BE32-E72D297353CC}">
              <c16:uniqueId val="{00000004-3945-423A-982A-99B10457124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0.08</c:v>
                </c:pt>
                <c:pt idx="4">
                  <c:v>#N/A</c:v>
                </c:pt>
                <c:pt idx="5">
                  <c:v>0.06</c:v>
                </c:pt>
                <c:pt idx="6">
                  <c:v>#N/A</c:v>
                </c:pt>
                <c:pt idx="7">
                  <c:v>0.21</c:v>
                </c:pt>
                <c:pt idx="8">
                  <c:v>#N/A</c:v>
                </c:pt>
                <c:pt idx="9">
                  <c:v>0.46</c:v>
                </c:pt>
              </c:numCache>
            </c:numRef>
          </c:val>
          <c:extLst>
            <c:ext xmlns:c16="http://schemas.microsoft.com/office/drawing/2014/chart" uri="{C3380CC4-5D6E-409C-BE32-E72D297353CC}">
              <c16:uniqueId val="{00000005-3945-423A-982A-99B10457124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0.06</c:v>
                </c:pt>
                <c:pt idx="2">
                  <c:v>#N/A</c:v>
                </c:pt>
                <c:pt idx="3">
                  <c:v>0.47</c:v>
                </c:pt>
                <c:pt idx="4">
                  <c:v>#N/A</c:v>
                </c:pt>
                <c:pt idx="5">
                  <c:v>0.52</c:v>
                </c:pt>
                <c:pt idx="6">
                  <c:v>#N/A</c:v>
                </c:pt>
                <c:pt idx="7">
                  <c:v>0.67</c:v>
                </c:pt>
                <c:pt idx="8">
                  <c:v>#N/A</c:v>
                </c:pt>
                <c:pt idx="9">
                  <c:v>1.02</c:v>
                </c:pt>
              </c:numCache>
            </c:numRef>
          </c:val>
          <c:extLst>
            <c:ext xmlns:c16="http://schemas.microsoft.com/office/drawing/2014/chart" uri="{C3380CC4-5D6E-409C-BE32-E72D297353CC}">
              <c16:uniqueId val="{00000006-3945-423A-982A-99B10457124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1.7</c:v>
                </c:pt>
                <c:pt idx="6">
                  <c:v>#N/A</c:v>
                </c:pt>
                <c:pt idx="7">
                  <c:v>0.33</c:v>
                </c:pt>
                <c:pt idx="8">
                  <c:v>#N/A</c:v>
                </c:pt>
                <c:pt idx="9">
                  <c:v>1.1000000000000001</c:v>
                </c:pt>
              </c:numCache>
            </c:numRef>
          </c:val>
          <c:extLst>
            <c:ext xmlns:c16="http://schemas.microsoft.com/office/drawing/2014/chart" uri="{C3380CC4-5D6E-409C-BE32-E72D297353CC}">
              <c16:uniqueId val="{00000007-3945-423A-982A-99B1045712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1.61</c:v>
                </c:pt>
                <c:pt idx="2">
                  <c:v>#N/A</c:v>
                </c:pt>
                <c:pt idx="3">
                  <c:v>1.42</c:v>
                </c:pt>
                <c:pt idx="4">
                  <c:v>#N/A</c:v>
                </c:pt>
                <c:pt idx="5">
                  <c:v>2.14</c:v>
                </c:pt>
                <c:pt idx="6">
                  <c:v>#N/A</c:v>
                </c:pt>
                <c:pt idx="7">
                  <c:v>4.7300000000000004</c:v>
                </c:pt>
                <c:pt idx="8">
                  <c:v>#N/A</c:v>
                </c:pt>
                <c:pt idx="9">
                  <c:v>7.97</c:v>
                </c:pt>
              </c:numCache>
            </c:numRef>
          </c:val>
          <c:extLst>
            <c:ext xmlns:c16="http://schemas.microsoft.com/office/drawing/2014/chart" uri="{C3380CC4-5D6E-409C-BE32-E72D297353CC}">
              <c16:uniqueId val="{00000008-3945-423A-982A-99B10457124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17.170000000000002</c:v>
                </c:pt>
                <c:pt idx="2">
                  <c:v>#N/A</c:v>
                </c:pt>
                <c:pt idx="3">
                  <c:v>17.86</c:v>
                </c:pt>
                <c:pt idx="4">
                  <c:v>#N/A</c:v>
                </c:pt>
                <c:pt idx="5">
                  <c:v>17.34</c:v>
                </c:pt>
                <c:pt idx="6">
                  <c:v>#N/A</c:v>
                </c:pt>
                <c:pt idx="7">
                  <c:v>14.77</c:v>
                </c:pt>
                <c:pt idx="8">
                  <c:v>#N/A</c:v>
                </c:pt>
                <c:pt idx="9">
                  <c:v>14.46</c:v>
                </c:pt>
              </c:numCache>
            </c:numRef>
          </c:val>
          <c:extLst>
            <c:ext xmlns:c16="http://schemas.microsoft.com/office/drawing/2014/chart" uri="{C3380CC4-5D6E-409C-BE32-E72D297353CC}">
              <c16:uniqueId val="{00000009-3945-423A-982A-99B1045712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2413</c:v>
                </c:pt>
                <c:pt idx="5">
                  <c:v>2426</c:v>
                </c:pt>
                <c:pt idx="8">
                  <c:v>2371</c:v>
                </c:pt>
                <c:pt idx="11">
                  <c:v>2368</c:v>
                </c:pt>
                <c:pt idx="14">
                  <c:v>2304</c:v>
                </c:pt>
              </c:numCache>
            </c:numRef>
          </c:val>
          <c:extLst>
            <c:ext xmlns:c16="http://schemas.microsoft.com/office/drawing/2014/chart" uri="{C3380CC4-5D6E-409C-BE32-E72D297353CC}">
              <c16:uniqueId val="{00000000-7AA0-408A-972F-3FED3FB21B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A0-408A-972F-3FED3FB21B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148</c:v>
                </c:pt>
                <c:pt idx="3">
                  <c:v>146</c:v>
                </c:pt>
                <c:pt idx="6">
                  <c:v>145</c:v>
                </c:pt>
                <c:pt idx="9">
                  <c:v>138</c:v>
                </c:pt>
                <c:pt idx="12">
                  <c:v>130</c:v>
                </c:pt>
              </c:numCache>
            </c:numRef>
          </c:val>
          <c:extLst>
            <c:ext xmlns:c16="http://schemas.microsoft.com/office/drawing/2014/chart" uri="{C3380CC4-5D6E-409C-BE32-E72D297353CC}">
              <c16:uniqueId val="{00000002-7AA0-408A-972F-3FED3FB21B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3-7AA0-408A-972F-3FED3FB21B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916</c:v>
                </c:pt>
                <c:pt idx="3">
                  <c:v>820</c:v>
                </c:pt>
                <c:pt idx="6">
                  <c:v>867</c:v>
                </c:pt>
                <c:pt idx="9">
                  <c:v>646</c:v>
                </c:pt>
                <c:pt idx="12">
                  <c:v>719</c:v>
                </c:pt>
              </c:numCache>
            </c:numRef>
          </c:val>
          <c:extLst>
            <c:ext xmlns:c16="http://schemas.microsoft.com/office/drawing/2014/chart" uri="{C3380CC4-5D6E-409C-BE32-E72D297353CC}">
              <c16:uniqueId val="{00000004-7AA0-408A-972F-3FED3FB21B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A0-408A-972F-3FED3FB21B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A0-408A-972F-3FED3FB21B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3176</c:v>
                </c:pt>
                <c:pt idx="3">
                  <c:v>2994</c:v>
                </c:pt>
                <c:pt idx="6">
                  <c:v>3021</c:v>
                </c:pt>
                <c:pt idx="9">
                  <c:v>3046</c:v>
                </c:pt>
                <c:pt idx="12">
                  <c:v>2995</c:v>
                </c:pt>
              </c:numCache>
            </c:numRef>
          </c:val>
          <c:extLst>
            <c:ext xmlns:c16="http://schemas.microsoft.com/office/drawing/2014/chart" uri="{C3380CC4-5D6E-409C-BE32-E72D297353CC}">
              <c16:uniqueId val="{00000007-7AA0-408A-972F-3FED3FB21B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1829</c:v>
                </c:pt>
                <c:pt idx="2">
                  <c:v>#N/A</c:v>
                </c:pt>
                <c:pt idx="3">
                  <c:v>#N/A</c:v>
                </c:pt>
                <c:pt idx="4">
                  <c:v>1536</c:v>
                </c:pt>
                <c:pt idx="5">
                  <c:v>#N/A</c:v>
                </c:pt>
                <c:pt idx="6">
                  <c:v>#N/A</c:v>
                </c:pt>
                <c:pt idx="7">
                  <c:v>1662</c:v>
                </c:pt>
                <c:pt idx="8">
                  <c:v>#N/A</c:v>
                </c:pt>
                <c:pt idx="9">
                  <c:v>#N/A</c:v>
                </c:pt>
                <c:pt idx="10">
                  <c:v>1462</c:v>
                </c:pt>
                <c:pt idx="11">
                  <c:v>#N/A</c:v>
                </c:pt>
                <c:pt idx="12">
                  <c:v>#N/A</c:v>
                </c:pt>
                <c:pt idx="13">
                  <c:v>1540</c:v>
                </c:pt>
                <c:pt idx="14">
                  <c:v>#N/A</c:v>
                </c:pt>
              </c:numCache>
            </c:numRef>
          </c:val>
          <c:smooth val="0"/>
          <c:extLst>
            <c:ext xmlns:c16="http://schemas.microsoft.com/office/drawing/2014/chart" uri="{C3380CC4-5D6E-409C-BE32-E72D297353CC}">
              <c16:uniqueId val="{00000008-7AA0-408A-972F-3FED3FB21B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21769</c:v>
                </c:pt>
                <c:pt idx="5">
                  <c:v>22350</c:v>
                </c:pt>
                <c:pt idx="8">
                  <c:v>21947</c:v>
                </c:pt>
                <c:pt idx="11">
                  <c:v>22179</c:v>
                </c:pt>
                <c:pt idx="14">
                  <c:v>21653</c:v>
                </c:pt>
              </c:numCache>
            </c:numRef>
          </c:val>
          <c:extLst>
            <c:ext xmlns:c16="http://schemas.microsoft.com/office/drawing/2014/chart" uri="{C3380CC4-5D6E-409C-BE32-E72D297353CC}">
              <c16:uniqueId val="{00000000-CB99-47D2-BB12-5F359765C9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5554</c:v>
                </c:pt>
                <c:pt idx="5">
                  <c:v>5214</c:v>
                </c:pt>
                <c:pt idx="8">
                  <c:v>4894</c:v>
                </c:pt>
                <c:pt idx="11">
                  <c:v>4628</c:v>
                </c:pt>
                <c:pt idx="14">
                  <c:v>4168</c:v>
                </c:pt>
              </c:numCache>
            </c:numRef>
          </c:val>
          <c:extLst>
            <c:ext xmlns:c16="http://schemas.microsoft.com/office/drawing/2014/chart" uri="{C3380CC4-5D6E-409C-BE32-E72D297353CC}">
              <c16:uniqueId val="{00000001-CB99-47D2-BB12-5F359765C9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1293</c:v>
                </c:pt>
                <c:pt idx="5">
                  <c:v>1343</c:v>
                </c:pt>
                <c:pt idx="8">
                  <c:v>1405</c:v>
                </c:pt>
                <c:pt idx="11">
                  <c:v>1764</c:v>
                </c:pt>
                <c:pt idx="14">
                  <c:v>3097</c:v>
                </c:pt>
              </c:numCache>
            </c:numRef>
          </c:val>
          <c:extLst>
            <c:ext xmlns:c16="http://schemas.microsoft.com/office/drawing/2014/chart" uri="{C3380CC4-5D6E-409C-BE32-E72D297353CC}">
              <c16:uniqueId val="{00000002-CB99-47D2-BB12-5F359765C9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99-47D2-BB12-5F359765C9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99-47D2-BB12-5F359765C9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99-47D2-BB12-5F359765C9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8836</c:v>
                </c:pt>
                <c:pt idx="3">
                  <c:v>8137</c:v>
                </c:pt>
                <c:pt idx="6">
                  <c:v>7674</c:v>
                </c:pt>
                <c:pt idx="9">
                  <c:v>7143</c:v>
                </c:pt>
                <c:pt idx="12">
                  <c:v>6656</c:v>
                </c:pt>
              </c:numCache>
            </c:numRef>
          </c:val>
          <c:extLst>
            <c:ext xmlns:c16="http://schemas.microsoft.com/office/drawing/2014/chart" uri="{C3380CC4-5D6E-409C-BE32-E72D297353CC}">
              <c16:uniqueId val="{00000006-CB99-47D2-BB12-5F359765C9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7-CB99-47D2-BB12-5F359765C9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10872</c:v>
                </c:pt>
                <c:pt idx="3">
                  <c:v>10407</c:v>
                </c:pt>
                <c:pt idx="6">
                  <c:v>9682</c:v>
                </c:pt>
                <c:pt idx="9">
                  <c:v>8041</c:v>
                </c:pt>
                <c:pt idx="12">
                  <c:v>7267</c:v>
                </c:pt>
              </c:numCache>
            </c:numRef>
          </c:val>
          <c:extLst>
            <c:ext xmlns:c16="http://schemas.microsoft.com/office/drawing/2014/chart" uri="{C3380CC4-5D6E-409C-BE32-E72D297353CC}">
              <c16:uniqueId val="{00000008-CB99-47D2-BB12-5F359765C9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1313</c:v>
                </c:pt>
                <c:pt idx="3">
                  <c:v>1204</c:v>
                </c:pt>
                <c:pt idx="6">
                  <c:v>1094</c:v>
                </c:pt>
                <c:pt idx="9">
                  <c:v>982</c:v>
                </c:pt>
                <c:pt idx="12">
                  <c:v>870</c:v>
                </c:pt>
              </c:numCache>
            </c:numRef>
          </c:val>
          <c:extLst>
            <c:ext xmlns:c16="http://schemas.microsoft.com/office/drawing/2014/chart" uri="{C3380CC4-5D6E-409C-BE32-E72D297353CC}">
              <c16:uniqueId val="{00000009-CB99-47D2-BB12-5F359765C9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28554</c:v>
                </c:pt>
                <c:pt idx="3">
                  <c:v>27800</c:v>
                </c:pt>
                <c:pt idx="6">
                  <c:v>26982</c:v>
                </c:pt>
                <c:pt idx="9">
                  <c:v>27235</c:v>
                </c:pt>
                <c:pt idx="12">
                  <c:v>26608</c:v>
                </c:pt>
              </c:numCache>
            </c:numRef>
          </c:val>
          <c:extLst>
            <c:ext xmlns:c16="http://schemas.microsoft.com/office/drawing/2014/chart" uri="{C3380CC4-5D6E-409C-BE32-E72D297353CC}">
              <c16:uniqueId val="{0000000A-CB99-47D2-BB12-5F359765C9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20961</c:v>
                </c:pt>
                <c:pt idx="2">
                  <c:v>#N/A</c:v>
                </c:pt>
                <c:pt idx="3">
                  <c:v>#N/A</c:v>
                </c:pt>
                <c:pt idx="4">
                  <c:v>18640</c:v>
                </c:pt>
                <c:pt idx="5">
                  <c:v>#N/A</c:v>
                </c:pt>
                <c:pt idx="6">
                  <c:v>#N/A</c:v>
                </c:pt>
                <c:pt idx="7">
                  <c:v>17186</c:v>
                </c:pt>
                <c:pt idx="8">
                  <c:v>#N/A</c:v>
                </c:pt>
                <c:pt idx="9">
                  <c:v>#N/A</c:v>
                </c:pt>
                <c:pt idx="10">
                  <c:v>14831</c:v>
                </c:pt>
                <c:pt idx="11">
                  <c:v>#N/A</c:v>
                </c:pt>
                <c:pt idx="12">
                  <c:v>#N/A</c:v>
                </c:pt>
                <c:pt idx="13">
                  <c:v>12483</c:v>
                </c:pt>
                <c:pt idx="14">
                  <c:v>#N/A</c:v>
                </c:pt>
              </c:numCache>
            </c:numRef>
          </c:val>
          <c:smooth val="0"/>
          <c:extLst>
            <c:ext xmlns:c16="http://schemas.microsoft.com/office/drawing/2014/chart" uri="{C3380CC4-5D6E-409C-BE32-E72D297353CC}">
              <c16:uniqueId val="{0000000B-CB99-47D2-BB12-5F359765C9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219</c:v>
                </c:pt>
                <c:pt idx="1">
                  <c:v>379</c:v>
                </c:pt>
                <c:pt idx="2">
                  <c:v>1202</c:v>
                </c:pt>
              </c:numCache>
            </c:numRef>
          </c:val>
          <c:extLst>
            <c:ext xmlns:c16="http://schemas.microsoft.com/office/drawing/2014/chart" uri="{C3380CC4-5D6E-409C-BE32-E72D297353CC}">
              <c16:uniqueId val="{00000000-A8EA-44E2-B913-8FAFA349A6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273</c:v>
                </c:pt>
              </c:numCache>
            </c:numRef>
          </c:val>
          <c:extLst>
            <c:ext xmlns:c16="http://schemas.microsoft.com/office/drawing/2014/chart" uri="{C3380CC4-5D6E-409C-BE32-E72D297353CC}">
              <c16:uniqueId val="{00000001-A8EA-44E2-B913-8FAFA349A6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675</c:v>
                </c:pt>
                <c:pt idx="1">
                  <c:v>849</c:v>
                </c:pt>
                <c:pt idx="2">
                  <c:v>1018</c:v>
                </c:pt>
              </c:numCache>
            </c:numRef>
          </c:val>
          <c:extLst>
            <c:ext xmlns:c16="http://schemas.microsoft.com/office/drawing/2014/chart" uri="{C3380CC4-5D6E-409C-BE32-E72D297353CC}">
              <c16:uniqueId val="{00000002-A8EA-44E2-B913-8FAFA349A6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{146074DC-FB52-4260-B358-69D02E4494F8}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D4F-4C81-A7E6-21718A1D6E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{702F838F-54FC-4B86-8AC5-4032C5F46502}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4F-4C81-A7E6-21718A1D6E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{B6CD0214-6152-4E80-B046-755309E8ED2F}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4F-4C81-A7E6-21718A1D6E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{7D022C22-43ED-4BC0-BBBF-B20FFFD597D7}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4F-4C81-A7E6-21718A1D6E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{4FA62C40-5951-4910-80CE-FE329622F901}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4F-4C81-A7E6-21718A1D6EE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{E92A0D53-DF9C-4008-9929-D0A5477D6E2B}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D4F-4C81-A7E6-21718A1D6EE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{93AD4A51-37F3-47E5-9357-222DCA002306}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D4F-4C81-A7E6-21718A1D6EE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{CCC259D2-5B6D-45E8-92D7-B11F84548BA9}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D4F-4C81-A7E6-21718A1D6EE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{64B5043A-93F7-41C1-BD47-879FD7C938CE}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D4F-4C81-A7E6-21718A1D6E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63.3</c:v>
                </c:pt>
                <c:pt idx="16">
                  <c:v>64.7</c:v>
                </c:pt>
                <c:pt idx="24">
                  <c:v>65.7</c:v>
                </c:pt>
                <c:pt idx="32">
                  <c:v>66.3</c:v>
                </c:pt>
              </c:numCache>
            </c:numRef>
          </c:xVal>
          <c:yVal>
            <c:numRef>
              <c:f>公会計指標分析・財政指標組合せ分析表!$BP$51:$DC$51</c:f>
              <c:numCache>
                <c:formatCode>#,##0.0;"▲ "#,##0.0</c:formatCode>
                <c:ptCount val="40"/>
                <c:pt idx="0">
                  <c:v>163.80000000000001</c:v>
                </c:pt>
                <c:pt idx="8">
                  <c:v>146.5</c:v>
                </c:pt>
                <c:pt idx="16">
                  <c:v>137</c:v>
                </c:pt>
                <c:pt idx="24">
                  <c:v>115.3</c:v>
                </c:pt>
                <c:pt idx="32">
                  <c:v>92.8</c:v>
                </c:pt>
              </c:numCache>
            </c:numRef>
          </c:yVal>
          <c:smooth val="0"/>
          <c:extLst>
            <c:ext xmlns:c16="http://schemas.microsoft.com/office/drawing/2014/chart" uri="{C3380CC4-5D6E-409C-BE32-E72D297353CC}">
              <c16:uniqueId val="{00000009-1D4F-4C81-A7E6-21718A1D6E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{ED0F252E-CE33-456C-BCA3-CB9B2C5C1D31}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D4F-4C81-A7E6-21718A1D6E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{E88074E7-9D31-41A4-84FC-3FFB4121E267}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4F-4C81-A7E6-21718A1D6E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{F657C2D5-120F-4293-ABD6-176F3BB3D18E}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4F-4C81-A7E6-21718A1D6E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{A47548C8-147A-4FC5-856E-F48E3EB10669}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4F-4C81-A7E6-21718A1D6E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{CAEEE72A-5259-4928-BE19-D049FC5784EF}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4F-4C81-A7E6-21718A1D6EE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{EEFF1406-5F7C-41BF-A783-77F10022EC97}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D4F-4C81-A7E6-21718A1D6EE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{13F81FB7-3A9F-44F8-A627-81835B74C424}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D4F-4C81-A7E6-21718A1D6EED}"/>
                </c:ext>
              </c:extLst>
            </c:dLbl>
            <c:dLbl>
              <c:idx val="24"/>
              <c:layout>
                <c:manualLayout>
                  <c:x val="-3.600794521928282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{42542DCA-D916-469A-A7B4-BBF5597FE270}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D4F-4C81-A7E6-21718A1D6EED}"/>
                </c:ext>
              </c:extLst>
            </c:dLbl>
            <c:dLbl>
              <c:idx val="32"/>
              <c:layout>
                <c:manualLayout>
                  <c:x val="-2.8023556081185636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{AB535C99-B313-4916-AE59-CFDD5A4CCC85}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D4F-4C81-A7E6-21718A1D6E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1D4F-4C81-A7E6-21718A1D6EED}"/>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{8E5B34BC-1CF2-4DBD-B2B6-B765D17F8946}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99C-4A92-9E3D-5D99B59817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{1BCD6EBF-DB7F-4278-ABAB-4AD7F7BF9758}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9C-4A92-9E3D-5D99B59817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{413CC827-BE0C-461C-84CC-6969592078CD}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9C-4A92-9E3D-5D99B59817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{C89D33A9-5A5D-48DA-8F4C-914CEFF29829}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9C-4A92-9E3D-5D99B59817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{BABDBF7C-DC56-4DEC-96A3-C11C8AF269F6}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9C-4A92-9E3D-5D99B5981742}"/>
                </c:ext>
              </c:extLst>
            </c:dLbl>
            <c:dLbl>
              <c:idx val="8"/>
              <c:layout>
                <c:manualLayout>
                  <c:x val="-4.038795212692636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{D305D4AB-2971-4387-B290-714F682F1F93}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99C-4A92-9E3D-5D99B5981742}"/>
                </c:ext>
              </c:extLst>
            </c:dLbl>
            <c:dLbl>
              <c:idx val="16"/>
              <c:layout>
                <c:manualLayout>
                  <c:x val="-2.2880382217259819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{976A42F7-2391-4FF3-AA7F-C89F3D4F8548}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99C-4A92-9E3D-5D99B598174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{F12EB2D7-CAD8-48A7-A2AB-47F6586F6269}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99C-4A92-9E3D-5D99B598174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{AB3DA65C-AEE3-4E61-9C3F-5E21E08A6702}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99C-4A92-9E3D-5D99B59817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13.3</c:v>
                </c:pt>
                <c:pt idx="16">
                  <c:v>13.2</c:v>
                </c:pt>
                <c:pt idx="24">
                  <c:v>12.2</c:v>
                </c:pt>
                <c:pt idx="32">
                  <c:v>12</c:v>
                </c:pt>
              </c:numCache>
            </c:numRef>
          </c:xVal>
          <c:yVal>
            <c:numRef>
              <c:f>公会計指標分析・財政指標組合せ分析表!$BP$73:$DC$73</c:f>
              <c:numCache>
                <c:formatCode>#,##0.0;"▲ "#,##0.0</c:formatCode>
                <c:ptCount val="40"/>
                <c:pt idx="0">
                  <c:v>163.80000000000001</c:v>
                </c:pt>
                <c:pt idx="8">
                  <c:v>146.5</c:v>
                </c:pt>
                <c:pt idx="16">
                  <c:v>137</c:v>
                </c:pt>
                <c:pt idx="24">
                  <c:v>115.3</c:v>
                </c:pt>
                <c:pt idx="32">
                  <c:v>92.8</c:v>
                </c:pt>
              </c:numCache>
            </c:numRef>
          </c:yVal>
          <c:smooth val="0"/>
          <c:extLst>
            <c:ext xmlns:c16="http://schemas.microsoft.com/office/drawing/2014/chart" uri="{C3380CC4-5D6E-409C-BE32-E72D297353CC}">
              <c16:uniqueId val="{00000009-C99C-4A92-9E3D-5D99B59817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34158097391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{88FDFA8F-662E-48AB-AB7E-0DC44133C36E}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99C-4A92-9E3D-5D99B59817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{1E168BEA-303F-4F36-B936-4911BBBF30A5}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9C-4A92-9E3D-5D99B59817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{58A1EE47-F114-4F0D-BE68-4A5321D25B2C}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9C-4A92-9E3D-5D99B59817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{B96DA301-374B-4331-9202-B1DD58EE50BE}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9C-4A92-9E3D-5D99B59817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{99E35435-369C-4398-B285-E503D43CB111}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9C-4A92-9E3D-5D99B5981742}"/>
                </c:ext>
              </c:extLst>
            </c:dLbl>
            <c:dLbl>
              <c:idx val="8"/>
              <c:layout>
                <c:manualLayout>
                  <c:x val="-2.7652641657247356E-2"/>
                  <c:y val="-2.443905673443584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{FA0619E5-A965-4290-B1CA-434A83881062}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99C-4A92-9E3D-5D99B5981742}"/>
                </c:ext>
              </c:extLst>
            </c:dLbl>
            <c:dLbl>
              <c:idx val="16"/>
              <c:layout>
                <c:manualLayout>
                  <c:x val="-3.1570342725075584E-2"/>
                  <c:y val="-9.105083405997779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{9A3F3299-165C-4421-8E35-178D481E3DB7}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99C-4A92-9E3D-5D99B5981742}"/>
                </c:ext>
              </c:extLst>
            </c:dLbl>
            <c:dLbl>
              <c:idx val="24"/>
              <c:layout>
                <c:manualLayout>
                  <c:x val="-3.1570342725075584E-2"/>
                  <c:y val="-7.176022171275295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{DB561B1A-FA75-495B-AB09-82DCF7A08A00}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99C-4A92-9E3D-5D99B598174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{FDDC42C1-5C7C-4724-84AE-56DFA6F17523}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99C-4A92-9E3D-5D99B59817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C99C-4A92-9E3D-5D99B5981742}"/>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C339F6C-31C5-45A5-8C98-2BB0EC46FFAE}"/>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3C2C4E4-37AB-4A88-90F6-920A6EF04529}"/>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本市の実質公債費比率１２．０％は、千葉科学大学建設事業補助の財源として発行した地方債の元利償還金や公営企業会計が発行した地方債の元利償還金に対する一般会計からの繰入金が多いことが主な要因である。また、今後、広域ごみ処理施設整備債、衛生センター整備債の償還が本格化することから、同比率は高い水準で推移す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今後は、地方債を財源とする大規模事業については、慎重に事業を選択し、適正な財政運営に努める。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本市の将来負担比率９２．８％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今後は、地方債を財源とする大規模事業については、慎重に事業を選択し、将来負担の適正化に努める。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千葉県銚子市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国の施策による普通交付税の増加（臨時経済対策費、臨時財政対策債償還基金費）分を財政調整基金や減債基金等へ積立てたことにより、基金残高は増加した。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当初予算では、財政調整基金から約５億円の繰入れを見込み収支を整えており、一定規模の基金残高を確保するため、引き続き施設の統廃合や事務事業の見直しなどの行財政改革を推進し、経常経費の削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・がんばれ銚子ふるさと応援基金：ふるさと納税による寄附金を財源として、寄附者の本市に対する思いを具体化し、多様な人々の参加と協力による個性豊かで活力あるまちづくりを推進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・銚子市地域再生基金：地域の活力の再生を目的とする事業（地域経済の活性化、文教のまちづくりの推進、地域資源の活用、協働のまちづくりの推進等）の推進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・銚子市災害対策基金：災害の発生を未然に防止し、災害が発生した場合における被害の軽減を図る。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銚子市地域再生基金：普通交付税の臨時経済対策費分約１億１千万円積立てたことによる増加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市民等からの寄附の目的に合わせ各基金に積立てるとともに、各基金の目的に沿った事業への繰入れを行っていく。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傾向として、市税や普通交付税の減少に加え、介護保険事業等の特別会計に対する繰出金の増加や病院事業に対する多額の補助金等の支出のほか、近年の大規模事業実施に伴って平成２０年度以降公債費が増加するなどの理由で、財政調整基金の残高は減少した。平成２８年度に基金残高は増加したものの、平成２９年度は、様々な事業への支出が増加したことにより、基金繰入れを行った結果、残高は再度減少し、以後令和元年度まで同水準で推移している。令和３年度については、普通交付税などの増加により約４億２千万円を積立てたことに加え、決算剰余金で４億円の積み増しができたため、年度末残高は約１２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今後、施設の統廃合や事務事業の見直しなどの行財政改革を推進し、経常経費の削減に努め財政の安定運営のため、一定規模の残高を確保する。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普通交付税の臨時財政対策債償還基金費分約２億７千万円積立てたことによる増加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まずは、財政の安定運営のため財政調整金の残高を確保した上で、減債基金に積立てられるよう適正な財政運営に努める。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68D58F1-46DE-4EE8-A8C9-E3746677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1D5E6DC-1AF7-4007-BF9F-09279F8DA5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7A20C53-9A7C-49E5-A3E1-7EA09CE350AA}"/>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0AC2F33-C6D7-4FE7-AA2B-BD5C5B0BD796}"/>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C323D36-3B56-45A4-9B5A-63E69C9A0627}"/>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859D636-31C2-485A-AE5D-4759DCAEEE9A}"/>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D802D3F-D971-4916-B293-91816959DBE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49CB216-DFFB-45EC-AA4A-B0ED5966D241}"/>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C8E4ABA-FFC3-4513-9D4F-0C99331A439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9261608-18E9-4F68-8262-BBC20B9473D9}"/>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C686A5C-80A1-490C-B046-B57A1E2D65E8}"/>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2FCC9CD-C9D1-4EA4-9E2C-FDF27970B10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57,589
55,344
84.20
27,056,620
25,821,542
1,221,340
15,307,304
26,607,934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52B4B3F-23F4-4AC5-8B91-8BDAB302EF1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C968887-339F-4E48-AA02-00DD8F17B94C}"/>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141C2C2-748F-4405-8CD2-6E73DA3C47EE}"/>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0C096C8-0795-42B2-ABD4-276F8BE65A5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D036C10-DC60-4A9B-A2BC-782B2CFBEE8A}"/>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CE4DAF2-5212-4E14-9405-E10195588E1D}"/>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2A90FE9-3FBE-4F43-859F-DEB9EFE8F5A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0940E43-0B68-4ED2-B9FA-79A50A874BD6}"/>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8F77D33-3CE4-487C-A6DB-06F220D374A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5A88EC7-EDEB-48D6-82C4-D561342EC888}"/>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BAE422D-6BAF-4652-AB10-536B4A0A41E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F556EAB-3105-4F25-81FC-409FE697D133}"/>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874F809-69A6-4495-8621-E612223FB27C}"/>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F1402F5-197B-4B2F-AD78-8DCC6361008A}"/>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049BA35-C167-40DA-90F9-365928DB8E1E}"/>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69E49A3-7E04-496E-A22B-67C14ADDE50C}"/>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1B6A6F2-6D0D-4C5F-8995-F6A67CACB645}"/>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80143DE-9630-41DC-B693-39F6996139FB}"/>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8CA3A98-A89F-42AE-9FFC-8DA854D4C1C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886563F-DF70-43AE-BEEA-5C723AC5CA57}"/>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F539837-8723-462D-9324-97CBAB1A41E7}"/>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8BD6B75-B689-4A17-A5E2-8C6999518EAF}"/>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F51FC27-22A0-41F1-B053-8778DD7D616A}"/>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B793458-3316-4C92-80F4-83021F6B898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42A560E-D550-416C-B0CB-B478528B227C}"/>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19BE4DA-E5B6-4E5A-9C6B-BEC01F8C5DC9}"/>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663FBC2-942A-4C7E-9A90-B7B4A60079C9}"/>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4C2015D-B118-46D3-B1F6-DAEB7A275056}"/>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D7B520C-C044-405D-8ABA-748300A49AB6}"/>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7A634AB-D731-48A0-ABBA-D60328C82E19}"/>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9295913-66DC-4933-9BC9-0681F01FE768}"/>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87E8C7C-95E9-4982-BEB3-047CAC29EDE9}"/>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06C3788-4FEE-44EE-8084-979E042FA0A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1366275-6F10-4EE5-8EF1-32639DB981C8}"/>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E27690E-8D2A-4177-8D5C-C1957DCD7D85}"/>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を上回っている。これは、施設の老朽化が進んでいることに対して、施設の延命化対策が遅れていること、また、用途廃止後、未利用となっている施設の処分が進んでいないことが要因である。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銚子市公共施設等総合管理計画（令和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月改訂）の目標として、施設総量（延床面積）の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割縮減を掲げており、今後も施設保有量の縮減に努めていくほか、個別施設計画第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）の計画に基づいた施設の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対策などの適正管理とともに、人口及び財政規模に見合った施設の保有量に努める。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7DA19AC-3D3D-4991-B02B-778E9C3E0656}"/>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EEA20F5-9452-4FB3-B4C7-D138494BA7E1}"/>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340C71D-0551-48B2-B0DC-5B589DF66037}"/>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581FC19-476F-4636-91D3-8194F71D9BB8}"/>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96D1BE5-E9CF-4804-BDC3-4896C7B6CFD0}"/>
            </a:ext>
          </a:extLst>
        </xdr:cNvPr>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903022D-50FB-4167-9FB4-E46B1911EDB9}"/>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7B683AA-55CE-466E-9CDC-366E9E15871E}"/>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D3F0EAF-E1AE-4F1B-BD38-CE75E8CC5A2C}"/>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8D0EF77-0B8C-4588-8673-CE1C9B502F54}"/>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2BB6059-EA53-4302-9E47-949A3B94E9B5}"/>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9CEDF86-8DBC-4614-A39A-763FEC564581}"/>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E648220-B232-40DE-97CA-DB4D592ADEC3}"/>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C3E5FF0-633F-4E43-A038-7631B2EE331F}"/>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D014F7E-47E6-4F22-B3A4-87F1CE819C9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5D3F22A2-6C94-4591-8CBE-6687D67598B5}"/>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52FA5E8-DB91-41F4-BAFF-5BA3FA1325C1}"/>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B60D3965-C1CB-4BA4-B5C0-9B72BAC2781B}"/>
            </a:ext>
          </a:extLst>
        </xdr:cNvPr>
        <xdr:cNvCxnSpPr/>
      </xdr:nvCxnSpPr>
      <xdr:spPr>
        <a:xfrm flipV="1">
          <a:off x="4206240" y="5359188"/>
          <a:ext cx="1270" cy="1074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9C183E3A-60A1-4EAC-B49D-857EB83B0FDB}"/>
            </a:ext>
          </a:extLst>
        </xdr:cNvPr>
        <xdr:cNvSpPr txBox="1"/>
      </xdr:nvSpPr>
      <xdr:spPr>
        <a:xfrm>
          <a:off x="4258945"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A892A7E3-3F75-44C4-8735-1DEBA62AE077}"/>
            </a:ext>
          </a:extLst>
        </xdr:cNvPr>
        <xdr:cNvCxnSpPr/>
      </xdr:nvCxnSpPr>
      <xdr:spPr>
        <a:xfrm>
          <a:off x="4119245" y="64338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6E4D5B2E-C02A-4817-B9C2-EE80BD3402A8}"/>
            </a:ext>
          </a:extLst>
        </xdr:cNvPr>
        <xdr:cNvSpPr txBox="1"/>
      </xdr:nvSpPr>
      <xdr:spPr>
        <a:xfrm>
          <a:off x="4258945" y="51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76F4DC37-047B-4663-B5C1-99FE6F687C49}"/>
            </a:ext>
          </a:extLst>
        </xdr:cNvPr>
        <xdr:cNvCxnSpPr/>
      </xdr:nvCxnSpPr>
      <xdr:spPr>
        <a:xfrm>
          <a:off x="4119245" y="53591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5BC9A921-1B1C-41F6-ADC5-9530CE32ADA5}"/>
            </a:ext>
          </a:extLst>
        </xdr:cNvPr>
        <xdr:cNvSpPr txBox="1"/>
      </xdr:nvSpPr>
      <xdr:spPr>
        <a:xfrm>
          <a:off x="4258945" y="5796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94517BDA-53AA-437A-8B81-4AC26E518C02}"/>
            </a:ext>
          </a:extLst>
        </xdr:cNvPr>
        <xdr:cNvSpPr/>
      </xdr:nvSpPr>
      <xdr:spPr>
        <a:xfrm>
          <a:off x="4157345" y="5941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849138C4-E1FA-473F-AA80-E480B3E896CB}"/>
            </a:ext>
          </a:extLst>
        </xdr:cNvPr>
        <xdr:cNvSpPr/>
      </xdr:nvSpPr>
      <xdr:spPr>
        <a:xfrm>
          <a:off x="3537585" y="59482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DA0B836E-B98A-41EB-BA0E-ED8941CCF744}"/>
            </a:ext>
          </a:extLst>
        </xdr:cNvPr>
        <xdr:cNvSpPr/>
      </xdr:nvSpPr>
      <xdr:spPr>
        <a:xfrm>
          <a:off x="2867025" y="5887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49A93656-F9A1-45ED-BE04-78E0AC99A5C6}"/>
            </a:ext>
          </a:extLst>
        </xdr:cNvPr>
        <xdr:cNvSpPr/>
      </xdr:nvSpPr>
      <xdr:spPr>
        <a:xfrm>
          <a:off x="2196465" y="5865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A83FE093-0CA2-47E2-BCE0-2F98F843F29C}"/>
            </a:ext>
          </a:extLst>
        </xdr:cNvPr>
        <xdr:cNvSpPr/>
      </xdr:nvSpPr>
      <xdr:spPr>
        <a:xfrm>
          <a:off x="1525905" y="58259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3018947-A8B5-4D08-AB01-E91FFC1D44C2}"/>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81A6F2A-EFA4-4EEE-BAF4-4075F3691A07}"/>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7EC3EF3-1E10-4F61-A467-F7F8C03F51F7}"/>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7C3A0C2-E9E4-47B1-A3E5-AAF0E4C70F18}"/>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1C8280B-9772-4EDB-AFE1-F1D99855B60A}"/>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121920</xdr:rowOff>
    </xdr:from>
    <xdr:to>
      <xdr:col>23</xdr:col>
      <xdr:colOff>136525</xdr:colOff>
      <xdr:row>32</xdr:row>
      <xdr:rowOff>52070</xdr:rowOff>
    </xdr:to>
    <xdr:sp macro="" textlink="">
      <xdr:nvSpPr>
        <xdr:cNvPr id="81" name="楕円 80">
          <a:extLst>
            <a:ext uri="{FF2B5EF4-FFF2-40B4-BE49-F238E27FC236}">
              <a16:creationId xmlns:a16="http://schemas.microsoft.com/office/drawing/2014/main" id="{BAC6FC63-7D8B-4337-86AB-5D8A19502115}"/>
            </a:ext>
          </a:extLst>
        </xdr:cNvPr>
        <xdr:cNvSpPr/>
      </xdr:nvSpPr>
      <xdr:spPr>
        <a:xfrm>
          <a:off x="4157345" y="6088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100347</xdr:rowOff>
    </xdr:from>
    <xdr:ext cx="405111" cy="259045"/>
    <xdr:sp macro="" textlink="">
      <xdr:nvSpPr>
        <xdr:cNvPr id="82" name="有形固定資産減価償却率該当値テキスト">
          <a:extLst>
            <a:ext uri="{FF2B5EF4-FFF2-40B4-BE49-F238E27FC236}">
              <a16:creationId xmlns:a16="http://schemas.microsoft.com/office/drawing/2014/main" id="{5A977842-ADBF-43F5-8656-5388E291D228}"/>
            </a:ext>
          </a:extLst>
        </xdr:cNvPr>
        <xdr:cNvSpPr txBox="1"/>
      </xdr:nvSpPr>
      <xdr:spPr>
        <a:xfrm>
          <a:off x="4258945" y="606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3" name="楕円 82">
          <a:extLst>
            <a:ext uri="{FF2B5EF4-FFF2-40B4-BE49-F238E27FC236}">
              <a16:creationId xmlns:a16="http://schemas.microsoft.com/office/drawing/2014/main" id="{77F517C6-5BD3-4612-A57B-C2FAAA5C3D48}"/>
            </a:ext>
          </a:extLst>
        </xdr:cNvPr>
        <xdr:cNvSpPr/>
      </xdr:nvSpPr>
      <xdr:spPr>
        <a:xfrm>
          <a:off x="3537585" y="6066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1270</xdr:rowOff>
    </xdr:to>
    <xdr:cxnSp macro="">
      <xdr:nvCxnSpPr>
        <xdr:cNvPr id="84" name="直線コネクタ 83">
          <a:extLst>
            <a:ext uri="{FF2B5EF4-FFF2-40B4-BE49-F238E27FC236}">
              <a16:creationId xmlns:a16="http://schemas.microsoft.com/office/drawing/2014/main" id="{F875F820-002C-4CB4-8EA8-286D4C2EAA74}"/>
            </a:ext>
          </a:extLst>
        </xdr:cNvPr>
        <xdr:cNvCxnSpPr/>
      </xdr:nvCxnSpPr>
      <xdr:spPr>
        <a:xfrm>
          <a:off x="3588385" y="6117590"/>
          <a:ext cx="61976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64347</xdr:rowOff>
    </xdr:from>
    <xdr:to>
      <xdr:col>15</xdr:col>
      <xdr:colOff>187325</xdr:colOff>
      <xdr:row>31</xdr:row>
      <xdr:rowOff>165947</xdr:rowOff>
    </xdr:to>
    <xdr:sp macro="" textlink="">
      <xdr:nvSpPr>
        <xdr:cNvPr id="85" name="楕円 84">
          <a:extLst>
            <a:ext uri="{FF2B5EF4-FFF2-40B4-BE49-F238E27FC236}">
              <a16:creationId xmlns:a16="http://schemas.microsoft.com/office/drawing/2014/main" id="{351D6447-5C98-4B62-8181-9AC80A5F68DD}"/>
            </a:ext>
          </a:extLst>
        </xdr:cNvPr>
        <xdr:cNvSpPr/>
      </xdr:nvSpPr>
      <xdr:spPr>
        <a:xfrm>
          <a:off x="2867025" y="60308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115147</xdr:rowOff>
    </xdr:from>
    <xdr:to>
      <xdr:col>19</xdr:col>
      <xdr:colOff>136525</xdr:colOff>
      <xdr:row>31</xdr:row>
      <xdr:rowOff>151130</xdr:rowOff>
    </xdr:to>
    <xdr:cxnSp macro="">
      <xdr:nvCxnSpPr>
        <xdr:cNvPr id="86" name="直線コネクタ 85">
          <a:extLst>
            <a:ext uri="{FF2B5EF4-FFF2-40B4-BE49-F238E27FC236}">
              <a16:creationId xmlns:a16="http://schemas.microsoft.com/office/drawing/2014/main" id="{016E1A85-3290-4919-871A-ADE219646AD4}"/>
            </a:ext>
          </a:extLst>
        </xdr:cNvPr>
        <xdr:cNvCxnSpPr/>
      </xdr:nvCxnSpPr>
      <xdr:spPr>
        <a:xfrm>
          <a:off x="2917825" y="6081607"/>
          <a:ext cx="67056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87" name="楕円 86">
          <a:extLst>
            <a:ext uri="{FF2B5EF4-FFF2-40B4-BE49-F238E27FC236}">
              <a16:creationId xmlns:a16="http://schemas.microsoft.com/office/drawing/2014/main" id="{3139CF5C-D9AA-4533-84AF-B1B014A5EA10}"/>
            </a:ext>
          </a:extLst>
        </xdr:cNvPr>
        <xdr:cNvSpPr/>
      </xdr:nvSpPr>
      <xdr:spPr>
        <a:xfrm>
          <a:off x="2196465" y="59804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64770</xdr:rowOff>
    </xdr:from>
    <xdr:to>
      <xdr:col>15</xdr:col>
      <xdr:colOff>136525</xdr:colOff>
      <xdr:row>31</xdr:row>
      <xdr:rowOff>115147</xdr:rowOff>
    </xdr:to>
    <xdr:cxnSp macro="">
      <xdr:nvCxnSpPr>
        <xdr:cNvPr id="88" name="直線コネクタ 87">
          <a:extLst>
            <a:ext uri="{FF2B5EF4-FFF2-40B4-BE49-F238E27FC236}">
              <a16:creationId xmlns:a16="http://schemas.microsoft.com/office/drawing/2014/main" id="{0923D8B4-1A66-4229-A25C-FECEAA636D0C}"/>
            </a:ext>
          </a:extLst>
        </xdr:cNvPr>
        <xdr:cNvCxnSpPr/>
      </xdr:nvCxnSpPr>
      <xdr:spPr>
        <a:xfrm>
          <a:off x="2247265" y="6031230"/>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135043</xdr:rowOff>
    </xdr:from>
    <xdr:to>
      <xdr:col>7</xdr:col>
      <xdr:colOff>187325</xdr:colOff>
      <xdr:row>31</xdr:row>
      <xdr:rowOff>65193</xdr:rowOff>
    </xdr:to>
    <xdr:sp macro="" textlink="">
      <xdr:nvSpPr>
        <xdr:cNvPr id="89" name="楕円 88">
          <a:extLst>
            <a:ext uri="{FF2B5EF4-FFF2-40B4-BE49-F238E27FC236}">
              <a16:creationId xmlns:a16="http://schemas.microsoft.com/office/drawing/2014/main" id="{B4CA4406-EC0D-4663-A5F1-D2C6C99FA661}"/>
            </a:ext>
          </a:extLst>
        </xdr:cNvPr>
        <xdr:cNvSpPr/>
      </xdr:nvSpPr>
      <xdr:spPr>
        <a:xfrm>
          <a:off x="1525905" y="5933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xdr:rowOff>
    </xdr:from>
    <xdr:to>
      <xdr:col>11</xdr:col>
      <xdr:colOff>136525</xdr:colOff>
      <xdr:row>31</xdr:row>
      <xdr:rowOff>64770</xdr:rowOff>
    </xdr:to>
    <xdr:cxnSp macro="">
      <xdr:nvCxnSpPr>
        <xdr:cNvPr id="90" name="直線コネクタ 89">
          <a:extLst>
            <a:ext uri="{FF2B5EF4-FFF2-40B4-BE49-F238E27FC236}">
              <a16:creationId xmlns:a16="http://schemas.microsoft.com/office/drawing/2014/main" id="{8D4D6E72-5996-4BD0-932C-F6B2973770B7}"/>
            </a:ext>
          </a:extLst>
        </xdr:cNvPr>
        <xdr:cNvCxnSpPr/>
      </xdr:nvCxnSpPr>
      <xdr:spPr>
        <a:xfrm>
          <a:off x="1576705" y="5980853"/>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a:extLst>
            <a:ext uri="{FF2B5EF4-FFF2-40B4-BE49-F238E27FC236}">
              <a16:creationId xmlns:a16="http://schemas.microsoft.com/office/drawing/2014/main" id="{2E5FD1A0-94E7-44E6-AD19-3BBA1C806B98}"/>
            </a:ext>
          </a:extLst>
        </xdr:cNvPr>
        <xdr:cNvSpPr txBox="1"/>
      </xdr:nvSpPr>
      <xdr:spPr>
        <a:xfrm>
          <a:off x="3395989" y="57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2F5D41AE-E76D-41CB-9743-08F0FCF8A27A}"/>
            </a:ext>
          </a:extLst>
        </xdr:cNvPr>
        <xdr:cNvSpPr txBox="1"/>
      </xdr:nvSpPr>
      <xdr:spPr>
        <a:xfrm>
          <a:off x="2738129"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29B9FEF5-B080-47EE-BE48-B63368736AB0}"/>
            </a:ext>
          </a:extLst>
        </xdr:cNvPr>
        <xdr:cNvSpPr txBox="1"/>
      </xdr:nvSpPr>
      <xdr:spPr>
        <a:xfrm>
          <a:off x="2067569"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429A95BA-D3C2-4F42-AD32-92DE900702A5}"/>
            </a:ext>
          </a:extLst>
        </xdr:cNvPr>
        <xdr:cNvSpPr txBox="1"/>
      </xdr:nvSpPr>
      <xdr:spPr>
        <a:xfrm>
          <a:off x="1397009" y="56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95" name="n_1mainValue有形固定資産減価償却率">
          <a:extLst>
            <a:ext uri="{FF2B5EF4-FFF2-40B4-BE49-F238E27FC236}">
              <a16:creationId xmlns:a16="http://schemas.microsoft.com/office/drawing/2014/main" id="{AD5BCA84-79AF-4847-9118-3392011BF469}"/>
            </a:ext>
          </a:extLst>
        </xdr:cNvPr>
        <xdr:cNvSpPr txBox="1"/>
      </xdr:nvSpPr>
      <xdr:spPr>
        <a:xfrm>
          <a:off x="3395989"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157074</xdr:rowOff>
    </xdr:from>
    <xdr:ext cx="405111" cy="259045"/>
    <xdr:sp macro="" textlink="">
      <xdr:nvSpPr>
        <xdr:cNvPr id="96" name="n_2mainValue有形固定資産減価償却率">
          <a:extLst>
            <a:ext uri="{FF2B5EF4-FFF2-40B4-BE49-F238E27FC236}">
              <a16:creationId xmlns:a16="http://schemas.microsoft.com/office/drawing/2014/main" id="{84CF0196-61C7-40FA-A803-7A35257D3509}"/>
            </a:ext>
          </a:extLst>
        </xdr:cNvPr>
        <xdr:cNvSpPr txBox="1"/>
      </xdr:nvSpPr>
      <xdr:spPr>
        <a:xfrm>
          <a:off x="2738129" y="6123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106697</xdr:rowOff>
    </xdr:from>
    <xdr:ext cx="405111" cy="259045"/>
    <xdr:sp macro="" textlink="">
      <xdr:nvSpPr>
        <xdr:cNvPr id="97" name="n_3mainValue有形固定資産減価償却率">
          <a:extLst>
            <a:ext uri="{FF2B5EF4-FFF2-40B4-BE49-F238E27FC236}">
              <a16:creationId xmlns:a16="http://schemas.microsoft.com/office/drawing/2014/main" id="{BE32F2E1-48AB-4EA6-8DFC-E68979D1884B}"/>
            </a:ext>
          </a:extLst>
        </xdr:cNvPr>
        <xdr:cNvSpPr txBox="1"/>
      </xdr:nvSpPr>
      <xdr:spPr>
        <a:xfrm>
          <a:off x="2067569"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98" name="n_4mainValue有形固定資産減価償却率">
          <a:extLst>
            <a:ext uri="{FF2B5EF4-FFF2-40B4-BE49-F238E27FC236}">
              <a16:creationId xmlns:a16="http://schemas.microsoft.com/office/drawing/2014/main" id="{64F146F5-FAEB-43BC-B860-3768862CF509}"/>
            </a:ext>
          </a:extLst>
        </xdr:cNvPr>
        <xdr:cNvSpPr txBox="1"/>
      </xdr:nvSpPr>
      <xdr:spPr>
        <a:xfrm>
          <a:off x="1397009" y="602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E4699B5-A7BF-470C-9BA7-980DC16F57B8}"/>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D0061E4-A5F1-41DC-90C3-C79DD6AD6A1B}"/>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173E029-E668-4071-B273-4F7F50CB2026}"/>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F428390-AFF1-4A8F-9280-9E337BB6E0F6}"/>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01079C3-6A56-4E88-B746-9634AD5A75BD}"/>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9B7CD40-CB56-49F1-B65D-B2C3AD0A9D85}"/>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C9A7921-8D8D-445A-A96D-EB783C03499D}"/>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02C9053-E7BD-400D-9462-67E227D77182}"/>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9BD2038-60C2-411E-AF67-70B930A74C7E}"/>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C5694C6-05C3-4AA6-85D8-1566353730AF}"/>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0C49091-E69D-4B9E-835C-426D3CFAE726}"/>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E5400E7-E81A-4680-92DB-33CFA11CFD67}"/>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F74BA70-0D8C-442D-B40D-6AB313C5015C}"/>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一般会計の地方債残高の減少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退職手当負担金の累計収支差の改善による退職手当負担見込額の減少などにより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減少傾向にある。また、財政調整基金などの充当可能基金残高が増加したことから、債務償還比率は改善している。しかしながら、類似団体と比較すると、依然として公債費の比率が大きく、財政調整基金残高も少額であるため、地方債を財源とする大規模事業については、慎重に事業を選択し、適正な財政運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905D9CF-0F3C-4352-AB11-A5B2FE3A0A45}"/>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8DE6C34-75AE-429B-9EB6-282158C2069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032E2E8-FC90-44BE-A63C-15A8296DFD4E}"/>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382568DA-A9A0-47D3-8B88-1712BDF8018B}"/>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731410F2-07B4-4F62-8A15-DFC95AFB64CD}"/>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474D93CA-B079-40B9-A89F-481881F8F362}"/>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C16DCCAF-AB2D-41F8-B7A4-07307A71D64A}"/>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FF412626-C6B7-4A5E-BC29-C81AB76A2252}"/>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CF3B23C7-197A-48F2-8B0D-11C7DE6AEF62}"/>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A0C2F54D-6FEF-400B-B2A6-A49A6D309FAB}"/>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E186F142-D5B6-43EC-A9D7-EA7DA009FE0E}"/>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7A61C51-DD8A-4BD4-BFAE-640EB6D63282}"/>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2CA8E7DF-70EF-4CFF-8B2A-12AD4C684AB8}"/>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3B71F08C-0571-4E75-8B98-B56533D04BAA}"/>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E648EBF3-1011-4151-9AB5-FD272B25B9DE}"/>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59DCEC4-7F97-45FD-98E8-5138763FA9D8}"/>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6E69A0A-4508-4086-B453-F242ACD00ADD}"/>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D182FD7C-9DE2-4CFC-B411-E5F3C39CC473}"/>
            </a:ext>
          </a:extLst>
        </xdr:cNvPr>
        <xdr:cNvCxnSpPr/>
      </xdr:nvCxnSpPr>
      <xdr:spPr>
        <a:xfrm flipV="1">
          <a:off x="13027660" y="5160463"/>
          <a:ext cx="1269" cy="1402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B3F36A4E-E349-49A4-8120-A3876D41D416}"/>
            </a:ext>
          </a:extLst>
        </xdr:cNvPr>
        <xdr:cNvSpPr txBox="1"/>
      </xdr:nvSpPr>
      <xdr:spPr>
        <a:xfrm>
          <a:off x="13080365" y="656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C030D464-5DC3-49CE-AEF1-3BB8E04F3D45}"/>
            </a:ext>
          </a:extLst>
        </xdr:cNvPr>
        <xdr:cNvCxnSpPr/>
      </xdr:nvCxnSpPr>
      <xdr:spPr>
        <a:xfrm>
          <a:off x="12963525" y="6563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CD8836F2-DB89-4ED3-B824-04EB8ECCB5BA}"/>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3799BF1C-FB2D-4070-971F-08FD5D5B9BEB}"/>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98CC9F7A-DC51-4436-AD3C-F11EA0902AAE}"/>
            </a:ext>
          </a:extLst>
        </xdr:cNvPr>
        <xdr:cNvSpPr txBox="1"/>
      </xdr:nvSpPr>
      <xdr:spPr>
        <a:xfrm>
          <a:off x="13080365" y="576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1A137B67-C109-4CF3-A274-0CC9F363307B}"/>
            </a:ext>
          </a:extLst>
        </xdr:cNvPr>
        <xdr:cNvSpPr/>
      </xdr:nvSpPr>
      <xdr:spPr>
        <a:xfrm>
          <a:off x="13001625" y="59128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AB8D311F-38DD-48D1-AAF0-47E52B47EAE9}"/>
            </a:ext>
          </a:extLst>
        </xdr:cNvPr>
        <xdr:cNvSpPr/>
      </xdr:nvSpPr>
      <xdr:spPr>
        <a:xfrm>
          <a:off x="12359005" y="6079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57C14D20-B271-4309-A403-2EA4BBBC6368}"/>
            </a:ext>
          </a:extLst>
        </xdr:cNvPr>
        <xdr:cNvSpPr/>
      </xdr:nvSpPr>
      <xdr:spPr>
        <a:xfrm>
          <a:off x="11688445" y="608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F8081346-76AA-42BC-958D-AD055C4A0B14}"/>
            </a:ext>
          </a:extLst>
        </xdr:cNvPr>
        <xdr:cNvSpPr/>
      </xdr:nvSpPr>
      <xdr:spPr>
        <a:xfrm>
          <a:off x="11017885" y="6081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0AF8776A-CAA1-4FC3-AC1D-36B526F7031C}"/>
            </a:ext>
          </a:extLst>
        </xdr:cNvPr>
        <xdr:cNvSpPr/>
      </xdr:nvSpPr>
      <xdr:spPr>
        <a:xfrm>
          <a:off x="10347325" y="6076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2534A69-EB91-490C-A346-4A529AB561F7}"/>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49B374D-E51A-4C1C-9736-6C8EA9E6DCFA}"/>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267F754-BF5A-4C06-8414-98B403306B6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1366D78-9EE8-40B8-9E78-93909BC85E72}"/>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5D3B6FB-72F4-4231-8CA1-F932BBD77ED5}"/>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160283</xdr:rowOff>
    </xdr:from>
    <xdr:to>
      <xdr:col>76</xdr:col>
      <xdr:colOff>73025</xdr:colOff>
      <xdr:row>31</xdr:row>
      <xdr:rowOff>90433</xdr:rowOff>
    </xdr:to>
    <xdr:sp macro="" textlink="">
      <xdr:nvSpPr>
        <xdr:cNvPr id="145" name="楕円 144">
          <a:extLst>
            <a:ext uri="{FF2B5EF4-FFF2-40B4-BE49-F238E27FC236}">
              <a16:creationId xmlns:a16="http://schemas.microsoft.com/office/drawing/2014/main" id="{53817274-5CFE-4C1D-A536-87287EE19791}"/>
            </a:ext>
          </a:extLst>
        </xdr:cNvPr>
        <xdr:cNvSpPr/>
      </xdr:nvSpPr>
      <xdr:spPr>
        <a:xfrm>
          <a:off x="13001625" y="59591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138710</xdr:rowOff>
    </xdr:from>
    <xdr:ext cx="469744" cy="259045"/>
    <xdr:sp macro="" textlink="">
      <xdr:nvSpPr>
        <xdr:cNvPr id="146" name="債務償還比率該当値テキスト">
          <a:extLst>
            <a:ext uri="{FF2B5EF4-FFF2-40B4-BE49-F238E27FC236}">
              <a16:creationId xmlns:a16="http://schemas.microsoft.com/office/drawing/2014/main" id="{4213793D-E817-490B-B4C2-EDED0358DEF4}"/>
            </a:ext>
          </a:extLst>
        </xdr:cNvPr>
        <xdr:cNvSpPr txBox="1"/>
      </xdr:nvSpPr>
      <xdr:spPr>
        <a:xfrm>
          <a:off x="13080365" y="593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166832</xdr:rowOff>
    </xdr:from>
    <xdr:to>
      <xdr:col>72</xdr:col>
      <xdr:colOff>123825</xdr:colOff>
      <xdr:row>33</xdr:row>
      <xdr:rowOff>96982</xdr:rowOff>
    </xdr:to>
    <xdr:sp macro="" textlink="">
      <xdr:nvSpPr>
        <xdr:cNvPr id="147" name="楕円 146">
          <a:extLst>
            <a:ext uri="{FF2B5EF4-FFF2-40B4-BE49-F238E27FC236}">
              <a16:creationId xmlns:a16="http://schemas.microsoft.com/office/drawing/2014/main" id="{A6ACAB42-BF8B-4BBD-BA8E-29AB49B3AFFE}"/>
            </a:ext>
          </a:extLst>
        </xdr:cNvPr>
        <xdr:cNvSpPr/>
      </xdr:nvSpPr>
      <xdr:spPr>
        <a:xfrm>
          <a:off x="12359005" y="6300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39633</xdr:rowOff>
    </xdr:from>
    <xdr:to>
      <xdr:col>76</xdr:col>
      <xdr:colOff>22225</xdr:colOff>
      <xdr:row>33</xdr:row>
      <xdr:rowOff>46182</xdr:rowOff>
    </xdr:to>
    <xdr:cxnSp macro="">
      <xdr:nvCxnSpPr>
        <xdr:cNvPr id="148" name="直線コネクタ 147">
          <a:extLst>
            <a:ext uri="{FF2B5EF4-FFF2-40B4-BE49-F238E27FC236}">
              <a16:creationId xmlns:a16="http://schemas.microsoft.com/office/drawing/2014/main" id="{052ED79A-C076-4D4E-869B-E12E0D35F7FF}"/>
            </a:ext>
          </a:extLst>
        </xdr:cNvPr>
        <xdr:cNvCxnSpPr/>
      </xdr:nvCxnSpPr>
      <xdr:spPr>
        <a:xfrm flipV="1">
          <a:off x="12409805" y="6006093"/>
          <a:ext cx="619760" cy="3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120142</xdr:rowOff>
    </xdr:from>
    <xdr:to>
      <xdr:col>68</xdr:col>
      <xdr:colOff>123825</xdr:colOff>
      <xdr:row>34</xdr:row>
      <xdr:rowOff>50292</xdr:rowOff>
    </xdr:to>
    <xdr:sp macro="" textlink="">
      <xdr:nvSpPr>
        <xdr:cNvPr id="149" name="楕円 148">
          <a:extLst>
            <a:ext uri="{FF2B5EF4-FFF2-40B4-BE49-F238E27FC236}">
              <a16:creationId xmlns:a16="http://schemas.microsoft.com/office/drawing/2014/main" id="{E125E255-7412-4F0B-AD88-3C1E65713C50}"/>
            </a:ext>
          </a:extLst>
        </xdr:cNvPr>
        <xdr:cNvSpPr/>
      </xdr:nvSpPr>
      <xdr:spPr>
        <a:xfrm>
          <a:off x="11688445" y="6421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46182</xdr:rowOff>
    </xdr:from>
    <xdr:to>
      <xdr:col>72</xdr:col>
      <xdr:colOff>73025</xdr:colOff>
      <xdr:row>33</xdr:row>
      <xdr:rowOff>170942</xdr:rowOff>
    </xdr:to>
    <xdr:cxnSp macro="">
      <xdr:nvCxnSpPr>
        <xdr:cNvPr id="150" name="直線コネクタ 149">
          <a:extLst>
            <a:ext uri="{FF2B5EF4-FFF2-40B4-BE49-F238E27FC236}">
              <a16:creationId xmlns:a16="http://schemas.microsoft.com/office/drawing/2014/main" id="{D0B6ACDE-A659-4EE4-8087-DE23EE977DDE}"/>
            </a:ext>
          </a:extLst>
        </xdr:cNvPr>
        <xdr:cNvCxnSpPr/>
      </xdr:nvCxnSpPr>
      <xdr:spPr>
        <a:xfrm flipV="1">
          <a:off x="11739245" y="6347922"/>
          <a:ext cx="670560" cy="12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49394</xdr:rowOff>
    </xdr:from>
    <xdr:to>
      <xdr:col>64</xdr:col>
      <xdr:colOff>123825</xdr:colOff>
      <xdr:row>34</xdr:row>
      <xdr:rowOff>150994</xdr:rowOff>
    </xdr:to>
    <xdr:sp macro="" textlink="">
      <xdr:nvSpPr>
        <xdr:cNvPr id="151" name="楕円 150">
          <a:extLst>
            <a:ext uri="{FF2B5EF4-FFF2-40B4-BE49-F238E27FC236}">
              <a16:creationId xmlns:a16="http://schemas.microsoft.com/office/drawing/2014/main" id="{EC2CE95A-3190-4C0D-9B77-E4D4E150C6CB}"/>
            </a:ext>
          </a:extLst>
        </xdr:cNvPr>
        <xdr:cNvSpPr/>
      </xdr:nvSpPr>
      <xdr:spPr>
        <a:xfrm>
          <a:off x="11017885" y="651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170942</xdr:rowOff>
    </xdr:from>
    <xdr:to>
      <xdr:col>68</xdr:col>
      <xdr:colOff>73025</xdr:colOff>
      <xdr:row>34</xdr:row>
      <xdr:rowOff>100194</xdr:rowOff>
    </xdr:to>
    <xdr:cxnSp macro="">
      <xdr:nvCxnSpPr>
        <xdr:cNvPr id="152" name="直線コネクタ 151">
          <a:extLst>
            <a:ext uri="{FF2B5EF4-FFF2-40B4-BE49-F238E27FC236}">
              <a16:creationId xmlns:a16="http://schemas.microsoft.com/office/drawing/2014/main" id="{E63D2972-F3AD-4E56-ACBE-A02346DF377F}"/>
            </a:ext>
          </a:extLst>
        </xdr:cNvPr>
        <xdr:cNvCxnSpPr/>
      </xdr:nvCxnSpPr>
      <xdr:spPr>
        <a:xfrm flipV="1">
          <a:off x="11068685" y="6472682"/>
          <a:ext cx="670560" cy="9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141270</xdr:rowOff>
    </xdr:from>
    <xdr:to>
      <xdr:col>60</xdr:col>
      <xdr:colOff>123825</xdr:colOff>
      <xdr:row>34</xdr:row>
      <xdr:rowOff>71420</xdr:rowOff>
    </xdr:to>
    <xdr:sp macro="" textlink="">
      <xdr:nvSpPr>
        <xdr:cNvPr id="153" name="楕円 152">
          <a:extLst>
            <a:ext uri="{FF2B5EF4-FFF2-40B4-BE49-F238E27FC236}">
              <a16:creationId xmlns:a16="http://schemas.microsoft.com/office/drawing/2014/main" id="{BA96D6DF-44B1-48D3-820E-8092E63C2814}"/>
            </a:ext>
          </a:extLst>
        </xdr:cNvPr>
        <xdr:cNvSpPr/>
      </xdr:nvSpPr>
      <xdr:spPr>
        <a:xfrm>
          <a:off x="10347325" y="6443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20620</xdr:rowOff>
    </xdr:from>
    <xdr:to>
      <xdr:col>64</xdr:col>
      <xdr:colOff>73025</xdr:colOff>
      <xdr:row>34</xdr:row>
      <xdr:rowOff>100194</xdr:rowOff>
    </xdr:to>
    <xdr:cxnSp macro="">
      <xdr:nvCxnSpPr>
        <xdr:cNvPr id="154" name="直線コネクタ 153">
          <a:extLst>
            <a:ext uri="{FF2B5EF4-FFF2-40B4-BE49-F238E27FC236}">
              <a16:creationId xmlns:a16="http://schemas.microsoft.com/office/drawing/2014/main" id="{F13292C6-0DF4-44C2-9792-FB40FE37EBD3}"/>
            </a:ext>
          </a:extLst>
        </xdr:cNvPr>
        <xdr:cNvCxnSpPr/>
      </xdr:nvCxnSpPr>
      <xdr:spPr>
        <a:xfrm>
          <a:off x="10398125" y="6490000"/>
          <a:ext cx="670560" cy="7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8796449E-5ACA-4157-A939-E09A93767E4D}"/>
            </a:ext>
          </a:extLst>
        </xdr:cNvPr>
        <xdr:cNvSpPr txBox="1"/>
      </xdr:nvSpPr>
      <xdr:spPr>
        <a:xfrm>
          <a:off x="12185092" y="58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CDA2E449-3183-4B27-AF7B-2AC993F6A6D4}"/>
            </a:ext>
          </a:extLst>
        </xdr:cNvPr>
        <xdr:cNvSpPr txBox="1"/>
      </xdr:nvSpPr>
      <xdr:spPr>
        <a:xfrm>
          <a:off x="11527232" y="586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81D4E643-45B2-4FA3-933D-D0D87B6498AA}"/>
            </a:ext>
          </a:extLst>
        </xdr:cNvPr>
        <xdr:cNvSpPr txBox="1"/>
      </xdr:nvSpPr>
      <xdr:spPr>
        <a:xfrm>
          <a:off x="10856672" y="586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a:extLst>
            <a:ext uri="{FF2B5EF4-FFF2-40B4-BE49-F238E27FC236}">
              <a16:creationId xmlns:a16="http://schemas.microsoft.com/office/drawing/2014/main" id="{02B0CE5E-45FB-4325-B098-6197AE44F9DE}"/>
            </a:ext>
          </a:extLst>
        </xdr:cNvPr>
        <xdr:cNvSpPr txBox="1"/>
      </xdr:nvSpPr>
      <xdr:spPr>
        <a:xfrm>
          <a:off x="10186112" y="58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88109</xdr:rowOff>
    </xdr:from>
    <xdr:ext cx="469744" cy="259045"/>
    <xdr:sp macro="" textlink="">
      <xdr:nvSpPr>
        <xdr:cNvPr id="159" name="n_1mainValue債務償還比率">
          <a:extLst>
            <a:ext uri="{FF2B5EF4-FFF2-40B4-BE49-F238E27FC236}">
              <a16:creationId xmlns:a16="http://schemas.microsoft.com/office/drawing/2014/main" id="{B4C78EC1-4887-49AE-A30F-4157477B3A1B}"/>
            </a:ext>
          </a:extLst>
        </xdr:cNvPr>
        <xdr:cNvSpPr txBox="1"/>
      </xdr:nvSpPr>
      <xdr:spPr>
        <a:xfrm>
          <a:off x="12185092" y="638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41419</xdr:rowOff>
    </xdr:from>
    <xdr:ext cx="469744" cy="259045"/>
    <xdr:sp macro="" textlink="">
      <xdr:nvSpPr>
        <xdr:cNvPr id="160" name="n_2mainValue債務償還比率">
          <a:extLst>
            <a:ext uri="{FF2B5EF4-FFF2-40B4-BE49-F238E27FC236}">
              <a16:creationId xmlns:a16="http://schemas.microsoft.com/office/drawing/2014/main" id="{6A804D5B-37A6-42AC-A3A9-6EE1AB9D9A20}"/>
            </a:ext>
          </a:extLst>
        </xdr:cNvPr>
        <xdr:cNvSpPr txBox="1"/>
      </xdr:nvSpPr>
      <xdr:spPr>
        <a:xfrm>
          <a:off x="11527232"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142121</xdr:rowOff>
    </xdr:from>
    <xdr:ext cx="469744" cy="259045"/>
    <xdr:sp macro="" textlink="">
      <xdr:nvSpPr>
        <xdr:cNvPr id="161" name="n_3mainValue債務償還比率">
          <a:extLst>
            <a:ext uri="{FF2B5EF4-FFF2-40B4-BE49-F238E27FC236}">
              <a16:creationId xmlns:a16="http://schemas.microsoft.com/office/drawing/2014/main" id="{908A8E66-7FAE-4D21-93B8-D6642E6FB88D}"/>
            </a:ext>
          </a:extLst>
        </xdr:cNvPr>
        <xdr:cNvSpPr txBox="1"/>
      </xdr:nvSpPr>
      <xdr:spPr>
        <a:xfrm>
          <a:off x="10856672" y="661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62547</xdr:rowOff>
    </xdr:from>
    <xdr:ext cx="469744" cy="259045"/>
    <xdr:sp macro="" textlink="">
      <xdr:nvSpPr>
        <xdr:cNvPr id="162" name="n_4mainValue債務償還比率">
          <a:extLst>
            <a:ext uri="{FF2B5EF4-FFF2-40B4-BE49-F238E27FC236}">
              <a16:creationId xmlns:a16="http://schemas.microsoft.com/office/drawing/2014/main" id="{5A1F510B-DC80-4F73-ACAC-29B6FED713CA}"/>
            </a:ext>
          </a:extLst>
        </xdr:cNvPr>
        <xdr:cNvSpPr txBox="1"/>
      </xdr:nvSpPr>
      <xdr:spPr>
        <a:xfrm>
          <a:off x="10186112" y="653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4877F46-48A3-40CF-9811-7E008635801E}"/>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2D78907-CA7D-465F-B5B9-D150F61C1844}"/>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9C73DA83-89B5-4D2F-B44F-72D055A13C73}"/>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970C653-B41D-441D-98CA-94766878C5F6}"/>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E7AE2342-5FEF-49AE-93DB-9FA260F70453}"/>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4B48F22-00D8-4CC1-9C3A-04CF7A397C49}"/>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D0CFE9-ACF9-4FB0-8392-DF734699DF6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EC0A27-511C-45F9-A32E-6848C4E07E6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00C200-8C57-4132-8BDC-8365BD43FE2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75E4A6-25D0-498B-B2DC-B4F1EC17AB6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82D2FF-F82C-42E2-827B-B5041264853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8E0C76-10CF-4259-A2F2-B3AF3C28F94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9ADF90-079C-41E7-A000-59408D70B25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587F9B-0A00-46D7-A6DC-1A3ABFFD409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D2202F-E3EC-4EE2-B658-50BC0576987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F19AF0-6677-486F-8C6F-88B3A9834B8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57,589
55,344
84.20
27,056,620
25,821,542
1,221,340
15,307,304
26,607,934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69A44A3-D908-435D-9B6D-5800A35C1E4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F00F49-7A3E-47A4-B22F-AC02418089C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AC2386-B08C-4D7B-AF78-9458361B32D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01C0BB-A452-4882-A2CF-37E3BF2AE1A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CE5F39-6033-41F7-BA52-2BF35FF3991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A3B0584-D4C7-43C6-8C3E-9F05907E3CF2}"/>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D0155C-4D47-4F27-A89F-ED4E9F677C6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FA7E3D-3D34-47D6-835F-B2C2E9DB40B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B1E401-C64B-48FF-8B87-7B1807D4DCD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18F16A-E999-4880-9481-1214480116A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775D52B-0409-4E59-8E2B-A69675574FC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968CD2-7120-4AAD-9908-FDDD0B573E0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C818D3-746B-4A1A-9FF0-23E3EF3EF4F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6BF84A-FBDC-4893-BE7B-512ABA7E822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705445-182C-4726-BCB3-DD6E3B1D7FB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109E31-077D-4084-AC3C-4767316A586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C85FDE-A857-490C-932A-BC7BDBD4C73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991BDA-520B-4FA5-8183-77E119694CA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564B82-F17E-41B4-AE85-DC3CE280FF9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B8847E9-A444-4B53-B022-410AE3854268}"/>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7231BBD-8ABC-4E07-9C33-B87E00B3830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2715E2C-4A8E-43DA-BD8B-156A98F3F84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27F28D-763B-4725-A86E-CD7C2DE6D1D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82CF3C-AA59-4220-95E5-D6781356416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5CE16C-5823-42F9-B2A2-6316ED043D8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7A991E-025F-4478-87FF-F85A74030E3D}"/>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894255-E1A7-451A-BF74-04F9E33622B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89D2C86-3C61-4C75-B037-B57AA61511A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2D056AB-2BCF-4266-886C-F6F80BF4352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69A4C44-AC5A-4EBC-B2ED-C3B67D7B572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390F24-25A7-4041-B6E5-AD9F8560D5E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0659DE-B343-4FF4-B4EC-2549E06F3BA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DC60698-D6B5-465B-AA1A-4EDE1EEC0651}"/>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66BAADE-64AF-4941-A596-C11FB6F2943E}"/>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B229C25-E0CD-4F91-8620-BBD1B8939376}"/>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4998171-13B5-4CB2-8A0B-D4FBCB5DBC2C}"/>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EB84BB-9455-4760-AEF4-AF2C5F433983}"/>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BE15ED5-2E9D-4AC2-8547-89A3794F1F29}"/>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D05F8DA-0EF7-4C61-8E9E-29C180CE7716}"/>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9026D6F-E384-459A-8C12-651C81294292}"/>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BA127D1-D676-4DB9-AFF1-6BC8B1BE656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34A49B7-AE42-4558-A362-64380AF3184F}"/>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71D42AC-A04D-4321-A179-F361AD2A622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B9404DA-BC93-4EAC-830C-7350E7903C2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DD8F075-28FB-46C5-962C-F1A9A36D5EE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85AD277A-47EA-4F94-BA69-AED7F9CD7887}"/>
            </a:ext>
          </a:extLst>
        </xdr:cNvPr>
        <xdr:cNvCxnSpPr/>
      </xdr:nvCxnSpPr>
      <xdr:spPr>
        <a:xfrm flipV="1">
          <a:off x="4086225" y="565594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C3CA582F-29CA-4490-9286-ABDB08B1B4A3}"/>
            </a:ext>
          </a:extLst>
        </xdr:cNvPr>
        <xdr:cNvSpPr txBox="1"/>
      </xdr:nvSpPr>
      <xdr:spPr>
        <a:xfrm>
          <a:off x="412496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A55B4195-E424-40E2-B2AC-79F79B9CC158}"/>
            </a:ext>
          </a:extLst>
        </xdr:cNvPr>
        <xdr:cNvCxnSpPr/>
      </xdr:nvCxnSpPr>
      <xdr:spPr>
        <a:xfrm>
          <a:off x="4020820" y="689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A3FEA4B2-0EE5-46D9-A5DD-DF4B73E71766}"/>
            </a:ext>
          </a:extLst>
        </xdr:cNvPr>
        <xdr:cNvSpPr txBox="1"/>
      </xdr:nvSpPr>
      <xdr:spPr>
        <a:xfrm>
          <a:off x="4124960" y="543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7E9B2970-FB52-4ABC-ABC8-A617841F7287}"/>
            </a:ext>
          </a:extLst>
        </xdr:cNvPr>
        <xdr:cNvCxnSpPr/>
      </xdr:nvCxnSpPr>
      <xdr:spPr>
        <a:xfrm>
          <a:off x="402082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57CFC6BF-35A2-454D-8404-C0D4CDD7B71C}"/>
            </a:ext>
          </a:extLst>
        </xdr:cNvPr>
        <xdr:cNvSpPr txBox="1"/>
      </xdr:nvSpPr>
      <xdr:spPr>
        <a:xfrm>
          <a:off x="412496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2A735347-E100-43EF-885A-629C4C30DA08}"/>
            </a:ext>
          </a:extLst>
        </xdr:cNvPr>
        <xdr:cNvSpPr/>
      </xdr:nvSpPr>
      <xdr:spPr>
        <a:xfrm>
          <a:off x="403606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DEB3971A-2B32-4CF4-B7FE-BBEBE221AB8D}"/>
            </a:ext>
          </a:extLst>
        </xdr:cNvPr>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13E869B3-1BF1-41DF-8079-6C615CA87601}"/>
            </a:ext>
          </a:extLst>
        </xdr:cNvPr>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3C2AEA09-D080-4CED-AB0B-30602CF9B5A7}"/>
            </a:ext>
          </a:extLst>
        </xdr:cNvPr>
        <xdr:cNvSpPr/>
      </xdr:nvSpPr>
      <xdr:spPr>
        <a:xfrm>
          <a:off x="173990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43B41B69-36E4-4E51-AB81-08DB846D801A}"/>
            </a:ext>
          </a:extLst>
        </xdr:cNvPr>
        <xdr:cNvSpPr/>
      </xdr:nvSpPr>
      <xdr:spPr>
        <a:xfrm>
          <a:off x="965200" y="6279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01490ED-BD06-4E9F-83A2-E2B6BB0802A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E3B620-7F1D-4F59-85BB-4542C1A98FB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8DAA5A-7D54-4F37-A670-36BA6A580C6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13882C-B0D4-40E0-8E7B-8C040416239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3E40504-10AF-422C-946F-38EE678B2AB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73" name="楕円 72">
          <a:extLst>
            <a:ext uri="{FF2B5EF4-FFF2-40B4-BE49-F238E27FC236}">
              <a16:creationId xmlns:a16="http://schemas.microsoft.com/office/drawing/2014/main" id="{B1DA0AC0-1ECF-4400-A32A-8ECC9F43A7F3}"/>
            </a:ext>
          </a:extLst>
        </xdr:cNvPr>
        <xdr:cNvSpPr/>
      </xdr:nvSpPr>
      <xdr:spPr>
        <a:xfrm>
          <a:off x="403606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17162</xdr:rowOff>
    </xdr:from>
    <xdr:ext cx="405111" cy="259045"/>
    <xdr:sp macro="" textlink="">
      <xdr:nvSpPr>
        <xdr:cNvPr id="74" name="【道路】&#10;有形固定資産減価償却率該当値テキスト">
          <a:extLst>
            <a:ext uri="{FF2B5EF4-FFF2-40B4-BE49-F238E27FC236}">
              <a16:creationId xmlns:a16="http://schemas.microsoft.com/office/drawing/2014/main" id="{ED74B6D2-A939-47A8-916E-48F0FCEF2BDD}"/>
            </a:ext>
          </a:extLst>
        </xdr:cNvPr>
        <xdr:cNvSpPr txBox="1"/>
      </xdr:nvSpPr>
      <xdr:spPr>
        <a:xfrm>
          <a:off x="4124960"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5" name="楕円 74">
          <a:extLst>
            <a:ext uri="{FF2B5EF4-FFF2-40B4-BE49-F238E27FC236}">
              <a16:creationId xmlns:a16="http://schemas.microsoft.com/office/drawing/2014/main" id="{9FAED991-A75B-47B4-A413-777D642094BD}"/>
            </a:ext>
          </a:extLst>
        </xdr:cNvPr>
        <xdr:cNvSpPr/>
      </xdr:nvSpPr>
      <xdr:spPr>
        <a:xfrm>
          <a:off x="3312160" y="637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89535</xdr:rowOff>
    </xdr:to>
    <xdr:cxnSp macro="">
      <xdr:nvCxnSpPr>
        <xdr:cNvPr id="76" name="直線コネクタ 75">
          <a:extLst>
            <a:ext uri="{FF2B5EF4-FFF2-40B4-BE49-F238E27FC236}">
              <a16:creationId xmlns:a16="http://schemas.microsoft.com/office/drawing/2014/main" id="{49F3149D-E94E-4540-934A-C34D979C02DB}"/>
            </a:ext>
          </a:extLst>
        </xdr:cNvPr>
        <xdr:cNvCxnSpPr/>
      </xdr:nvCxnSpPr>
      <xdr:spPr>
        <a:xfrm>
          <a:off x="3355340" y="642366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7" name="楕円 76">
          <a:extLst>
            <a:ext uri="{FF2B5EF4-FFF2-40B4-BE49-F238E27FC236}">
              <a16:creationId xmlns:a16="http://schemas.microsoft.com/office/drawing/2014/main" id="{B6A855BD-1FF6-4B6F-8373-6405FB1B3096}"/>
            </a:ext>
          </a:extLst>
        </xdr:cNvPr>
        <xdr:cNvSpPr/>
      </xdr:nvSpPr>
      <xdr:spPr>
        <a:xfrm>
          <a:off x="2514600" y="6317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53340</xdr:rowOff>
    </xdr:to>
    <xdr:cxnSp macro="">
      <xdr:nvCxnSpPr>
        <xdr:cNvPr id="78" name="直線コネクタ 77">
          <a:extLst>
            <a:ext uri="{FF2B5EF4-FFF2-40B4-BE49-F238E27FC236}">
              <a16:creationId xmlns:a16="http://schemas.microsoft.com/office/drawing/2014/main" id="{4D418F5F-AE32-4D0E-BA66-3E4EED6B17AE}"/>
            </a:ext>
          </a:extLst>
        </xdr:cNvPr>
        <xdr:cNvCxnSpPr/>
      </xdr:nvCxnSpPr>
      <xdr:spPr>
        <a:xfrm>
          <a:off x="2565400" y="636841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a:extLst>
            <a:ext uri="{FF2B5EF4-FFF2-40B4-BE49-F238E27FC236}">
              <a16:creationId xmlns:a16="http://schemas.microsoft.com/office/drawing/2014/main" id="{BD0B4E17-130C-47F2-9DAB-FA872BEE6D8F}"/>
            </a:ext>
          </a:extLst>
        </xdr:cNvPr>
        <xdr:cNvSpPr/>
      </xdr:nvSpPr>
      <xdr:spPr>
        <a:xfrm>
          <a:off x="1739900" y="6279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165735</xdr:rowOff>
    </xdr:to>
    <xdr:cxnSp macro="">
      <xdr:nvCxnSpPr>
        <xdr:cNvPr id="80" name="直線コネクタ 79">
          <a:extLst>
            <a:ext uri="{FF2B5EF4-FFF2-40B4-BE49-F238E27FC236}">
              <a16:creationId xmlns:a16="http://schemas.microsoft.com/office/drawing/2014/main" id="{4EB2E657-1E54-436D-923F-87233D421F0E}"/>
            </a:ext>
          </a:extLst>
        </xdr:cNvPr>
        <xdr:cNvCxnSpPr/>
      </xdr:nvCxnSpPr>
      <xdr:spPr>
        <a:xfrm>
          <a:off x="1790700" y="633031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a:extLst>
            <a:ext uri="{FF2B5EF4-FFF2-40B4-BE49-F238E27FC236}">
              <a16:creationId xmlns:a16="http://schemas.microsoft.com/office/drawing/2014/main" id="{6E89226A-4D9D-4254-976E-2F2EAACE3E08}"/>
            </a:ext>
          </a:extLst>
        </xdr:cNvPr>
        <xdr:cNvSpPr/>
      </xdr:nvSpPr>
      <xdr:spPr>
        <a:xfrm>
          <a:off x="965200" y="6241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127635</xdr:rowOff>
    </xdr:to>
    <xdr:cxnSp macro="">
      <xdr:nvCxnSpPr>
        <xdr:cNvPr id="82" name="直線コネクタ 81">
          <a:extLst>
            <a:ext uri="{FF2B5EF4-FFF2-40B4-BE49-F238E27FC236}">
              <a16:creationId xmlns:a16="http://schemas.microsoft.com/office/drawing/2014/main" id="{148AD02C-8D3D-4CA3-8C3A-24D774E5DCB8}"/>
            </a:ext>
          </a:extLst>
        </xdr:cNvPr>
        <xdr:cNvCxnSpPr/>
      </xdr:nvCxnSpPr>
      <xdr:spPr>
        <a:xfrm>
          <a:off x="1008380" y="629221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9966C094-6462-4833-8FB4-DCFEE73C2A0A}"/>
            </a:ext>
          </a:extLst>
        </xdr:cNvPr>
        <xdr:cNvSpPr txBox="1"/>
      </xdr:nvSpPr>
      <xdr:spPr>
        <a:xfrm>
          <a:off x="317056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5C2E83CF-3C6A-4FDE-9AEC-38DA0097E2FA}"/>
            </a:ext>
          </a:extLst>
        </xdr:cNvPr>
        <xdr:cNvSpPr txBox="1"/>
      </xdr:nvSpPr>
      <xdr:spPr>
        <a:xfrm>
          <a:off x="23857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9321723B-2612-4012-931E-97E3921F6533}"/>
            </a:ext>
          </a:extLst>
        </xdr:cNvPr>
        <xdr:cNvSpPr txBox="1"/>
      </xdr:nvSpPr>
      <xdr:spPr>
        <a:xfrm>
          <a:off x="161100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F98569CA-E3DA-4355-B331-05B64DD7EA26}"/>
            </a:ext>
          </a:extLst>
        </xdr:cNvPr>
        <xdr:cNvSpPr txBox="1"/>
      </xdr:nvSpPr>
      <xdr:spPr>
        <a:xfrm>
          <a:off x="8363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7" name="n_1mainValue【道路】&#10;有形固定資産減価償却率">
          <a:extLst>
            <a:ext uri="{FF2B5EF4-FFF2-40B4-BE49-F238E27FC236}">
              <a16:creationId xmlns:a16="http://schemas.microsoft.com/office/drawing/2014/main" id="{86BED0D3-9520-4377-80A1-F5844C07372F}"/>
            </a:ext>
          </a:extLst>
        </xdr:cNvPr>
        <xdr:cNvSpPr txBox="1"/>
      </xdr:nvSpPr>
      <xdr:spPr>
        <a:xfrm>
          <a:off x="317056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8" name="n_2mainValue【道路】&#10;有形固定資産減価償却率">
          <a:extLst>
            <a:ext uri="{FF2B5EF4-FFF2-40B4-BE49-F238E27FC236}">
              <a16:creationId xmlns:a16="http://schemas.microsoft.com/office/drawing/2014/main" id="{41300A13-5D90-4C7B-AD28-5665624FCB6B}"/>
            </a:ext>
          </a:extLst>
        </xdr:cNvPr>
        <xdr:cNvSpPr txBox="1"/>
      </xdr:nvSpPr>
      <xdr:spPr>
        <a:xfrm>
          <a:off x="238570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9" name="n_3mainValue【道路】&#10;有形固定資産減価償却率">
          <a:extLst>
            <a:ext uri="{FF2B5EF4-FFF2-40B4-BE49-F238E27FC236}">
              <a16:creationId xmlns:a16="http://schemas.microsoft.com/office/drawing/2014/main" id="{4AF7A04E-8BCF-46C0-8C26-8495BABEE077}"/>
            </a:ext>
          </a:extLst>
        </xdr:cNvPr>
        <xdr:cNvSpPr txBox="1"/>
      </xdr:nvSpPr>
      <xdr:spPr>
        <a:xfrm>
          <a:off x="161100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156862</xdr:rowOff>
    </xdr:from>
    <xdr:ext cx="405111" cy="259045"/>
    <xdr:sp macro="" textlink="">
      <xdr:nvSpPr>
        <xdr:cNvPr id="90" name="n_4mainValue【道路】&#10;有形固定資産減価償却率">
          <a:extLst>
            <a:ext uri="{FF2B5EF4-FFF2-40B4-BE49-F238E27FC236}">
              <a16:creationId xmlns:a16="http://schemas.microsoft.com/office/drawing/2014/main" id="{E59EEC3B-8E88-4E15-AB5B-F86B5E2C2876}"/>
            </a:ext>
          </a:extLst>
        </xdr:cNvPr>
        <xdr:cNvSpPr txBox="1"/>
      </xdr:nvSpPr>
      <xdr:spPr>
        <a:xfrm>
          <a:off x="83630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6D9DBA7-4A9C-4C51-9878-90E0D0DADF0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28A3BBB-7417-4503-8250-FE4380DA609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865CC19-FCEA-4910-A3B0-B04786DB038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CB64E87-A464-4F50-B285-9FB9D41A834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22A1712-3135-47A7-9348-99CB32F024F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7DB0CC5-3AA5-4534-97F4-C634530F4AA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BAB3F59-308A-4E3F-9DB6-F5C5B8C53AC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28F701F-2F49-4A1A-AA01-41A69375AD1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541CB89-2F46-42B9-A503-A18E7508318B}"/>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FD2A41B-7D2B-4299-BC5C-67C4EEBC4A5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7F5A2479-22AF-4B31-AA10-8C0BA9D0B1E3}"/>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7ECEAA43-A5B2-4DF7-AFB8-BA814875B9FC}"/>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83E2923F-0CF1-4862-8A12-8A5A203936ED}"/>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4EDE5223-5193-4EBA-B9B7-04C52B96936C}"/>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2959CF0-99FA-429A-9F66-E587E6B97269}"/>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63224B07-7107-4041-9780-E9C2D4041A13}"/>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6C0CA077-B798-4EB2-B96D-3FDA003B1653}"/>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FDACF6D-D1D4-46B1-A362-7673048CF33F}"/>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AD70CF84-355E-4210-8122-BE14C57D38DC}"/>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B0BB2408-AED5-49CA-8DDC-5C320F9F2ABC}"/>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33A08453-D44F-4DEF-9C7F-66F4BE4FB7EC}"/>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24B95A0B-10FA-4985-8797-D021E1F1E3D2}"/>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4E9889BE-6BE5-45C8-BAAE-AB1EED72A82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C7C39DA1-FFD9-49C9-8814-066805B3718C}"/>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EE628628-5754-4BD1-B95B-DA87F7B9F13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4C724994-32EC-4150-9F50-CFD69EBC9975}"/>
            </a:ext>
          </a:extLst>
        </xdr:cNvPr>
        <xdr:cNvCxnSpPr/>
      </xdr:nvCxnSpPr>
      <xdr:spPr>
        <a:xfrm flipV="1">
          <a:off x="9219565" y="5679316"/>
          <a:ext cx="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73219402-4944-4046-97C7-3B27BA18F1CB}"/>
            </a:ext>
          </a:extLst>
        </xdr:cNvPr>
        <xdr:cNvSpPr txBox="1"/>
      </xdr:nvSpPr>
      <xdr:spPr>
        <a:xfrm>
          <a:off x="9258300" y="694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A120565C-32CE-48C2-B16F-9D3534702715}"/>
            </a:ext>
          </a:extLst>
        </xdr:cNvPr>
        <xdr:cNvCxnSpPr/>
      </xdr:nvCxnSpPr>
      <xdr:spPr>
        <a:xfrm>
          <a:off x="9154160" y="6937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5CFC982F-84BD-4CDF-8A59-5A709D84DEE6}"/>
            </a:ext>
          </a:extLst>
        </xdr:cNvPr>
        <xdr:cNvSpPr txBox="1"/>
      </xdr:nvSpPr>
      <xdr:spPr>
        <a:xfrm>
          <a:off x="9258300" y="54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500DBFD3-72C2-4C78-9E23-553486D5B6AE}"/>
            </a:ext>
          </a:extLst>
        </xdr:cNvPr>
        <xdr:cNvCxnSpPr/>
      </xdr:nvCxnSpPr>
      <xdr:spPr>
        <a:xfrm>
          <a:off x="9154160" y="5679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3CB7D637-7F41-463A-8AAF-13DC0051FBA3}"/>
            </a:ext>
          </a:extLst>
        </xdr:cNvPr>
        <xdr:cNvSpPr txBox="1"/>
      </xdr:nvSpPr>
      <xdr:spPr>
        <a:xfrm>
          <a:off x="9258300" y="622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DC151E68-2D7F-493A-81E8-DE44426771CA}"/>
            </a:ext>
          </a:extLst>
        </xdr:cNvPr>
        <xdr:cNvSpPr/>
      </xdr:nvSpPr>
      <xdr:spPr>
        <a:xfrm>
          <a:off x="9192260" y="6373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7791F856-E6A0-4131-B047-D289ACA34220}"/>
            </a:ext>
          </a:extLst>
        </xdr:cNvPr>
        <xdr:cNvSpPr/>
      </xdr:nvSpPr>
      <xdr:spPr>
        <a:xfrm>
          <a:off x="8445500" y="6486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F8CC48E3-5E4A-4A5E-9C07-682A8C41D686}"/>
            </a:ext>
          </a:extLst>
        </xdr:cNvPr>
        <xdr:cNvSpPr/>
      </xdr:nvSpPr>
      <xdr:spPr>
        <a:xfrm>
          <a:off x="7670800" y="6470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B998D065-05DB-4ED8-BA48-71611A57BE73}"/>
            </a:ext>
          </a:extLst>
        </xdr:cNvPr>
        <xdr:cNvSpPr/>
      </xdr:nvSpPr>
      <xdr:spPr>
        <a:xfrm>
          <a:off x="6873240" y="6478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D68CCA52-79B3-4F04-87BE-41618EF6242A}"/>
            </a:ext>
          </a:extLst>
        </xdr:cNvPr>
        <xdr:cNvSpPr/>
      </xdr:nvSpPr>
      <xdr:spPr>
        <a:xfrm>
          <a:off x="6098540" y="6507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A667E39-8E66-4774-982D-0AF88C82908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1555CBE-5FCB-450A-A374-BBFE507AED4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F89AA44-BCF2-451D-A823-FC1AA75BD7E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E156EA0-264D-4B19-A472-EC7D17216FB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8A1B601-D5F0-4D65-BAF5-0FF800F27E4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67789</xdr:rowOff>
    </xdr:from>
    <xdr:to>
      <xdr:col>55</xdr:col>
      <xdr:colOff>50800</xdr:colOff>
      <xdr:row>39</xdr:row>
      <xdr:rowOff>169389</xdr:rowOff>
    </xdr:to>
    <xdr:sp macro="" textlink="">
      <xdr:nvSpPr>
        <xdr:cNvPr id="132" name="楕円 131">
          <a:extLst>
            <a:ext uri="{FF2B5EF4-FFF2-40B4-BE49-F238E27FC236}">
              <a16:creationId xmlns:a16="http://schemas.microsoft.com/office/drawing/2014/main" id="{7F0A27B0-E737-4633-BBCB-FB7D003A69E3}"/>
            </a:ext>
          </a:extLst>
        </xdr:cNvPr>
        <xdr:cNvSpPr/>
      </xdr:nvSpPr>
      <xdr:spPr>
        <a:xfrm>
          <a:off x="9192260" y="6605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46216</xdr:rowOff>
    </xdr:from>
    <xdr:ext cx="534377" cy="259045"/>
    <xdr:sp macro="" textlink="">
      <xdr:nvSpPr>
        <xdr:cNvPr id="133" name="【道路】&#10;一人当たり延長該当値テキスト">
          <a:extLst>
            <a:ext uri="{FF2B5EF4-FFF2-40B4-BE49-F238E27FC236}">
              <a16:creationId xmlns:a16="http://schemas.microsoft.com/office/drawing/2014/main" id="{004A0264-3E5F-465C-8E45-908B94CC45A9}"/>
            </a:ext>
          </a:extLst>
        </xdr:cNvPr>
        <xdr:cNvSpPr txBox="1"/>
      </xdr:nvSpPr>
      <xdr:spPr>
        <a:xfrm>
          <a:off x="9258300" y="65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80329</xdr:rowOff>
    </xdr:from>
    <xdr:to>
      <xdr:col>50</xdr:col>
      <xdr:colOff>165100</xdr:colOff>
      <xdr:row>40</xdr:row>
      <xdr:rowOff>10479</xdr:rowOff>
    </xdr:to>
    <xdr:sp macro="" textlink="">
      <xdr:nvSpPr>
        <xdr:cNvPr id="134" name="楕円 133">
          <a:extLst>
            <a:ext uri="{FF2B5EF4-FFF2-40B4-BE49-F238E27FC236}">
              <a16:creationId xmlns:a16="http://schemas.microsoft.com/office/drawing/2014/main" id="{DE92EAEA-DFE9-428B-B4BC-49A8BBD4AFA0}"/>
            </a:ext>
          </a:extLst>
        </xdr:cNvPr>
        <xdr:cNvSpPr/>
      </xdr:nvSpPr>
      <xdr:spPr>
        <a:xfrm>
          <a:off x="8445500" y="6618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118589</xdr:rowOff>
    </xdr:from>
    <xdr:to>
      <xdr:col>55</xdr:col>
      <xdr:colOff>0</xdr:colOff>
      <xdr:row>39</xdr:row>
      <xdr:rowOff>131129</xdr:rowOff>
    </xdr:to>
    <xdr:cxnSp macro="">
      <xdr:nvCxnSpPr>
        <xdr:cNvPr id="135" name="直線コネクタ 134">
          <a:extLst>
            <a:ext uri="{FF2B5EF4-FFF2-40B4-BE49-F238E27FC236}">
              <a16:creationId xmlns:a16="http://schemas.microsoft.com/office/drawing/2014/main" id="{48D8AF18-5612-43D2-B94D-3A9617B912CA}"/>
            </a:ext>
          </a:extLst>
        </xdr:cNvPr>
        <xdr:cNvCxnSpPr/>
      </xdr:nvCxnSpPr>
      <xdr:spPr>
        <a:xfrm flipV="1">
          <a:off x="8496300" y="6656549"/>
          <a:ext cx="7239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89898</xdr:rowOff>
    </xdr:from>
    <xdr:to>
      <xdr:col>46</xdr:col>
      <xdr:colOff>38100</xdr:colOff>
      <xdr:row>40</xdr:row>
      <xdr:rowOff>20048</xdr:rowOff>
    </xdr:to>
    <xdr:sp macro="" textlink="">
      <xdr:nvSpPr>
        <xdr:cNvPr id="136" name="楕円 135">
          <a:extLst>
            <a:ext uri="{FF2B5EF4-FFF2-40B4-BE49-F238E27FC236}">
              <a16:creationId xmlns:a16="http://schemas.microsoft.com/office/drawing/2014/main" id="{5FD21BE5-B498-47F7-8692-72965CAE7891}"/>
            </a:ext>
          </a:extLst>
        </xdr:cNvPr>
        <xdr:cNvSpPr/>
      </xdr:nvSpPr>
      <xdr:spPr>
        <a:xfrm>
          <a:off x="7670800" y="66278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131129</xdr:rowOff>
    </xdr:from>
    <xdr:to>
      <xdr:col>50</xdr:col>
      <xdr:colOff>114300</xdr:colOff>
      <xdr:row>39</xdr:row>
      <xdr:rowOff>140698</xdr:rowOff>
    </xdr:to>
    <xdr:cxnSp macro="">
      <xdr:nvCxnSpPr>
        <xdr:cNvPr id="137" name="直線コネクタ 136">
          <a:extLst>
            <a:ext uri="{FF2B5EF4-FFF2-40B4-BE49-F238E27FC236}">
              <a16:creationId xmlns:a16="http://schemas.microsoft.com/office/drawing/2014/main" id="{BB954E3F-ECF7-4F88-AB3D-BD7EDAE0956F}"/>
            </a:ext>
          </a:extLst>
        </xdr:cNvPr>
        <xdr:cNvCxnSpPr/>
      </xdr:nvCxnSpPr>
      <xdr:spPr>
        <a:xfrm flipV="1">
          <a:off x="7713980" y="6669089"/>
          <a:ext cx="78232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100316</xdr:rowOff>
    </xdr:from>
    <xdr:to>
      <xdr:col>41</xdr:col>
      <xdr:colOff>101600</xdr:colOff>
      <xdr:row>40</xdr:row>
      <xdr:rowOff>30466</xdr:rowOff>
    </xdr:to>
    <xdr:sp macro="" textlink="">
      <xdr:nvSpPr>
        <xdr:cNvPr id="138" name="楕円 137">
          <a:extLst>
            <a:ext uri="{FF2B5EF4-FFF2-40B4-BE49-F238E27FC236}">
              <a16:creationId xmlns:a16="http://schemas.microsoft.com/office/drawing/2014/main" id="{C605D6A2-AEC4-4160-A578-7B7C3F082831}"/>
            </a:ext>
          </a:extLst>
        </xdr:cNvPr>
        <xdr:cNvSpPr/>
      </xdr:nvSpPr>
      <xdr:spPr>
        <a:xfrm>
          <a:off x="6873240" y="6638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140698</xdr:rowOff>
    </xdr:from>
    <xdr:to>
      <xdr:col>45</xdr:col>
      <xdr:colOff>177800</xdr:colOff>
      <xdr:row>39</xdr:row>
      <xdr:rowOff>151116</xdr:rowOff>
    </xdr:to>
    <xdr:cxnSp macro="">
      <xdr:nvCxnSpPr>
        <xdr:cNvPr id="139" name="直線コネクタ 138">
          <a:extLst>
            <a:ext uri="{FF2B5EF4-FFF2-40B4-BE49-F238E27FC236}">
              <a16:creationId xmlns:a16="http://schemas.microsoft.com/office/drawing/2014/main" id="{8BB82ABE-774F-42A4-8D3B-44FA0D9B9FC5}"/>
            </a:ext>
          </a:extLst>
        </xdr:cNvPr>
        <xdr:cNvCxnSpPr/>
      </xdr:nvCxnSpPr>
      <xdr:spPr>
        <a:xfrm flipV="1">
          <a:off x="6924040" y="6678658"/>
          <a:ext cx="78994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115991</xdr:rowOff>
    </xdr:from>
    <xdr:to>
      <xdr:col>36</xdr:col>
      <xdr:colOff>165100</xdr:colOff>
      <xdr:row>40</xdr:row>
      <xdr:rowOff>46141</xdr:rowOff>
    </xdr:to>
    <xdr:sp macro="" textlink="">
      <xdr:nvSpPr>
        <xdr:cNvPr id="140" name="楕円 139">
          <a:extLst>
            <a:ext uri="{FF2B5EF4-FFF2-40B4-BE49-F238E27FC236}">
              <a16:creationId xmlns:a16="http://schemas.microsoft.com/office/drawing/2014/main" id="{80E2CDE2-6D20-461E-9356-86280E208373}"/>
            </a:ext>
          </a:extLst>
        </xdr:cNvPr>
        <xdr:cNvSpPr/>
      </xdr:nvSpPr>
      <xdr:spPr>
        <a:xfrm>
          <a:off x="6098540" y="6653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151116</xdr:rowOff>
    </xdr:from>
    <xdr:to>
      <xdr:col>41</xdr:col>
      <xdr:colOff>50800</xdr:colOff>
      <xdr:row>39</xdr:row>
      <xdr:rowOff>166791</xdr:rowOff>
    </xdr:to>
    <xdr:cxnSp macro="">
      <xdr:nvCxnSpPr>
        <xdr:cNvPr id="141" name="直線コネクタ 140">
          <a:extLst>
            <a:ext uri="{FF2B5EF4-FFF2-40B4-BE49-F238E27FC236}">
              <a16:creationId xmlns:a16="http://schemas.microsoft.com/office/drawing/2014/main" id="{B475AD7C-CAA7-40FC-A61C-0175A533B191}"/>
            </a:ext>
          </a:extLst>
        </xdr:cNvPr>
        <xdr:cNvCxnSpPr/>
      </xdr:nvCxnSpPr>
      <xdr:spPr>
        <a:xfrm flipV="1">
          <a:off x="6149340" y="6689076"/>
          <a:ext cx="7747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id="{D9D33E88-1246-4A9A-8C74-096402640555}"/>
            </a:ext>
          </a:extLst>
        </xdr:cNvPr>
        <xdr:cNvSpPr txBox="1"/>
      </xdr:nvSpPr>
      <xdr:spPr>
        <a:xfrm>
          <a:off x="8239271" y="62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id="{7B94D715-B2D4-45C3-AD32-44CB0636916D}"/>
            </a:ext>
          </a:extLst>
        </xdr:cNvPr>
        <xdr:cNvSpPr txBox="1"/>
      </xdr:nvSpPr>
      <xdr:spPr>
        <a:xfrm>
          <a:off x="7477271" y="624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id="{E72F3A3F-78B9-4AE0-81F5-E771831928C8}"/>
            </a:ext>
          </a:extLst>
        </xdr:cNvPr>
        <xdr:cNvSpPr txBox="1"/>
      </xdr:nvSpPr>
      <xdr:spPr>
        <a:xfrm>
          <a:off x="6702571" y="62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id="{AB8FA2D9-7760-4DAF-823E-A29DA3BAFC37}"/>
            </a:ext>
          </a:extLst>
        </xdr:cNvPr>
        <xdr:cNvSpPr txBox="1"/>
      </xdr:nvSpPr>
      <xdr:spPr>
        <a:xfrm>
          <a:off x="5905011" y="62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1606</xdr:rowOff>
    </xdr:from>
    <xdr:ext cx="534377" cy="259045"/>
    <xdr:sp macro="" textlink="">
      <xdr:nvSpPr>
        <xdr:cNvPr id="146" name="n_1mainValue【道路】&#10;一人当たり延長">
          <a:extLst>
            <a:ext uri="{FF2B5EF4-FFF2-40B4-BE49-F238E27FC236}">
              <a16:creationId xmlns:a16="http://schemas.microsoft.com/office/drawing/2014/main" id="{06F95956-9EEB-444B-BA6D-0871E42C393D}"/>
            </a:ext>
          </a:extLst>
        </xdr:cNvPr>
        <xdr:cNvSpPr txBox="1"/>
      </xdr:nvSpPr>
      <xdr:spPr>
        <a:xfrm>
          <a:off x="8239271" y="67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11175</xdr:rowOff>
    </xdr:from>
    <xdr:ext cx="534377" cy="259045"/>
    <xdr:sp macro="" textlink="">
      <xdr:nvSpPr>
        <xdr:cNvPr id="147" name="n_2mainValue【道路】&#10;一人当たり延長">
          <a:extLst>
            <a:ext uri="{FF2B5EF4-FFF2-40B4-BE49-F238E27FC236}">
              <a16:creationId xmlns:a16="http://schemas.microsoft.com/office/drawing/2014/main" id="{7361B257-3FF2-4408-BBE8-D731B50B1DB6}"/>
            </a:ext>
          </a:extLst>
        </xdr:cNvPr>
        <xdr:cNvSpPr txBox="1"/>
      </xdr:nvSpPr>
      <xdr:spPr>
        <a:xfrm>
          <a:off x="7477271" y="67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21593</xdr:rowOff>
    </xdr:from>
    <xdr:ext cx="534377" cy="259045"/>
    <xdr:sp macro="" textlink="">
      <xdr:nvSpPr>
        <xdr:cNvPr id="148" name="n_3mainValue【道路】&#10;一人当たり延長">
          <a:extLst>
            <a:ext uri="{FF2B5EF4-FFF2-40B4-BE49-F238E27FC236}">
              <a16:creationId xmlns:a16="http://schemas.microsoft.com/office/drawing/2014/main" id="{021F86BD-310B-4AF8-A467-F4D9C77B5F4E}"/>
            </a:ext>
          </a:extLst>
        </xdr:cNvPr>
        <xdr:cNvSpPr txBox="1"/>
      </xdr:nvSpPr>
      <xdr:spPr>
        <a:xfrm>
          <a:off x="6702571" y="672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37268</xdr:rowOff>
    </xdr:from>
    <xdr:ext cx="534377" cy="259045"/>
    <xdr:sp macro="" textlink="">
      <xdr:nvSpPr>
        <xdr:cNvPr id="149" name="n_4mainValue【道路】&#10;一人当たり延長">
          <a:extLst>
            <a:ext uri="{FF2B5EF4-FFF2-40B4-BE49-F238E27FC236}">
              <a16:creationId xmlns:a16="http://schemas.microsoft.com/office/drawing/2014/main" id="{48FBD490-E62D-4CD9-A467-51D578AA7009}"/>
            </a:ext>
          </a:extLst>
        </xdr:cNvPr>
        <xdr:cNvSpPr txBox="1"/>
      </xdr:nvSpPr>
      <xdr:spPr>
        <a:xfrm>
          <a:off x="5905011" y="67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835C78FE-A01C-4920-9B82-9D3DB29622D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971658DF-B615-438F-9671-6152A16D963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F4A66161-A145-4FF5-9658-A899366C1EB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6054B3E-8A66-4D9F-944F-C368DA73F54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6B95316D-66FA-4EDA-A103-053E72FEB54E}"/>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662A7B9E-1108-4525-9851-EFB7526A0DA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D7F7E52B-5D05-4249-A729-5AAD4685924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53C9D8AE-C134-4B95-9B9E-5D75EB59F13D}"/>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B812CB9-B3A6-4BEC-86D9-F7CA30138C1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67D56912-2754-4E93-9571-644EEEEB255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815D122-B50D-41F1-8E6A-83B764EA6B8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65311AF-39A1-4F90-9A98-A71C7C9253D8}"/>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EFF36688-1E5C-4A03-86E1-F72B71970699}"/>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32EEB850-7A13-46F3-B71F-33D0DA3D81D8}"/>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A659D918-2319-45A1-98AE-A8DABDDC4F4E}"/>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6B3572BF-B6CD-4892-B7A4-440C9129DC43}"/>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1CD02CA5-2FA1-49B3-ACBC-7F0000847C38}"/>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56BCA656-CF88-43FD-901E-6CE83435B1CC}"/>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34BA7610-AC37-460D-860D-70A254D78521}"/>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795D387-7106-4E5C-922C-6F4B6CD7D99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714E860E-3E2A-4542-A442-FB4611EE5C2E}"/>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BDB511A8-7EC2-4905-B819-BA2D52BE482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2E6E04B9-085C-4A3B-A5D5-6F51950A1A65}"/>
            </a:ext>
          </a:extLst>
        </xdr:cNvPr>
        <xdr:cNvCxnSpPr/>
      </xdr:nvCxnSpPr>
      <xdr:spPr>
        <a:xfrm flipV="1">
          <a:off x="4086225" y="9476994"/>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F5EC608-FC94-42EA-97D7-A5EAB0042FC3}"/>
            </a:ext>
          </a:extLst>
        </xdr:cNvPr>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7008F157-E979-4706-8EDB-FD1C58FBE9CB}"/>
            </a:ext>
          </a:extLst>
        </xdr:cNvPr>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EA1D7E2E-AD04-44B4-8E96-AEB4421E5E6B}"/>
            </a:ext>
          </a:extLst>
        </xdr:cNvPr>
        <xdr:cNvSpPr txBox="1"/>
      </xdr:nvSpPr>
      <xdr:spPr>
        <a:xfrm>
          <a:off x="4124960" y="925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AE4F67E5-F466-469C-A971-B16D0E21473A}"/>
            </a:ext>
          </a:extLst>
        </xdr:cNvPr>
        <xdr:cNvCxnSpPr/>
      </xdr:nvCxnSpPr>
      <xdr:spPr>
        <a:xfrm>
          <a:off x="4020820" y="9476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9116F20-ED8A-4419-9F08-4BC5F8AC9984}"/>
            </a:ext>
          </a:extLst>
        </xdr:cNvPr>
        <xdr:cNvSpPr txBox="1"/>
      </xdr:nvSpPr>
      <xdr:spPr>
        <a:xfrm>
          <a:off x="4124960" y="1032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AB1F22F0-48C2-45FC-B8FE-B0201361194F}"/>
            </a:ext>
          </a:extLst>
        </xdr:cNvPr>
        <xdr:cNvSpPr/>
      </xdr:nvSpPr>
      <xdr:spPr>
        <a:xfrm>
          <a:off x="403606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98078FED-6214-46D7-8B63-988BE0E67F9C}"/>
            </a:ext>
          </a:extLst>
        </xdr:cNvPr>
        <xdr:cNvSpPr/>
      </xdr:nvSpPr>
      <xdr:spPr>
        <a:xfrm>
          <a:off x="3312160" y="10310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FEE61015-D9F5-4FD2-B509-0C99BD61C204}"/>
            </a:ext>
          </a:extLst>
        </xdr:cNvPr>
        <xdr:cNvSpPr/>
      </xdr:nvSpPr>
      <xdr:spPr>
        <a:xfrm>
          <a:off x="251460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54745257-0208-4FFA-98B4-2C55A794F52E}"/>
            </a:ext>
          </a:extLst>
        </xdr:cNvPr>
        <xdr:cNvSpPr/>
      </xdr:nvSpPr>
      <xdr:spPr>
        <a:xfrm>
          <a:off x="1739900" y="1023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A9D8BA52-4C89-4BF1-91F0-8CE7A6678438}"/>
            </a:ext>
          </a:extLst>
        </xdr:cNvPr>
        <xdr:cNvSpPr/>
      </xdr:nvSpPr>
      <xdr:spPr>
        <a:xfrm>
          <a:off x="965200" y="102179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B014F8B-681E-4D65-917A-63DB087B47A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CAC1B44-9760-420F-A300-4989AC20646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926633F-EB99-42D8-B9BC-745E91A1D3F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11DB187-E524-4C33-810C-05643270F1A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AFEDCD3-9234-4ECC-9760-CCADC4A8DC6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118364</xdr:rowOff>
    </xdr:from>
    <xdr:to>
      <xdr:col>24</xdr:col>
      <xdr:colOff>114300</xdr:colOff>
      <xdr:row>59</xdr:row>
      <xdr:rowOff>48514</xdr:rowOff>
    </xdr:to>
    <xdr:sp macro="" textlink="">
      <xdr:nvSpPr>
        <xdr:cNvPr id="188" name="楕円 187">
          <a:extLst>
            <a:ext uri="{FF2B5EF4-FFF2-40B4-BE49-F238E27FC236}">
              <a16:creationId xmlns:a16="http://schemas.microsoft.com/office/drawing/2014/main" id="{684384E7-4002-4DCA-9F2B-8CF11887B390}"/>
            </a:ext>
          </a:extLst>
        </xdr:cNvPr>
        <xdr:cNvSpPr/>
      </xdr:nvSpPr>
      <xdr:spPr>
        <a:xfrm>
          <a:off x="4036060" y="9841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141241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D4C65DB-01A5-4106-853C-97652C531EAD}"/>
            </a:ext>
          </a:extLst>
        </xdr:cNvPr>
        <xdr:cNvSpPr txBox="1"/>
      </xdr:nvSpPr>
      <xdr:spPr>
        <a:xfrm>
          <a:off x="4124960"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xdr:rowOff>
    </xdr:from>
    <xdr:to>
      <xdr:col>20</xdr:col>
      <xdr:colOff>38100</xdr:colOff>
      <xdr:row>59</xdr:row>
      <xdr:rowOff>117094</xdr:rowOff>
    </xdr:to>
    <xdr:sp macro="" textlink="">
      <xdr:nvSpPr>
        <xdr:cNvPr id="190" name="楕円 189">
          <a:extLst>
            <a:ext uri="{FF2B5EF4-FFF2-40B4-BE49-F238E27FC236}">
              <a16:creationId xmlns:a16="http://schemas.microsoft.com/office/drawing/2014/main" id="{87CA3AEB-D4EA-4AB9-A436-9A6D3181D384}"/>
            </a:ext>
          </a:extLst>
        </xdr:cNvPr>
        <xdr:cNvSpPr/>
      </xdr:nvSpPr>
      <xdr:spPr>
        <a:xfrm>
          <a:off x="3312160" y="99062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169164</xdr:rowOff>
    </xdr:from>
    <xdr:to>
      <xdr:col>24</xdr:col>
      <xdr:colOff>63500</xdr:colOff>
      <xdr:row>59</xdr:row>
      <xdr:rowOff>66294</xdr:rowOff>
    </xdr:to>
    <xdr:cxnSp macro="">
      <xdr:nvCxnSpPr>
        <xdr:cNvPr id="191" name="直線コネクタ 190">
          <a:extLst>
            <a:ext uri="{FF2B5EF4-FFF2-40B4-BE49-F238E27FC236}">
              <a16:creationId xmlns:a16="http://schemas.microsoft.com/office/drawing/2014/main" id="{A5E44D08-6015-4519-A4A0-6E202D576CEF}"/>
            </a:ext>
          </a:extLst>
        </xdr:cNvPr>
        <xdr:cNvCxnSpPr/>
      </xdr:nvCxnSpPr>
      <xdr:spPr>
        <a:xfrm flipV="1">
          <a:off x="3355340" y="9892284"/>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152654</xdr:rowOff>
    </xdr:from>
    <xdr:to>
      <xdr:col>15</xdr:col>
      <xdr:colOff>101600</xdr:colOff>
      <xdr:row>59</xdr:row>
      <xdr:rowOff>82804</xdr:rowOff>
    </xdr:to>
    <xdr:sp macro="" textlink="">
      <xdr:nvSpPr>
        <xdr:cNvPr id="192" name="楕円 191">
          <a:extLst>
            <a:ext uri="{FF2B5EF4-FFF2-40B4-BE49-F238E27FC236}">
              <a16:creationId xmlns:a16="http://schemas.microsoft.com/office/drawing/2014/main" id="{1A1ED6D7-C407-4750-A90C-C17098F31374}"/>
            </a:ext>
          </a:extLst>
        </xdr:cNvPr>
        <xdr:cNvSpPr/>
      </xdr:nvSpPr>
      <xdr:spPr>
        <a:xfrm>
          <a:off x="2514600" y="9875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32004</xdr:rowOff>
    </xdr:from>
    <xdr:to>
      <xdr:col>19</xdr:col>
      <xdr:colOff>177800</xdr:colOff>
      <xdr:row>59</xdr:row>
      <xdr:rowOff>66294</xdr:rowOff>
    </xdr:to>
    <xdr:cxnSp macro="">
      <xdr:nvCxnSpPr>
        <xdr:cNvPr id="193" name="直線コネクタ 192">
          <a:extLst>
            <a:ext uri="{FF2B5EF4-FFF2-40B4-BE49-F238E27FC236}">
              <a16:creationId xmlns:a16="http://schemas.microsoft.com/office/drawing/2014/main" id="{77C6E4E7-4376-405E-9930-D3867C1C6AF9}"/>
            </a:ext>
          </a:extLst>
        </xdr:cNvPr>
        <xdr:cNvCxnSpPr/>
      </xdr:nvCxnSpPr>
      <xdr:spPr>
        <a:xfrm>
          <a:off x="2565400" y="9922764"/>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94" name="楕円 193">
          <a:extLst>
            <a:ext uri="{FF2B5EF4-FFF2-40B4-BE49-F238E27FC236}">
              <a16:creationId xmlns:a16="http://schemas.microsoft.com/office/drawing/2014/main" id="{3A7E33CD-E5F9-44CB-9248-7747A9195AB3}"/>
            </a:ext>
          </a:extLst>
        </xdr:cNvPr>
        <xdr:cNvSpPr/>
      </xdr:nvSpPr>
      <xdr:spPr>
        <a:xfrm>
          <a:off x="1739900" y="9841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169164</xdr:rowOff>
    </xdr:from>
    <xdr:to>
      <xdr:col>15</xdr:col>
      <xdr:colOff>50800</xdr:colOff>
      <xdr:row>59</xdr:row>
      <xdr:rowOff>32004</xdr:rowOff>
    </xdr:to>
    <xdr:cxnSp macro="">
      <xdr:nvCxnSpPr>
        <xdr:cNvPr id="195" name="直線コネクタ 194">
          <a:extLst>
            <a:ext uri="{FF2B5EF4-FFF2-40B4-BE49-F238E27FC236}">
              <a16:creationId xmlns:a16="http://schemas.microsoft.com/office/drawing/2014/main" id="{724CAFE4-AA7C-4280-9163-23B43D804A1B}"/>
            </a:ext>
          </a:extLst>
        </xdr:cNvPr>
        <xdr:cNvCxnSpPr/>
      </xdr:nvCxnSpPr>
      <xdr:spPr>
        <a:xfrm>
          <a:off x="1790700" y="9892284"/>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81788</xdr:rowOff>
    </xdr:from>
    <xdr:to>
      <xdr:col>6</xdr:col>
      <xdr:colOff>38100</xdr:colOff>
      <xdr:row>59</xdr:row>
      <xdr:rowOff>11938</xdr:rowOff>
    </xdr:to>
    <xdr:sp macro="" textlink="">
      <xdr:nvSpPr>
        <xdr:cNvPr id="196" name="楕円 195">
          <a:extLst>
            <a:ext uri="{FF2B5EF4-FFF2-40B4-BE49-F238E27FC236}">
              <a16:creationId xmlns:a16="http://schemas.microsoft.com/office/drawing/2014/main" id="{A80D8B91-A124-4875-83C3-6AFDF8F29198}"/>
            </a:ext>
          </a:extLst>
        </xdr:cNvPr>
        <xdr:cNvSpPr/>
      </xdr:nvSpPr>
      <xdr:spPr>
        <a:xfrm>
          <a:off x="965200" y="9804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132588</xdr:rowOff>
    </xdr:from>
    <xdr:to>
      <xdr:col>10</xdr:col>
      <xdr:colOff>114300</xdr:colOff>
      <xdr:row>58</xdr:row>
      <xdr:rowOff>169164</xdr:rowOff>
    </xdr:to>
    <xdr:cxnSp macro="">
      <xdr:nvCxnSpPr>
        <xdr:cNvPr id="197" name="直線コネクタ 196">
          <a:extLst>
            <a:ext uri="{FF2B5EF4-FFF2-40B4-BE49-F238E27FC236}">
              <a16:creationId xmlns:a16="http://schemas.microsoft.com/office/drawing/2014/main" id="{731ECDE2-80D1-4C30-B815-64C134127428}"/>
            </a:ext>
          </a:extLst>
        </xdr:cNvPr>
        <xdr:cNvCxnSpPr/>
      </xdr:nvCxnSpPr>
      <xdr:spPr>
        <a:xfrm>
          <a:off x="1008380" y="9855708"/>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B65F06C6-795B-461A-922B-81BA91E9396D}"/>
            </a:ext>
          </a:extLst>
        </xdr:cNvPr>
        <xdr:cNvSpPr txBox="1"/>
      </xdr:nvSpPr>
      <xdr:spPr>
        <a:xfrm>
          <a:off x="3170564" y="103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85295BB-DED0-4492-8E9E-0E40511A6E61}"/>
            </a:ext>
          </a:extLst>
        </xdr:cNvPr>
        <xdr:cNvSpPr txBox="1"/>
      </xdr:nvSpPr>
      <xdr:spPr>
        <a:xfrm>
          <a:off x="2385704" y="1035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F78D8013-8B2F-4FD5-87CB-817F1572C502}"/>
            </a:ext>
          </a:extLst>
        </xdr:cNvPr>
        <xdr:cNvSpPr txBox="1"/>
      </xdr:nvSpPr>
      <xdr:spPr>
        <a:xfrm>
          <a:off x="161100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D09AF13-C417-4B1F-ADAB-D6FA5555D5FD}"/>
            </a:ext>
          </a:extLst>
        </xdr:cNvPr>
        <xdr:cNvSpPr txBox="1"/>
      </xdr:nvSpPr>
      <xdr:spPr>
        <a:xfrm>
          <a:off x="836304" y="103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133621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70AEBCB-CEBC-4853-B1FF-E7D69998587A}"/>
            </a:ext>
          </a:extLst>
        </xdr:cNvPr>
        <xdr:cNvSpPr txBox="1"/>
      </xdr:nvSpPr>
      <xdr:spPr>
        <a:xfrm>
          <a:off x="317056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99331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66ECBB44-2833-41BF-8CD4-4BBD7141E2E9}"/>
            </a:ext>
          </a:extLst>
        </xdr:cNvPr>
        <xdr:cNvSpPr txBox="1"/>
      </xdr:nvSpPr>
      <xdr:spPr>
        <a:xfrm>
          <a:off x="238570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635F305-2016-4B4C-83D3-3A50AA541781}"/>
            </a:ext>
          </a:extLst>
        </xdr:cNvPr>
        <xdr:cNvSpPr txBox="1"/>
      </xdr:nvSpPr>
      <xdr:spPr>
        <a:xfrm>
          <a:off x="16110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28465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5BC3CFF2-B47A-4C9E-87D7-8F409DF149BC}"/>
            </a:ext>
          </a:extLst>
        </xdr:cNvPr>
        <xdr:cNvSpPr txBox="1"/>
      </xdr:nvSpPr>
      <xdr:spPr>
        <a:xfrm>
          <a:off x="83630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0A0C8A0-31EE-4CE4-B346-6BE28408DDC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936FF54-ECD6-41EA-8583-DD3FD7D468C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23324D9-E708-4F75-9E68-4E77F652E01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D5AA31E-CA5F-4C96-8298-D72EC024729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0C9C341-07B2-4AB4-8212-F32A8C5C778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D82D646-D3E3-4433-BB01-ED6079B0B3C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1F84821-ED8D-4938-BBAB-7A054F6E1C7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4DF9280-163B-407E-A681-30A231A8575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6C42F04-157E-4ACE-A9AD-71EF4451E16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64722B3-4FC7-4AE1-B18F-6F19C21CC22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BFABFFEF-60F5-4B0B-A194-AC8781A69C1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8C10BCA5-F68A-435B-9BE2-C02A86C6230E}"/>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64C0C29D-3BAF-40F0-8682-6A8248302D48}"/>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92DCA117-56C9-47A4-91E1-2F614A7F6715}"/>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3C30EFA8-4655-471A-A002-CC0961FDF5EE}"/>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9DFB802A-6D33-48CD-9813-0999EB89A4A6}"/>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B8158290-ED91-490A-AEA4-15C4E280D0C7}"/>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1D68E00E-A391-4A01-A460-1260B137B00A}"/>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95EFF473-17F4-42C2-BF9E-A0B22D4E26DA}"/>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88843401-C6E6-444C-8728-B451C9A20ADF}"/>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0FEB7C9-69EE-4895-BC2A-58D6B47DD6A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2211F4C-5A4F-4791-9D95-17FC1CA02F2C}"/>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BD0B15E-F923-463C-8A40-EFAA2AFD2A3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C9E8A16C-DB02-4E24-BA70-D405E05EFD84}"/>
            </a:ext>
          </a:extLst>
        </xdr:cNvPr>
        <xdr:cNvCxnSpPr/>
      </xdr:nvCxnSpPr>
      <xdr:spPr>
        <a:xfrm flipV="1">
          <a:off x="9219565" y="9481768"/>
          <a:ext cx="0" cy="1321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E881B6F9-8EEC-4734-83C6-FDE782094BCE}"/>
            </a:ext>
          </a:extLst>
        </xdr:cNvPr>
        <xdr:cNvSpPr txBox="1"/>
      </xdr:nvSpPr>
      <xdr:spPr>
        <a:xfrm>
          <a:off x="9258300" y="1080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5230F753-DEC9-4BDA-87C6-D3695C05A721}"/>
            </a:ext>
          </a:extLst>
        </xdr:cNvPr>
        <xdr:cNvCxnSpPr/>
      </xdr:nvCxnSpPr>
      <xdr:spPr>
        <a:xfrm>
          <a:off x="9154160" y="10803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C822384-1F5A-4420-B15F-4096BF01B406}"/>
            </a:ext>
          </a:extLst>
        </xdr:cNvPr>
        <xdr:cNvSpPr txBox="1"/>
      </xdr:nvSpPr>
      <xdr:spPr>
        <a:xfrm>
          <a:off x="9258300" y="9260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E6E16C7D-06D1-414F-8FF4-F1F22917B5CA}"/>
            </a:ext>
          </a:extLst>
        </xdr:cNvPr>
        <xdr:cNvCxnSpPr/>
      </xdr:nvCxnSpPr>
      <xdr:spPr>
        <a:xfrm>
          <a:off x="9154160" y="9481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BFED6DE1-42BA-4F63-BC02-54516165A7B4}"/>
            </a:ext>
          </a:extLst>
        </xdr:cNvPr>
        <xdr:cNvSpPr txBox="1"/>
      </xdr:nvSpPr>
      <xdr:spPr>
        <a:xfrm>
          <a:off x="9258300" y="10442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107992D5-609A-4326-B1B6-F7E9C3524092}"/>
            </a:ext>
          </a:extLst>
        </xdr:cNvPr>
        <xdr:cNvSpPr/>
      </xdr:nvSpPr>
      <xdr:spPr>
        <a:xfrm>
          <a:off x="9192260" y="10587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C107D5EE-24D8-4176-9B2A-2B1FE9E31EE8}"/>
            </a:ext>
          </a:extLst>
        </xdr:cNvPr>
        <xdr:cNvSpPr/>
      </xdr:nvSpPr>
      <xdr:spPr>
        <a:xfrm>
          <a:off x="8445500" y="1062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02CF4F04-29D0-4D31-A7CA-4ED896C67A51}"/>
            </a:ext>
          </a:extLst>
        </xdr:cNvPr>
        <xdr:cNvSpPr/>
      </xdr:nvSpPr>
      <xdr:spPr>
        <a:xfrm>
          <a:off x="7670800" y="10632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4CDCB291-78B8-4C8A-BFBC-484D6AF5CE3D}"/>
            </a:ext>
          </a:extLst>
        </xdr:cNvPr>
        <xdr:cNvSpPr/>
      </xdr:nvSpPr>
      <xdr:spPr>
        <a:xfrm>
          <a:off x="6873240" y="10631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BD0EF25E-A853-4AB8-BB83-B0B02CE73291}"/>
            </a:ext>
          </a:extLst>
        </xdr:cNvPr>
        <xdr:cNvSpPr/>
      </xdr:nvSpPr>
      <xdr:spPr>
        <a:xfrm>
          <a:off x="6098540" y="1063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7BC7B01-9844-46CA-89BF-52E1927E092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550AFF2-CD07-4237-BC0E-207A872456F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71F3FB4-8A8F-448E-9765-421476CB0B1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D26452E-7735-470B-A9E0-611B3FBEFD6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5BB3D5E-6F1A-4F12-B486-C2F2713EA91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10461</xdr:rowOff>
    </xdr:from>
    <xdr:to>
      <xdr:col>55</xdr:col>
      <xdr:colOff>50800</xdr:colOff>
      <xdr:row>64</xdr:row>
      <xdr:rowOff>112061</xdr:rowOff>
    </xdr:to>
    <xdr:sp macro="" textlink="">
      <xdr:nvSpPr>
        <xdr:cNvPr id="245" name="楕円 244">
          <a:extLst>
            <a:ext uri="{FF2B5EF4-FFF2-40B4-BE49-F238E27FC236}">
              <a16:creationId xmlns:a16="http://schemas.microsoft.com/office/drawing/2014/main" id="{A771EC4D-F572-485F-B648-99606D03817F}"/>
            </a:ext>
          </a:extLst>
        </xdr:cNvPr>
        <xdr:cNvSpPr/>
      </xdr:nvSpPr>
      <xdr:spPr>
        <a:xfrm>
          <a:off x="9192260" y="10739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96838</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84725FF9-AE46-46A8-87DA-92E94C76FAC4}"/>
            </a:ext>
          </a:extLst>
        </xdr:cNvPr>
        <xdr:cNvSpPr txBox="1"/>
      </xdr:nvSpPr>
      <xdr:spPr>
        <a:xfrm>
          <a:off x="9258300" y="106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12434</xdr:rowOff>
    </xdr:from>
    <xdr:to>
      <xdr:col>50</xdr:col>
      <xdr:colOff>165100</xdr:colOff>
      <xdr:row>64</xdr:row>
      <xdr:rowOff>114034</xdr:rowOff>
    </xdr:to>
    <xdr:sp macro="" textlink="">
      <xdr:nvSpPr>
        <xdr:cNvPr id="247" name="楕円 246">
          <a:extLst>
            <a:ext uri="{FF2B5EF4-FFF2-40B4-BE49-F238E27FC236}">
              <a16:creationId xmlns:a16="http://schemas.microsoft.com/office/drawing/2014/main" id="{83B12085-F04B-48BC-A947-885F97A070B5}"/>
            </a:ext>
          </a:extLst>
        </xdr:cNvPr>
        <xdr:cNvSpPr/>
      </xdr:nvSpPr>
      <xdr:spPr>
        <a:xfrm>
          <a:off x="8445500" y="107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61261</xdr:rowOff>
    </xdr:from>
    <xdr:to>
      <xdr:col>55</xdr:col>
      <xdr:colOff>0</xdr:colOff>
      <xdr:row>64</xdr:row>
      <xdr:rowOff>63234</xdr:rowOff>
    </xdr:to>
    <xdr:cxnSp macro="">
      <xdr:nvCxnSpPr>
        <xdr:cNvPr id="248" name="直線コネクタ 247">
          <a:extLst>
            <a:ext uri="{FF2B5EF4-FFF2-40B4-BE49-F238E27FC236}">
              <a16:creationId xmlns:a16="http://schemas.microsoft.com/office/drawing/2014/main" id="{A05B7320-EC93-48CA-B2B0-8D953E110DDF}"/>
            </a:ext>
          </a:extLst>
        </xdr:cNvPr>
        <xdr:cNvCxnSpPr/>
      </xdr:nvCxnSpPr>
      <xdr:spPr>
        <a:xfrm flipV="1">
          <a:off x="8496300" y="10790221"/>
          <a:ext cx="7239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12695</xdr:rowOff>
    </xdr:from>
    <xdr:to>
      <xdr:col>46</xdr:col>
      <xdr:colOff>38100</xdr:colOff>
      <xdr:row>64</xdr:row>
      <xdr:rowOff>114295</xdr:rowOff>
    </xdr:to>
    <xdr:sp macro="" textlink="">
      <xdr:nvSpPr>
        <xdr:cNvPr id="249" name="楕円 248">
          <a:extLst>
            <a:ext uri="{FF2B5EF4-FFF2-40B4-BE49-F238E27FC236}">
              <a16:creationId xmlns:a16="http://schemas.microsoft.com/office/drawing/2014/main" id="{68FE42F9-0A45-4C5B-AF42-8016943DE9C3}"/>
            </a:ext>
          </a:extLst>
        </xdr:cNvPr>
        <xdr:cNvSpPr/>
      </xdr:nvSpPr>
      <xdr:spPr>
        <a:xfrm>
          <a:off x="7670800" y="10741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63234</xdr:rowOff>
    </xdr:from>
    <xdr:to>
      <xdr:col>50</xdr:col>
      <xdr:colOff>114300</xdr:colOff>
      <xdr:row>64</xdr:row>
      <xdr:rowOff>63495</xdr:rowOff>
    </xdr:to>
    <xdr:cxnSp macro="">
      <xdr:nvCxnSpPr>
        <xdr:cNvPr id="250" name="直線コネクタ 249">
          <a:extLst>
            <a:ext uri="{FF2B5EF4-FFF2-40B4-BE49-F238E27FC236}">
              <a16:creationId xmlns:a16="http://schemas.microsoft.com/office/drawing/2014/main" id="{B5FFC7D7-01EE-4D40-B7BE-269E427329EA}"/>
            </a:ext>
          </a:extLst>
        </xdr:cNvPr>
        <xdr:cNvCxnSpPr/>
      </xdr:nvCxnSpPr>
      <xdr:spPr>
        <a:xfrm flipV="1">
          <a:off x="7713980" y="10792194"/>
          <a:ext cx="78232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12975</xdr:rowOff>
    </xdr:from>
    <xdr:to>
      <xdr:col>41</xdr:col>
      <xdr:colOff>101600</xdr:colOff>
      <xdr:row>64</xdr:row>
      <xdr:rowOff>114575</xdr:rowOff>
    </xdr:to>
    <xdr:sp macro="" textlink="">
      <xdr:nvSpPr>
        <xdr:cNvPr id="251" name="楕円 250">
          <a:extLst>
            <a:ext uri="{FF2B5EF4-FFF2-40B4-BE49-F238E27FC236}">
              <a16:creationId xmlns:a16="http://schemas.microsoft.com/office/drawing/2014/main" id="{941DECEA-4AB9-4CA4-A17F-1C279AD486FB}"/>
            </a:ext>
          </a:extLst>
        </xdr:cNvPr>
        <xdr:cNvSpPr/>
      </xdr:nvSpPr>
      <xdr:spPr>
        <a:xfrm>
          <a:off x="6873240" y="107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63495</xdr:rowOff>
    </xdr:from>
    <xdr:to>
      <xdr:col>45</xdr:col>
      <xdr:colOff>177800</xdr:colOff>
      <xdr:row>64</xdr:row>
      <xdr:rowOff>63775</xdr:rowOff>
    </xdr:to>
    <xdr:cxnSp macro="">
      <xdr:nvCxnSpPr>
        <xdr:cNvPr id="252" name="直線コネクタ 251">
          <a:extLst>
            <a:ext uri="{FF2B5EF4-FFF2-40B4-BE49-F238E27FC236}">
              <a16:creationId xmlns:a16="http://schemas.microsoft.com/office/drawing/2014/main" id="{E1CC42F3-5591-4D62-A25F-DBD6497095BF}"/>
            </a:ext>
          </a:extLst>
        </xdr:cNvPr>
        <xdr:cNvCxnSpPr/>
      </xdr:nvCxnSpPr>
      <xdr:spPr>
        <a:xfrm flipV="1">
          <a:off x="6924040" y="10792455"/>
          <a:ext cx="78994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13246</xdr:rowOff>
    </xdr:from>
    <xdr:to>
      <xdr:col>36</xdr:col>
      <xdr:colOff>165100</xdr:colOff>
      <xdr:row>64</xdr:row>
      <xdr:rowOff>114846</xdr:rowOff>
    </xdr:to>
    <xdr:sp macro="" textlink="">
      <xdr:nvSpPr>
        <xdr:cNvPr id="253" name="楕円 252">
          <a:extLst>
            <a:ext uri="{FF2B5EF4-FFF2-40B4-BE49-F238E27FC236}">
              <a16:creationId xmlns:a16="http://schemas.microsoft.com/office/drawing/2014/main" id="{A1D9BE8A-28F8-4C41-A131-0175FA722C0E}"/>
            </a:ext>
          </a:extLst>
        </xdr:cNvPr>
        <xdr:cNvSpPr/>
      </xdr:nvSpPr>
      <xdr:spPr>
        <a:xfrm>
          <a:off x="6098540" y="107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63775</xdr:rowOff>
    </xdr:from>
    <xdr:to>
      <xdr:col>41</xdr:col>
      <xdr:colOff>50800</xdr:colOff>
      <xdr:row>64</xdr:row>
      <xdr:rowOff>64046</xdr:rowOff>
    </xdr:to>
    <xdr:cxnSp macro="">
      <xdr:nvCxnSpPr>
        <xdr:cNvPr id="254" name="直線コネクタ 253">
          <a:extLst>
            <a:ext uri="{FF2B5EF4-FFF2-40B4-BE49-F238E27FC236}">
              <a16:creationId xmlns:a16="http://schemas.microsoft.com/office/drawing/2014/main" id="{D5E3E06F-A248-4F61-A74A-3E04F0A7085B}"/>
            </a:ext>
          </a:extLst>
        </xdr:cNvPr>
        <xdr:cNvCxnSpPr/>
      </xdr:nvCxnSpPr>
      <xdr:spPr>
        <a:xfrm flipV="1">
          <a:off x="6149340" y="10792735"/>
          <a:ext cx="7747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E47AD99-8468-4565-ADB4-759DA33C743F}"/>
            </a:ext>
          </a:extLst>
        </xdr:cNvPr>
        <xdr:cNvSpPr txBox="1"/>
      </xdr:nvSpPr>
      <xdr:spPr>
        <a:xfrm>
          <a:off x="8214575" y="1040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550FD355-9F5F-490E-A3BD-43C9B12F0C7B}"/>
            </a:ext>
          </a:extLst>
        </xdr:cNvPr>
        <xdr:cNvSpPr txBox="1"/>
      </xdr:nvSpPr>
      <xdr:spPr>
        <a:xfrm>
          <a:off x="7444955" y="1041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120CFBEB-EB2A-40E8-AC6F-679738E968A3}"/>
            </a:ext>
          </a:extLst>
        </xdr:cNvPr>
        <xdr:cNvSpPr txBox="1"/>
      </xdr:nvSpPr>
      <xdr:spPr>
        <a:xfrm>
          <a:off x="6670255" y="10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AF9260BD-0D89-4445-B03C-06D26E105CF7}"/>
            </a:ext>
          </a:extLst>
        </xdr:cNvPr>
        <xdr:cNvSpPr txBox="1"/>
      </xdr:nvSpPr>
      <xdr:spPr>
        <a:xfrm>
          <a:off x="5872695" y="104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105161</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7131A66D-E042-40E4-8FA2-37386BEFF7C9}"/>
            </a:ext>
          </a:extLst>
        </xdr:cNvPr>
        <xdr:cNvSpPr txBox="1"/>
      </xdr:nvSpPr>
      <xdr:spPr>
        <a:xfrm>
          <a:off x="8239271" y="108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105422</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EF2C5F94-A59C-4D23-8BB1-781A92E9FBFD}"/>
            </a:ext>
          </a:extLst>
        </xdr:cNvPr>
        <xdr:cNvSpPr txBox="1"/>
      </xdr:nvSpPr>
      <xdr:spPr>
        <a:xfrm>
          <a:off x="7477271" y="108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105702</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CFE76D8C-D383-4E70-AC2A-FC0EBDCB64F7}"/>
            </a:ext>
          </a:extLst>
        </xdr:cNvPr>
        <xdr:cNvSpPr txBox="1"/>
      </xdr:nvSpPr>
      <xdr:spPr>
        <a:xfrm>
          <a:off x="6702571" y="108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105973</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D3F7810F-C326-4714-BF74-650FCD6499A3}"/>
            </a:ext>
          </a:extLst>
        </xdr:cNvPr>
        <xdr:cNvSpPr txBox="1"/>
      </xdr:nvSpPr>
      <xdr:spPr>
        <a:xfrm>
          <a:off x="5905011" y="108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42C8360-D48E-45B6-892C-8A60F27AFE3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C49D179-759C-47B8-B18D-6755D944C8A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4CC36BE-6A40-43DB-A765-399359EC8DA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35C96CE-4DC6-4B45-A363-F9075CB0A3C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BC7EF10-25C2-438C-811E-69A281C3DA7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FBE23F4-D1D6-4094-92A4-94448B43BAE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F7D340E-BD47-4D7B-A823-F98A684184D8}"/>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D583CCA-64EA-4F04-9ADE-FD2F8625F9A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D0780BA0-16A3-4A2B-8039-B0E7D623640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64FD40D-7682-4072-9FF2-365EA654E12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72FAB514-28D8-4C3B-9440-ABE8326568B4}"/>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586986C-B058-4DFB-9C72-4C9A750E02F6}"/>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947A1387-7630-4400-8465-6125179379D8}"/>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9866A512-FF0F-44AA-8BED-D11F78B20F7D}"/>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DDF62E08-66D0-47E2-BFF1-6EB42F33B164}"/>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4A829553-F9D4-4D4C-A509-4BB5CAA40399}"/>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74B465BC-2549-490D-A9D5-9844443D0A5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033673A-CFDF-4869-BBAD-C7AFB9BE8ED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41216860-3735-46BA-8CC2-59CAB15C0CE9}"/>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4249D94-6364-4E50-A065-C410E45F86A6}"/>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755FDCA-4EA3-4C11-AF9A-2BE4E2C029F2}"/>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1216EDB4-3725-4F2E-8E2B-97F323A3175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E7AA08EA-2D5A-4C00-8726-39154D95C924}"/>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73B497E-ACCF-4A11-A74C-72482BC0F18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34808C8-5B0B-4164-9D24-4E35C57D4E6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E0125766-A195-47F7-A875-F53E66119743}"/>
            </a:ext>
          </a:extLst>
        </xdr:cNvPr>
        <xdr:cNvCxnSpPr/>
      </xdr:nvCxnSpPr>
      <xdr:spPr>
        <a:xfrm flipV="1">
          <a:off x="4086225" y="13105856"/>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D9965CF7-44EB-4224-BA74-3BFCA4D7800C}"/>
            </a:ext>
          </a:extLst>
        </xdr:cNvPr>
        <xdr:cNvSpPr txBox="1"/>
      </xdr:nvSpPr>
      <xdr:spPr>
        <a:xfrm>
          <a:off x="4124960"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CBB85698-0CD3-413A-99E4-87C13414BC2D}"/>
            </a:ext>
          </a:extLst>
        </xdr:cNvPr>
        <xdr:cNvCxnSpPr/>
      </xdr:nvCxnSpPr>
      <xdr:spPr>
        <a:xfrm>
          <a:off x="402082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F1A02FBF-2350-4536-933A-F910C52C639B}"/>
            </a:ext>
          </a:extLst>
        </xdr:cNvPr>
        <xdr:cNvSpPr txBox="1"/>
      </xdr:nvSpPr>
      <xdr:spPr>
        <a:xfrm>
          <a:off x="4124960" y="12888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2271B7D6-457A-4A48-B1C8-F7317A9E4E79}"/>
            </a:ext>
          </a:extLst>
        </xdr:cNvPr>
        <xdr:cNvCxnSpPr/>
      </xdr:nvCxnSpPr>
      <xdr:spPr>
        <a:xfrm>
          <a:off x="4020820" y="131058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0CC847D-27F3-423B-AB55-3AC99D7B59CA}"/>
            </a:ext>
          </a:extLst>
        </xdr:cNvPr>
        <xdr:cNvSpPr txBox="1"/>
      </xdr:nvSpPr>
      <xdr:spPr>
        <a:xfrm>
          <a:off x="4124960" y="13887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DF3E2043-79D8-4AFA-AEC1-D33A1BB57B95}"/>
            </a:ext>
          </a:extLst>
        </xdr:cNvPr>
        <xdr:cNvSpPr/>
      </xdr:nvSpPr>
      <xdr:spPr>
        <a:xfrm>
          <a:off x="4036060" y="140320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31BEFFC3-4694-4B13-AD58-D9C0C4E3BB2B}"/>
            </a:ext>
          </a:extLst>
        </xdr:cNvPr>
        <xdr:cNvSpPr/>
      </xdr:nvSpPr>
      <xdr:spPr>
        <a:xfrm>
          <a:off x="3312160" y="140320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089CBB99-0917-48B5-B8C9-DE2048D7A8E2}"/>
            </a:ext>
          </a:extLst>
        </xdr:cNvPr>
        <xdr:cNvSpPr/>
      </xdr:nvSpPr>
      <xdr:spPr>
        <a:xfrm>
          <a:off x="2514600" y="14018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8070AB17-9FDD-486B-8EF6-24B8948F80C1}"/>
            </a:ext>
          </a:extLst>
        </xdr:cNvPr>
        <xdr:cNvSpPr/>
      </xdr:nvSpPr>
      <xdr:spPr>
        <a:xfrm>
          <a:off x="173990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C208DCF6-AFD7-4C33-83D5-1B3929F4D705}"/>
            </a:ext>
          </a:extLst>
        </xdr:cNvPr>
        <xdr:cNvSpPr/>
      </xdr:nvSpPr>
      <xdr:spPr>
        <a:xfrm>
          <a:off x="965200" y="139977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EC82E6A-39A8-4572-9CFE-0DFCB1CDD9B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691E9E3-28F9-40EC-8B78-7C7DF0A895E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E5ACC7A-97F2-4DFC-B02C-9E3D0BF1AAF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2483CB9-FE08-4F23-A157-DB95F7492C3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3C2A860-8260-4F93-801F-B13C9B89C3A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304" name="楕円 303">
          <a:extLst>
            <a:ext uri="{FF2B5EF4-FFF2-40B4-BE49-F238E27FC236}">
              <a16:creationId xmlns:a16="http://schemas.microsoft.com/office/drawing/2014/main" id="{33F031B0-6798-40B6-9829-4DD74C847546}"/>
            </a:ext>
          </a:extLst>
        </xdr:cNvPr>
        <xdr:cNvSpPr/>
      </xdr:nvSpPr>
      <xdr:spPr>
        <a:xfrm>
          <a:off x="403606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EADB95B-EF9E-4743-90F4-E4C54BA54F0C}"/>
            </a:ext>
          </a:extLst>
        </xdr:cNvPr>
        <xdr:cNvSpPr txBox="1"/>
      </xdr:nvSpPr>
      <xdr:spPr>
        <a:xfrm>
          <a:off x="412496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363</xdr:rowOff>
    </xdr:from>
    <xdr:to>
      <xdr:col>20</xdr:col>
      <xdr:colOff>38100</xdr:colOff>
      <xdr:row>85</xdr:row>
      <xdr:rowOff>101963</xdr:rowOff>
    </xdr:to>
    <xdr:sp macro="" textlink="">
      <xdr:nvSpPr>
        <xdr:cNvPr id="306" name="楕円 305">
          <a:extLst>
            <a:ext uri="{FF2B5EF4-FFF2-40B4-BE49-F238E27FC236}">
              <a16:creationId xmlns:a16="http://schemas.microsoft.com/office/drawing/2014/main" id="{23413C1A-ADDC-4E65-9D46-4CEEE1E05032}"/>
            </a:ext>
          </a:extLst>
        </xdr:cNvPr>
        <xdr:cNvSpPr/>
      </xdr:nvSpPr>
      <xdr:spPr>
        <a:xfrm>
          <a:off x="3312160" y="142497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51163</xdr:rowOff>
    </xdr:from>
    <xdr:to>
      <xdr:col>24</xdr:col>
      <xdr:colOff>63500</xdr:colOff>
      <xdr:row>85</xdr:row>
      <xdr:rowOff>72389</xdr:rowOff>
    </xdr:to>
    <xdr:cxnSp macro="">
      <xdr:nvCxnSpPr>
        <xdr:cNvPr id="307" name="直線コネクタ 306">
          <a:extLst>
            <a:ext uri="{FF2B5EF4-FFF2-40B4-BE49-F238E27FC236}">
              <a16:creationId xmlns:a16="http://schemas.microsoft.com/office/drawing/2014/main" id="{51DED139-1534-487A-B021-10DA585BBBBA}"/>
            </a:ext>
          </a:extLst>
        </xdr:cNvPr>
        <xdr:cNvCxnSpPr/>
      </xdr:nvCxnSpPr>
      <xdr:spPr>
        <a:xfrm>
          <a:off x="3355340" y="14300563"/>
          <a:ext cx="73152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363</xdr:rowOff>
    </xdr:from>
    <xdr:to>
      <xdr:col>15</xdr:col>
      <xdr:colOff>101600</xdr:colOff>
      <xdr:row>86</xdr:row>
      <xdr:rowOff>101963</xdr:rowOff>
    </xdr:to>
    <xdr:sp macro="" textlink="">
      <xdr:nvSpPr>
        <xdr:cNvPr id="308" name="楕円 307">
          <a:extLst>
            <a:ext uri="{FF2B5EF4-FFF2-40B4-BE49-F238E27FC236}">
              <a16:creationId xmlns:a16="http://schemas.microsoft.com/office/drawing/2014/main" id="{DE54EF39-761E-434F-8B51-AE19FBA22AA0}"/>
            </a:ext>
          </a:extLst>
        </xdr:cNvPr>
        <xdr:cNvSpPr/>
      </xdr:nvSpPr>
      <xdr:spPr>
        <a:xfrm>
          <a:off x="2514600" y="144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51163</xdr:rowOff>
    </xdr:from>
    <xdr:to>
      <xdr:col>19</xdr:col>
      <xdr:colOff>177800</xdr:colOff>
      <xdr:row>86</xdr:row>
      <xdr:rowOff>51163</xdr:rowOff>
    </xdr:to>
    <xdr:cxnSp macro="">
      <xdr:nvCxnSpPr>
        <xdr:cNvPr id="309" name="直線コネクタ 308">
          <a:extLst>
            <a:ext uri="{FF2B5EF4-FFF2-40B4-BE49-F238E27FC236}">
              <a16:creationId xmlns:a16="http://schemas.microsoft.com/office/drawing/2014/main" id="{4C87EF97-F1FD-4A02-AC5B-7B05595463F9}"/>
            </a:ext>
          </a:extLst>
        </xdr:cNvPr>
        <xdr:cNvCxnSpPr/>
      </xdr:nvCxnSpPr>
      <xdr:spPr>
        <a:xfrm flipV="1">
          <a:off x="2565400" y="14300563"/>
          <a:ext cx="78994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148952</xdr:rowOff>
    </xdr:from>
    <xdr:to>
      <xdr:col>10</xdr:col>
      <xdr:colOff>165100</xdr:colOff>
      <xdr:row>86</xdr:row>
      <xdr:rowOff>79102</xdr:rowOff>
    </xdr:to>
    <xdr:sp macro="" textlink="">
      <xdr:nvSpPr>
        <xdr:cNvPr id="310" name="楕円 309">
          <a:extLst>
            <a:ext uri="{FF2B5EF4-FFF2-40B4-BE49-F238E27FC236}">
              <a16:creationId xmlns:a16="http://schemas.microsoft.com/office/drawing/2014/main" id="{E500FD9D-4CF9-4E6A-BE41-E25CB2B74951}"/>
            </a:ext>
          </a:extLst>
        </xdr:cNvPr>
        <xdr:cNvSpPr/>
      </xdr:nvSpPr>
      <xdr:spPr>
        <a:xfrm>
          <a:off x="1739900" y="14398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28302</xdr:rowOff>
    </xdr:from>
    <xdr:to>
      <xdr:col>15</xdr:col>
      <xdr:colOff>50800</xdr:colOff>
      <xdr:row>86</xdr:row>
      <xdr:rowOff>51163</xdr:rowOff>
    </xdr:to>
    <xdr:cxnSp macro="">
      <xdr:nvCxnSpPr>
        <xdr:cNvPr id="311" name="直線コネクタ 310">
          <a:extLst>
            <a:ext uri="{FF2B5EF4-FFF2-40B4-BE49-F238E27FC236}">
              <a16:creationId xmlns:a16="http://schemas.microsoft.com/office/drawing/2014/main" id="{8602ACCD-4FC3-4E38-89D6-EEC5A063ECF2}"/>
            </a:ext>
          </a:extLst>
        </xdr:cNvPr>
        <xdr:cNvCxnSpPr/>
      </xdr:nvCxnSpPr>
      <xdr:spPr>
        <a:xfrm>
          <a:off x="1790700" y="14445342"/>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127726</xdr:rowOff>
    </xdr:from>
    <xdr:to>
      <xdr:col>6</xdr:col>
      <xdr:colOff>38100</xdr:colOff>
      <xdr:row>86</xdr:row>
      <xdr:rowOff>57876</xdr:rowOff>
    </xdr:to>
    <xdr:sp macro="" textlink="">
      <xdr:nvSpPr>
        <xdr:cNvPr id="312" name="楕円 311">
          <a:extLst>
            <a:ext uri="{FF2B5EF4-FFF2-40B4-BE49-F238E27FC236}">
              <a16:creationId xmlns:a16="http://schemas.microsoft.com/office/drawing/2014/main" id="{67155ACE-4AA2-439D-9F82-A4D32CA474C2}"/>
            </a:ext>
          </a:extLst>
        </xdr:cNvPr>
        <xdr:cNvSpPr/>
      </xdr:nvSpPr>
      <xdr:spPr>
        <a:xfrm>
          <a:off x="965200" y="14377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7076</xdr:rowOff>
    </xdr:from>
    <xdr:to>
      <xdr:col>10</xdr:col>
      <xdr:colOff>114300</xdr:colOff>
      <xdr:row>86</xdr:row>
      <xdr:rowOff>28302</xdr:rowOff>
    </xdr:to>
    <xdr:cxnSp macro="">
      <xdr:nvCxnSpPr>
        <xdr:cNvPr id="313" name="直線コネクタ 312">
          <a:extLst>
            <a:ext uri="{FF2B5EF4-FFF2-40B4-BE49-F238E27FC236}">
              <a16:creationId xmlns:a16="http://schemas.microsoft.com/office/drawing/2014/main" id="{58E236CB-50FF-496C-9762-363632AF12BC}"/>
            </a:ext>
          </a:extLst>
        </xdr:cNvPr>
        <xdr:cNvCxnSpPr/>
      </xdr:nvCxnSpPr>
      <xdr:spPr>
        <a:xfrm>
          <a:off x="1008380" y="14424116"/>
          <a:ext cx="78232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a:extLst>
            <a:ext uri="{FF2B5EF4-FFF2-40B4-BE49-F238E27FC236}">
              <a16:creationId xmlns:a16="http://schemas.microsoft.com/office/drawing/2014/main" id="{0EA2A02B-7E96-4365-9E04-3343176ACCD8}"/>
            </a:ext>
          </a:extLst>
        </xdr:cNvPr>
        <xdr:cNvSpPr txBox="1"/>
      </xdr:nvSpPr>
      <xdr:spPr>
        <a:xfrm>
          <a:off x="3170564" y="1381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a:extLst>
            <a:ext uri="{FF2B5EF4-FFF2-40B4-BE49-F238E27FC236}">
              <a16:creationId xmlns:a16="http://schemas.microsoft.com/office/drawing/2014/main" id="{DC6B35F0-56CC-444E-8C3B-CC1D7934D013}"/>
            </a:ext>
          </a:extLst>
        </xdr:cNvPr>
        <xdr:cNvSpPr txBox="1"/>
      </xdr:nvSpPr>
      <xdr:spPr>
        <a:xfrm>
          <a:off x="2385704" y="137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a:extLst>
            <a:ext uri="{FF2B5EF4-FFF2-40B4-BE49-F238E27FC236}">
              <a16:creationId xmlns:a16="http://schemas.microsoft.com/office/drawing/2014/main" id="{378F7332-6EB5-4CD0-8733-69D2FE27CD2E}"/>
            </a:ext>
          </a:extLst>
        </xdr:cNvPr>
        <xdr:cNvSpPr txBox="1"/>
      </xdr:nvSpPr>
      <xdr:spPr>
        <a:xfrm>
          <a:off x="1611004"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6E686304-8BC7-467B-9485-37C4517F357B}"/>
            </a:ext>
          </a:extLst>
        </xdr:cNvPr>
        <xdr:cNvSpPr txBox="1"/>
      </xdr:nvSpPr>
      <xdr:spPr>
        <a:xfrm>
          <a:off x="83630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93090</xdr:rowOff>
    </xdr:from>
    <xdr:ext cx="405111" cy="259045"/>
    <xdr:sp macro="" textlink="">
      <xdr:nvSpPr>
        <xdr:cNvPr id="318" name="n_1mainValue【公営住宅】&#10;有形固定資産減価償却率">
          <a:extLst>
            <a:ext uri="{FF2B5EF4-FFF2-40B4-BE49-F238E27FC236}">
              <a16:creationId xmlns:a16="http://schemas.microsoft.com/office/drawing/2014/main" id="{56FD9621-8AF8-423D-8D0A-8B7F252CFB0F}"/>
            </a:ext>
          </a:extLst>
        </xdr:cNvPr>
        <xdr:cNvSpPr txBox="1"/>
      </xdr:nvSpPr>
      <xdr:spPr>
        <a:xfrm>
          <a:off x="3170564" y="1434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93090</xdr:rowOff>
    </xdr:from>
    <xdr:ext cx="405111" cy="259045"/>
    <xdr:sp macro="" textlink="">
      <xdr:nvSpPr>
        <xdr:cNvPr id="319" name="n_2mainValue【公営住宅】&#10;有形固定資産減価償却率">
          <a:extLst>
            <a:ext uri="{FF2B5EF4-FFF2-40B4-BE49-F238E27FC236}">
              <a16:creationId xmlns:a16="http://schemas.microsoft.com/office/drawing/2014/main" id="{CC82C091-8059-465C-933B-036980EEBCAA}"/>
            </a:ext>
          </a:extLst>
        </xdr:cNvPr>
        <xdr:cNvSpPr txBox="1"/>
      </xdr:nvSpPr>
      <xdr:spPr>
        <a:xfrm>
          <a:off x="2385704" y="1451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70229</xdr:rowOff>
    </xdr:from>
    <xdr:ext cx="405111" cy="259045"/>
    <xdr:sp macro="" textlink="">
      <xdr:nvSpPr>
        <xdr:cNvPr id="320" name="n_3mainValue【公営住宅】&#10;有形固定資産減価償却率">
          <a:extLst>
            <a:ext uri="{FF2B5EF4-FFF2-40B4-BE49-F238E27FC236}">
              <a16:creationId xmlns:a16="http://schemas.microsoft.com/office/drawing/2014/main" id="{941CA928-AE6F-4098-A3E8-17317062D6CB}"/>
            </a:ext>
          </a:extLst>
        </xdr:cNvPr>
        <xdr:cNvSpPr txBox="1"/>
      </xdr:nvSpPr>
      <xdr:spPr>
        <a:xfrm>
          <a:off x="1611004" y="1448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49003</xdr:rowOff>
    </xdr:from>
    <xdr:ext cx="405111" cy="259045"/>
    <xdr:sp macro="" textlink="">
      <xdr:nvSpPr>
        <xdr:cNvPr id="321" name="n_4mainValue【公営住宅】&#10;有形固定資産減価償却率">
          <a:extLst>
            <a:ext uri="{FF2B5EF4-FFF2-40B4-BE49-F238E27FC236}">
              <a16:creationId xmlns:a16="http://schemas.microsoft.com/office/drawing/2014/main" id="{995B2538-72D4-47BB-A36A-8D319F96BA43}"/>
            </a:ext>
          </a:extLst>
        </xdr:cNvPr>
        <xdr:cNvSpPr txBox="1"/>
      </xdr:nvSpPr>
      <xdr:spPr>
        <a:xfrm>
          <a:off x="836304" y="144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7F5F5D3-5C32-4907-88AA-11DB7E24193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91B1BC0-8156-4DD9-8089-CACDD47B250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341A26D-6C22-431E-BD9C-7CB1D573151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16F5511-6F59-4DC3-80D0-D114110A02A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CE882C3-6B51-4044-953F-59976552187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1743426-08A5-4E72-81A2-CEC803FA14E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93D70AB-DD0A-4E74-8DD1-2213128F299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D5E07D9-A70D-4A42-A8AB-842F6DA983B8}"/>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A52A31CF-7023-45EF-A7AB-5D7BF9BE5FC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5A8AA2B-3116-4AB4-92AC-C2C41A40E99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8907F860-86C2-4DE5-B051-A98594F11CE7}"/>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93267A25-78B7-46CF-B745-CF66B752FF5F}"/>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7FCE8063-4295-43CA-91E6-09BC34DCBE28}"/>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9F0AC4F4-B122-4200-9A22-255DA2E43ECC}"/>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64A9E64-F45F-45D7-A411-CC456265CD29}"/>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C7E60F6A-B4E3-4838-801C-BD1739DB7F0D}"/>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2C2B78F0-67E6-4D89-B5C0-9AC276A000AC}"/>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61A70807-DA48-4047-BA05-56057F23E33A}"/>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DF9C807F-7CF5-4E51-94DA-222FB2D132C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CC4EEC52-3DB8-41E7-A1F9-06C273A3906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6766056-20A8-403E-AFB8-4B810F743D7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E8A1DAE3-FC61-4E7F-A49B-3B865C139182}"/>
            </a:ext>
          </a:extLst>
        </xdr:cNvPr>
        <xdr:cNvCxnSpPr/>
      </xdr:nvCxnSpPr>
      <xdr:spPr>
        <a:xfrm flipV="1">
          <a:off x="9219565" y="13084760"/>
          <a:ext cx="0" cy="1368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1341EC4D-FA23-4C2E-A328-C960C171DF1A}"/>
            </a:ext>
          </a:extLst>
        </xdr:cNvPr>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59DC9EA3-6C55-45B0-B63A-E75F3AB01249}"/>
            </a:ext>
          </a:extLst>
        </xdr:cNvPr>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97ACA068-3D50-4381-B38F-BCD858E90FC1}"/>
            </a:ext>
          </a:extLst>
        </xdr:cNvPr>
        <xdr:cNvSpPr txBox="1"/>
      </xdr:nvSpPr>
      <xdr:spPr>
        <a:xfrm>
          <a:off x="9258300" y="1286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F8F8E3C1-02F5-45F1-984F-78EDE571B407}"/>
            </a:ext>
          </a:extLst>
        </xdr:cNvPr>
        <xdr:cNvCxnSpPr/>
      </xdr:nvCxnSpPr>
      <xdr:spPr>
        <a:xfrm>
          <a:off x="9154160" y="13084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AC50CAA4-FC4B-4FB8-8676-8081D8625CE1}"/>
            </a:ext>
          </a:extLst>
        </xdr:cNvPr>
        <xdr:cNvSpPr txBox="1"/>
      </xdr:nvSpPr>
      <xdr:spPr>
        <a:xfrm>
          <a:off x="9258300" y="13904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77F51B0C-6E80-46E4-AA54-94CC24A5EF4A}"/>
            </a:ext>
          </a:extLst>
        </xdr:cNvPr>
        <xdr:cNvSpPr/>
      </xdr:nvSpPr>
      <xdr:spPr>
        <a:xfrm>
          <a:off x="9192260" y="14049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3871D83D-11AA-4F8A-81E9-73754B9EB0A4}"/>
            </a:ext>
          </a:extLst>
        </xdr:cNvPr>
        <xdr:cNvSpPr/>
      </xdr:nvSpPr>
      <xdr:spPr>
        <a:xfrm>
          <a:off x="8445500" y="140701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F10C8E19-8975-4A8C-915E-C170124BCECB}"/>
            </a:ext>
          </a:extLst>
        </xdr:cNvPr>
        <xdr:cNvSpPr/>
      </xdr:nvSpPr>
      <xdr:spPr>
        <a:xfrm>
          <a:off x="7670800" y="14075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17D944DE-5B00-40DA-8F31-2D242D57E697}"/>
            </a:ext>
          </a:extLst>
        </xdr:cNvPr>
        <xdr:cNvSpPr/>
      </xdr:nvSpPr>
      <xdr:spPr>
        <a:xfrm>
          <a:off x="6873240" y="14076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8C15807A-A6F4-4727-93D5-1BD976D989C0}"/>
            </a:ext>
          </a:extLst>
        </xdr:cNvPr>
        <xdr:cNvSpPr/>
      </xdr:nvSpPr>
      <xdr:spPr>
        <a:xfrm>
          <a:off x="6098540" y="14068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132A31B-662E-455B-9954-166A8AB1427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53B0758-A768-469D-A584-6E24CE30A58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98D40E7-EA5F-4BFA-95BF-1CCD6EDBB92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E372DF5-3C64-4638-97FA-550B3975241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E6613D0-88AE-488A-9865-C6DBC144178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46737</xdr:rowOff>
    </xdr:from>
    <xdr:to>
      <xdr:col>55</xdr:col>
      <xdr:colOff>50800</xdr:colOff>
      <xdr:row>84</xdr:row>
      <xdr:rowOff>148337</xdr:rowOff>
    </xdr:to>
    <xdr:sp macro="" textlink="">
      <xdr:nvSpPr>
        <xdr:cNvPr id="359" name="楕円 358">
          <a:extLst>
            <a:ext uri="{FF2B5EF4-FFF2-40B4-BE49-F238E27FC236}">
              <a16:creationId xmlns:a16="http://schemas.microsoft.com/office/drawing/2014/main" id="{3FE7F83F-A67F-4420-9CC4-405F4002BB26}"/>
            </a:ext>
          </a:extLst>
        </xdr:cNvPr>
        <xdr:cNvSpPr/>
      </xdr:nvSpPr>
      <xdr:spPr>
        <a:xfrm>
          <a:off x="9192260" y="141284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25164</xdr:rowOff>
    </xdr:from>
    <xdr:ext cx="469744" cy="259045"/>
    <xdr:sp macro="" textlink="">
      <xdr:nvSpPr>
        <xdr:cNvPr id="360" name="【公営住宅】&#10;一人当たり面積該当値テキスト">
          <a:extLst>
            <a:ext uri="{FF2B5EF4-FFF2-40B4-BE49-F238E27FC236}">
              <a16:creationId xmlns:a16="http://schemas.microsoft.com/office/drawing/2014/main" id="{A4001769-62B1-449E-80AB-292580D22D11}"/>
            </a:ext>
          </a:extLst>
        </xdr:cNvPr>
        <xdr:cNvSpPr txBox="1"/>
      </xdr:nvSpPr>
      <xdr:spPr>
        <a:xfrm>
          <a:off x="9258300" y="1410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59080</xdr:rowOff>
    </xdr:from>
    <xdr:to>
      <xdr:col>50</xdr:col>
      <xdr:colOff>165100</xdr:colOff>
      <xdr:row>84</xdr:row>
      <xdr:rowOff>160680</xdr:rowOff>
    </xdr:to>
    <xdr:sp macro="" textlink="">
      <xdr:nvSpPr>
        <xdr:cNvPr id="361" name="楕円 360">
          <a:extLst>
            <a:ext uri="{FF2B5EF4-FFF2-40B4-BE49-F238E27FC236}">
              <a16:creationId xmlns:a16="http://schemas.microsoft.com/office/drawing/2014/main" id="{460940D0-EB44-4AC9-8373-0A9FD688C124}"/>
            </a:ext>
          </a:extLst>
        </xdr:cNvPr>
        <xdr:cNvSpPr/>
      </xdr:nvSpPr>
      <xdr:spPr>
        <a:xfrm>
          <a:off x="8445500" y="141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97537</xdr:rowOff>
    </xdr:from>
    <xdr:to>
      <xdr:col>55</xdr:col>
      <xdr:colOff>0</xdr:colOff>
      <xdr:row>84</xdr:row>
      <xdr:rowOff>109880</xdr:rowOff>
    </xdr:to>
    <xdr:cxnSp macro="">
      <xdr:nvCxnSpPr>
        <xdr:cNvPr id="362" name="直線コネクタ 361">
          <a:extLst>
            <a:ext uri="{FF2B5EF4-FFF2-40B4-BE49-F238E27FC236}">
              <a16:creationId xmlns:a16="http://schemas.microsoft.com/office/drawing/2014/main" id="{EE46E59F-ECC9-44C7-900B-8BE61EC7351F}"/>
            </a:ext>
          </a:extLst>
        </xdr:cNvPr>
        <xdr:cNvCxnSpPr/>
      </xdr:nvCxnSpPr>
      <xdr:spPr>
        <a:xfrm flipV="1">
          <a:off x="8496300" y="14179297"/>
          <a:ext cx="7239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64109</xdr:rowOff>
    </xdr:from>
    <xdr:to>
      <xdr:col>46</xdr:col>
      <xdr:colOff>38100</xdr:colOff>
      <xdr:row>84</xdr:row>
      <xdr:rowOff>165709</xdr:rowOff>
    </xdr:to>
    <xdr:sp macro="" textlink="">
      <xdr:nvSpPr>
        <xdr:cNvPr id="363" name="楕円 362">
          <a:extLst>
            <a:ext uri="{FF2B5EF4-FFF2-40B4-BE49-F238E27FC236}">
              <a16:creationId xmlns:a16="http://schemas.microsoft.com/office/drawing/2014/main" id="{B1EF1245-A0FF-4B71-9E10-6B09CC8553D6}"/>
            </a:ext>
          </a:extLst>
        </xdr:cNvPr>
        <xdr:cNvSpPr/>
      </xdr:nvSpPr>
      <xdr:spPr>
        <a:xfrm>
          <a:off x="7670800" y="141458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109880</xdr:rowOff>
    </xdr:from>
    <xdr:to>
      <xdr:col>50</xdr:col>
      <xdr:colOff>114300</xdr:colOff>
      <xdr:row>84</xdr:row>
      <xdr:rowOff>114909</xdr:rowOff>
    </xdr:to>
    <xdr:cxnSp macro="">
      <xdr:nvCxnSpPr>
        <xdr:cNvPr id="364" name="直線コネクタ 363">
          <a:extLst>
            <a:ext uri="{FF2B5EF4-FFF2-40B4-BE49-F238E27FC236}">
              <a16:creationId xmlns:a16="http://schemas.microsoft.com/office/drawing/2014/main" id="{6BAF746E-B7AE-4384-A47B-77E4BF161E79}"/>
            </a:ext>
          </a:extLst>
        </xdr:cNvPr>
        <xdr:cNvCxnSpPr/>
      </xdr:nvCxnSpPr>
      <xdr:spPr>
        <a:xfrm flipV="1">
          <a:off x="7713980" y="14191640"/>
          <a:ext cx="78232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70053</xdr:rowOff>
    </xdr:from>
    <xdr:to>
      <xdr:col>41</xdr:col>
      <xdr:colOff>101600</xdr:colOff>
      <xdr:row>85</xdr:row>
      <xdr:rowOff>203</xdr:rowOff>
    </xdr:to>
    <xdr:sp macro="" textlink="">
      <xdr:nvSpPr>
        <xdr:cNvPr id="365" name="楕円 364">
          <a:extLst>
            <a:ext uri="{FF2B5EF4-FFF2-40B4-BE49-F238E27FC236}">
              <a16:creationId xmlns:a16="http://schemas.microsoft.com/office/drawing/2014/main" id="{64D45424-6B23-4293-A7D0-55FB899DC64F}"/>
            </a:ext>
          </a:extLst>
        </xdr:cNvPr>
        <xdr:cNvSpPr/>
      </xdr:nvSpPr>
      <xdr:spPr>
        <a:xfrm>
          <a:off x="6873240" y="14151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114909</xdr:rowOff>
    </xdr:from>
    <xdr:to>
      <xdr:col>45</xdr:col>
      <xdr:colOff>177800</xdr:colOff>
      <xdr:row>84</xdr:row>
      <xdr:rowOff>120853</xdr:rowOff>
    </xdr:to>
    <xdr:cxnSp macro="">
      <xdr:nvCxnSpPr>
        <xdr:cNvPr id="366" name="直線コネクタ 365">
          <a:extLst>
            <a:ext uri="{FF2B5EF4-FFF2-40B4-BE49-F238E27FC236}">
              <a16:creationId xmlns:a16="http://schemas.microsoft.com/office/drawing/2014/main" id="{ED630456-32FD-4375-B23C-4F9EFD070EE5}"/>
            </a:ext>
          </a:extLst>
        </xdr:cNvPr>
        <xdr:cNvCxnSpPr/>
      </xdr:nvCxnSpPr>
      <xdr:spPr>
        <a:xfrm flipV="1">
          <a:off x="6924040" y="14196669"/>
          <a:ext cx="78994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88798</xdr:rowOff>
    </xdr:from>
    <xdr:to>
      <xdr:col>36</xdr:col>
      <xdr:colOff>165100</xdr:colOff>
      <xdr:row>85</xdr:row>
      <xdr:rowOff>18948</xdr:rowOff>
    </xdr:to>
    <xdr:sp macro="" textlink="">
      <xdr:nvSpPr>
        <xdr:cNvPr id="367" name="楕円 366">
          <a:extLst>
            <a:ext uri="{FF2B5EF4-FFF2-40B4-BE49-F238E27FC236}">
              <a16:creationId xmlns:a16="http://schemas.microsoft.com/office/drawing/2014/main" id="{9D11383F-8B00-4FAC-8002-762E3ECC9208}"/>
            </a:ext>
          </a:extLst>
        </xdr:cNvPr>
        <xdr:cNvSpPr/>
      </xdr:nvSpPr>
      <xdr:spPr>
        <a:xfrm>
          <a:off x="6098540" y="14170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120853</xdr:rowOff>
    </xdr:from>
    <xdr:to>
      <xdr:col>41</xdr:col>
      <xdr:colOff>50800</xdr:colOff>
      <xdr:row>84</xdr:row>
      <xdr:rowOff>139598</xdr:rowOff>
    </xdr:to>
    <xdr:cxnSp macro="">
      <xdr:nvCxnSpPr>
        <xdr:cNvPr id="368" name="直線コネクタ 367">
          <a:extLst>
            <a:ext uri="{FF2B5EF4-FFF2-40B4-BE49-F238E27FC236}">
              <a16:creationId xmlns:a16="http://schemas.microsoft.com/office/drawing/2014/main" id="{EF0F7A8E-ED50-432D-B183-D6825A3304BF}"/>
            </a:ext>
          </a:extLst>
        </xdr:cNvPr>
        <xdr:cNvCxnSpPr/>
      </xdr:nvCxnSpPr>
      <xdr:spPr>
        <a:xfrm flipV="1">
          <a:off x="6149340" y="14202613"/>
          <a:ext cx="7747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id="{BF5C8B04-85D4-408F-898E-63FDD4751F36}"/>
            </a:ext>
          </a:extLst>
        </xdr:cNvPr>
        <xdr:cNvSpPr txBox="1"/>
      </xdr:nvSpPr>
      <xdr:spPr>
        <a:xfrm>
          <a:off x="8271587" y="1384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id="{60486033-C4D4-4F27-A842-26B0CEAE3D53}"/>
            </a:ext>
          </a:extLst>
        </xdr:cNvPr>
        <xdr:cNvSpPr txBox="1"/>
      </xdr:nvSpPr>
      <xdr:spPr>
        <a:xfrm>
          <a:off x="7509587" y="138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id="{B174862A-ECDC-42DF-B7E6-41D07A45CB6D}"/>
            </a:ext>
          </a:extLst>
        </xdr:cNvPr>
        <xdr:cNvSpPr txBox="1"/>
      </xdr:nvSpPr>
      <xdr:spPr>
        <a:xfrm>
          <a:off x="6712027" y="1385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id="{A12C1A7A-E276-49E4-A37C-064014A85FD6}"/>
            </a:ext>
          </a:extLst>
        </xdr:cNvPr>
        <xdr:cNvSpPr txBox="1"/>
      </xdr:nvSpPr>
      <xdr:spPr>
        <a:xfrm>
          <a:off x="593732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151807</xdr:rowOff>
    </xdr:from>
    <xdr:ext cx="469744" cy="259045"/>
    <xdr:sp macro="" textlink="">
      <xdr:nvSpPr>
        <xdr:cNvPr id="373" name="n_1mainValue【公営住宅】&#10;一人当たり面積">
          <a:extLst>
            <a:ext uri="{FF2B5EF4-FFF2-40B4-BE49-F238E27FC236}">
              <a16:creationId xmlns:a16="http://schemas.microsoft.com/office/drawing/2014/main" id="{4DF6794F-A8BD-480E-9AB1-12CDC57F940B}"/>
            </a:ext>
          </a:extLst>
        </xdr:cNvPr>
        <xdr:cNvSpPr txBox="1"/>
      </xdr:nvSpPr>
      <xdr:spPr>
        <a:xfrm>
          <a:off x="8271587" y="1423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156836</xdr:rowOff>
    </xdr:from>
    <xdr:ext cx="469744" cy="259045"/>
    <xdr:sp macro="" textlink="">
      <xdr:nvSpPr>
        <xdr:cNvPr id="374" name="n_2mainValue【公営住宅】&#10;一人当たり面積">
          <a:extLst>
            <a:ext uri="{FF2B5EF4-FFF2-40B4-BE49-F238E27FC236}">
              <a16:creationId xmlns:a16="http://schemas.microsoft.com/office/drawing/2014/main" id="{B885EAB4-D49E-4BE4-8151-BE319AEA0093}"/>
            </a:ext>
          </a:extLst>
        </xdr:cNvPr>
        <xdr:cNvSpPr txBox="1"/>
      </xdr:nvSpPr>
      <xdr:spPr>
        <a:xfrm>
          <a:off x="7509587" y="1423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162780</xdr:rowOff>
    </xdr:from>
    <xdr:ext cx="469744" cy="259045"/>
    <xdr:sp macro="" textlink="">
      <xdr:nvSpPr>
        <xdr:cNvPr id="375" name="n_3mainValue【公営住宅】&#10;一人当たり面積">
          <a:extLst>
            <a:ext uri="{FF2B5EF4-FFF2-40B4-BE49-F238E27FC236}">
              <a16:creationId xmlns:a16="http://schemas.microsoft.com/office/drawing/2014/main" id="{2088F97B-022F-4663-BC4B-ECCF06D42FB6}"/>
            </a:ext>
          </a:extLst>
        </xdr:cNvPr>
        <xdr:cNvSpPr txBox="1"/>
      </xdr:nvSpPr>
      <xdr:spPr>
        <a:xfrm>
          <a:off x="6712027" y="142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10075</xdr:rowOff>
    </xdr:from>
    <xdr:ext cx="469744" cy="259045"/>
    <xdr:sp macro="" textlink="">
      <xdr:nvSpPr>
        <xdr:cNvPr id="376" name="n_4mainValue【公営住宅】&#10;一人当たり面積">
          <a:extLst>
            <a:ext uri="{FF2B5EF4-FFF2-40B4-BE49-F238E27FC236}">
              <a16:creationId xmlns:a16="http://schemas.microsoft.com/office/drawing/2014/main" id="{B9CF6696-A047-404E-94D7-1E4A12DD1DE3}"/>
            </a:ext>
          </a:extLst>
        </xdr:cNvPr>
        <xdr:cNvSpPr txBox="1"/>
      </xdr:nvSpPr>
      <xdr:spPr>
        <a:xfrm>
          <a:off x="5937327" y="1425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F37C0DF-FFFD-45D9-B097-6B771C1ADE5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77263A0-2830-4F15-96A7-375ACF0F8E5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0100986-FF49-4ADA-9806-399A94CD17A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7F0C3FB3-4747-42BA-A314-AE0BEAF5DD9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AEB4B00-CC8C-433D-9658-1605CDFD275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9BBA4B2-59E0-4B45-B475-966817E076B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9D74E659-242D-48F0-8117-0629A8E6681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B41E6DB-D005-4D5C-A340-D3C56371436D}"/>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EE6B3A95-E476-4D13-AB2A-890C101E0EE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80790D05-AE82-4921-96D1-9E735A8FFF4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5FC2C89A-F7DD-4F17-8FEE-59EABE97EA6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2F04408A-8D48-4F44-848D-F86CFC09B94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37993B01-8F60-49E1-815A-FC2B3590452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3D0DB5C1-67F2-46D8-9882-0A1E995C9A3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E3E974E0-FF76-4331-9991-8BEEE08D52C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60667712-F67F-4536-BE10-7F047177B66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FF2B75F1-4061-47C1-9FD9-496BAEECF56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4113D1D3-0FE1-4965-9341-3ADA3FB4287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9BA5A7F-1EC8-4417-A64C-4159758C8AE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9394DE28-F82D-4495-9F78-B19F9C5F351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8CB4EC6D-2D4F-43AA-9B45-41BB89AB1F3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19EA70BB-EB86-4803-B732-1F76C91FAE9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7BB12BA7-E399-42A9-8454-7BA3237CC4D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29414F8-6501-4C60-A6DE-FD5417226109}"/>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99554328-092E-43AE-A1AB-6C623C1E9E1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BD9211F8-09CA-4FD1-A537-10635EF9C8B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BE23FB08-9C87-4DC3-8174-A9523F18E63F}"/>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A1BD778D-042D-4155-B464-136AE0778D11}"/>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178F436E-EBBF-4750-BEBC-B166DE8D41F2}"/>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BEF4279C-E684-48DB-92EF-B85227EBCFF0}"/>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E7CC6610-7737-4F20-9872-EE49F81F4ADE}"/>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656B29A5-7AE3-4D0B-9F24-8C64DCF08736}"/>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B0B1ACB7-3E63-43E7-B90A-70AEBFC2E85D}"/>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D10E1308-6EBA-4DA8-B2D1-DAE45D55A0E8}"/>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C0AFF5CF-2A6F-427A-AA14-2D3996FB0C27}"/>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6E9DE13D-57F7-44BC-AE1B-44F646293873}"/>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EEA5AAD2-9FC8-4745-9A97-D2BBE9C6B82B}"/>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7CBD4C1C-1A90-4F76-B340-498874F78A8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3025F822-D2B4-406A-8ADF-397AB9D9C285}"/>
            </a:ext>
          </a:extLst>
        </xdr:cNvPr>
        <xdr:cNvCxnSpPr/>
      </xdr:nvCxnSpPr>
      <xdr:spPr>
        <a:xfrm flipV="1">
          <a:off x="14375764" y="5902452"/>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F99059AC-CEC3-4BC4-A407-818E7A4CC7B9}"/>
            </a:ext>
          </a:extLst>
        </xdr:cNvPr>
        <xdr:cNvSpPr txBox="1"/>
      </xdr:nvSpPr>
      <xdr:spPr>
        <a:xfrm>
          <a:off x="144145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88A5E041-3293-4CD1-948E-246F6152FCF1}"/>
            </a:ext>
          </a:extLst>
        </xdr:cNvPr>
        <xdr:cNvCxnSpPr/>
      </xdr:nvCxnSpPr>
      <xdr:spPr>
        <a:xfrm>
          <a:off x="1428750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35A52828-EF35-438B-8867-449B841E8AFE}"/>
            </a:ext>
          </a:extLst>
        </xdr:cNvPr>
        <xdr:cNvSpPr txBox="1"/>
      </xdr:nvSpPr>
      <xdr:spPr>
        <a:xfrm>
          <a:off x="14414500" y="568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2F49051E-6F7D-474B-9E8F-866CBB58A8E9}"/>
            </a:ext>
          </a:extLst>
        </xdr:cNvPr>
        <xdr:cNvCxnSpPr/>
      </xdr:nvCxnSpPr>
      <xdr:spPr>
        <a:xfrm>
          <a:off x="14287500" y="5902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B7862277-0470-437E-BFC2-7FC60448BE11}"/>
            </a:ext>
          </a:extLst>
        </xdr:cNvPr>
        <xdr:cNvSpPr txBox="1"/>
      </xdr:nvSpPr>
      <xdr:spPr>
        <a:xfrm>
          <a:off x="14414500" y="6223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BD66345C-1DE9-4F20-AC0D-471FCF24AF2C}"/>
            </a:ext>
          </a:extLst>
        </xdr:cNvPr>
        <xdr:cNvSpPr/>
      </xdr:nvSpPr>
      <xdr:spPr>
        <a:xfrm>
          <a:off x="14325600" y="63720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DCB57BF9-FA36-411D-8D98-AAAE2C2C42EC}"/>
            </a:ext>
          </a:extLst>
        </xdr:cNvPr>
        <xdr:cNvSpPr/>
      </xdr:nvSpPr>
      <xdr:spPr>
        <a:xfrm>
          <a:off x="1357884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4B66CEC6-3585-4FFE-85DF-E2FBF0436E9B}"/>
            </a:ext>
          </a:extLst>
        </xdr:cNvPr>
        <xdr:cNvSpPr/>
      </xdr:nvSpPr>
      <xdr:spPr>
        <a:xfrm>
          <a:off x="12804140" y="6372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3D6B2D2A-DF65-4E86-9501-8410C5D580B3}"/>
            </a:ext>
          </a:extLst>
        </xdr:cNvPr>
        <xdr:cNvSpPr/>
      </xdr:nvSpPr>
      <xdr:spPr>
        <a:xfrm>
          <a:off x="12029440" y="6360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6644A996-1DB9-40F3-8EAB-2F7CBE3CDC74}"/>
            </a:ext>
          </a:extLst>
        </xdr:cNvPr>
        <xdr:cNvSpPr/>
      </xdr:nvSpPr>
      <xdr:spPr>
        <a:xfrm>
          <a:off x="11231880" y="6360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7AB7981A-3DEF-43FC-A8BE-31D11C2A68F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496304D-4043-49AF-8555-8A5FC152110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700FFE8-0701-4244-BEF6-09DFF4AB0B7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3D0BEE2-0722-4800-8781-518C011BA04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B7D0B71-FEEE-4B51-B143-BE6A10CD1BA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431" name="楕円 430">
          <a:extLst>
            <a:ext uri="{FF2B5EF4-FFF2-40B4-BE49-F238E27FC236}">
              <a16:creationId xmlns:a16="http://schemas.microsoft.com/office/drawing/2014/main" id="{0F503A32-780D-45A9-96FA-F8B16E71A29C}"/>
            </a:ext>
          </a:extLst>
        </xdr:cNvPr>
        <xdr:cNvSpPr/>
      </xdr:nvSpPr>
      <xdr:spPr>
        <a:xfrm>
          <a:off x="14325600" y="6955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168927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453B7BA4-EDE5-4E88-BDD9-B015D1AAD155}"/>
            </a:ext>
          </a:extLst>
        </xdr:cNvPr>
        <xdr:cNvSpPr txBox="1"/>
      </xdr:nvSpPr>
      <xdr:spPr>
        <a:xfrm>
          <a:off x="14414500"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57404</xdr:rowOff>
    </xdr:from>
    <xdr:to>
      <xdr:col>81</xdr:col>
      <xdr:colOff>101600</xdr:colOff>
      <xdr:row>41</xdr:row>
      <xdr:rowOff>159004</xdr:rowOff>
    </xdr:to>
    <xdr:sp macro="" textlink="">
      <xdr:nvSpPr>
        <xdr:cNvPr id="433" name="楕円 432">
          <a:extLst>
            <a:ext uri="{FF2B5EF4-FFF2-40B4-BE49-F238E27FC236}">
              <a16:creationId xmlns:a16="http://schemas.microsoft.com/office/drawing/2014/main" id="{45374604-3CC8-4894-B4FC-A2D38A709842}"/>
            </a:ext>
          </a:extLst>
        </xdr:cNvPr>
        <xdr:cNvSpPr/>
      </xdr:nvSpPr>
      <xdr:spPr>
        <a:xfrm>
          <a:off x="13578840" y="69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108204</xdr:rowOff>
    </xdr:from>
    <xdr:to>
      <xdr:col>85</xdr:col>
      <xdr:colOff>127000</xdr:colOff>
      <xdr:row>41</xdr:row>
      <xdr:rowOff>133350</xdr:rowOff>
    </xdr:to>
    <xdr:cxnSp macro="">
      <xdr:nvCxnSpPr>
        <xdr:cNvPr id="434" name="直線コネクタ 433">
          <a:extLst>
            <a:ext uri="{FF2B5EF4-FFF2-40B4-BE49-F238E27FC236}">
              <a16:creationId xmlns:a16="http://schemas.microsoft.com/office/drawing/2014/main" id="{D0C75CE0-6D84-49A1-AD28-706C5904225F}"/>
            </a:ext>
          </a:extLst>
        </xdr:cNvPr>
        <xdr:cNvCxnSpPr/>
      </xdr:nvCxnSpPr>
      <xdr:spPr>
        <a:xfrm>
          <a:off x="13629640" y="6981444"/>
          <a:ext cx="74676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34544</xdr:rowOff>
    </xdr:from>
    <xdr:to>
      <xdr:col>76</xdr:col>
      <xdr:colOff>165100</xdr:colOff>
      <xdr:row>41</xdr:row>
      <xdr:rowOff>136144</xdr:rowOff>
    </xdr:to>
    <xdr:sp macro="" textlink="">
      <xdr:nvSpPr>
        <xdr:cNvPr id="435" name="楕円 434">
          <a:extLst>
            <a:ext uri="{FF2B5EF4-FFF2-40B4-BE49-F238E27FC236}">
              <a16:creationId xmlns:a16="http://schemas.microsoft.com/office/drawing/2014/main" id="{130D0A07-E041-4A90-87B6-00182D7DD429}"/>
            </a:ext>
          </a:extLst>
        </xdr:cNvPr>
        <xdr:cNvSpPr/>
      </xdr:nvSpPr>
      <xdr:spPr>
        <a:xfrm>
          <a:off x="12804140" y="69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85344</xdr:rowOff>
    </xdr:from>
    <xdr:to>
      <xdr:col>81</xdr:col>
      <xdr:colOff>50800</xdr:colOff>
      <xdr:row>41</xdr:row>
      <xdr:rowOff>108204</xdr:rowOff>
    </xdr:to>
    <xdr:cxnSp macro="">
      <xdr:nvCxnSpPr>
        <xdr:cNvPr id="436" name="直線コネクタ 435">
          <a:extLst>
            <a:ext uri="{FF2B5EF4-FFF2-40B4-BE49-F238E27FC236}">
              <a16:creationId xmlns:a16="http://schemas.microsoft.com/office/drawing/2014/main" id="{9CE4D284-FEC2-4149-8461-17D391354C85}"/>
            </a:ext>
          </a:extLst>
        </xdr:cNvPr>
        <xdr:cNvCxnSpPr/>
      </xdr:nvCxnSpPr>
      <xdr:spPr>
        <a:xfrm>
          <a:off x="12854940" y="695858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169418</xdr:rowOff>
    </xdr:from>
    <xdr:to>
      <xdr:col>72</xdr:col>
      <xdr:colOff>38100</xdr:colOff>
      <xdr:row>41</xdr:row>
      <xdr:rowOff>99568</xdr:rowOff>
    </xdr:to>
    <xdr:sp macro="" textlink="">
      <xdr:nvSpPr>
        <xdr:cNvPr id="437" name="楕円 436">
          <a:extLst>
            <a:ext uri="{FF2B5EF4-FFF2-40B4-BE49-F238E27FC236}">
              <a16:creationId xmlns:a16="http://schemas.microsoft.com/office/drawing/2014/main" id="{F3FA7B6D-955A-4FC1-B40D-ACBEC10CE683}"/>
            </a:ext>
          </a:extLst>
        </xdr:cNvPr>
        <xdr:cNvSpPr/>
      </xdr:nvSpPr>
      <xdr:spPr>
        <a:xfrm>
          <a:off x="12029440" y="6875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48768</xdr:rowOff>
    </xdr:from>
    <xdr:to>
      <xdr:col>76</xdr:col>
      <xdr:colOff>114300</xdr:colOff>
      <xdr:row>41</xdr:row>
      <xdr:rowOff>85344</xdr:rowOff>
    </xdr:to>
    <xdr:cxnSp macro="">
      <xdr:nvCxnSpPr>
        <xdr:cNvPr id="438" name="直線コネクタ 437">
          <a:extLst>
            <a:ext uri="{FF2B5EF4-FFF2-40B4-BE49-F238E27FC236}">
              <a16:creationId xmlns:a16="http://schemas.microsoft.com/office/drawing/2014/main" id="{A71FFC98-859A-4732-BB18-17C18D1B04CB}"/>
            </a:ext>
          </a:extLst>
        </xdr:cNvPr>
        <xdr:cNvCxnSpPr/>
      </xdr:nvCxnSpPr>
      <xdr:spPr>
        <a:xfrm>
          <a:off x="12072620" y="6922008"/>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119126</xdr:rowOff>
    </xdr:from>
    <xdr:to>
      <xdr:col>67</xdr:col>
      <xdr:colOff>101600</xdr:colOff>
      <xdr:row>41</xdr:row>
      <xdr:rowOff>49276</xdr:rowOff>
    </xdr:to>
    <xdr:sp macro="" textlink="">
      <xdr:nvSpPr>
        <xdr:cNvPr id="439" name="楕円 438">
          <a:extLst>
            <a:ext uri="{FF2B5EF4-FFF2-40B4-BE49-F238E27FC236}">
              <a16:creationId xmlns:a16="http://schemas.microsoft.com/office/drawing/2014/main" id="{1B012160-1C5A-497A-906A-25B6ADD090A6}"/>
            </a:ext>
          </a:extLst>
        </xdr:cNvPr>
        <xdr:cNvSpPr/>
      </xdr:nvSpPr>
      <xdr:spPr>
        <a:xfrm>
          <a:off x="11231880" y="6824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169926</xdr:rowOff>
    </xdr:from>
    <xdr:to>
      <xdr:col>71</xdr:col>
      <xdr:colOff>177800</xdr:colOff>
      <xdr:row>41</xdr:row>
      <xdr:rowOff>48768</xdr:rowOff>
    </xdr:to>
    <xdr:cxnSp macro="">
      <xdr:nvCxnSpPr>
        <xdr:cNvPr id="440" name="直線コネクタ 439">
          <a:extLst>
            <a:ext uri="{FF2B5EF4-FFF2-40B4-BE49-F238E27FC236}">
              <a16:creationId xmlns:a16="http://schemas.microsoft.com/office/drawing/2014/main" id="{521053CC-7971-4D4A-993E-5000411CC67D}"/>
            </a:ext>
          </a:extLst>
        </xdr:cNvPr>
        <xdr:cNvCxnSpPr/>
      </xdr:nvCxnSpPr>
      <xdr:spPr>
        <a:xfrm>
          <a:off x="11282680" y="6875526"/>
          <a:ext cx="78994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A30ECA0D-A4EB-4309-93FC-B01718AFF7D2}"/>
            </a:ext>
          </a:extLst>
        </xdr:cNvPr>
        <xdr:cNvSpPr txBox="1"/>
      </xdr:nvSpPr>
      <xdr:spPr>
        <a:xfrm>
          <a:off x="134372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C974196E-989E-46B7-A965-77E06EBB779F}"/>
            </a:ext>
          </a:extLst>
        </xdr:cNvPr>
        <xdr:cNvSpPr txBox="1"/>
      </xdr:nvSpPr>
      <xdr:spPr>
        <a:xfrm>
          <a:off x="126752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BACF08EA-0389-46C6-9563-A37CDA11BEF3}"/>
            </a:ext>
          </a:extLst>
        </xdr:cNvPr>
        <xdr:cNvSpPr txBox="1"/>
      </xdr:nvSpPr>
      <xdr:spPr>
        <a:xfrm>
          <a:off x="1190054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50881986-5E4B-4427-9C44-2A185E53ED54}"/>
            </a:ext>
          </a:extLst>
        </xdr:cNvPr>
        <xdr:cNvSpPr txBox="1"/>
      </xdr:nvSpPr>
      <xdr:spPr>
        <a:xfrm>
          <a:off x="1110298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150131</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2A7FA98E-3EBA-4F83-88B7-994BF767385E}"/>
            </a:ext>
          </a:extLst>
        </xdr:cNvPr>
        <xdr:cNvSpPr txBox="1"/>
      </xdr:nvSpPr>
      <xdr:spPr>
        <a:xfrm>
          <a:off x="13437244" y="702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127271</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D466CCA9-7BFD-4120-A3BC-35AB29F220D6}"/>
            </a:ext>
          </a:extLst>
        </xdr:cNvPr>
        <xdr:cNvSpPr txBox="1"/>
      </xdr:nvSpPr>
      <xdr:spPr>
        <a:xfrm>
          <a:off x="12675244" y="700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90695</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D6686DFA-BC91-415D-8103-9AE932F8B2A6}"/>
            </a:ext>
          </a:extLst>
        </xdr:cNvPr>
        <xdr:cNvSpPr txBox="1"/>
      </xdr:nvSpPr>
      <xdr:spPr>
        <a:xfrm>
          <a:off x="11900544" y="696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40403</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BED570A4-39C9-421F-B765-936EB69A11C3}"/>
            </a:ext>
          </a:extLst>
        </xdr:cNvPr>
        <xdr:cNvSpPr txBox="1"/>
      </xdr:nvSpPr>
      <xdr:spPr>
        <a:xfrm>
          <a:off x="11102984" y="69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59A66CBB-C871-424D-8101-4C6817D2578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A1B8BCD9-2F63-418B-805E-242BD0E0993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D14EEA08-5B93-4DF4-A980-F286FA3036F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6804A5B6-E7EE-496A-BCC2-731B7767358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D6A58679-7E0E-462A-87D4-CBB4CF649B9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F85236A7-C893-4BED-955B-F1CA6413AE6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5951820D-611F-409F-9B2B-D99813AD263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DFBAC092-10D0-4D1F-837F-E60928E0109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5B4FBA81-BAEC-434C-8702-79B4D3FB335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A22894BB-A28B-41A2-86CF-F3473FFD2AD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CB5A97E8-3757-458B-A520-42CE93939322}"/>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A38E9850-76E5-432A-BDCC-A1CF342A01F8}"/>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7733D4DD-48DA-4095-9740-F32C24C4696F}"/>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72DC0DB6-BA2B-48B6-B683-DEA851C6EC41}"/>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D503FD63-C938-4C24-BC61-5F27BC772A6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3F01218E-F037-4E5F-9F15-6D578625593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261C0964-6802-4C2F-8537-6FE090F8AFE3}"/>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B28A93E2-4963-4D78-A6C9-0008F3EB7809}"/>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EAD19F6-4218-478C-AD5B-267A330D3035}"/>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7B284C76-D67D-4BE9-ADC0-33D8490F5971}"/>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A5B329FF-5434-4C3B-AF9D-BDF8DF938398}"/>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9A1BEF91-9C17-4BD6-98A6-93EB97E6CBB1}"/>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20AD0B96-57B9-43FE-ACAA-6D5987FFF79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02CF780-B544-4A58-AFBD-E09689ACAF32}"/>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EA4F196E-94B5-40E2-A2AD-1FFB917846B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8DF78406-6D69-4E42-834A-5996DDAEED6A}"/>
            </a:ext>
          </a:extLst>
        </xdr:cNvPr>
        <xdr:cNvCxnSpPr/>
      </xdr:nvCxnSpPr>
      <xdr:spPr>
        <a:xfrm flipV="1">
          <a:off x="19509104" y="5675267"/>
          <a:ext cx="0" cy="1409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193E0B3E-1641-4FC6-8A80-7375D67C691C}"/>
            </a:ext>
          </a:extLst>
        </xdr:cNvPr>
        <xdr:cNvSpPr txBox="1"/>
      </xdr:nvSpPr>
      <xdr:spPr>
        <a:xfrm>
          <a:off x="1954784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10DCBF5E-1D52-46FB-991D-06E6BD8C866D}"/>
            </a:ext>
          </a:extLst>
        </xdr:cNvPr>
        <xdr:cNvCxnSpPr/>
      </xdr:nvCxnSpPr>
      <xdr:spPr>
        <a:xfrm>
          <a:off x="1944370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15F9333F-FAA9-4EF4-9631-A1FFE376C6AB}"/>
            </a:ext>
          </a:extLst>
        </xdr:cNvPr>
        <xdr:cNvSpPr txBox="1"/>
      </xdr:nvSpPr>
      <xdr:spPr>
        <a:xfrm>
          <a:off x="19547840" y="545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3BD90BEE-5A5B-40F3-9A70-7DD91EBCE525}"/>
            </a:ext>
          </a:extLst>
        </xdr:cNvPr>
        <xdr:cNvCxnSpPr/>
      </xdr:nvCxnSpPr>
      <xdr:spPr>
        <a:xfrm>
          <a:off x="19443700" y="5675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9066DC99-78CB-4351-931D-A3D59786387F}"/>
            </a:ext>
          </a:extLst>
        </xdr:cNvPr>
        <xdr:cNvSpPr txBox="1"/>
      </xdr:nvSpPr>
      <xdr:spPr>
        <a:xfrm>
          <a:off x="19547840" y="640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43F22A12-8A1B-4DD3-BB11-5AC90FDB1E38}"/>
            </a:ext>
          </a:extLst>
        </xdr:cNvPr>
        <xdr:cNvSpPr/>
      </xdr:nvSpPr>
      <xdr:spPr>
        <a:xfrm>
          <a:off x="19458940" y="654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60111EE1-F3A8-4615-9B66-9749F5960886}"/>
            </a:ext>
          </a:extLst>
        </xdr:cNvPr>
        <xdr:cNvSpPr/>
      </xdr:nvSpPr>
      <xdr:spPr>
        <a:xfrm>
          <a:off x="18735040" y="6640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579EAA00-2F81-49B1-86FF-FB08299AF564}"/>
            </a:ext>
          </a:extLst>
        </xdr:cNvPr>
        <xdr:cNvSpPr/>
      </xdr:nvSpPr>
      <xdr:spPr>
        <a:xfrm>
          <a:off x="17937480" y="6627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67BA6256-13A7-46BF-BCE3-D4D26CFCC925}"/>
            </a:ext>
          </a:extLst>
        </xdr:cNvPr>
        <xdr:cNvSpPr/>
      </xdr:nvSpPr>
      <xdr:spPr>
        <a:xfrm>
          <a:off x="171627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6697A802-BAF1-400E-89DF-B15B7D81595A}"/>
            </a:ext>
          </a:extLst>
        </xdr:cNvPr>
        <xdr:cNvSpPr/>
      </xdr:nvSpPr>
      <xdr:spPr>
        <a:xfrm>
          <a:off x="16388080" y="6633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9FF1244-EEA5-4629-9F83-928282404DF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C45330F-B4CD-40FE-8D1E-438A885AC47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0E920EC-F0BC-4AF5-85CC-1940CB0DCA12}"/>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F8ADFD0-341C-4851-93B5-1F3E909F193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4F4D9A5-5237-4F65-92DE-B5BBDED9E86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110309</xdr:rowOff>
    </xdr:from>
    <xdr:to>
      <xdr:col>116</xdr:col>
      <xdr:colOff>114300</xdr:colOff>
      <xdr:row>41</xdr:row>
      <xdr:rowOff>40459</xdr:rowOff>
    </xdr:to>
    <xdr:sp macro="" textlink="">
      <xdr:nvSpPr>
        <xdr:cNvPr id="490" name="楕円 489">
          <a:extLst>
            <a:ext uri="{FF2B5EF4-FFF2-40B4-BE49-F238E27FC236}">
              <a16:creationId xmlns:a16="http://schemas.microsoft.com/office/drawing/2014/main" id="{06A45C23-F8DE-4809-8FAA-CA0F14C83BB3}"/>
            </a:ext>
          </a:extLst>
        </xdr:cNvPr>
        <xdr:cNvSpPr/>
      </xdr:nvSpPr>
      <xdr:spPr>
        <a:xfrm>
          <a:off x="19458940" y="6815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88736</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EB1B75ED-C3DE-4809-ABB8-4D99332F1F75}"/>
            </a:ext>
          </a:extLst>
        </xdr:cNvPr>
        <xdr:cNvSpPr txBox="1"/>
      </xdr:nvSpPr>
      <xdr:spPr>
        <a:xfrm>
          <a:off x="19547840" y="679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120106</xdr:rowOff>
    </xdr:from>
    <xdr:to>
      <xdr:col>112</xdr:col>
      <xdr:colOff>38100</xdr:colOff>
      <xdr:row>41</xdr:row>
      <xdr:rowOff>50256</xdr:rowOff>
    </xdr:to>
    <xdr:sp macro="" textlink="">
      <xdr:nvSpPr>
        <xdr:cNvPr id="492" name="楕円 491">
          <a:extLst>
            <a:ext uri="{FF2B5EF4-FFF2-40B4-BE49-F238E27FC236}">
              <a16:creationId xmlns:a16="http://schemas.microsoft.com/office/drawing/2014/main" id="{E453FA9A-7E4D-4130-B96E-FFC34567A5CC}"/>
            </a:ext>
          </a:extLst>
        </xdr:cNvPr>
        <xdr:cNvSpPr/>
      </xdr:nvSpPr>
      <xdr:spPr>
        <a:xfrm>
          <a:off x="18735040" y="68257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161109</xdr:rowOff>
    </xdr:from>
    <xdr:to>
      <xdr:col>116</xdr:col>
      <xdr:colOff>63500</xdr:colOff>
      <xdr:row>40</xdr:row>
      <xdr:rowOff>170906</xdr:rowOff>
    </xdr:to>
    <xdr:cxnSp macro="">
      <xdr:nvCxnSpPr>
        <xdr:cNvPr id="493" name="直線コネクタ 492">
          <a:extLst>
            <a:ext uri="{FF2B5EF4-FFF2-40B4-BE49-F238E27FC236}">
              <a16:creationId xmlns:a16="http://schemas.microsoft.com/office/drawing/2014/main" id="{10D32DB3-E9C3-4554-B492-CCAE93176B9A}"/>
            </a:ext>
          </a:extLst>
        </xdr:cNvPr>
        <xdr:cNvCxnSpPr/>
      </xdr:nvCxnSpPr>
      <xdr:spPr>
        <a:xfrm flipV="1">
          <a:off x="18778220" y="6866709"/>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38463</xdr:rowOff>
    </xdr:from>
    <xdr:to>
      <xdr:col>107</xdr:col>
      <xdr:colOff>101600</xdr:colOff>
      <xdr:row>40</xdr:row>
      <xdr:rowOff>140063</xdr:rowOff>
    </xdr:to>
    <xdr:sp macro="" textlink="">
      <xdr:nvSpPr>
        <xdr:cNvPr id="494" name="楕円 493">
          <a:extLst>
            <a:ext uri="{FF2B5EF4-FFF2-40B4-BE49-F238E27FC236}">
              <a16:creationId xmlns:a16="http://schemas.microsoft.com/office/drawing/2014/main" id="{5337CF89-1A10-458E-9686-048E0A183A03}"/>
            </a:ext>
          </a:extLst>
        </xdr:cNvPr>
        <xdr:cNvSpPr/>
      </xdr:nvSpPr>
      <xdr:spPr>
        <a:xfrm>
          <a:off x="17937480"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89263</xdr:rowOff>
    </xdr:from>
    <xdr:to>
      <xdr:col>111</xdr:col>
      <xdr:colOff>177800</xdr:colOff>
      <xdr:row>40</xdr:row>
      <xdr:rowOff>170906</xdr:rowOff>
    </xdr:to>
    <xdr:cxnSp macro="">
      <xdr:nvCxnSpPr>
        <xdr:cNvPr id="495" name="直線コネクタ 494">
          <a:extLst>
            <a:ext uri="{FF2B5EF4-FFF2-40B4-BE49-F238E27FC236}">
              <a16:creationId xmlns:a16="http://schemas.microsoft.com/office/drawing/2014/main" id="{26A8DF26-01BA-44C8-B225-AFBBE250399B}"/>
            </a:ext>
          </a:extLst>
        </xdr:cNvPr>
        <xdr:cNvCxnSpPr/>
      </xdr:nvCxnSpPr>
      <xdr:spPr>
        <a:xfrm>
          <a:off x="17988280" y="6794863"/>
          <a:ext cx="78994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6" name="楕円 495">
          <a:extLst>
            <a:ext uri="{FF2B5EF4-FFF2-40B4-BE49-F238E27FC236}">
              <a16:creationId xmlns:a16="http://schemas.microsoft.com/office/drawing/2014/main" id="{7FBD4E2F-B9E4-4C75-951A-E04627A9FD4D}"/>
            </a:ext>
          </a:extLst>
        </xdr:cNvPr>
        <xdr:cNvSpPr/>
      </xdr:nvSpPr>
      <xdr:spPr>
        <a:xfrm>
          <a:off x="1716278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89263</xdr:rowOff>
    </xdr:from>
    <xdr:to>
      <xdr:col>107</xdr:col>
      <xdr:colOff>50800</xdr:colOff>
      <xdr:row>40</xdr:row>
      <xdr:rowOff>99060</xdr:rowOff>
    </xdr:to>
    <xdr:cxnSp macro="">
      <xdr:nvCxnSpPr>
        <xdr:cNvPr id="497" name="直線コネクタ 496">
          <a:extLst>
            <a:ext uri="{FF2B5EF4-FFF2-40B4-BE49-F238E27FC236}">
              <a16:creationId xmlns:a16="http://schemas.microsoft.com/office/drawing/2014/main" id="{2105850C-B23B-4D56-808B-17C15B4E879E}"/>
            </a:ext>
          </a:extLst>
        </xdr:cNvPr>
        <xdr:cNvCxnSpPr/>
      </xdr:nvCxnSpPr>
      <xdr:spPr>
        <a:xfrm flipV="1">
          <a:off x="17213580" y="6794863"/>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71120</xdr:rowOff>
    </xdr:from>
    <xdr:to>
      <xdr:col>98</xdr:col>
      <xdr:colOff>38100</xdr:colOff>
      <xdr:row>41</xdr:row>
      <xdr:rowOff>1270</xdr:rowOff>
    </xdr:to>
    <xdr:sp macro="" textlink="">
      <xdr:nvSpPr>
        <xdr:cNvPr id="498" name="楕円 497">
          <a:extLst>
            <a:ext uri="{FF2B5EF4-FFF2-40B4-BE49-F238E27FC236}">
              <a16:creationId xmlns:a16="http://schemas.microsoft.com/office/drawing/2014/main" id="{42A89C98-7A52-402A-A9E3-D99F734A8A8C}"/>
            </a:ext>
          </a:extLst>
        </xdr:cNvPr>
        <xdr:cNvSpPr/>
      </xdr:nvSpPr>
      <xdr:spPr>
        <a:xfrm>
          <a:off x="1638808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121920</xdr:rowOff>
    </xdr:to>
    <xdr:cxnSp macro="">
      <xdr:nvCxnSpPr>
        <xdr:cNvPr id="499" name="直線コネクタ 498">
          <a:extLst>
            <a:ext uri="{FF2B5EF4-FFF2-40B4-BE49-F238E27FC236}">
              <a16:creationId xmlns:a16="http://schemas.microsoft.com/office/drawing/2014/main" id="{5280E98E-0C37-4347-809A-0720B42668BF}"/>
            </a:ext>
          </a:extLst>
        </xdr:cNvPr>
        <xdr:cNvCxnSpPr/>
      </xdr:nvCxnSpPr>
      <xdr:spPr>
        <a:xfrm flipV="1">
          <a:off x="16431260" y="680466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C88C8FCA-ABD6-4C18-A1B5-E4344F104F9E}"/>
            </a:ext>
          </a:extLst>
        </xdr:cNvPr>
        <xdr:cNvSpPr txBox="1"/>
      </xdr:nvSpPr>
      <xdr:spPr>
        <a:xfrm>
          <a:off x="185611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90C772C-2C50-4C13-9AEA-58731C9656DE}"/>
            </a:ext>
          </a:extLst>
        </xdr:cNvPr>
        <xdr:cNvSpPr txBox="1"/>
      </xdr:nvSpPr>
      <xdr:spPr>
        <a:xfrm>
          <a:off x="17776267"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43155E4D-D1CA-497D-98B7-BD493925292D}"/>
            </a:ext>
          </a:extLst>
        </xdr:cNvPr>
        <xdr:cNvSpPr txBox="1"/>
      </xdr:nvSpPr>
      <xdr:spPr>
        <a:xfrm>
          <a:off x="170015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7522782F-7B1D-4B54-A111-A8A6F23D7051}"/>
            </a:ext>
          </a:extLst>
        </xdr:cNvPr>
        <xdr:cNvSpPr txBox="1"/>
      </xdr:nvSpPr>
      <xdr:spPr>
        <a:xfrm>
          <a:off x="1622686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41383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4E2A41D5-FD74-43DF-B5EF-ED2199E6B232}"/>
            </a:ext>
          </a:extLst>
        </xdr:cNvPr>
        <xdr:cNvSpPr txBox="1"/>
      </xdr:nvSpPr>
      <xdr:spPr>
        <a:xfrm>
          <a:off x="18561127" y="691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131190</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C8CC34D0-A362-4439-B517-917DC94C20A9}"/>
            </a:ext>
          </a:extLst>
        </xdr:cNvPr>
        <xdr:cNvSpPr txBox="1"/>
      </xdr:nvSpPr>
      <xdr:spPr>
        <a:xfrm>
          <a:off x="17776267" y="683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134D0EE3-C89F-4889-988A-23C4D9C52166}"/>
            </a:ext>
          </a:extLst>
        </xdr:cNvPr>
        <xdr:cNvSpPr txBox="1"/>
      </xdr:nvSpPr>
      <xdr:spPr>
        <a:xfrm>
          <a:off x="1700156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163847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DBDDC88E-30C0-466C-83AA-2C7669FC5B74}"/>
            </a:ext>
          </a:extLst>
        </xdr:cNvPr>
        <xdr:cNvSpPr txBox="1"/>
      </xdr:nvSpPr>
      <xdr:spPr>
        <a:xfrm>
          <a:off x="1622686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A2D593B-6191-4D2A-89A2-5DD1428C038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1524095-7E0F-49E6-91A5-873621B17C8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8943ADF-0D7B-4A09-9DAB-215DFDA7975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7D3D507E-3994-4C98-8CD4-78AA517019C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9B76C0E8-F33C-4AA8-9C01-F4FFA6D1FA0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390D8FF2-D995-48EE-9E3C-C41E02624E2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6F15925-A90C-48EB-AA9F-CD762E296B8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E37E999D-02BD-44D1-B78B-D09A8381845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60F6B360-B671-4D79-8013-FB0BC7391EE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6220C5DE-7D6F-4A8C-8F8E-F6F21F638F6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AAD5733B-3D37-4E08-B89E-AA2C30E40EE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8681A132-3026-4DC0-805D-57D1FE865D4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83D129E4-AF85-48A4-8ED0-32F50F0F79A9}"/>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4B96DC40-799F-4807-A13C-AE4EDF5317DB}"/>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BF1A56D8-BEE1-4FDC-AED0-793A1E4B0C18}"/>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2BDFE556-34D0-4968-B232-10B5B0CF932D}"/>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7C7EE4A8-5529-4243-8F54-BF1721A27A18}"/>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9DDFBA97-EA1D-4B26-9225-1DBC18DD5D3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738CF04C-C0B1-4E22-B2D5-92C8320237DE}"/>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133A0AF8-3107-40E8-A51B-AA94D56665F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AEF013FA-192F-487F-B945-E514B6791CD6}"/>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7163963C-12AD-47D5-9345-D673CE54B991}"/>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7F9E04D2-12CF-4146-93F1-DD4C29C9D671}"/>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BD761EA9-C4F9-4715-B6B4-ACA37548D8E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E560B9E4-7A97-431C-AB4A-54B7E0A2C149}"/>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CB92446D-A32A-4C0B-AFD6-B18B4B4C3DBA}"/>
            </a:ext>
          </a:extLst>
        </xdr:cNvPr>
        <xdr:cNvCxnSpPr/>
      </xdr:nvCxnSpPr>
      <xdr:spPr>
        <a:xfrm flipV="1">
          <a:off x="14375764" y="9464584"/>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97C0CE49-0058-45C4-9233-C0855D51D037}"/>
            </a:ext>
          </a:extLst>
        </xdr:cNvPr>
        <xdr:cNvSpPr txBox="1"/>
      </xdr:nvSpPr>
      <xdr:spPr>
        <a:xfrm>
          <a:off x="14414500" y="1065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7CEF1144-20C0-4648-A9A7-C7627F07407B}"/>
            </a:ext>
          </a:extLst>
        </xdr:cNvPr>
        <xdr:cNvCxnSpPr/>
      </xdr:nvCxnSpPr>
      <xdr:spPr>
        <a:xfrm>
          <a:off x="14287500" y="1065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27F4B604-91E8-4D05-A047-A4B8B7ED3EA8}"/>
            </a:ext>
          </a:extLst>
        </xdr:cNvPr>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DC611D0D-5958-49CE-A43E-ABED97870226}"/>
            </a:ext>
          </a:extLst>
        </xdr:cNvPr>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36C7123B-01D9-4039-97B6-64DB96F299D6}"/>
            </a:ext>
          </a:extLst>
        </xdr:cNvPr>
        <xdr:cNvSpPr txBox="1"/>
      </xdr:nvSpPr>
      <xdr:spPr>
        <a:xfrm>
          <a:off x="14414500" y="10037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165DBABF-B3D0-43E7-9CBF-43898D9E9C36}"/>
            </a:ext>
          </a:extLst>
        </xdr:cNvPr>
        <xdr:cNvSpPr/>
      </xdr:nvSpPr>
      <xdr:spPr>
        <a:xfrm>
          <a:off x="14325600" y="101823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66611EE6-E070-48FE-8EA0-E6522B5B4C82}"/>
            </a:ext>
          </a:extLst>
        </xdr:cNvPr>
        <xdr:cNvSpPr/>
      </xdr:nvSpPr>
      <xdr:spPr>
        <a:xfrm>
          <a:off x="13578840" y="10161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3B2744AE-465F-4B5F-9B3F-2596FAF4AB1F}"/>
            </a:ext>
          </a:extLst>
        </xdr:cNvPr>
        <xdr:cNvSpPr/>
      </xdr:nvSpPr>
      <xdr:spPr>
        <a:xfrm>
          <a:off x="12804140" y="1014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5D405617-553D-47D6-A8A2-95B1B44EEA9F}"/>
            </a:ext>
          </a:extLst>
        </xdr:cNvPr>
        <xdr:cNvSpPr/>
      </xdr:nvSpPr>
      <xdr:spPr>
        <a:xfrm>
          <a:off x="1202944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63DF82AC-7AF7-47D6-967C-FCE1E89AB177}"/>
            </a:ext>
          </a:extLst>
        </xdr:cNvPr>
        <xdr:cNvSpPr/>
      </xdr:nvSpPr>
      <xdr:spPr>
        <a:xfrm>
          <a:off x="1123188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FE98A5D-9DFA-4E64-B1E8-A24BD92EC254}"/>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288563E-A2AA-4ADC-8559-9607D15F109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2E1B136-15EA-4869-B5E3-D3F0A3CE4C1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D7183E8-79F4-40A7-ACB5-520F8498D68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9256493-2C4B-4118-A690-2CC459B5C7B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49" name="楕円 548">
          <a:extLst>
            <a:ext uri="{FF2B5EF4-FFF2-40B4-BE49-F238E27FC236}">
              <a16:creationId xmlns:a16="http://schemas.microsoft.com/office/drawing/2014/main" id="{DCBB33BC-E00D-4342-80DD-355C97DBF215}"/>
            </a:ext>
          </a:extLst>
        </xdr:cNvPr>
        <xdr:cNvSpPr/>
      </xdr:nvSpPr>
      <xdr:spPr>
        <a:xfrm>
          <a:off x="14325600" y="10232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C1C8D13D-C3B0-45CC-BB06-4E83ACAF96BB}"/>
            </a:ext>
          </a:extLst>
        </xdr:cNvPr>
        <xdr:cNvSpPr txBox="1"/>
      </xdr:nvSpPr>
      <xdr:spPr>
        <a:xfrm>
          <a:off x="144145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551" name="楕円 550">
          <a:extLst>
            <a:ext uri="{FF2B5EF4-FFF2-40B4-BE49-F238E27FC236}">
              <a16:creationId xmlns:a16="http://schemas.microsoft.com/office/drawing/2014/main" id="{F0B429DE-F256-4C7D-A62F-1B13871DFBA6}"/>
            </a:ext>
          </a:extLst>
        </xdr:cNvPr>
        <xdr:cNvSpPr/>
      </xdr:nvSpPr>
      <xdr:spPr>
        <a:xfrm>
          <a:off x="13578840" y="102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70213</xdr:rowOff>
    </xdr:to>
    <xdr:cxnSp macro="">
      <xdr:nvCxnSpPr>
        <xdr:cNvPr id="552" name="直線コネクタ 551">
          <a:extLst>
            <a:ext uri="{FF2B5EF4-FFF2-40B4-BE49-F238E27FC236}">
              <a16:creationId xmlns:a16="http://schemas.microsoft.com/office/drawing/2014/main" id="{C1C56B9E-E926-4862-9102-6AF8132C20DA}"/>
            </a:ext>
          </a:extLst>
        </xdr:cNvPr>
        <xdr:cNvCxnSpPr/>
      </xdr:nvCxnSpPr>
      <xdr:spPr>
        <a:xfrm flipV="1">
          <a:off x="13629640" y="10283190"/>
          <a:ext cx="74676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553" name="楕円 552">
          <a:extLst>
            <a:ext uri="{FF2B5EF4-FFF2-40B4-BE49-F238E27FC236}">
              <a16:creationId xmlns:a16="http://schemas.microsoft.com/office/drawing/2014/main" id="{01FA439A-FA2A-4C3C-BB74-6D1099594C05}"/>
            </a:ext>
          </a:extLst>
        </xdr:cNvPr>
        <xdr:cNvSpPr/>
      </xdr:nvSpPr>
      <xdr:spPr>
        <a:xfrm>
          <a:off x="12804140" y="102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115933</xdr:rowOff>
    </xdr:to>
    <xdr:cxnSp macro="">
      <xdr:nvCxnSpPr>
        <xdr:cNvPr id="554" name="直線コネクタ 553">
          <a:extLst>
            <a:ext uri="{FF2B5EF4-FFF2-40B4-BE49-F238E27FC236}">
              <a16:creationId xmlns:a16="http://schemas.microsoft.com/office/drawing/2014/main" id="{9F4705F1-271C-4611-ADE1-6A555BEA8799}"/>
            </a:ext>
          </a:extLst>
        </xdr:cNvPr>
        <xdr:cNvCxnSpPr/>
      </xdr:nvCxnSpPr>
      <xdr:spPr>
        <a:xfrm flipV="1">
          <a:off x="12854940" y="10296253"/>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555" name="楕円 554">
          <a:extLst>
            <a:ext uri="{FF2B5EF4-FFF2-40B4-BE49-F238E27FC236}">
              <a16:creationId xmlns:a16="http://schemas.microsoft.com/office/drawing/2014/main" id="{C57799F0-C450-4F6C-857A-50AAD4101F88}"/>
            </a:ext>
          </a:extLst>
        </xdr:cNvPr>
        <xdr:cNvSpPr/>
      </xdr:nvSpPr>
      <xdr:spPr>
        <a:xfrm>
          <a:off x="12029440" y="102650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115933</xdr:rowOff>
    </xdr:to>
    <xdr:cxnSp macro="">
      <xdr:nvCxnSpPr>
        <xdr:cNvPr id="556" name="直線コネクタ 555">
          <a:extLst>
            <a:ext uri="{FF2B5EF4-FFF2-40B4-BE49-F238E27FC236}">
              <a16:creationId xmlns:a16="http://schemas.microsoft.com/office/drawing/2014/main" id="{3114DEF3-59D9-417F-8334-CD8475C5A5D1}"/>
            </a:ext>
          </a:extLst>
        </xdr:cNvPr>
        <xdr:cNvCxnSpPr/>
      </xdr:nvCxnSpPr>
      <xdr:spPr>
        <a:xfrm>
          <a:off x="12072620" y="10315847"/>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16147</xdr:rowOff>
    </xdr:from>
    <xdr:to>
      <xdr:col>67</xdr:col>
      <xdr:colOff>101600</xdr:colOff>
      <xdr:row>61</xdr:row>
      <xdr:rowOff>117747</xdr:rowOff>
    </xdr:to>
    <xdr:sp macro="" textlink="">
      <xdr:nvSpPr>
        <xdr:cNvPr id="557" name="楕円 556">
          <a:extLst>
            <a:ext uri="{FF2B5EF4-FFF2-40B4-BE49-F238E27FC236}">
              <a16:creationId xmlns:a16="http://schemas.microsoft.com/office/drawing/2014/main" id="{B10FE159-7A31-4A09-B1CD-2E2A5C490211}"/>
            </a:ext>
          </a:extLst>
        </xdr:cNvPr>
        <xdr:cNvSpPr/>
      </xdr:nvSpPr>
      <xdr:spPr>
        <a:xfrm>
          <a:off x="11231880" y="102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66947</xdr:rowOff>
    </xdr:from>
    <xdr:to>
      <xdr:col>71</xdr:col>
      <xdr:colOff>177800</xdr:colOff>
      <xdr:row>61</xdr:row>
      <xdr:rowOff>89807</xdr:rowOff>
    </xdr:to>
    <xdr:cxnSp macro="">
      <xdr:nvCxnSpPr>
        <xdr:cNvPr id="558" name="直線コネクタ 557">
          <a:extLst>
            <a:ext uri="{FF2B5EF4-FFF2-40B4-BE49-F238E27FC236}">
              <a16:creationId xmlns:a16="http://schemas.microsoft.com/office/drawing/2014/main" id="{C5B8A5A7-3036-49A9-9AEC-072297DCE90D}"/>
            </a:ext>
          </a:extLst>
        </xdr:cNvPr>
        <xdr:cNvCxnSpPr/>
      </xdr:nvCxnSpPr>
      <xdr:spPr>
        <a:xfrm>
          <a:off x="11282680" y="10292987"/>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a:extLst>
            <a:ext uri="{FF2B5EF4-FFF2-40B4-BE49-F238E27FC236}">
              <a16:creationId xmlns:a16="http://schemas.microsoft.com/office/drawing/2014/main" id="{15E847CA-F1B5-480E-B07F-5D8E69E12FD3}"/>
            </a:ext>
          </a:extLst>
        </xdr:cNvPr>
        <xdr:cNvSpPr txBox="1"/>
      </xdr:nvSpPr>
      <xdr:spPr>
        <a:xfrm>
          <a:off x="13437244" y="994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a:extLst>
            <a:ext uri="{FF2B5EF4-FFF2-40B4-BE49-F238E27FC236}">
              <a16:creationId xmlns:a16="http://schemas.microsoft.com/office/drawing/2014/main" id="{A1E8792E-B560-411E-8BB1-D89AA6CB63B6}"/>
            </a:ext>
          </a:extLst>
        </xdr:cNvPr>
        <xdr:cNvSpPr txBox="1"/>
      </xdr:nvSpPr>
      <xdr:spPr>
        <a:xfrm>
          <a:off x="1267524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a:extLst>
            <a:ext uri="{FF2B5EF4-FFF2-40B4-BE49-F238E27FC236}">
              <a16:creationId xmlns:a16="http://schemas.microsoft.com/office/drawing/2014/main" id="{42CC199C-7A78-4F0B-BBEF-282D5735FEE6}"/>
            </a:ext>
          </a:extLst>
        </xdr:cNvPr>
        <xdr:cNvSpPr txBox="1"/>
      </xdr:nvSpPr>
      <xdr:spPr>
        <a:xfrm>
          <a:off x="1190054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a:extLst>
            <a:ext uri="{FF2B5EF4-FFF2-40B4-BE49-F238E27FC236}">
              <a16:creationId xmlns:a16="http://schemas.microsoft.com/office/drawing/2014/main" id="{E7B4661A-8A41-456D-8297-57A103BBCFE6}"/>
            </a:ext>
          </a:extLst>
        </xdr:cNvPr>
        <xdr:cNvSpPr txBox="1"/>
      </xdr:nvSpPr>
      <xdr:spPr>
        <a:xfrm>
          <a:off x="1110298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563" name="n_1mainValue【学校施設】&#10;有形固定資産減価償却率">
          <a:extLst>
            <a:ext uri="{FF2B5EF4-FFF2-40B4-BE49-F238E27FC236}">
              <a16:creationId xmlns:a16="http://schemas.microsoft.com/office/drawing/2014/main" id="{F4A3A8E3-9612-4A63-B7F8-BE30FDB4AE5B}"/>
            </a:ext>
          </a:extLst>
        </xdr:cNvPr>
        <xdr:cNvSpPr txBox="1"/>
      </xdr:nvSpPr>
      <xdr:spPr>
        <a:xfrm>
          <a:off x="13437244" y="10338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564" name="n_2mainValue【学校施設】&#10;有形固定資産減価償却率">
          <a:extLst>
            <a:ext uri="{FF2B5EF4-FFF2-40B4-BE49-F238E27FC236}">
              <a16:creationId xmlns:a16="http://schemas.microsoft.com/office/drawing/2014/main" id="{2FBB1AD9-4E6F-4F8C-B4CC-3A56EA943DFF}"/>
            </a:ext>
          </a:extLst>
        </xdr:cNvPr>
        <xdr:cNvSpPr txBox="1"/>
      </xdr:nvSpPr>
      <xdr:spPr>
        <a:xfrm>
          <a:off x="12675244"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565" name="n_3mainValue【学校施設】&#10;有形固定資産減価償却率">
          <a:extLst>
            <a:ext uri="{FF2B5EF4-FFF2-40B4-BE49-F238E27FC236}">
              <a16:creationId xmlns:a16="http://schemas.microsoft.com/office/drawing/2014/main" id="{3B83341E-5D86-4BAC-B217-4F7AF7322252}"/>
            </a:ext>
          </a:extLst>
        </xdr:cNvPr>
        <xdr:cNvSpPr txBox="1"/>
      </xdr:nvSpPr>
      <xdr:spPr>
        <a:xfrm>
          <a:off x="1190054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108874</xdr:rowOff>
    </xdr:from>
    <xdr:ext cx="405111" cy="259045"/>
    <xdr:sp macro="" textlink="">
      <xdr:nvSpPr>
        <xdr:cNvPr id="566" name="n_4mainValue【学校施設】&#10;有形固定資産減価償却率">
          <a:extLst>
            <a:ext uri="{FF2B5EF4-FFF2-40B4-BE49-F238E27FC236}">
              <a16:creationId xmlns:a16="http://schemas.microsoft.com/office/drawing/2014/main" id="{2FE007A3-4562-4C3D-8BCC-0E2ABBEDFB74}"/>
            </a:ext>
          </a:extLst>
        </xdr:cNvPr>
        <xdr:cNvSpPr txBox="1"/>
      </xdr:nvSpPr>
      <xdr:spPr>
        <a:xfrm>
          <a:off x="11102984" y="103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B3BC4C4-BAE8-4437-9732-4AA177EDDA5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99090D45-7EF9-4113-8225-AD5E318F809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8B46E2A9-5AA5-4B53-9E21-7739D9B00D6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BDFA284A-3293-4990-A64D-928BBCD12CB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FFFF0EB5-7896-4F2B-AE17-658ECAABE68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B7387BC4-5BD2-427E-8A96-3C93F78EBB1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AD0B1502-AA19-48AA-9C7B-FA820281443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9B054C30-46D6-42E0-9BDE-EFE5D4BFDE48}"/>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322866B4-8FF7-4BE3-B890-09D6B798D1C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8B58E7DA-0146-4156-93D4-858E98626CD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D3C2733-2F54-4E8F-BB50-7E52CC878F1D}"/>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BDD0678-0748-432B-84FF-A62BABF80563}"/>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E6D463EA-FF9A-4759-92E5-46ADFFB37962}"/>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DB060796-F7CF-453A-90C4-6E7463F85D83}"/>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885EEAF2-FBB8-41F6-B590-87281D2F1F7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072BAA42-583F-44CC-8971-65521C0F7E06}"/>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C517988D-34A0-48E3-B818-B95226E9A1C8}"/>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75E393E2-31C3-46F3-94FE-124F2D528705}"/>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D7BD8549-00A2-449C-B537-6C4A16AF9E19}"/>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9F63DBCC-971D-4DA5-AA8B-8999430D84B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858E3075-A7EF-49C0-8A6C-D97C7922B3F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41434360-FA31-410E-BE15-AF8BE7098D9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3D1FEEB3-05D7-412E-A143-112ABF0CC5D3}"/>
            </a:ext>
          </a:extLst>
        </xdr:cNvPr>
        <xdr:cNvCxnSpPr/>
      </xdr:nvCxnSpPr>
      <xdr:spPr>
        <a:xfrm flipV="1">
          <a:off x="19509104" y="9624974"/>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8CD51A3E-ED65-45ED-AB24-28218431E54A}"/>
            </a:ext>
          </a:extLst>
        </xdr:cNvPr>
        <xdr:cNvSpPr txBox="1"/>
      </xdr:nvSpPr>
      <xdr:spPr>
        <a:xfrm>
          <a:off x="19547840" y="1072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D84D767A-41FE-4DFA-9875-98C6154BFAFC}"/>
            </a:ext>
          </a:extLst>
        </xdr:cNvPr>
        <xdr:cNvCxnSpPr/>
      </xdr:nvCxnSpPr>
      <xdr:spPr>
        <a:xfrm>
          <a:off x="19443700" y="10717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F5401181-7911-4DBF-B9B7-A4C00AC23DC1}"/>
            </a:ext>
          </a:extLst>
        </xdr:cNvPr>
        <xdr:cNvSpPr txBox="1"/>
      </xdr:nvSpPr>
      <xdr:spPr>
        <a:xfrm>
          <a:off x="19547840" y="94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EE86CF8E-D407-4BE4-A99F-6A733D79F398}"/>
            </a:ext>
          </a:extLst>
        </xdr:cNvPr>
        <xdr:cNvCxnSpPr/>
      </xdr:nvCxnSpPr>
      <xdr:spPr>
        <a:xfrm>
          <a:off x="19443700" y="9624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a:extLst>
            <a:ext uri="{FF2B5EF4-FFF2-40B4-BE49-F238E27FC236}">
              <a16:creationId xmlns:a16="http://schemas.microsoft.com/office/drawing/2014/main" id="{3702363D-F6BA-426A-BEC6-FAB3D1152624}"/>
            </a:ext>
          </a:extLst>
        </xdr:cNvPr>
        <xdr:cNvSpPr txBox="1"/>
      </xdr:nvSpPr>
      <xdr:spPr>
        <a:xfrm>
          <a:off x="19547840" y="1009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5969EF93-A606-4498-9E9A-3D1CF0C25049}"/>
            </a:ext>
          </a:extLst>
        </xdr:cNvPr>
        <xdr:cNvSpPr/>
      </xdr:nvSpPr>
      <xdr:spPr>
        <a:xfrm>
          <a:off x="19458940" y="1023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7B1839FF-B41B-4599-9EB2-6A487E31F7EE}"/>
            </a:ext>
          </a:extLst>
        </xdr:cNvPr>
        <xdr:cNvSpPr/>
      </xdr:nvSpPr>
      <xdr:spPr>
        <a:xfrm>
          <a:off x="18735040" y="103201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7CBEC1B8-93F5-4FC8-B962-619C1833FB84}"/>
            </a:ext>
          </a:extLst>
        </xdr:cNvPr>
        <xdr:cNvSpPr/>
      </xdr:nvSpPr>
      <xdr:spPr>
        <a:xfrm>
          <a:off x="1793748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C7C77601-428A-4293-9A20-E83A1CF8B9EE}"/>
            </a:ext>
          </a:extLst>
        </xdr:cNvPr>
        <xdr:cNvSpPr/>
      </xdr:nvSpPr>
      <xdr:spPr>
        <a:xfrm>
          <a:off x="17162780" y="10333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776358B1-F483-4646-A127-E61A179970D2}"/>
            </a:ext>
          </a:extLst>
        </xdr:cNvPr>
        <xdr:cNvSpPr/>
      </xdr:nvSpPr>
      <xdr:spPr>
        <a:xfrm>
          <a:off x="1638808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41DDE79-B10A-4884-B71E-44FDDC47A73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20C4C93-EAA1-435C-8DAA-F59023C9B148}"/>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CB764F2-1FE7-407F-ACA2-02E85B0C2B1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034E0C3-BC4C-45C0-AFA5-58EFC6D3B07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6B32AA8-6F7B-44D5-A796-5212127EDCD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86817</xdr:rowOff>
    </xdr:from>
    <xdr:to>
      <xdr:col>116</xdr:col>
      <xdr:colOff>114300</xdr:colOff>
      <xdr:row>62</xdr:row>
      <xdr:rowOff>16967</xdr:rowOff>
    </xdr:to>
    <xdr:sp macro="" textlink="">
      <xdr:nvSpPr>
        <xdr:cNvPr id="605" name="楕円 604">
          <a:extLst>
            <a:ext uri="{FF2B5EF4-FFF2-40B4-BE49-F238E27FC236}">
              <a16:creationId xmlns:a16="http://schemas.microsoft.com/office/drawing/2014/main" id="{41782B9E-E963-4A09-8E6D-FC7BD5E156FC}"/>
            </a:ext>
          </a:extLst>
        </xdr:cNvPr>
        <xdr:cNvSpPr/>
      </xdr:nvSpPr>
      <xdr:spPr>
        <a:xfrm>
          <a:off x="19458940" y="10312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65244</xdr:rowOff>
    </xdr:from>
    <xdr:ext cx="469744" cy="259045"/>
    <xdr:sp macro="" textlink="">
      <xdr:nvSpPr>
        <xdr:cNvPr id="606" name="【学校施設】&#10;一人当たり面積該当値テキスト">
          <a:extLst>
            <a:ext uri="{FF2B5EF4-FFF2-40B4-BE49-F238E27FC236}">
              <a16:creationId xmlns:a16="http://schemas.microsoft.com/office/drawing/2014/main" id="{75DDED2D-8B4F-49FF-AAE8-04FDFD06A1E6}"/>
            </a:ext>
          </a:extLst>
        </xdr:cNvPr>
        <xdr:cNvSpPr txBox="1"/>
      </xdr:nvSpPr>
      <xdr:spPr>
        <a:xfrm>
          <a:off x="19547840" y="102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108306</xdr:rowOff>
    </xdr:from>
    <xdr:to>
      <xdr:col>112</xdr:col>
      <xdr:colOff>38100</xdr:colOff>
      <xdr:row>62</xdr:row>
      <xdr:rowOff>38456</xdr:rowOff>
    </xdr:to>
    <xdr:sp macro="" textlink="">
      <xdr:nvSpPr>
        <xdr:cNvPr id="607" name="楕円 606">
          <a:extLst>
            <a:ext uri="{FF2B5EF4-FFF2-40B4-BE49-F238E27FC236}">
              <a16:creationId xmlns:a16="http://schemas.microsoft.com/office/drawing/2014/main" id="{CB796970-2A8E-469A-AE74-7FA00520A9B6}"/>
            </a:ext>
          </a:extLst>
        </xdr:cNvPr>
        <xdr:cNvSpPr/>
      </xdr:nvSpPr>
      <xdr:spPr>
        <a:xfrm>
          <a:off x="18735040" y="10334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137617</xdr:rowOff>
    </xdr:from>
    <xdr:to>
      <xdr:col>116</xdr:col>
      <xdr:colOff>63500</xdr:colOff>
      <xdr:row>61</xdr:row>
      <xdr:rowOff>159106</xdr:rowOff>
    </xdr:to>
    <xdr:cxnSp macro="">
      <xdr:nvCxnSpPr>
        <xdr:cNvPr id="608" name="直線コネクタ 607">
          <a:extLst>
            <a:ext uri="{FF2B5EF4-FFF2-40B4-BE49-F238E27FC236}">
              <a16:creationId xmlns:a16="http://schemas.microsoft.com/office/drawing/2014/main" id="{A622F10A-C069-43D2-835C-0AF16CCF6AAC}"/>
            </a:ext>
          </a:extLst>
        </xdr:cNvPr>
        <xdr:cNvCxnSpPr/>
      </xdr:nvCxnSpPr>
      <xdr:spPr>
        <a:xfrm flipV="1">
          <a:off x="18778220" y="10363657"/>
          <a:ext cx="73152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44297</xdr:rowOff>
    </xdr:from>
    <xdr:to>
      <xdr:col>107</xdr:col>
      <xdr:colOff>101600</xdr:colOff>
      <xdr:row>61</xdr:row>
      <xdr:rowOff>145897</xdr:rowOff>
    </xdr:to>
    <xdr:sp macro="" textlink="">
      <xdr:nvSpPr>
        <xdr:cNvPr id="609" name="楕円 608">
          <a:extLst>
            <a:ext uri="{FF2B5EF4-FFF2-40B4-BE49-F238E27FC236}">
              <a16:creationId xmlns:a16="http://schemas.microsoft.com/office/drawing/2014/main" id="{2C9301BC-CC68-4EA3-8785-A35D5B5C48A8}"/>
            </a:ext>
          </a:extLst>
        </xdr:cNvPr>
        <xdr:cNvSpPr/>
      </xdr:nvSpPr>
      <xdr:spPr>
        <a:xfrm>
          <a:off x="17937480" y="102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95097</xdr:rowOff>
    </xdr:from>
    <xdr:to>
      <xdr:col>111</xdr:col>
      <xdr:colOff>177800</xdr:colOff>
      <xdr:row>61</xdr:row>
      <xdr:rowOff>159106</xdr:rowOff>
    </xdr:to>
    <xdr:cxnSp macro="">
      <xdr:nvCxnSpPr>
        <xdr:cNvPr id="610" name="直線コネクタ 609">
          <a:extLst>
            <a:ext uri="{FF2B5EF4-FFF2-40B4-BE49-F238E27FC236}">
              <a16:creationId xmlns:a16="http://schemas.microsoft.com/office/drawing/2014/main" id="{C5D422DA-CFE0-4544-A0A9-66FAE965D850}"/>
            </a:ext>
          </a:extLst>
        </xdr:cNvPr>
        <xdr:cNvCxnSpPr/>
      </xdr:nvCxnSpPr>
      <xdr:spPr>
        <a:xfrm>
          <a:off x="17988280" y="10321137"/>
          <a:ext cx="78994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67158</xdr:rowOff>
    </xdr:from>
    <xdr:to>
      <xdr:col>102</xdr:col>
      <xdr:colOff>165100</xdr:colOff>
      <xdr:row>61</xdr:row>
      <xdr:rowOff>168758</xdr:rowOff>
    </xdr:to>
    <xdr:sp macro="" textlink="">
      <xdr:nvSpPr>
        <xdr:cNvPr id="611" name="楕円 610">
          <a:extLst>
            <a:ext uri="{FF2B5EF4-FFF2-40B4-BE49-F238E27FC236}">
              <a16:creationId xmlns:a16="http://schemas.microsoft.com/office/drawing/2014/main" id="{FA208134-D2F8-4EF5-A072-FCFD4FD9221E}"/>
            </a:ext>
          </a:extLst>
        </xdr:cNvPr>
        <xdr:cNvSpPr/>
      </xdr:nvSpPr>
      <xdr:spPr>
        <a:xfrm>
          <a:off x="17162780" y="102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95097</xdr:rowOff>
    </xdr:from>
    <xdr:to>
      <xdr:col>107</xdr:col>
      <xdr:colOff>50800</xdr:colOff>
      <xdr:row>61</xdr:row>
      <xdr:rowOff>117958</xdr:rowOff>
    </xdr:to>
    <xdr:cxnSp macro="">
      <xdr:nvCxnSpPr>
        <xdr:cNvPr id="612" name="直線コネクタ 611">
          <a:extLst>
            <a:ext uri="{FF2B5EF4-FFF2-40B4-BE49-F238E27FC236}">
              <a16:creationId xmlns:a16="http://schemas.microsoft.com/office/drawing/2014/main" id="{C812338D-262D-409C-9ECF-29FBD365B062}"/>
            </a:ext>
          </a:extLst>
        </xdr:cNvPr>
        <xdr:cNvCxnSpPr/>
      </xdr:nvCxnSpPr>
      <xdr:spPr>
        <a:xfrm flipV="1">
          <a:off x="17213580" y="10321137"/>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73101</xdr:rowOff>
    </xdr:from>
    <xdr:to>
      <xdr:col>98</xdr:col>
      <xdr:colOff>38100</xdr:colOff>
      <xdr:row>62</xdr:row>
      <xdr:rowOff>3251</xdr:rowOff>
    </xdr:to>
    <xdr:sp macro="" textlink="">
      <xdr:nvSpPr>
        <xdr:cNvPr id="613" name="楕円 612">
          <a:extLst>
            <a:ext uri="{FF2B5EF4-FFF2-40B4-BE49-F238E27FC236}">
              <a16:creationId xmlns:a16="http://schemas.microsoft.com/office/drawing/2014/main" id="{CF5A2A8A-CB8F-4B58-BACE-A802E3609FF2}"/>
            </a:ext>
          </a:extLst>
        </xdr:cNvPr>
        <xdr:cNvSpPr/>
      </xdr:nvSpPr>
      <xdr:spPr>
        <a:xfrm>
          <a:off x="16388080" y="102991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117958</xdr:rowOff>
    </xdr:from>
    <xdr:to>
      <xdr:col>102</xdr:col>
      <xdr:colOff>114300</xdr:colOff>
      <xdr:row>61</xdr:row>
      <xdr:rowOff>123901</xdr:rowOff>
    </xdr:to>
    <xdr:cxnSp macro="">
      <xdr:nvCxnSpPr>
        <xdr:cNvPr id="614" name="直線コネクタ 613">
          <a:extLst>
            <a:ext uri="{FF2B5EF4-FFF2-40B4-BE49-F238E27FC236}">
              <a16:creationId xmlns:a16="http://schemas.microsoft.com/office/drawing/2014/main" id="{F8D99522-B9D1-4DAE-88CA-50A8B6DB45F4}"/>
            </a:ext>
          </a:extLst>
        </xdr:cNvPr>
        <xdr:cNvCxnSpPr/>
      </xdr:nvCxnSpPr>
      <xdr:spPr>
        <a:xfrm flipV="1">
          <a:off x="16431260" y="10343998"/>
          <a:ext cx="78232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15" name="n_1aveValue【学校施設】&#10;一人当たり面積">
          <a:extLst>
            <a:ext uri="{FF2B5EF4-FFF2-40B4-BE49-F238E27FC236}">
              <a16:creationId xmlns:a16="http://schemas.microsoft.com/office/drawing/2014/main" id="{B8B4A100-37BD-4F66-B765-321EA29560AB}"/>
            </a:ext>
          </a:extLst>
        </xdr:cNvPr>
        <xdr:cNvSpPr txBox="1"/>
      </xdr:nvSpPr>
      <xdr:spPr>
        <a:xfrm>
          <a:off x="18561127" y="100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a:extLst>
            <a:ext uri="{FF2B5EF4-FFF2-40B4-BE49-F238E27FC236}">
              <a16:creationId xmlns:a16="http://schemas.microsoft.com/office/drawing/2014/main" id="{AF358DB3-71F4-44DB-B8E0-D2FAFC5972A9}"/>
            </a:ext>
          </a:extLst>
        </xdr:cNvPr>
        <xdr:cNvSpPr txBox="1"/>
      </xdr:nvSpPr>
      <xdr:spPr>
        <a:xfrm>
          <a:off x="1777626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a:extLst>
            <a:ext uri="{FF2B5EF4-FFF2-40B4-BE49-F238E27FC236}">
              <a16:creationId xmlns:a16="http://schemas.microsoft.com/office/drawing/2014/main" id="{4C6169A7-275D-42B7-A403-6B59F86B7590}"/>
            </a:ext>
          </a:extLst>
        </xdr:cNvPr>
        <xdr:cNvSpPr txBox="1"/>
      </xdr:nvSpPr>
      <xdr:spPr>
        <a:xfrm>
          <a:off x="17001567" y="1042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a:extLst>
            <a:ext uri="{FF2B5EF4-FFF2-40B4-BE49-F238E27FC236}">
              <a16:creationId xmlns:a16="http://schemas.microsoft.com/office/drawing/2014/main" id="{923BD5FF-4E78-46F6-98FE-6AAE243B648D}"/>
            </a:ext>
          </a:extLst>
        </xdr:cNvPr>
        <xdr:cNvSpPr txBox="1"/>
      </xdr:nvSpPr>
      <xdr:spPr>
        <a:xfrm>
          <a:off x="16226867" y="104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29583</xdr:rowOff>
    </xdr:from>
    <xdr:ext cx="469744" cy="259045"/>
    <xdr:sp macro="" textlink="">
      <xdr:nvSpPr>
        <xdr:cNvPr id="619" name="n_1mainValue【学校施設】&#10;一人当たり面積">
          <a:extLst>
            <a:ext uri="{FF2B5EF4-FFF2-40B4-BE49-F238E27FC236}">
              <a16:creationId xmlns:a16="http://schemas.microsoft.com/office/drawing/2014/main" id="{CAB846AC-365A-4201-9930-AC5304E376B7}"/>
            </a:ext>
          </a:extLst>
        </xdr:cNvPr>
        <xdr:cNvSpPr txBox="1"/>
      </xdr:nvSpPr>
      <xdr:spPr>
        <a:xfrm>
          <a:off x="18561127" y="104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162424</xdr:rowOff>
    </xdr:from>
    <xdr:ext cx="469744" cy="259045"/>
    <xdr:sp macro="" textlink="">
      <xdr:nvSpPr>
        <xdr:cNvPr id="620" name="n_2mainValue【学校施設】&#10;一人当たり面積">
          <a:extLst>
            <a:ext uri="{FF2B5EF4-FFF2-40B4-BE49-F238E27FC236}">
              <a16:creationId xmlns:a16="http://schemas.microsoft.com/office/drawing/2014/main" id="{F5E4A5CC-35F0-47B4-B1CF-2F7ED4FBB85A}"/>
            </a:ext>
          </a:extLst>
        </xdr:cNvPr>
        <xdr:cNvSpPr txBox="1"/>
      </xdr:nvSpPr>
      <xdr:spPr>
        <a:xfrm>
          <a:off x="17776267" y="1005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13835</xdr:rowOff>
    </xdr:from>
    <xdr:ext cx="469744" cy="259045"/>
    <xdr:sp macro="" textlink="">
      <xdr:nvSpPr>
        <xdr:cNvPr id="621" name="n_3mainValue【学校施設】&#10;一人当たり面積">
          <a:extLst>
            <a:ext uri="{FF2B5EF4-FFF2-40B4-BE49-F238E27FC236}">
              <a16:creationId xmlns:a16="http://schemas.microsoft.com/office/drawing/2014/main" id="{41D45391-3B63-4F94-AD73-8BAFEF7EBF07}"/>
            </a:ext>
          </a:extLst>
        </xdr:cNvPr>
        <xdr:cNvSpPr txBox="1"/>
      </xdr:nvSpPr>
      <xdr:spPr>
        <a:xfrm>
          <a:off x="17001567" y="1007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19778</xdr:rowOff>
    </xdr:from>
    <xdr:ext cx="469744" cy="259045"/>
    <xdr:sp macro="" textlink="">
      <xdr:nvSpPr>
        <xdr:cNvPr id="622" name="n_4mainValue【学校施設】&#10;一人当たり面積">
          <a:extLst>
            <a:ext uri="{FF2B5EF4-FFF2-40B4-BE49-F238E27FC236}">
              <a16:creationId xmlns:a16="http://schemas.microsoft.com/office/drawing/2014/main" id="{3CEDE9F6-7433-4BD2-B390-084EB3484F40}"/>
            </a:ext>
          </a:extLst>
        </xdr:cNvPr>
        <xdr:cNvSpPr txBox="1"/>
      </xdr:nvSpPr>
      <xdr:spPr>
        <a:xfrm>
          <a:off x="16226867" y="100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3936AC93-DF1E-43E6-804E-59C280F7CFF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89572BA8-6111-425D-A54A-8CD278E9351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D14AF40B-6201-47C8-A35F-C9982AA352C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7B40722E-ACDB-4701-B555-9151B772B05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61764CB-FB63-4FF1-8DA0-4495259B527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BD2C19D7-58C5-44DB-95C4-55DCC03368A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E8F59F70-9D76-477F-9397-1925E7D5065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888C56CD-7825-4D7B-806B-8B9CCCB5F011}"/>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8B71846C-F694-449B-8544-EBCC7082679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DF951F1D-1BDC-497D-958E-6E52553A353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403F930E-9C08-493F-8CBB-BD0DE05337F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E2C782F9-7E0C-4AA8-AE68-E3A27EB6AF3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73305D7-A245-4614-A1CE-64082AFABBB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4AD34C57-BB26-4F97-989B-A9BF1F32539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70473198-7A27-4F1C-8F19-D8E2FA1EFE3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F767895C-5198-4D7C-86C1-6C3D37F04EDF}"/>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34D34190-B82C-4608-A54C-52AB1F07456F}"/>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66AFF795-E837-48E8-ADFA-A07A9053E19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F40D35D2-2BE3-4FF6-BAB2-6C3DCD20E36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83DAD09C-EE5D-4227-8ABF-B93D823C368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6446E9A9-4BA8-47AB-A588-61389DC72A9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8B6B6154-4D18-4E94-B801-6E81AE37C75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A881DB6-725B-4EC4-90C1-A53D83AC4BD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73FBC458-809B-4018-8DFC-E9B7548A68D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6E56C4FC-198F-4ECB-9E8F-EDA988941AB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DF9E6668-BF2B-4CF4-A7B2-C3ED6402D93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E1EBCA4E-D2FF-46CE-8384-CCC39F2127D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2F594F6D-FDE2-4C55-90FD-86B27FCAD97D}"/>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23888F71-1758-45F7-8B95-C99EBE4B329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7754BC9-2ED8-4216-A5FC-2A6E39548919}"/>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DB79C2B2-4DD8-4CEE-BB3B-5F052D9A6E0A}"/>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51636AE0-756D-42AD-AB1C-AC074A16C4C2}"/>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FEB9FDFE-3413-4A60-A789-7EB3555585ED}"/>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BFF42377-AF8B-4056-908D-7170AD641B34}"/>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D3A2987F-EE33-4ABE-88F6-FE79104E38AA}"/>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84969DB0-352D-4B2F-9BA7-94D6B7C5694B}"/>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FD4A2DB7-F5BB-4E5A-99B7-19C242CF337E}"/>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31879549-BC81-49CD-AD49-A7BCACF778C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40102B9C-A13C-4ECA-9980-16B6EC0E0A2B}"/>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85D53EF-DEBA-4632-9E9E-5A3BF8E24A2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663" name="直線コネクタ 662">
          <a:extLst>
            <a:ext uri="{FF2B5EF4-FFF2-40B4-BE49-F238E27FC236}">
              <a16:creationId xmlns:a16="http://schemas.microsoft.com/office/drawing/2014/main" id="{91A59028-1A45-4035-991B-5E8BE66E2E64}"/>
            </a:ext>
          </a:extLst>
        </xdr:cNvPr>
        <xdr:cNvCxnSpPr/>
      </xdr:nvCxnSpPr>
      <xdr:spPr>
        <a:xfrm flipV="1">
          <a:off x="14375764" y="168306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664" name="【公民館】&#10;有形固定資産減価償却率最小値テキスト">
          <a:extLst>
            <a:ext uri="{FF2B5EF4-FFF2-40B4-BE49-F238E27FC236}">
              <a16:creationId xmlns:a16="http://schemas.microsoft.com/office/drawing/2014/main" id="{93197F0F-8F0F-4087-90A9-D7ECA2A6C5E6}"/>
            </a:ext>
          </a:extLst>
        </xdr:cNvPr>
        <xdr:cNvSpPr txBox="1"/>
      </xdr:nvSpPr>
      <xdr:spPr>
        <a:xfrm>
          <a:off x="14414500"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665" name="直線コネクタ 664">
          <a:extLst>
            <a:ext uri="{FF2B5EF4-FFF2-40B4-BE49-F238E27FC236}">
              <a16:creationId xmlns:a16="http://schemas.microsoft.com/office/drawing/2014/main" id="{65508E38-BE87-48AA-8848-A91F05E4A050}"/>
            </a:ext>
          </a:extLst>
        </xdr:cNvPr>
        <xdr:cNvCxnSpPr/>
      </xdr:nvCxnSpPr>
      <xdr:spPr>
        <a:xfrm>
          <a:off x="14287500" y="18202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666" name="【公民館】&#10;有形固定資産減価償却率最大値テキスト">
          <a:extLst>
            <a:ext uri="{FF2B5EF4-FFF2-40B4-BE49-F238E27FC236}">
              <a16:creationId xmlns:a16="http://schemas.microsoft.com/office/drawing/2014/main" id="{B2AA552D-4353-448B-9EA0-7E4803896815}"/>
            </a:ext>
          </a:extLst>
        </xdr:cNvPr>
        <xdr:cNvSpPr txBox="1"/>
      </xdr:nvSpPr>
      <xdr:spPr>
        <a:xfrm>
          <a:off x="14414500" y="1660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667" name="直線コネクタ 666">
          <a:extLst>
            <a:ext uri="{FF2B5EF4-FFF2-40B4-BE49-F238E27FC236}">
              <a16:creationId xmlns:a16="http://schemas.microsoft.com/office/drawing/2014/main" id="{28B9B380-B7EC-4C5D-A806-704A62748CAE}"/>
            </a:ext>
          </a:extLst>
        </xdr:cNvPr>
        <xdr:cNvCxnSpPr/>
      </xdr:nvCxnSpPr>
      <xdr:spPr>
        <a:xfrm>
          <a:off x="14287500" y="1683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668" name="【公民館】&#10;有形固定資産減価償却率平均値テキスト">
          <a:extLst>
            <a:ext uri="{FF2B5EF4-FFF2-40B4-BE49-F238E27FC236}">
              <a16:creationId xmlns:a16="http://schemas.microsoft.com/office/drawing/2014/main" id="{F63E5908-680F-4572-BD94-CF5234D9491B}"/>
            </a:ext>
          </a:extLst>
        </xdr:cNvPr>
        <xdr:cNvSpPr txBox="1"/>
      </xdr:nvSpPr>
      <xdr:spPr>
        <a:xfrm>
          <a:off x="14414500" y="1741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69" name="フローチャート: 判断 668">
          <a:extLst>
            <a:ext uri="{FF2B5EF4-FFF2-40B4-BE49-F238E27FC236}">
              <a16:creationId xmlns:a16="http://schemas.microsoft.com/office/drawing/2014/main" id="{5E0417C2-CBAD-4025-AA97-51FC4813023C}"/>
            </a:ext>
          </a:extLst>
        </xdr:cNvPr>
        <xdr:cNvSpPr/>
      </xdr:nvSpPr>
      <xdr:spPr>
        <a:xfrm>
          <a:off x="14325600" y="174351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670" name="フローチャート: 判断 669">
          <a:extLst>
            <a:ext uri="{FF2B5EF4-FFF2-40B4-BE49-F238E27FC236}">
              <a16:creationId xmlns:a16="http://schemas.microsoft.com/office/drawing/2014/main" id="{59778AEB-6C67-45AB-BE2D-A3DA7B2F7212}"/>
            </a:ext>
          </a:extLst>
        </xdr:cNvPr>
        <xdr:cNvSpPr/>
      </xdr:nvSpPr>
      <xdr:spPr>
        <a:xfrm>
          <a:off x="13578840" y="1743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71" name="フローチャート: 判断 670">
          <a:extLst>
            <a:ext uri="{FF2B5EF4-FFF2-40B4-BE49-F238E27FC236}">
              <a16:creationId xmlns:a16="http://schemas.microsoft.com/office/drawing/2014/main" id="{321C03FD-D015-4973-B37A-26431CF3213D}"/>
            </a:ext>
          </a:extLst>
        </xdr:cNvPr>
        <xdr:cNvSpPr/>
      </xdr:nvSpPr>
      <xdr:spPr>
        <a:xfrm>
          <a:off x="12804140" y="1744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72" name="フローチャート: 判断 671">
          <a:extLst>
            <a:ext uri="{FF2B5EF4-FFF2-40B4-BE49-F238E27FC236}">
              <a16:creationId xmlns:a16="http://schemas.microsoft.com/office/drawing/2014/main" id="{C2ED3865-F29B-46F5-B59E-BC918370F168}"/>
            </a:ext>
          </a:extLst>
        </xdr:cNvPr>
        <xdr:cNvSpPr/>
      </xdr:nvSpPr>
      <xdr:spPr>
        <a:xfrm>
          <a:off x="12029440" y="17446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673" name="フローチャート: 判断 672">
          <a:extLst>
            <a:ext uri="{FF2B5EF4-FFF2-40B4-BE49-F238E27FC236}">
              <a16:creationId xmlns:a16="http://schemas.microsoft.com/office/drawing/2014/main" id="{ACBECDA9-80B0-4CBB-93EC-4532ED7E101E}"/>
            </a:ext>
          </a:extLst>
        </xdr:cNvPr>
        <xdr:cNvSpPr/>
      </xdr:nvSpPr>
      <xdr:spPr>
        <a:xfrm>
          <a:off x="11231880" y="1744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1120752-A399-4FFB-9AD4-4BA4C5E0FAE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6C8A44E-5692-4DF5-BF7A-09DEDCEB012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9FF23B8-2927-4759-85C9-582CA441CD4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61D98FCA-8298-49EB-B124-9D12D2F0E01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ED2F59B-1F43-422D-AEC2-64794967A8B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12064</xdr:rowOff>
    </xdr:from>
    <xdr:to>
      <xdr:col>85</xdr:col>
      <xdr:colOff>177800</xdr:colOff>
      <xdr:row>102</xdr:row>
      <xdr:rowOff>113664</xdr:rowOff>
    </xdr:to>
    <xdr:sp macro="" textlink="">
      <xdr:nvSpPr>
        <xdr:cNvPr id="679" name="楕円 678">
          <a:extLst>
            <a:ext uri="{FF2B5EF4-FFF2-40B4-BE49-F238E27FC236}">
              <a16:creationId xmlns:a16="http://schemas.microsoft.com/office/drawing/2014/main" id="{52823970-CA7B-40BC-AD11-A28C32F57AFF}"/>
            </a:ext>
          </a:extLst>
        </xdr:cNvPr>
        <xdr:cNvSpPr/>
      </xdr:nvSpPr>
      <xdr:spPr>
        <a:xfrm>
          <a:off x="14325600" y="171113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34941</xdr:rowOff>
    </xdr:from>
    <xdr:ext cx="405111" cy="259045"/>
    <xdr:sp macro="" textlink="">
      <xdr:nvSpPr>
        <xdr:cNvPr id="680" name="【公民館】&#10;有形固定資産減価償却率該当値テキスト">
          <a:extLst>
            <a:ext uri="{FF2B5EF4-FFF2-40B4-BE49-F238E27FC236}">
              <a16:creationId xmlns:a16="http://schemas.microsoft.com/office/drawing/2014/main" id="{E0648952-E7C5-44BC-83A7-B278DC528B1B}"/>
            </a:ext>
          </a:extLst>
        </xdr:cNvPr>
        <xdr:cNvSpPr txBox="1"/>
      </xdr:nvSpPr>
      <xdr:spPr>
        <a:xfrm>
          <a:off x="14414500" y="16966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33020</xdr:rowOff>
    </xdr:from>
    <xdr:to>
      <xdr:col>81</xdr:col>
      <xdr:colOff>101600</xdr:colOff>
      <xdr:row>102</xdr:row>
      <xdr:rowOff>134620</xdr:rowOff>
    </xdr:to>
    <xdr:sp macro="" textlink="">
      <xdr:nvSpPr>
        <xdr:cNvPr id="681" name="楕円 680">
          <a:extLst>
            <a:ext uri="{FF2B5EF4-FFF2-40B4-BE49-F238E27FC236}">
              <a16:creationId xmlns:a16="http://schemas.microsoft.com/office/drawing/2014/main" id="{2BC63EFE-4C1D-4CD3-A907-7AF93F6E5DB9}"/>
            </a:ext>
          </a:extLst>
        </xdr:cNvPr>
        <xdr:cNvSpPr/>
      </xdr:nvSpPr>
      <xdr:spPr>
        <a:xfrm>
          <a:off x="1357884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62864</xdr:rowOff>
    </xdr:from>
    <xdr:to>
      <xdr:col>85</xdr:col>
      <xdr:colOff>127000</xdr:colOff>
      <xdr:row>102</xdr:row>
      <xdr:rowOff>83820</xdr:rowOff>
    </xdr:to>
    <xdr:cxnSp macro="">
      <xdr:nvCxnSpPr>
        <xdr:cNvPr id="682" name="直線コネクタ 681">
          <a:extLst>
            <a:ext uri="{FF2B5EF4-FFF2-40B4-BE49-F238E27FC236}">
              <a16:creationId xmlns:a16="http://schemas.microsoft.com/office/drawing/2014/main" id="{1C52CFB1-E8FC-4AC9-85D7-5B1C8B520AED}"/>
            </a:ext>
          </a:extLst>
        </xdr:cNvPr>
        <xdr:cNvCxnSpPr/>
      </xdr:nvCxnSpPr>
      <xdr:spPr>
        <a:xfrm flipV="1">
          <a:off x="13629640" y="17162144"/>
          <a:ext cx="74676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83" name="楕円 682">
          <a:extLst>
            <a:ext uri="{FF2B5EF4-FFF2-40B4-BE49-F238E27FC236}">
              <a16:creationId xmlns:a16="http://schemas.microsoft.com/office/drawing/2014/main" id="{A72E5811-E6BD-4DC7-91A7-2B0881ED6999}"/>
            </a:ext>
          </a:extLst>
        </xdr:cNvPr>
        <xdr:cNvSpPr/>
      </xdr:nvSpPr>
      <xdr:spPr>
        <a:xfrm>
          <a:off x="1280414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83820</xdr:rowOff>
    </xdr:from>
    <xdr:to>
      <xdr:col>81</xdr:col>
      <xdr:colOff>50800</xdr:colOff>
      <xdr:row>103</xdr:row>
      <xdr:rowOff>76200</xdr:rowOff>
    </xdr:to>
    <xdr:cxnSp macro="">
      <xdr:nvCxnSpPr>
        <xdr:cNvPr id="684" name="直線コネクタ 683">
          <a:extLst>
            <a:ext uri="{FF2B5EF4-FFF2-40B4-BE49-F238E27FC236}">
              <a16:creationId xmlns:a16="http://schemas.microsoft.com/office/drawing/2014/main" id="{4CA30452-001B-4979-9CDF-883498F06D12}"/>
            </a:ext>
          </a:extLst>
        </xdr:cNvPr>
        <xdr:cNvCxnSpPr/>
      </xdr:nvCxnSpPr>
      <xdr:spPr>
        <a:xfrm flipV="1">
          <a:off x="12854940" y="17183100"/>
          <a:ext cx="7747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143511</xdr:rowOff>
    </xdr:from>
    <xdr:to>
      <xdr:col>72</xdr:col>
      <xdr:colOff>38100</xdr:colOff>
      <xdr:row>103</xdr:row>
      <xdr:rowOff>73661</xdr:rowOff>
    </xdr:to>
    <xdr:sp macro="" textlink="">
      <xdr:nvSpPr>
        <xdr:cNvPr id="685" name="楕円 684">
          <a:extLst>
            <a:ext uri="{FF2B5EF4-FFF2-40B4-BE49-F238E27FC236}">
              <a16:creationId xmlns:a16="http://schemas.microsoft.com/office/drawing/2014/main" id="{54262139-37FE-4858-9706-7C5329C252E2}"/>
            </a:ext>
          </a:extLst>
        </xdr:cNvPr>
        <xdr:cNvSpPr/>
      </xdr:nvSpPr>
      <xdr:spPr>
        <a:xfrm>
          <a:off x="12029440" y="17242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22861</xdr:rowOff>
    </xdr:from>
    <xdr:to>
      <xdr:col>76</xdr:col>
      <xdr:colOff>114300</xdr:colOff>
      <xdr:row>103</xdr:row>
      <xdr:rowOff>76200</xdr:rowOff>
    </xdr:to>
    <xdr:cxnSp macro="">
      <xdr:nvCxnSpPr>
        <xdr:cNvPr id="686" name="直線コネクタ 685">
          <a:extLst>
            <a:ext uri="{FF2B5EF4-FFF2-40B4-BE49-F238E27FC236}">
              <a16:creationId xmlns:a16="http://schemas.microsoft.com/office/drawing/2014/main" id="{3B15BAE2-5D3A-4A22-A76A-54A3C50CCE78}"/>
            </a:ext>
          </a:extLst>
        </xdr:cNvPr>
        <xdr:cNvCxnSpPr/>
      </xdr:nvCxnSpPr>
      <xdr:spPr>
        <a:xfrm>
          <a:off x="12072620" y="17289781"/>
          <a:ext cx="7823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88264</xdr:rowOff>
    </xdr:from>
    <xdr:to>
      <xdr:col>67</xdr:col>
      <xdr:colOff>101600</xdr:colOff>
      <xdr:row>103</xdr:row>
      <xdr:rowOff>18414</xdr:rowOff>
    </xdr:to>
    <xdr:sp macro="" textlink="">
      <xdr:nvSpPr>
        <xdr:cNvPr id="687" name="楕円 686">
          <a:extLst>
            <a:ext uri="{FF2B5EF4-FFF2-40B4-BE49-F238E27FC236}">
              <a16:creationId xmlns:a16="http://schemas.microsoft.com/office/drawing/2014/main" id="{68C6105C-B1DF-48E2-B106-2C07B6C7F0D6}"/>
            </a:ext>
          </a:extLst>
        </xdr:cNvPr>
        <xdr:cNvSpPr/>
      </xdr:nvSpPr>
      <xdr:spPr>
        <a:xfrm>
          <a:off x="11231880" y="17187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139064</xdr:rowOff>
    </xdr:from>
    <xdr:to>
      <xdr:col>71</xdr:col>
      <xdr:colOff>177800</xdr:colOff>
      <xdr:row>103</xdr:row>
      <xdr:rowOff>22861</xdr:rowOff>
    </xdr:to>
    <xdr:cxnSp macro="">
      <xdr:nvCxnSpPr>
        <xdr:cNvPr id="688" name="直線コネクタ 687">
          <a:extLst>
            <a:ext uri="{FF2B5EF4-FFF2-40B4-BE49-F238E27FC236}">
              <a16:creationId xmlns:a16="http://schemas.microsoft.com/office/drawing/2014/main" id="{C58B81B7-A152-4CA9-B563-44346164ED10}"/>
            </a:ext>
          </a:extLst>
        </xdr:cNvPr>
        <xdr:cNvCxnSpPr/>
      </xdr:nvCxnSpPr>
      <xdr:spPr>
        <a:xfrm>
          <a:off x="11282680" y="17238344"/>
          <a:ext cx="789940" cy="5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689" name="n_1aveValue【公民館】&#10;有形固定資産減価償却率">
          <a:extLst>
            <a:ext uri="{FF2B5EF4-FFF2-40B4-BE49-F238E27FC236}">
              <a16:creationId xmlns:a16="http://schemas.microsoft.com/office/drawing/2014/main" id="{E4F5C237-6A55-4978-95BD-25C4F9704F82}"/>
            </a:ext>
          </a:extLst>
        </xdr:cNvPr>
        <xdr:cNvSpPr txBox="1"/>
      </xdr:nvSpPr>
      <xdr:spPr>
        <a:xfrm>
          <a:off x="134372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690" name="n_2aveValue【公民館】&#10;有形固定資産減価償却率">
          <a:extLst>
            <a:ext uri="{FF2B5EF4-FFF2-40B4-BE49-F238E27FC236}">
              <a16:creationId xmlns:a16="http://schemas.microsoft.com/office/drawing/2014/main" id="{1655B297-BE0B-4C70-B4AD-CD1F4359F7FB}"/>
            </a:ext>
          </a:extLst>
        </xdr:cNvPr>
        <xdr:cNvSpPr txBox="1"/>
      </xdr:nvSpPr>
      <xdr:spPr>
        <a:xfrm>
          <a:off x="12675244" y="1753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691" name="n_3aveValue【公民館】&#10;有形固定資産減価償却率">
          <a:extLst>
            <a:ext uri="{FF2B5EF4-FFF2-40B4-BE49-F238E27FC236}">
              <a16:creationId xmlns:a16="http://schemas.microsoft.com/office/drawing/2014/main" id="{AF3C1F6A-BFB5-4E79-AE50-BBB96C60A49D}"/>
            </a:ext>
          </a:extLst>
        </xdr:cNvPr>
        <xdr:cNvSpPr txBox="1"/>
      </xdr:nvSpPr>
      <xdr:spPr>
        <a:xfrm>
          <a:off x="11900544" y="175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692" name="n_4aveValue【公民館】&#10;有形固定資産減価償却率">
          <a:extLst>
            <a:ext uri="{FF2B5EF4-FFF2-40B4-BE49-F238E27FC236}">
              <a16:creationId xmlns:a16="http://schemas.microsoft.com/office/drawing/2014/main" id="{A6E2DED4-AB49-4712-BBAC-5303E2321412}"/>
            </a:ext>
          </a:extLst>
        </xdr:cNvPr>
        <xdr:cNvSpPr txBox="1"/>
      </xdr:nvSpPr>
      <xdr:spPr>
        <a:xfrm>
          <a:off x="11102984" y="1753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151147</xdr:rowOff>
    </xdr:from>
    <xdr:ext cx="405111" cy="259045"/>
    <xdr:sp macro="" textlink="">
      <xdr:nvSpPr>
        <xdr:cNvPr id="693" name="n_1mainValue【公民館】&#10;有形固定資産減価償却率">
          <a:extLst>
            <a:ext uri="{FF2B5EF4-FFF2-40B4-BE49-F238E27FC236}">
              <a16:creationId xmlns:a16="http://schemas.microsoft.com/office/drawing/2014/main" id="{A4CD4055-C8FD-4494-BEFC-5E5D1C11D162}"/>
            </a:ext>
          </a:extLst>
        </xdr:cNvPr>
        <xdr:cNvSpPr txBox="1"/>
      </xdr:nvSpPr>
      <xdr:spPr>
        <a:xfrm>
          <a:off x="1343724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94" name="n_2mainValue【公民館】&#10;有形固定資産減価償却率">
          <a:extLst>
            <a:ext uri="{FF2B5EF4-FFF2-40B4-BE49-F238E27FC236}">
              <a16:creationId xmlns:a16="http://schemas.microsoft.com/office/drawing/2014/main" id="{47923199-1535-45FB-97B6-D3B9AE53D2C4}"/>
            </a:ext>
          </a:extLst>
        </xdr:cNvPr>
        <xdr:cNvSpPr txBox="1"/>
      </xdr:nvSpPr>
      <xdr:spPr>
        <a:xfrm>
          <a:off x="12675244" y="1707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90188</xdr:rowOff>
    </xdr:from>
    <xdr:ext cx="405111" cy="259045"/>
    <xdr:sp macro="" textlink="">
      <xdr:nvSpPr>
        <xdr:cNvPr id="695" name="n_3mainValue【公民館】&#10;有形固定資産減価償却率">
          <a:extLst>
            <a:ext uri="{FF2B5EF4-FFF2-40B4-BE49-F238E27FC236}">
              <a16:creationId xmlns:a16="http://schemas.microsoft.com/office/drawing/2014/main" id="{60A7E175-F9DF-49EE-9E19-614CEFC4AA3D}"/>
            </a:ext>
          </a:extLst>
        </xdr:cNvPr>
        <xdr:cNvSpPr txBox="1"/>
      </xdr:nvSpPr>
      <xdr:spPr>
        <a:xfrm>
          <a:off x="11900544" y="1702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34941</xdr:rowOff>
    </xdr:from>
    <xdr:ext cx="405111" cy="259045"/>
    <xdr:sp macro="" textlink="">
      <xdr:nvSpPr>
        <xdr:cNvPr id="696" name="n_4mainValue【公民館】&#10;有形固定資産減価償却率">
          <a:extLst>
            <a:ext uri="{FF2B5EF4-FFF2-40B4-BE49-F238E27FC236}">
              <a16:creationId xmlns:a16="http://schemas.microsoft.com/office/drawing/2014/main" id="{C336B857-8204-4541-A6DD-D827586080C2}"/>
            </a:ext>
          </a:extLst>
        </xdr:cNvPr>
        <xdr:cNvSpPr txBox="1"/>
      </xdr:nvSpPr>
      <xdr:spPr>
        <a:xfrm>
          <a:off x="11102984" y="16966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3CBE5659-BD8D-4B9B-8AD3-637F5510DB9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20C1E897-88B3-4875-A2CF-BC890C4FEAD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28AE6692-6266-4789-9ADF-603050AB71E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91F13966-5439-47F5-BF23-20AC6E88DB0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C2707242-C6D9-46BE-8604-792C1B59C7B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A9DED209-2116-4B7A-963D-63350140148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770B7681-73C8-4660-BEDC-23750EDA745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F8A61944-4DAF-4CF4-B792-ECFD223504B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213DA611-C09F-45EA-B4A1-8C77F69498D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3AA6CA07-975F-4289-A1D3-99278EBA06B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5CC9F178-42C1-44F8-864A-88134A08E1B5}"/>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8E96757D-29EE-408A-A589-994245CE0401}"/>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6B3F97F3-FA7B-4BA7-A21C-3D0CFB53D931}"/>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8E79DD4D-CBC7-4174-BF78-FC0E553CD4BE}"/>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BB5213D7-2166-4ABE-9887-A9D32DFC5294}"/>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745036EA-2802-4761-A5EE-300BBAC0DD99}"/>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85D67245-261D-4F79-9EE1-E6644083F7D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120D1762-2C6E-4F07-9D11-EA0576EFCA13}"/>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C32EE860-7F70-42F0-966B-3027A39D641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8A280DCB-A8E6-40F2-955C-09CC62D3F69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82F68121-1BB1-4934-BC7A-5727BC98A52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718" name="直線コネクタ 717">
          <a:extLst>
            <a:ext uri="{FF2B5EF4-FFF2-40B4-BE49-F238E27FC236}">
              <a16:creationId xmlns:a16="http://schemas.microsoft.com/office/drawing/2014/main" id="{CAD34B9B-67E4-48AC-8FE1-2AE19A5D233E}"/>
            </a:ext>
          </a:extLst>
        </xdr:cNvPr>
        <xdr:cNvCxnSpPr/>
      </xdr:nvCxnSpPr>
      <xdr:spPr>
        <a:xfrm flipV="1">
          <a:off x="19509104" y="16952977"/>
          <a:ext cx="0" cy="118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19" name="【公民館】&#10;一人当たり面積最小値テキスト">
          <a:extLst>
            <a:ext uri="{FF2B5EF4-FFF2-40B4-BE49-F238E27FC236}">
              <a16:creationId xmlns:a16="http://schemas.microsoft.com/office/drawing/2014/main" id="{265626ED-0216-4FB7-B77F-05F3C8C05C8B}"/>
            </a:ext>
          </a:extLst>
        </xdr:cNvPr>
        <xdr:cNvSpPr txBox="1"/>
      </xdr:nvSpPr>
      <xdr:spPr>
        <a:xfrm>
          <a:off x="19547840" y="1814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0" name="直線コネクタ 719">
          <a:extLst>
            <a:ext uri="{FF2B5EF4-FFF2-40B4-BE49-F238E27FC236}">
              <a16:creationId xmlns:a16="http://schemas.microsoft.com/office/drawing/2014/main" id="{AEAC2CA6-410F-462E-9C08-D02247A31CC9}"/>
            </a:ext>
          </a:extLst>
        </xdr:cNvPr>
        <xdr:cNvCxnSpPr/>
      </xdr:nvCxnSpPr>
      <xdr:spPr>
        <a:xfrm>
          <a:off x="19443700" y="18142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721" name="【公民館】&#10;一人当たり面積最大値テキスト">
          <a:extLst>
            <a:ext uri="{FF2B5EF4-FFF2-40B4-BE49-F238E27FC236}">
              <a16:creationId xmlns:a16="http://schemas.microsoft.com/office/drawing/2014/main" id="{59D7460F-6D74-47A7-A865-177774CD6B65}"/>
            </a:ext>
          </a:extLst>
        </xdr:cNvPr>
        <xdr:cNvSpPr txBox="1"/>
      </xdr:nvSpPr>
      <xdr:spPr>
        <a:xfrm>
          <a:off x="19547840" y="1673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722" name="直線コネクタ 721">
          <a:extLst>
            <a:ext uri="{FF2B5EF4-FFF2-40B4-BE49-F238E27FC236}">
              <a16:creationId xmlns:a16="http://schemas.microsoft.com/office/drawing/2014/main" id="{4686E02E-BC8B-4502-911B-A321479F3C31}"/>
            </a:ext>
          </a:extLst>
        </xdr:cNvPr>
        <xdr:cNvCxnSpPr/>
      </xdr:nvCxnSpPr>
      <xdr:spPr>
        <a:xfrm>
          <a:off x="19443700" y="16952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723" name="【公民館】&#10;一人当たり面積平均値テキスト">
          <a:extLst>
            <a:ext uri="{FF2B5EF4-FFF2-40B4-BE49-F238E27FC236}">
              <a16:creationId xmlns:a16="http://schemas.microsoft.com/office/drawing/2014/main" id="{E166938B-442D-44DF-88E2-7BC938F5EB93}"/>
            </a:ext>
          </a:extLst>
        </xdr:cNvPr>
        <xdr:cNvSpPr txBox="1"/>
      </xdr:nvSpPr>
      <xdr:spPr>
        <a:xfrm>
          <a:off x="19547840" y="17611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724" name="フローチャート: 判断 723">
          <a:extLst>
            <a:ext uri="{FF2B5EF4-FFF2-40B4-BE49-F238E27FC236}">
              <a16:creationId xmlns:a16="http://schemas.microsoft.com/office/drawing/2014/main" id="{D5A1FCBC-7A50-4320-AE6B-9CC955780D8F}"/>
            </a:ext>
          </a:extLst>
        </xdr:cNvPr>
        <xdr:cNvSpPr/>
      </xdr:nvSpPr>
      <xdr:spPr>
        <a:xfrm>
          <a:off x="19458940" y="17760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725" name="フローチャート: 判断 724">
          <a:extLst>
            <a:ext uri="{FF2B5EF4-FFF2-40B4-BE49-F238E27FC236}">
              <a16:creationId xmlns:a16="http://schemas.microsoft.com/office/drawing/2014/main" id="{0E600A35-7DC7-4739-A820-F4B7DAB20FE8}"/>
            </a:ext>
          </a:extLst>
        </xdr:cNvPr>
        <xdr:cNvSpPr/>
      </xdr:nvSpPr>
      <xdr:spPr>
        <a:xfrm>
          <a:off x="18735040" y="177883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726" name="フローチャート: 判断 725">
          <a:extLst>
            <a:ext uri="{FF2B5EF4-FFF2-40B4-BE49-F238E27FC236}">
              <a16:creationId xmlns:a16="http://schemas.microsoft.com/office/drawing/2014/main" id="{3EAD2C20-DA10-4C92-B5EE-5390948FD2EA}"/>
            </a:ext>
          </a:extLst>
        </xdr:cNvPr>
        <xdr:cNvSpPr/>
      </xdr:nvSpPr>
      <xdr:spPr>
        <a:xfrm>
          <a:off x="1793748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727" name="フローチャート: 判断 726">
          <a:extLst>
            <a:ext uri="{FF2B5EF4-FFF2-40B4-BE49-F238E27FC236}">
              <a16:creationId xmlns:a16="http://schemas.microsoft.com/office/drawing/2014/main" id="{E28907F7-71FB-48E8-8AF7-8E68BAEABA62}"/>
            </a:ext>
          </a:extLst>
        </xdr:cNvPr>
        <xdr:cNvSpPr/>
      </xdr:nvSpPr>
      <xdr:spPr>
        <a:xfrm>
          <a:off x="1716278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728" name="フローチャート: 判断 727">
          <a:extLst>
            <a:ext uri="{FF2B5EF4-FFF2-40B4-BE49-F238E27FC236}">
              <a16:creationId xmlns:a16="http://schemas.microsoft.com/office/drawing/2014/main" id="{0A2498BF-4A3F-4234-B895-995CB10B465A}"/>
            </a:ext>
          </a:extLst>
        </xdr:cNvPr>
        <xdr:cNvSpPr/>
      </xdr:nvSpPr>
      <xdr:spPr>
        <a:xfrm>
          <a:off x="16388080" y="17804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2DAF36A2-6ADA-4FE2-B6D7-6BB3144DE55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AE66404-8948-4AF3-A4BC-1FE5DA057CB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98469CA-254D-4914-A298-02FA913725C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4CA174A-EED9-4457-ABDA-6D9ADCC84FE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9C2D469-7495-427D-A561-5E4E2E64B92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734" name="楕円 733">
          <a:extLst>
            <a:ext uri="{FF2B5EF4-FFF2-40B4-BE49-F238E27FC236}">
              <a16:creationId xmlns:a16="http://schemas.microsoft.com/office/drawing/2014/main" id="{D7FCB5E5-F206-40C3-AD21-9DE688D5F172}"/>
            </a:ext>
          </a:extLst>
        </xdr:cNvPr>
        <xdr:cNvSpPr/>
      </xdr:nvSpPr>
      <xdr:spPr>
        <a:xfrm>
          <a:off x="19458940" y="18010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735" name="【公民館】&#10;一人当たり面積該当値テキスト">
          <a:extLst>
            <a:ext uri="{FF2B5EF4-FFF2-40B4-BE49-F238E27FC236}">
              <a16:creationId xmlns:a16="http://schemas.microsoft.com/office/drawing/2014/main" id="{5C3E63A8-BCE1-4099-9AAC-1F08243C7DBB}"/>
            </a:ext>
          </a:extLst>
        </xdr:cNvPr>
        <xdr:cNvSpPr txBox="1"/>
      </xdr:nvSpPr>
      <xdr:spPr>
        <a:xfrm>
          <a:off x="19547840" y="1792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736" name="楕円 735">
          <a:extLst>
            <a:ext uri="{FF2B5EF4-FFF2-40B4-BE49-F238E27FC236}">
              <a16:creationId xmlns:a16="http://schemas.microsoft.com/office/drawing/2014/main" id="{75163C5C-A976-4A2C-B6C5-72E4D90E0DF4}"/>
            </a:ext>
          </a:extLst>
        </xdr:cNvPr>
        <xdr:cNvSpPr/>
      </xdr:nvSpPr>
      <xdr:spPr>
        <a:xfrm>
          <a:off x="18735040" y="180131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126492</xdr:rowOff>
    </xdr:to>
    <xdr:cxnSp macro="">
      <xdr:nvCxnSpPr>
        <xdr:cNvPr id="737" name="直線コネクタ 736">
          <a:extLst>
            <a:ext uri="{FF2B5EF4-FFF2-40B4-BE49-F238E27FC236}">
              <a16:creationId xmlns:a16="http://schemas.microsoft.com/office/drawing/2014/main" id="{68C85898-CFEB-46B3-8723-CB162EBE3089}"/>
            </a:ext>
          </a:extLst>
        </xdr:cNvPr>
        <xdr:cNvCxnSpPr/>
      </xdr:nvCxnSpPr>
      <xdr:spPr>
        <a:xfrm flipV="1">
          <a:off x="18778220" y="1806168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77978</xdr:rowOff>
    </xdr:from>
    <xdr:to>
      <xdr:col>107</xdr:col>
      <xdr:colOff>101600</xdr:colOff>
      <xdr:row>108</xdr:row>
      <xdr:rowOff>8128</xdr:rowOff>
    </xdr:to>
    <xdr:sp macro="" textlink="">
      <xdr:nvSpPr>
        <xdr:cNvPr id="738" name="楕円 737">
          <a:extLst>
            <a:ext uri="{FF2B5EF4-FFF2-40B4-BE49-F238E27FC236}">
              <a16:creationId xmlns:a16="http://schemas.microsoft.com/office/drawing/2014/main" id="{DD9B225F-0EE7-475F-803D-D8085F9A7EA2}"/>
            </a:ext>
          </a:extLst>
        </xdr:cNvPr>
        <xdr:cNvSpPr/>
      </xdr:nvSpPr>
      <xdr:spPr>
        <a:xfrm>
          <a:off x="17937480" y="18015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126492</xdr:rowOff>
    </xdr:from>
    <xdr:to>
      <xdr:col>111</xdr:col>
      <xdr:colOff>177800</xdr:colOff>
      <xdr:row>107</xdr:row>
      <xdr:rowOff>128778</xdr:rowOff>
    </xdr:to>
    <xdr:cxnSp macro="">
      <xdr:nvCxnSpPr>
        <xdr:cNvPr id="739" name="直線コネクタ 738">
          <a:extLst>
            <a:ext uri="{FF2B5EF4-FFF2-40B4-BE49-F238E27FC236}">
              <a16:creationId xmlns:a16="http://schemas.microsoft.com/office/drawing/2014/main" id="{F6A18ADC-1823-4ABC-A9A3-0CFA30F74491}"/>
            </a:ext>
          </a:extLst>
        </xdr:cNvPr>
        <xdr:cNvCxnSpPr/>
      </xdr:nvCxnSpPr>
      <xdr:spPr>
        <a:xfrm flipV="1">
          <a:off x="17988280" y="1806397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740" name="楕円 739">
          <a:extLst>
            <a:ext uri="{FF2B5EF4-FFF2-40B4-BE49-F238E27FC236}">
              <a16:creationId xmlns:a16="http://schemas.microsoft.com/office/drawing/2014/main" id="{95FC9AF4-CE02-4135-8136-647A9F0E448F}"/>
            </a:ext>
          </a:extLst>
        </xdr:cNvPr>
        <xdr:cNvSpPr/>
      </xdr:nvSpPr>
      <xdr:spPr>
        <a:xfrm>
          <a:off x="1716278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128778</xdr:rowOff>
    </xdr:from>
    <xdr:to>
      <xdr:col>107</xdr:col>
      <xdr:colOff>50800</xdr:colOff>
      <xdr:row>107</xdr:row>
      <xdr:rowOff>133350</xdr:rowOff>
    </xdr:to>
    <xdr:cxnSp macro="">
      <xdr:nvCxnSpPr>
        <xdr:cNvPr id="741" name="直線コネクタ 740">
          <a:extLst>
            <a:ext uri="{FF2B5EF4-FFF2-40B4-BE49-F238E27FC236}">
              <a16:creationId xmlns:a16="http://schemas.microsoft.com/office/drawing/2014/main" id="{D5CC5D38-6408-4B98-82B8-7274F3104E8D}"/>
            </a:ext>
          </a:extLst>
        </xdr:cNvPr>
        <xdr:cNvCxnSpPr/>
      </xdr:nvCxnSpPr>
      <xdr:spPr>
        <a:xfrm flipV="1">
          <a:off x="17213580" y="1806625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84837</xdr:rowOff>
    </xdr:from>
    <xdr:to>
      <xdr:col>98</xdr:col>
      <xdr:colOff>38100</xdr:colOff>
      <xdr:row>108</xdr:row>
      <xdr:rowOff>14987</xdr:rowOff>
    </xdr:to>
    <xdr:sp macro="" textlink="">
      <xdr:nvSpPr>
        <xdr:cNvPr id="742" name="楕円 741">
          <a:extLst>
            <a:ext uri="{FF2B5EF4-FFF2-40B4-BE49-F238E27FC236}">
              <a16:creationId xmlns:a16="http://schemas.microsoft.com/office/drawing/2014/main" id="{DA30304F-0DF0-4D73-BE45-E8F39E9C681C}"/>
            </a:ext>
          </a:extLst>
        </xdr:cNvPr>
        <xdr:cNvSpPr/>
      </xdr:nvSpPr>
      <xdr:spPr>
        <a:xfrm>
          <a:off x="16388080" y="18022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135637</xdr:rowOff>
    </xdr:to>
    <xdr:cxnSp macro="">
      <xdr:nvCxnSpPr>
        <xdr:cNvPr id="743" name="直線コネクタ 742">
          <a:extLst>
            <a:ext uri="{FF2B5EF4-FFF2-40B4-BE49-F238E27FC236}">
              <a16:creationId xmlns:a16="http://schemas.microsoft.com/office/drawing/2014/main" id="{B7973A21-2D81-4A5F-90EB-617D4C958A08}"/>
            </a:ext>
          </a:extLst>
        </xdr:cNvPr>
        <xdr:cNvCxnSpPr/>
      </xdr:nvCxnSpPr>
      <xdr:spPr>
        <a:xfrm flipV="1">
          <a:off x="16431260" y="18070830"/>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744" name="n_1aveValue【公民館】&#10;一人当たり面積">
          <a:extLst>
            <a:ext uri="{FF2B5EF4-FFF2-40B4-BE49-F238E27FC236}">
              <a16:creationId xmlns:a16="http://schemas.microsoft.com/office/drawing/2014/main" id="{381E8A6D-8EBE-4BAC-BEC1-96C7833DA87A}"/>
            </a:ext>
          </a:extLst>
        </xdr:cNvPr>
        <xdr:cNvSpPr txBox="1"/>
      </xdr:nvSpPr>
      <xdr:spPr>
        <a:xfrm>
          <a:off x="18561127" y="1757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745" name="n_2aveValue【公民館】&#10;一人当たり面積">
          <a:extLst>
            <a:ext uri="{FF2B5EF4-FFF2-40B4-BE49-F238E27FC236}">
              <a16:creationId xmlns:a16="http://schemas.microsoft.com/office/drawing/2014/main" id="{E1003E6D-AF36-4A05-AC8F-770E61EED736}"/>
            </a:ext>
          </a:extLst>
        </xdr:cNvPr>
        <xdr:cNvSpPr txBox="1"/>
      </xdr:nvSpPr>
      <xdr:spPr>
        <a:xfrm>
          <a:off x="17776267" y="175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746" name="n_3aveValue【公民館】&#10;一人当たり面積">
          <a:extLst>
            <a:ext uri="{FF2B5EF4-FFF2-40B4-BE49-F238E27FC236}">
              <a16:creationId xmlns:a16="http://schemas.microsoft.com/office/drawing/2014/main" id="{D8A7E549-0002-4D99-B57E-2E91DB2B8BE2}"/>
            </a:ext>
          </a:extLst>
        </xdr:cNvPr>
        <xdr:cNvSpPr txBox="1"/>
      </xdr:nvSpPr>
      <xdr:spPr>
        <a:xfrm>
          <a:off x="1700156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747" name="n_4aveValue【公民館】&#10;一人当たり面積">
          <a:extLst>
            <a:ext uri="{FF2B5EF4-FFF2-40B4-BE49-F238E27FC236}">
              <a16:creationId xmlns:a16="http://schemas.microsoft.com/office/drawing/2014/main" id="{82B2B043-3ACE-4676-BB7F-AC6BEAB4AECB}"/>
            </a:ext>
          </a:extLst>
        </xdr:cNvPr>
        <xdr:cNvSpPr txBox="1"/>
      </xdr:nvSpPr>
      <xdr:spPr>
        <a:xfrm>
          <a:off x="16226867" y="1758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748" name="n_1mainValue【公民館】&#10;一人当たり面積">
          <a:extLst>
            <a:ext uri="{FF2B5EF4-FFF2-40B4-BE49-F238E27FC236}">
              <a16:creationId xmlns:a16="http://schemas.microsoft.com/office/drawing/2014/main" id="{FBE6C407-3602-4C2F-B3EC-638CBF7E3EAE}"/>
            </a:ext>
          </a:extLst>
        </xdr:cNvPr>
        <xdr:cNvSpPr txBox="1"/>
      </xdr:nvSpPr>
      <xdr:spPr>
        <a:xfrm>
          <a:off x="18561127" y="1810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749" name="n_2mainValue【公民館】&#10;一人当たり面積">
          <a:extLst>
            <a:ext uri="{FF2B5EF4-FFF2-40B4-BE49-F238E27FC236}">
              <a16:creationId xmlns:a16="http://schemas.microsoft.com/office/drawing/2014/main" id="{C35CCC15-AC0B-43C3-ABA8-DC38D925E432}"/>
            </a:ext>
          </a:extLst>
        </xdr:cNvPr>
        <xdr:cNvSpPr txBox="1"/>
      </xdr:nvSpPr>
      <xdr:spPr>
        <a:xfrm>
          <a:off x="17776267"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750" name="n_3mainValue【公民館】&#10;一人当たり面積">
          <a:extLst>
            <a:ext uri="{FF2B5EF4-FFF2-40B4-BE49-F238E27FC236}">
              <a16:creationId xmlns:a16="http://schemas.microsoft.com/office/drawing/2014/main" id="{C7E60FFC-BCFA-4039-B28F-2DC1C3E41257}"/>
            </a:ext>
          </a:extLst>
        </xdr:cNvPr>
        <xdr:cNvSpPr txBox="1"/>
      </xdr:nvSpPr>
      <xdr:spPr>
        <a:xfrm>
          <a:off x="1700156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6114</xdr:rowOff>
    </xdr:from>
    <xdr:ext cx="469744" cy="259045"/>
    <xdr:sp macro="" textlink="">
      <xdr:nvSpPr>
        <xdr:cNvPr id="751" name="n_4mainValue【公民館】&#10;一人当たり面積">
          <a:extLst>
            <a:ext uri="{FF2B5EF4-FFF2-40B4-BE49-F238E27FC236}">
              <a16:creationId xmlns:a16="http://schemas.microsoft.com/office/drawing/2014/main" id="{19AAE9AC-64BE-4322-A081-73FAD7A7EFFE}"/>
            </a:ext>
          </a:extLst>
        </xdr:cNvPr>
        <xdr:cNvSpPr txBox="1"/>
      </xdr:nvSpPr>
      <xdr:spPr>
        <a:xfrm>
          <a:off x="16226867" y="181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BE4AF1D-D94C-45EE-9E53-31FE9EA839C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2E96DEA4-9D74-4989-A917-FEE68ABF6D8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83351E5A-ECDF-4A4C-95D6-4092E43E6C9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施設類型別における有形固定資産減価償却率は、インフラ系施設を除き、類似団体平均に比べると高い傾向にある。人口減少化の中で、幼稚園・保育所及び学校施設の再編を進め、施設保有総量を縮減させ、一人当たり面積の減少に努めている最中にある。また、公営住宅においては過去に多くの公営住宅が建設され、政策空家として公営住宅のストック量を減らすよう計画しているが、入居者の理解を得たうえで転居も必要であることから除却が進んでいない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及び個別施設計画に基づいた、長寿命化対策及び集約化を計画的に行うとともに、未利用となった建物を計画的に除却し、施設保有総量を縮減させ一人当たりの面積の減少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3AC717-C6EF-49DB-95EB-01538EDB009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23C148-DC4A-411F-9788-256A8BB0F3E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C0EB45-1402-409C-A420-A6438C54412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2C0054-A877-4342-8C72-C170562EB08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D4D8F9-00FA-423D-8765-47F4F858142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CAAE54-678C-4E3D-80A3-CD6215822E3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919489-6627-4FF6-ACBD-919A410A7F4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0BD1E9-CC1C-4306-AE16-5BF91DE4F22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55607F-4EF3-4416-8C44-2EB3E6FE054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460C22-84D9-4B31-9558-7CE36B70948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57,589
55,344
84.20
27,056,620
25,821,542
1,221,340
15,307,304
26,607,934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5C74B6-EF25-4E6D-874F-ECA0D270FAE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64F2B8-503D-4CF5-934E-AAC8C38C779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7E1010-17FD-4ABC-AE62-CADA23B0A14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9A1764-ADBF-4C77-9ADA-D4B001D3D66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8CAB3F-03CF-49D8-BCF7-8EA6ED11985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85230AF-012A-4DFD-B422-CBE7990775E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B399B6-6490-40AF-BB5A-B60B0C0F3A1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80E5F2-3819-4538-B69D-5F4D85DA021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DBF7C8-A5B4-4D17-BA2B-C116DCB84DA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4FBB62-83B1-4BB5-B123-B5F479D2191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0CCDB8-2CC7-4B06-A296-15767F84A5B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3D23E9-DF2B-48A6-A50A-24E720DEF71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B5B5F8-2EDC-417E-A7DC-9C49AEC16CB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68D589-EC8D-4436-B3A4-6E1EDD7CD13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2B38B6-8AE4-4CA5-880C-95B7BD02046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988142-B84E-4BDE-B74F-63EAC328FE4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F1E436-ABDF-4126-9456-6948740296A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B8FD94-5F42-487D-A388-CF1A0BEA691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7C55C4-2DA8-491A-8341-5B36F24B985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0FA27FA-E66B-468E-811C-205F1AC9DE5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3C0F51-9988-4664-AA5B-3740F447F02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2E75E40-648B-4CB2-AE20-9FDA714D8F4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A8F39D-DBCC-454A-9B73-F9A7E3C93C3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5A1420-CAFF-4DB0-8082-631CD861794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433197-6A71-427B-9D49-B61D98AA506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470A3F4-6F2A-442E-8165-CE30AFF88C8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62390B-0BC8-4B13-95EB-0153B73153F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0CC90C-3735-49AE-9A3F-DFBD1145FF3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BD47DC-5BE0-4E91-BC69-193B6BC591B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2CEB27-6113-4AAF-AC39-19F3276A3CE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1B8B929-1356-4B4E-A383-8FFB9DFA34E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1C6466-7010-4CB5-A67F-302B501967C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416A5A-63C4-4E0B-A94A-0B83D7F7881F}"/>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D855386-62D1-4FD7-8541-197554E72C23}"/>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2EB9ED9-D126-4CF9-A59B-E277926E4E71}"/>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A9E8F31-A983-4086-BF1E-AAC9520D6D19}"/>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BC35DAC-00DF-44F8-B4B4-7E27A76DEE15}"/>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A53B84-9EA0-43B7-9D91-5283021DC971}"/>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93918E6-ED80-43B1-A25C-01C150F3222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AF2D169-CCA6-4435-A270-621D403EC26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E9CD537-0AD3-4FCF-BA91-A882851EECC4}"/>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133B41F-1485-4FAA-9BB6-D3661D72DF7C}"/>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E08FD29-F4FB-4DD6-B0B1-29C7B371B195}"/>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609E964-E35F-4B97-A351-B8E364F1AC2D}"/>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4195742-F094-4A57-8DE1-A464511C13A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8288414-C64E-4C47-9D95-97705F9098B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7566E04-DCDD-4679-8B53-D0F118D46219}"/>
            </a:ext>
          </a:extLst>
        </xdr:cNvPr>
        <xdr:cNvCxnSpPr/>
      </xdr:nvCxnSpPr>
      <xdr:spPr>
        <a:xfrm flipV="1">
          <a:off x="4086225" y="564424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C2DAB58-A3BA-405A-A113-5AACBFB032B3}"/>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8260344-7CEB-47F1-B8ED-4FAA64C4136A}"/>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7D98E2B4-6060-400C-9660-292227A033E1}"/>
            </a:ext>
          </a:extLst>
        </xdr:cNvPr>
        <xdr:cNvSpPr txBox="1"/>
      </xdr:nvSpPr>
      <xdr:spPr>
        <a:xfrm>
          <a:off x="412496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B8CF8FED-04B4-43A6-9CAC-31659D284EE8}"/>
            </a:ext>
          </a:extLst>
        </xdr:cNvPr>
        <xdr:cNvCxnSpPr/>
      </xdr:nvCxnSpPr>
      <xdr:spPr>
        <a:xfrm>
          <a:off x="402082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73CA570B-72D9-4981-92B3-48EA943CF889}"/>
            </a:ext>
          </a:extLst>
        </xdr:cNvPr>
        <xdr:cNvSpPr txBox="1"/>
      </xdr:nvSpPr>
      <xdr:spPr>
        <a:xfrm>
          <a:off x="4124960" y="5997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5FF65A25-EBAD-4A7F-846E-6B1B7C711D7D}"/>
            </a:ext>
          </a:extLst>
        </xdr:cNvPr>
        <xdr:cNvSpPr/>
      </xdr:nvSpPr>
      <xdr:spPr>
        <a:xfrm>
          <a:off x="4036060" y="6142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A204CE7D-9ED5-4129-AC13-20233A26FAEB}"/>
            </a:ext>
          </a:extLst>
        </xdr:cNvPr>
        <xdr:cNvSpPr/>
      </xdr:nvSpPr>
      <xdr:spPr>
        <a:xfrm>
          <a:off x="331216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9D7585E9-2773-47E1-AD32-37E0800CDE2A}"/>
            </a:ext>
          </a:extLst>
        </xdr:cNvPr>
        <xdr:cNvSpPr/>
      </xdr:nvSpPr>
      <xdr:spPr>
        <a:xfrm>
          <a:off x="2514600" y="614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71069DA8-C32C-42FC-9675-8769224DC93B}"/>
            </a:ext>
          </a:extLst>
        </xdr:cNvPr>
        <xdr:cNvSpPr/>
      </xdr:nvSpPr>
      <xdr:spPr>
        <a:xfrm>
          <a:off x="173990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7B128CA-6995-47D4-9EC6-4964433B328D}"/>
            </a:ext>
          </a:extLst>
        </xdr:cNvPr>
        <xdr:cNvSpPr/>
      </xdr:nvSpPr>
      <xdr:spPr>
        <a:xfrm>
          <a:off x="965200" y="621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8669FA-FC70-4B10-B9CF-1969D98D3E2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FB1504-106D-4E5F-8F1D-D6F6CCEAA24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FCD91E-2D00-4895-8178-FDC37B596E4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61428CD-A901-4359-AF9C-EAB9B60E507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0B4437F-6D25-4562-92F9-537409EA13D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141333</xdr:rowOff>
    </xdr:from>
    <xdr:to>
      <xdr:col>24</xdr:col>
      <xdr:colOff>114300</xdr:colOff>
      <xdr:row>41</xdr:row>
      <xdr:rowOff>71483</xdr:rowOff>
    </xdr:to>
    <xdr:sp macro="" textlink="">
      <xdr:nvSpPr>
        <xdr:cNvPr id="74" name="楕円 73">
          <a:extLst>
            <a:ext uri="{FF2B5EF4-FFF2-40B4-BE49-F238E27FC236}">
              <a16:creationId xmlns:a16="http://schemas.microsoft.com/office/drawing/2014/main" id="{20FA2EFA-44E7-47D8-8FB1-9DFB8FE69E85}"/>
            </a:ext>
          </a:extLst>
        </xdr:cNvPr>
        <xdr:cNvSpPr/>
      </xdr:nvSpPr>
      <xdr:spPr>
        <a:xfrm>
          <a:off x="4036060" y="6846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119760</xdr:rowOff>
    </xdr:from>
    <xdr:ext cx="405111" cy="259045"/>
    <xdr:sp macro="" textlink="">
      <xdr:nvSpPr>
        <xdr:cNvPr id="75" name="【図書館】&#10;有形固定資産減価償却率該当値テキスト">
          <a:extLst>
            <a:ext uri="{FF2B5EF4-FFF2-40B4-BE49-F238E27FC236}">
              <a16:creationId xmlns:a16="http://schemas.microsoft.com/office/drawing/2014/main" id="{06D74B40-1FAB-457D-BCEC-E1458E963013}"/>
            </a:ext>
          </a:extLst>
        </xdr:cNvPr>
        <xdr:cNvSpPr txBox="1"/>
      </xdr:nvSpPr>
      <xdr:spPr>
        <a:xfrm>
          <a:off x="4124960" y="682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110309</xdr:rowOff>
    </xdr:from>
    <xdr:to>
      <xdr:col>20</xdr:col>
      <xdr:colOff>38100</xdr:colOff>
      <xdr:row>41</xdr:row>
      <xdr:rowOff>40459</xdr:rowOff>
    </xdr:to>
    <xdr:sp macro="" textlink="">
      <xdr:nvSpPr>
        <xdr:cNvPr id="76" name="楕円 75">
          <a:extLst>
            <a:ext uri="{FF2B5EF4-FFF2-40B4-BE49-F238E27FC236}">
              <a16:creationId xmlns:a16="http://schemas.microsoft.com/office/drawing/2014/main" id="{D67780C0-D34F-40E4-B819-421D62879726}"/>
            </a:ext>
          </a:extLst>
        </xdr:cNvPr>
        <xdr:cNvSpPr/>
      </xdr:nvSpPr>
      <xdr:spPr>
        <a:xfrm>
          <a:off x="3312160" y="6815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161109</xdr:rowOff>
    </xdr:from>
    <xdr:to>
      <xdr:col>24</xdr:col>
      <xdr:colOff>63500</xdr:colOff>
      <xdr:row>41</xdr:row>
      <xdr:rowOff>20683</xdr:rowOff>
    </xdr:to>
    <xdr:cxnSp macro="">
      <xdr:nvCxnSpPr>
        <xdr:cNvPr id="77" name="直線コネクタ 76">
          <a:extLst>
            <a:ext uri="{FF2B5EF4-FFF2-40B4-BE49-F238E27FC236}">
              <a16:creationId xmlns:a16="http://schemas.microsoft.com/office/drawing/2014/main" id="{4D8AFA9F-7F3E-4B52-8CF1-757F184C253B}"/>
            </a:ext>
          </a:extLst>
        </xdr:cNvPr>
        <xdr:cNvCxnSpPr/>
      </xdr:nvCxnSpPr>
      <xdr:spPr>
        <a:xfrm>
          <a:off x="3355340" y="6866709"/>
          <a:ext cx="7315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BFF2367B-CB59-4547-958E-C79D785943C8}"/>
            </a:ext>
          </a:extLst>
        </xdr:cNvPr>
        <xdr:cNvSpPr/>
      </xdr:nvSpPr>
      <xdr:spPr>
        <a:xfrm>
          <a:off x="251460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161109</xdr:rowOff>
    </xdr:to>
    <xdr:cxnSp macro="">
      <xdr:nvCxnSpPr>
        <xdr:cNvPr id="79" name="直線コネクタ 78">
          <a:extLst>
            <a:ext uri="{FF2B5EF4-FFF2-40B4-BE49-F238E27FC236}">
              <a16:creationId xmlns:a16="http://schemas.microsoft.com/office/drawing/2014/main" id="{CF8D6EDD-08BC-49BD-88DD-6B2FBFFFA5AC}"/>
            </a:ext>
          </a:extLst>
        </xdr:cNvPr>
        <xdr:cNvCxnSpPr/>
      </xdr:nvCxnSpPr>
      <xdr:spPr>
        <a:xfrm>
          <a:off x="2565400" y="6749143"/>
          <a:ext cx="78994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FBA44FAD-32BD-46F8-BE0C-7B2D33D8F28D}"/>
            </a:ext>
          </a:extLst>
        </xdr:cNvPr>
        <xdr:cNvSpPr/>
      </xdr:nvSpPr>
      <xdr:spPr>
        <a:xfrm>
          <a:off x="1739900" y="666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D8105C6A-1F7F-4BD8-B0B5-7E071DA4B5D0}"/>
            </a:ext>
          </a:extLst>
        </xdr:cNvPr>
        <xdr:cNvCxnSpPr/>
      </xdr:nvCxnSpPr>
      <xdr:spPr>
        <a:xfrm>
          <a:off x="1790700" y="671648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DCC5E684-6623-49D7-9148-4B007C446029}"/>
            </a:ext>
          </a:extLst>
        </xdr:cNvPr>
        <xdr:cNvSpPr/>
      </xdr:nvSpPr>
      <xdr:spPr>
        <a:xfrm>
          <a:off x="965200" y="66368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F71ED2CB-6772-4A45-9E71-6D5EF402FC5E}"/>
            </a:ext>
          </a:extLst>
        </xdr:cNvPr>
        <xdr:cNvCxnSpPr/>
      </xdr:nvCxnSpPr>
      <xdr:spPr>
        <a:xfrm>
          <a:off x="1008380" y="6687638"/>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A9DCE82F-6BE3-417E-B279-D5E85C94A23A}"/>
            </a:ext>
          </a:extLst>
        </xdr:cNvPr>
        <xdr:cNvSpPr txBox="1"/>
      </xdr:nvSpPr>
      <xdr:spPr>
        <a:xfrm>
          <a:off x="317056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D60C53A5-3B2E-4E69-A070-8D39B550B3F8}"/>
            </a:ext>
          </a:extLst>
        </xdr:cNvPr>
        <xdr:cNvSpPr txBox="1"/>
      </xdr:nvSpPr>
      <xdr:spPr>
        <a:xfrm>
          <a:off x="2385704" y="592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CB7B74DA-1AA5-4BDA-8EBB-8ED4E5EFA895}"/>
            </a:ext>
          </a:extLst>
        </xdr:cNvPr>
        <xdr:cNvSpPr txBox="1"/>
      </xdr:nvSpPr>
      <xdr:spPr>
        <a:xfrm>
          <a:off x="161100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20E8D886-B818-4A1D-80BE-1AF6EF5FCFF9}"/>
            </a:ext>
          </a:extLst>
        </xdr:cNvPr>
        <xdr:cNvSpPr txBox="1"/>
      </xdr:nvSpPr>
      <xdr:spPr>
        <a:xfrm>
          <a:off x="8363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31586</xdr:rowOff>
    </xdr:from>
    <xdr:ext cx="405111" cy="259045"/>
    <xdr:sp macro="" textlink="">
      <xdr:nvSpPr>
        <xdr:cNvPr id="88" name="n_1mainValue【図書館】&#10;有形固定資産減価償却率">
          <a:extLst>
            <a:ext uri="{FF2B5EF4-FFF2-40B4-BE49-F238E27FC236}">
              <a16:creationId xmlns:a16="http://schemas.microsoft.com/office/drawing/2014/main" id="{111DE541-BE7B-4A61-BDAD-D9A2DAACCCB3}"/>
            </a:ext>
          </a:extLst>
        </xdr:cNvPr>
        <xdr:cNvSpPr txBox="1"/>
      </xdr:nvSpPr>
      <xdr:spPr>
        <a:xfrm>
          <a:off x="3170564" y="690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6821D36A-053E-4248-A105-248EF170CD85}"/>
            </a:ext>
          </a:extLst>
        </xdr:cNvPr>
        <xdr:cNvSpPr txBox="1"/>
      </xdr:nvSpPr>
      <xdr:spPr>
        <a:xfrm>
          <a:off x="2385704" y="679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BD0881A8-7B2D-4108-B092-9E9A2470F70E}"/>
            </a:ext>
          </a:extLst>
        </xdr:cNvPr>
        <xdr:cNvSpPr txBox="1"/>
      </xdr:nvSpPr>
      <xdr:spPr>
        <a:xfrm>
          <a:off x="1611004"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608B4651-E396-49D7-823E-2DF491D1781A}"/>
            </a:ext>
          </a:extLst>
        </xdr:cNvPr>
        <xdr:cNvSpPr txBox="1"/>
      </xdr:nvSpPr>
      <xdr:spPr>
        <a:xfrm>
          <a:off x="836304" y="672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3023CEF-A2B0-43E3-921F-72D16944FF8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6AE4679-5D5C-466F-81D7-D2BC2B74A43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1C93622-AFD2-4F31-BE26-6C522992D12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9E1E875-310B-48D0-975B-2683A5D2F68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10418D3-ECD7-4925-BFEF-082618D8E44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7448723-2383-4D1E-9105-5808550AB9B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C255023-7894-4F1E-8860-9AC8277674D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E7FB69A-14EC-424E-B0B7-BE22939FBC5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4F1F347-150A-432C-A840-5B34CEB8D234}"/>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574D2AE-5260-48C8-83A0-83502E96D7E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C6F1FC87-2FC1-40ED-B646-33A21040A5BF}"/>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2CBBAC81-DCB5-444D-B2E6-310E2963C7EE}"/>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E38A5AA7-9F38-4262-8EE7-E0F0D70ECBBE}"/>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6F5393A5-04F2-4A75-9AF5-78425F4D8C22}"/>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5D11663C-2717-4924-A37B-C1A6E7252D36}"/>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307C65A8-FE20-4BF9-AE6B-C6CAF76AD75A}"/>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C7AA77B-1397-4DC2-AA54-FECF7701DCAE}"/>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ABD970C7-97B5-4777-BB2C-5146AD1ECF83}"/>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44E9032A-EC70-414D-8FE8-14928FE17A4C}"/>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F6FDC9EB-B2F4-49C0-97AA-18874FB37E1A}"/>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BCCDB329-DD7F-497B-954F-4CB5136323AB}"/>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7B0A6C92-A18F-4AB0-8574-ECB14490A26D}"/>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6B2EF22A-4763-4375-9E31-648090EB5E98}"/>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6F9A1425-AAFD-4AC1-BCFE-F15DD256205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244E588E-BF6F-4EFC-9B44-3605A64BB8AB}"/>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74B02A79-7342-4840-8603-C20A6DEE8FD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3D25C9B7-0716-422C-B76B-90BDA71329E0}"/>
            </a:ext>
          </a:extLst>
        </xdr:cNvPr>
        <xdr:cNvCxnSpPr/>
      </xdr:nvCxnSpPr>
      <xdr:spPr>
        <a:xfrm flipV="1">
          <a:off x="9219565" y="5743303"/>
          <a:ext cx="0" cy="13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9B74A752-4FA0-4FB1-A745-93828ABA60BB}"/>
            </a:ext>
          </a:extLst>
        </xdr:cNvPr>
        <xdr:cNvSpPr txBox="1"/>
      </xdr:nvSpPr>
      <xdr:spPr>
        <a:xfrm>
          <a:off x="9258300" y="70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15ACD4CA-261B-439E-9B3C-675F4C9FC73E}"/>
            </a:ext>
          </a:extLst>
        </xdr:cNvPr>
        <xdr:cNvCxnSpPr/>
      </xdr:nvCxnSpPr>
      <xdr:spPr>
        <a:xfrm>
          <a:off x="9154160" y="7068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B8EBD9ED-8F2D-4269-BB12-490292B9BCC7}"/>
            </a:ext>
          </a:extLst>
        </xdr:cNvPr>
        <xdr:cNvSpPr txBox="1"/>
      </xdr:nvSpPr>
      <xdr:spPr>
        <a:xfrm>
          <a:off x="9258300" y="55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026F9F5F-BE3E-48A1-BF7A-FFF44F6A493A}"/>
            </a:ext>
          </a:extLst>
        </xdr:cNvPr>
        <xdr:cNvCxnSpPr/>
      </xdr:nvCxnSpPr>
      <xdr:spPr>
        <a:xfrm>
          <a:off x="915416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DA3422AC-5653-45A6-8CC5-280DF17EEB42}"/>
            </a:ext>
          </a:extLst>
        </xdr:cNvPr>
        <xdr:cNvSpPr txBox="1"/>
      </xdr:nvSpPr>
      <xdr:spPr>
        <a:xfrm>
          <a:off x="9258300" y="6459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F8DBDFE8-00BD-48AD-BB23-30C86B6E1E11}"/>
            </a:ext>
          </a:extLst>
        </xdr:cNvPr>
        <xdr:cNvSpPr/>
      </xdr:nvSpPr>
      <xdr:spPr>
        <a:xfrm>
          <a:off x="9192260" y="66041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F4EA32C0-140E-42B6-99D3-FE7758A91838}"/>
            </a:ext>
          </a:extLst>
        </xdr:cNvPr>
        <xdr:cNvSpPr/>
      </xdr:nvSpPr>
      <xdr:spPr>
        <a:xfrm>
          <a:off x="8445500" y="666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A321B5D1-23FB-48DF-8902-556ED4F804C0}"/>
            </a:ext>
          </a:extLst>
        </xdr:cNvPr>
        <xdr:cNvSpPr/>
      </xdr:nvSpPr>
      <xdr:spPr>
        <a:xfrm>
          <a:off x="767080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8A46AD23-B768-48FA-991A-0976AF227BFB}"/>
            </a:ext>
          </a:extLst>
        </xdr:cNvPr>
        <xdr:cNvSpPr/>
      </xdr:nvSpPr>
      <xdr:spPr>
        <a:xfrm>
          <a:off x="6873240" y="671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06B5E61D-D90C-4776-993A-09724007E396}"/>
            </a:ext>
          </a:extLst>
        </xdr:cNvPr>
        <xdr:cNvSpPr/>
      </xdr:nvSpPr>
      <xdr:spPr>
        <a:xfrm>
          <a:off x="6098540" y="67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9F51D7E-DB36-4B6C-96E7-376181F9431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BEC7040-E7BA-487E-84E4-08781FE9203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88A0AEA-DEE2-41E6-AF7E-A980764F5DF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755DDD58-A8A5-4CEB-8FB2-0B0337919B4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DF309882-DC5F-4F5E-9334-0F4C0263617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131535</xdr:rowOff>
    </xdr:from>
    <xdr:to>
      <xdr:col>55</xdr:col>
      <xdr:colOff>50800</xdr:colOff>
      <xdr:row>42</xdr:row>
      <xdr:rowOff>61685</xdr:rowOff>
    </xdr:to>
    <xdr:sp macro="" textlink="">
      <xdr:nvSpPr>
        <xdr:cNvPr id="134" name="楕円 133">
          <a:extLst>
            <a:ext uri="{FF2B5EF4-FFF2-40B4-BE49-F238E27FC236}">
              <a16:creationId xmlns:a16="http://schemas.microsoft.com/office/drawing/2014/main" id="{E5C6D0F3-390F-4731-BBB9-DCF6D6ACB98D}"/>
            </a:ext>
          </a:extLst>
        </xdr:cNvPr>
        <xdr:cNvSpPr/>
      </xdr:nvSpPr>
      <xdr:spPr>
        <a:xfrm>
          <a:off x="9192260" y="7004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46462</xdr:rowOff>
    </xdr:from>
    <xdr:ext cx="469744" cy="259045"/>
    <xdr:sp macro="" textlink="">
      <xdr:nvSpPr>
        <xdr:cNvPr id="135" name="【図書館】&#10;一人当たり面積該当値テキスト">
          <a:extLst>
            <a:ext uri="{FF2B5EF4-FFF2-40B4-BE49-F238E27FC236}">
              <a16:creationId xmlns:a16="http://schemas.microsoft.com/office/drawing/2014/main" id="{788D43A4-66A7-4CCE-AD16-8D8F3653E0E2}"/>
            </a:ext>
          </a:extLst>
        </xdr:cNvPr>
        <xdr:cNvSpPr txBox="1"/>
      </xdr:nvSpPr>
      <xdr:spPr>
        <a:xfrm>
          <a:off x="9258300" y="691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36" name="楕円 135">
          <a:extLst>
            <a:ext uri="{FF2B5EF4-FFF2-40B4-BE49-F238E27FC236}">
              <a16:creationId xmlns:a16="http://schemas.microsoft.com/office/drawing/2014/main" id="{28EFFA4B-4899-4D43-8A59-923E17FBB7A6}"/>
            </a:ext>
          </a:extLst>
        </xdr:cNvPr>
        <xdr:cNvSpPr/>
      </xdr:nvSpPr>
      <xdr:spPr>
        <a:xfrm>
          <a:off x="8445500" y="7021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xdr:rowOff>
    </xdr:from>
    <xdr:to>
      <xdr:col>55</xdr:col>
      <xdr:colOff>0</xdr:colOff>
      <xdr:row>42</xdr:row>
      <xdr:rowOff>27215</xdr:rowOff>
    </xdr:to>
    <xdr:cxnSp macro="">
      <xdr:nvCxnSpPr>
        <xdr:cNvPr id="137" name="直線コネクタ 136">
          <a:extLst>
            <a:ext uri="{FF2B5EF4-FFF2-40B4-BE49-F238E27FC236}">
              <a16:creationId xmlns:a16="http://schemas.microsoft.com/office/drawing/2014/main" id="{2E84561D-6FAF-4EB0-BACE-AE1D32402F90}"/>
            </a:ext>
          </a:extLst>
        </xdr:cNvPr>
        <xdr:cNvCxnSpPr/>
      </xdr:nvCxnSpPr>
      <xdr:spPr>
        <a:xfrm flipV="1">
          <a:off x="8496300" y="7051765"/>
          <a:ext cx="7239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8" name="楕円 137">
          <a:extLst>
            <a:ext uri="{FF2B5EF4-FFF2-40B4-BE49-F238E27FC236}">
              <a16:creationId xmlns:a16="http://schemas.microsoft.com/office/drawing/2014/main" id="{A77D6901-4D18-4CB4-99C8-89D3CE235BEC}"/>
            </a:ext>
          </a:extLst>
        </xdr:cNvPr>
        <xdr:cNvSpPr/>
      </xdr:nvSpPr>
      <xdr:spPr>
        <a:xfrm>
          <a:off x="7670800" y="70211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27215</xdr:rowOff>
    </xdr:to>
    <xdr:cxnSp macro="">
      <xdr:nvCxnSpPr>
        <xdr:cNvPr id="139" name="直線コネクタ 138">
          <a:extLst>
            <a:ext uri="{FF2B5EF4-FFF2-40B4-BE49-F238E27FC236}">
              <a16:creationId xmlns:a16="http://schemas.microsoft.com/office/drawing/2014/main" id="{C051DE0B-1EC5-476B-B4DF-710BA252C3E2}"/>
            </a:ext>
          </a:extLst>
        </xdr:cNvPr>
        <xdr:cNvCxnSpPr/>
      </xdr:nvCxnSpPr>
      <xdr:spPr>
        <a:xfrm>
          <a:off x="7713980" y="706809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164193</xdr:rowOff>
    </xdr:from>
    <xdr:to>
      <xdr:col>41</xdr:col>
      <xdr:colOff>101600</xdr:colOff>
      <xdr:row>42</xdr:row>
      <xdr:rowOff>94343</xdr:rowOff>
    </xdr:to>
    <xdr:sp macro="" textlink="">
      <xdr:nvSpPr>
        <xdr:cNvPr id="140" name="楕円 139">
          <a:extLst>
            <a:ext uri="{FF2B5EF4-FFF2-40B4-BE49-F238E27FC236}">
              <a16:creationId xmlns:a16="http://schemas.microsoft.com/office/drawing/2014/main" id="{FEA18D17-8BB3-4261-BA0B-5DA87D7E439E}"/>
            </a:ext>
          </a:extLst>
        </xdr:cNvPr>
        <xdr:cNvSpPr/>
      </xdr:nvSpPr>
      <xdr:spPr>
        <a:xfrm>
          <a:off x="6873240" y="7037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43543</xdr:rowOff>
    </xdr:to>
    <xdr:cxnSp macro="">
      <xdr:nvCxnSpPr>
        <xdr:cNvPr id="141" name="直線コネクタ 140">
          <a:extLst>
            <a:ext uri="{FF2B5EF4-FFF2-40B4-BE49-F238E27FC236}">
              <a16:creationId xmlns:a16="http://schemas.microsoft.com/office/drawing/2014/main" id="{1BEEE65E-4352-4FF2-946E-3B1EB19BDBE1}"/>
            </a:ext>
          </a:extLst>
        </xdr:cNvPr>
        <xdr:cNvCxnSpPr/>
      </xdr:nvCxnSpPr>
      <xdr:spPr>
        <a:xfrm flipV="1">
          <a:off x="6924040" y="7068095"/>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164193</xdr:rowOff>
    </xdr:from>
    <xdr:to>
      <xdr:col>36</xdr:col>
      <xdr:colOff>165100</xdr:colOff>
      <xdr:row>42</xdr:row>
      <xdr:rowOff>94343</xdr:rowOff>
    </xdr:to>
    <xdr:sp macro="" textlink="">
      <xdr:nvSpPr>
        <xdr:cNvPr id="142" name="楕円 141">
          <a:extLst>
            <a:ext uri="{FF2B5EF4-FFF2-40B4-BE49-F238E27FC236}">
              <a16:creationId xmlns:a16="http://schemas.microsoft.com/office/drawing/2014/main" id="{32726597-328A-45F2-A05B-101D526A2094}"/>
            </a:ext>
          </a:extLst>
        </xdr:cNvPr>
        <xdr:cNvSpPr/>
      </xdr:nvSpPr>
      <xdr:spPr>
        <a:xfrm>
          <a:off x="6098540" y="7037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43543</xdr:rowOff>
    </xdr:from>
    <xdr:to>
      <xdr:col>41</xdr:col>
      <xdr:colOff>50800</xdr:colOff>
      <xdr:row>42</xdr:row>
      <xdr:rowOff>43543</xdr:rowOff>
    </xdr:to>
    <xdr:cxnSp macro="">
      <xdr:nvCxnSpPr>
        <xdr:cNvPr id="143" name="直線コネクタ 142">
          <a:extLst>
            <a:ext uri="{FF2B5EF4-FFF2-40B4-BE49-F238E27FC236}">
              <a16:creationId xmlns:a16="http://schemas.microsoft.com/office/drawing/2014/main" id="{00235126-63D9-4DC6-A689-273CDD5249DF}"/>
            </a:ext>
          </a:extLst>
        </xdr:cNvPr>
        <xdr:cNvCxnSpPr/>
      </xdr:nvCxnSpPr>
      <xdr:spPr>
        <a:xfrm>
          <a:off x="6149340" y="708442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a:extLst>
            <a:ext uri="{FF2B5EF4-FFF2-40B4-BE49-F238E27FC236}">
              <a16:creationId xmlns:a16="http://schemas.microsoft.com/office/drawing/2014/main" id="{2D29BA42-2614-4274-85F5-BD2A0F09D479}"/>
            </a:ext>
          </a:extLst>
        </xdr:cNvPr>
        <xdr:cNvSpPr txBox="1"/>
      </xdr:nvSpPr>
      <xdr:spPr>
        <a:xfrm>
          <a:off x="8271587" y="644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a:extLst>
            <a:ext uri="{FF2B5EF4-FFF2-40B4-BE49-F238E27FC236}">
              <a16:creationId xmlns:a16="http://schemas.microsoft.com/office/drawing/2014/main" id="{3F10D3A6-2868-4952-A457-9C45ED37AE98}"/>
            </a:ext>
          </a:extLst>
        </xdr:cNvPr>
        <xdr:cNvSpPr txBox="1"/>
      </xdr:nvSpPr>
      <xdr:spPr>
        <a:xfrm>
          <a:off x="750958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a:extLst>
            <a:ext uri="{FF2B5EF4-FFF2-40B4-BE49-F238E27FC236}">
              <a16:creationId xmlns:a16="http://schemas.microsoft.com/office/drawing/2014/main" id="{EF2A1143-4FFD-4F2A-8C0E-49917E9AFC81}"/>
            </a:ext>
          </a:extLst>
        </xdr:cNvPr>
        <xdr:cNvSpPr txBox="1"/>
      </xdr:nvSpPr>
      <xdr:spPr>
        <a:xfrm>
          <a:off x="6712027" y="649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id="{C4977EC5-DC17-4D38-9092-31A77CEBC51E}"/>
            </a:ext>
          </a:extLst>
        </xdr:cNvPr>
        <xdr:cNvSpPr txBox="1"/>
      </xdr:nvSpPr>
      <xdr:spPr>
        <a:xfrm>
          <a:off x="5937327" y="653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48" name="n_1mainValue【図書館】&#10;一人当たり面積">
          <a:extLst>
            <a:ext uri="{FF2B5EF4-FFF2-40B4-BE49-F238E27FC236}">
              <a16:creationId xmlns:a16="http://schemas.microsoft.com/office/drawing/2014/main" id="{E41D08CE-7C53-4633-AA35-494C67D225A0}"/>
            </a:ext>
          </a:extLst>
        </xdr:cNvPr>
        <xdr:cNvSpPr txBox="1"/>
      </xdr:nvSpPr>
      <xdr:spPr>
        <a:xfrm>
          <a:off x="8271587" y="71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49" name="n_2mainValue【図書館】&#10;一人当たり面積">
          <a:extLst>
            <a:ext uri="{FF2B5EF4-FFF2-40B4-BE49-F238E27FC236}">
              <a16:creationId xmlns:a16="http://schemas.microsoft.com/office/drawing/2014/main" id="{AD0ABD17-B5C4-4A6F-A033-14DDDCC50F3E}"/>
            </a:ext>
          </a:extLst>
        </xdr:cNvPr>
        <xdr:cNvSpPr txBox="1"/>
      </xdr:nvSpPr>
      <xdr:spPr>
        <a:xfrm>
          <a:off x="7509587" y="71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85470</xdr:rowOff>
    </xdr:from>
    <xdr:ext cx="469744" cy="259045"/>
    <xdr:sp macro="" textlink="">
      <xdr:nvSpPr>
        <xdr:cNvPr id="150" name="n_3mainValue【図書館】&#10;一人当たり面積">
          <a:extLst>
            <a:ext uri="{FF2B5EF4-FFF2-40B4-BE49-F238E27FC236}">
              <a16:creationId xmlns:a16="http://schemas.microsoft.com/office/drawing/2014/main" id="{4FBED57A-E9E2-40AD-BFEA-9696D8FC3B0C}"/>
            </a:ext>
          </a:extLst>
        </xdr:cNvPr>
        <xdr:cNvSpPr txBox="1"/>
      </xdr:nvSpPr>
      <xdr:spPr>
        <a:xfrm>
          <a:off x="67120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85470</xdr:rowOff>
    </xdr:from>
    <xdr:ext cx="469744" cy="259045"/>
    <xdr:sp macro="" textlink="">
      <xdr:nvSpPr>
        <xdr:cNvPr id="151" name="n_4mainValue【図書館】&#10;一人当たり面積">
          <a:extLst>
            <a:ext uri="{FF2B5EF4-FFF2-40B4-BE49-F238E27FC236}">
              <a16:creationId xmlns:a16="http://schemas.microsoft.com/office/drawing/2014/main" id="{30FC6542-DBF4-45BC-8B36-C50A5B69E3BC}"/>
            </a:ext>
          </a:extLst>
        </xdr:cNvPr>
        <xdr:cNvSpPr txBox="1"/>
      </xdr:nvSpPr>
      <xdr:spPr>
        <a:xfrm>
          <a:off x="59373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DC8E5A3E-6896-4F6E-A461-32D4D70BD43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863BE979-2AA5-4DF4-8D5B-AA7C376BEB4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3AC5CCAC-E44D-481D-8938-01B20876CF3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78951C8F-FB66-478A-8F19-B4CDDA7FD89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D386E799-F6F8-4565-AE2E-ABC1284FEFE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DE8E0CC7-084E-438C-8BF4-42308C7554A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8B926316-80EE-47E4-948C-59AD8DA2CE6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CE1E321F-CB61-4C4A-987E-C1E9442AA6E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A2F95BD9-7769-4520-9F1F-5D1FEAAA1D4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DDBC1D59-4D49-4A38-9BCA-8B982944AC7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37C55B83-6EF1-4661-8544-3F0BCAB6187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2E5F20BB-9BB1-4125-A513-35ADA9979526}"/>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306DA849-14ED-427E-A494-67204284CD92}"/>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86A874D-7544-4276-81BD-D16B666E599D}"/>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67BF5AF0-8D5D-4941-8061-816C2D4F781B}"/>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11A9C8CD-91C8-4DB4-9E31-4DEB7ABEE67D}"/>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E8147A62-8B31-4FC6-AF23-4E51345AA95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9695E8EB-1BC2-4F8C-AB6F-05C7E6D8429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92F9AB4C-713D-430B-94A4-0D545C08999B}"/>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C2A0E1CF-74F4-42F4-96A1-0EB0CF6AC455}"/>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D4A444AE-ECF8-457D-A00F-3B559006E7CF}"/>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AEC8FA57-B861-41F8-8157-8CD712679B2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D36F9438-D51F-4B1A-A97D-E4691B2DBC19}"/>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1383D221-FE7B-4183-9515-35D291F5BF9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42E07345-668C-4EB6-8A73-23CC31C1066B}"/>
            </a:ext>
          </a:extLst>
        </xdr:cNvPr>
        <xdr:cNvCxnSpPr/>
      </xdr:nvCxnSpPr>
      <xdr:spPr>
        <a:xfrm flipV="1">
          <a:off x="4086225" y="945261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91960C73-C4B7-4AA5-971F-B766EE9DAC87}"/>
            </a:ext>
          </a:extLst>
        </xdr:cNvPr>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1FFA55F1-2D0D-4DAC-A068-6D690BF094DA}"/>
            </a:ext>
          </a:extLst>
        </xdr:cNvPr>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13170379-D0B5-4540-949C-0F387F7DC960}"/>
            </a:ext>
          </a:extLst>
        </xdr:cNvPr>
        <xdr:cNvSpPr txBox="1"/>
      </xdr:nvSpPr>
      <xdr:spPr>
        <a:xfrm>
          <a:off x="412496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58160C47-7C88-47DE-8750-B461EBC2EFE1}"/>
            </a:ext>
          </a:extLst>
        </xdr:cNvPr>
        <xdr:cNvCxnSpPr/>
      </xdr:nvCxnSpPr>
      <xdr:spPr>
        <a:xfrm>
          <a:off x="4020820" y="945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71554A64-4A39-47F1-B922-E739E7CD8A40}"/>
            </a:ext>
          </a:extLst>
        </xdr:cNvPr>
        <xdr:cNvSpPr txBox="1"/>
      </xdr:nvSpPr>
      <xdr:spPr>
        <a:xfrm>
          <a:off x="4124960" y="991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6634C8A3-34B0-4435-A5E3-7F71526CF799}"/>
            </a:ext>
          </a:extLst>
        </xdr:cNvPr>
        <xdr:cNvSpPr/>
      </xdr:nvSpPr>
      <xdr:spPr>
        <a:xfrm>
          <a:off x="403606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B139BE8E-0F74-4520-8E03-8EB62CFDFA29}"/>
            </a:ext>
          </a:extLst>
        </xdr:cNvPr>
        <xdr:cNvSpPr/>
      </xdr:nvSpPr>
      <xdr:spPr>
        <a:xfrm>
          <a:off x="3312160" y="10102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724353E8-20C5-4DFF-8B30-7921EF5EFCBE}"/>
            </a:ext>
          </a:extLst>
        </xdr:cNvPr>
        <xdr:cNvSpPr/>
      </xdr:nvSpPr>
      <xdr:spPr>
        <a:xfrm>
          <a:off x="25146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8C885356-CE71-42CF-9F53-65B67EDD9C04}"/>
            </a:ext>
          </a:extLst>
        </xdr:cNvPr>
        <xdr:cNvSpPr/>
      </xdr:nvSpPr>
      <xdr:spPr>
        <a:xfrm>
          <a:off x="173990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3FCDCBA6-EE1F-48D2-86B1-6B25C3584C89}"/>
            </a:ext>
          </a:extLst>
        </xdr:cNvPr>
        <xdr:cNvSpPr/>
      </xdr:nvSpPr>
      <xdr:spPr>
        <a:xfrm>
          <a:off x="96520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585894A-CF6F-42DE-988F-AA430666431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CC646E2-D2E4-476A-A456-263CD490B05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8356658-13E9-49E4-9DD6-9C7E33B2034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2D3906C-7E2E-4CBF-A866-AEF233E5834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2BB6B27F-330C-4D81-A798-604D3A1F4CCE}"/>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80645</xdr:rowOff>
    </xdr:from>
    <xdr:to>
      <xdr:col>24</xdr:col>
      <xdr:colOff>114300</xdr:colOff>
      <xdr:row>61</xdr:row>
      <xdr:rowOff>10795</xdr:rowOff>
    </xdr:to>
    <xdr:sp macro="" textlink="">
      <xdr:nvSpPr>
        <xdr:cNvPr id="192" name="楕円 191">
          <a:extLst>
            <a:ext uri="{FF2B5EF4-FFF2-40B4-BE49-F238E27FC236}">
              <a16:creationId xmlns:a16="http://schemas.microsoft.com/office/drawing/2014/main" id="{2BB9D983-DCD7-4AE2-99BE-F4FC7FF42BBE}"/>
            </a:ext>
          </a:extLst>
        </xdr:cNvPr>
        <xdr:cNvSpPr/>
      </xdr:nvSpPr>
      <xdr:spPr>
        <a:xfrm>
          <a:off x="403606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59072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5097D684-C031-43FE-ADBF-1A47D599492F}"/>
            </a:ext>
          </a:extLst>
        </xdr:cNvPr>
        <xdr:cNvSpPr txBox="1"/>
      </xdr:nvSpPr>
      <xdr:spPr>
        <a:xfrm>
          <a:off x="4124960"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95885</xdr:rowOff>
    </xdr:from>
    <xdr:to>
      <xdr:col>20</xdr:col>
      <xdr:colOff>38100</xdr:colOff>
      <xdr:row>64</xdr:row>
      <xdr:rowOff>26035</xdr:rowOff>
    </xdr:to>
    <xdr:sp macro="" textlink="">
      <xdr:nvSpPr>
        <xdr:cNvPr id="194" name="楕円 193">
          <a:extLst>
            <a:ext uri="{FF2B5EF4-FFF2-40B4-BE49-F238E27FC236}">
              <a16:creationId xmlns:a16="http://schemas.microsoft.com/office/drawing/2014/main" id="{33DB90BA-61ED-4C02-A095-D79AEC75FD54}"/>
            </a:ext>
          </a:extLst>
        </xdr:cNvPr>
        <xdr:cNvSpPr/>
      </xdr:nvSpPr>
      <xdr:spPr>
        <a:xfrm>
          <a:off x="3312160" y="10657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131445</xdr:rowOff>
    </xdr:from>
    <xdr:to>
      <xdr:col>24</xdr:col>
      <xdr:colOff>63500</xdr:colOff>
      <xdr:row>63</xdr:row>
      <xdr:rowOff>146685</xdr:rowOff>
    </xdr:to>
    <xdr:cxnSp macro="">
      <xdr:nvCxnSpPr>
        <xdr:cNvPr id="195" name="直線コネクタ 194">
          <a:extLst>
            <a:ext uri="{FF2B5EF4-FFF2-40B4-BE49-F238E27FC236}">
              <a16:creationId xmlns:a16="http://schemas.microsoft.com/office/drawing/2014/main" id="{FCC27E8D-35E3-404D-ABD3-3258D21F6151}"/>
            </a:ext>
          </a:extLst>
        </xdr:cNvPr>
        <xdr:cNvCxnSpPr/>
      </xdr:nvCxnSpPr>
      <xdr:spPr>
        <a:xfrm flipV="1">
          <a:off x="3355340" y="10189845"/>
          <a:ext cx="73152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6" name="楕円 195">
          <a:extLst>
            <a:ext uri="{FF2B5EF4-FFF2-40B4-BE49-F238E27FC236}">
              <a16:creationId xmlns:a16="http://schemas.microsoft.com/office/drawing/2014/main" id="{9C6B620A-C5F8-4DA6-9F90-F23F7DFA26EC}"/>
            </a:ext>
          </a:extLst>
        </xdr:cNvPr>
        <xdr:cNvSpPr/>
      </xdr:nvSpPr>
      <xdr:spPr>
        <a:xfrm>
          <a:off x="25146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146685</xdr:rowOff>
    </xdr:from>
    <xdr:to>
      <xdr:col>19</xdr:col>
      <xdr:colOff>177800</xdr:colOff>
      <xdr:row>64</xdr:row>
      <xdr:rowOff>76200</xdr:rowOff>
    </xdr:to>
    <xdr:cxnSp macro="">
      <xdr:nvCxnSpPr>
        <xdr:cNvPr id="197" name="直線コネクタ 196">
          <a:extLst>
            <a:ext uri="{FF2B5EF4-FFF2-40B4-BE49-F238E27FC236}">
              <a16:creationId xmlns:a16="http://schemas.microsoft.com/office/drawing/2014/main" id="{6659279C-8E8F-40B6-83CE-E8433BD135E3}"/>
            </a:ext>
          </a:extLst>
        </xdr:cNvPr>
        <xdr:cNvCxnSpPr/>
      </xdr:nvCxnSpPr>
      <xdr:spPr>
        <a:xfrm flipV="1">
          <a:off x="2565400" y="10708005"/>
          <a:ext cx="78994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8" name="楕円 197">
          <a:extLst>
            <a:ext uri="{FF2B5EF4-FFF2-40B4-BE49-F238E27FC236}">
              <a16:creationId xmlns:a16="http://schemas.microsoft.com/office/drawing/2014/main" id="{9E12F438-E3F8-441D-8D97-113F27E311CF}"/>
            </a:ext>
          </a:extLst>
        </xdr:cNvPr>
        <xdr:cNvSpPr/>
      </xdr:nvSpPr>
      <xdr:spPr>
        <a:xfrm>
          <a:off x="17399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9" name="直線コネクタ 198">
          <a:extLst>
            <a:ext uri="{FF2B5EF4-FFF2-40B4-BE49-F238E27FC236}">
              <a16:creationId xmlns:a16="http://schemas.microsoft.com/office/drawing/2014/main" id="{EDF4E169-EFE6-4872-83E3-4F08883A9970}"/>
            </a:ext>
          </a:extLst>
        </xdr:cNvPr>
        <xdr:cNvCxnSpPr/>
      </xdr:nvCxnSpPr>
      <xdr:spPr>
        <a:xfrm>
          <a:off x="1790700" y="10805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200" name="楕円 199">
          <a:extLst>
            <a:ext uri="{FF2B5EF4-FFF2-40B4-BE49-F238E27FC236}">
              <a16:creationId xmlns:a16="http://schemas.microsoft.com/office/drawing/2014/main" id="{227932E0-AAA2-4C6D-AEA5-9E6238D9E09B}"/>
            </a:ext>
          </a:extLst>
        </xdr:cNvPr>
        <xdr:cNvSpPr/>
      </xdr:nvSpPr>
      <xdr:spPr>
        <a:xfrm>
          <a:off x="965200" y="10754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201" name="直線コネクタ 200">
          <a:extLst>
            <a:ext uri="{FF2B5EF4-FFF2-40B4-BE49-F238E27FC236}">
              <a16:creationId xmlns:a16="http://schemas.microsoft.com/office/drawing/2014/main" id="{C43924AE-E382-49E3-B5D5-9DE7F4359646}"/>
            </a:ext>
          </a:extLst>
        </xdr:cNvPr>
        <xdr:cNvCxnSpPr/>
      </xdr:nvCxnSpPr>
      <xdr:spPr>
        <a:xfrm>
          <a:off x="1008380" y="10805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88B82F64-4586-4973-BC57-B61F876A2F3C}"/>
            </a:ext>
          </a:extLst>
        </xdr:cNvPr>
        <xdr:cNvSpPr txBox="1"/>
      </xdr:nvSpPr>
      <xdr:spPr>
        <a:xfrm>
          <a:off x="317056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E1122854-8F97-4904-8D2B-15B4F9D248C8}"/>
            </a:ext>
          </a:extLst>
        </xdr:cNvPr>
        <xdr:cNvSpPr txBox="1"/>
      </xdr:nvSpPr>
      <xdr:spPr>
        <a:xfrm>
          <a:off x="238570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C85B1B1F-B43E-4994-A34B-9C6EACA9C310}"/>
            </a:ext>
          </a:extLst>
        </xdr:cNvPr>
        <xdr:cNvSpPr txBox="1"/>
      </xdr:nvSpPr>
      <xdr:spPr>
        <a:xfrm>
          <a:off x="161100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888BA9FB-0411-4611-A61F-EA4A8632CB9D}"/>
            </a:ext>
          </a:extLst>
        </xdr:cNvPr>
        <xdr:cNvSpPr txBox="1"/>
      </xdr:nvSpPr>
      <xdr:spPr>
        <a:xfrm>
          <a:off x="8363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17162</xdr:rowOff>
    </xdr:from>
    <xdr:ext cx="405111" cy="259045"/>
    <xdr:sp macro="" textlink="">
      <xdr:nvSpPr>
        <xdr:cNvPr id="206" name="n_1mainValue【体育館・プール】&#10;有形固定資産減価償却率">
          <a:extLst>
            <a:ext uri="{FF2B5EF4-FFF2-40B4-BE49-F238E27FC236}">
              <a16:creationId xmlns:a16="http://schemas.microsoft.com/office/drawing/2014/main" id="{8DB253C6-E279-49B2-8A2A-F6DF864EF10E}"/>
            </a:ext>
          </a:extLst>
        </xdr:cNvPr>
        <xdr:cNvSpPr txBox="1"/>
      </xdr:nvSpPr>
      <xdr:spPr>
        <a:xfrm>
          <a:off x="317056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7" name="n_2mainValue【体育館・プール】&#10;有形固定資産減価償却率">
          <a:extLst>
            <a:ext uri="{FF2B5EF4-FFF2-40B4-BE49-F238E27FC236}">
              <a16:creationId xmlns:a16="http://schemas.microsoft.com/office/drawing/2014/main" id="{363E4293-F19E-41FF-A992-1EB713381D18}"/>
            </a:ext>
          </a:extLst>
        </xdr:cNvPr>
        <xdr:cNvSpPr txBox="1"/>
      </xdr:nvSpPr>
      <xdr:spPr>
        <a:xfrm>
          <a:off x="23533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8" name="n_3mainValue【体育館・プール】&#10;有形固定資産減価償却率">
          <a:extLst>
            <a:ext uri="{FF2B5EF4-FFF2-40B4-BE49-F238E27FC236}">
              <a16:creationId xmlns:a16="http://schemas.microsoft.com/office/drawing/2014/main" id="{034C1CE8-BC88-4FAC-97AB-1B2F298DE326}"/>
            </a:ext>
          </a:extLst>
        </xdr:cNvPr>
        <xdr:cNvSpPr txBox="1"/>
      </xdr:nvSpPr>
      <xdr:spPr>
        <a:xfrm>
          <a:off x="15786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9" name="n_4mainValue【体育館・プール】&#10;有形固定資産減価償却率">
          <a:extLst>
            <a:ext uri="{FF2B5EF4-FFF2-40B4-BE49-F238E27FC236}">
              <a16:creationId xmlns:a16="http://schemas.microsoft.com/office/drawing/2014/main" id="{DD1B8529-8A79-4DC2-A214-7FDD5627625C}"/>
            </a:ext>
          </a:extLst>
        </xdr:cNvPr>
        <xdr:cNvSpPr txBox="1"/>
      </xdr:nvSpPr>
      <xdr:spPr>
        <a:xfrm>
          <a:off x="8039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F1A661FA-27D3-4383-BE49-EBF1D7E4F6E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78834EE8-19CC-4598-92A3-8070746C658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FE95C14D-E8EE-49EC-BC71-90F1E33D2AD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40F75323-77CD-425F-8B5B-1249B91965B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C8900A1B-888C-4DA5-9DF0-5C04C171797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70987BEE-5D1B-46F0-B1FA-222B1437C7A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331A8C61-542F-46E4-A871-E54B445EF63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D0884A92-C721-42CD-AB50-8F968CDBC06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CEDCCCB4-8203-463B-8158-37810AA33A6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A5A35A2E-F382-4ED4-8018-A91F3397659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F6327AFA-BE4A-49EE-AABE-820BE4309FC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13BE1CBE-B56C-44D9-BE0E-3F088EBA91BC}"/>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6B83B70D-62EB-46CF-B871-7F3B4D8B8EB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460C87DE-5E32-4F72-8AD1-E70DF513A6DB}"/>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398A9E5E-2CCE-40C0-AFFD-7788BF5EAB2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8CAAAA0D-A0E1-45DA-A54A-2767B5B54106}"/>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E848CEEB-1C9A-42C3-A6BB-833EFA47FAB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30244064-5BF0-4439-A39A-64DCCA0394CF}"/>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3E1626CA-3D2C-4E49-9C91-9B35A164C3FD}"/>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ACBAC14F-5E81-459C-9223-C46FC6F74ECB}"/>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4F1B99E7-F6BE-4C71-922E-986D2F1EF45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A11FC6D5-6C53-4385-A341-6F14D7502499}"/>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2F78EDFD-3455-492C-A390-0337CBD83CCA}"/>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FB9D9442-E751-4073-B358-E9FD685397B8}"/>
            </a:ext>
          </a:extLst>
        </xdr:cNvPr>
        <xdr:cNvCxnSpPr/>
      </xdr:nvCxnSpPr>
      <xdr:spPr>
        <a:xfrm flipV="1">
          <a:off x="9219565" y="939546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89542D9B-2876-4D08-A918-816C10BAAA20}"/>
            </a:ext>
          </a:extLst>
        </xdr:cNvPr>
        <xdr:cNvSpPr txBox="1"/>
      </xdr:nvSpPr>
      <xdr:spPr>
        <a:xfrm>
          <a:off x="92583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1FF6C5D8-D853-480B-B790-4F3F950FD6AB}"/>
            </a:ext>
          </a:extLst>
        </xdr:cNvPr>
        <xdr:cNvCxnSpPr/>
      </xdr:nvCxnSpPr>
      <xdr:spPr>
        <a:xfrm>
          <a:off x="9154160" y="1078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87746AD1-6453-49AE-9D32-11E0B4B0D2F4}"/>
            </a:ext>
          </a:extLst>
        </xdr:cNvPr>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F447CF65-A8D9-45D1-B6ED-EF8CDA0234CE}"/>
            </a:ext>
          </a:extLst>
        </xdr:cNvPr>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id="{6C9C0195-7FFB-4A8C-A922-58E26C1D0A5F}"/>
            </a:ext>
          </a:extLst>
        </xdr:cNvPr>
        <xdr:cNvSpPr txBox="1"/>
      </xdr:nvSpPr>
      <xdr:spPr>
        <a:xfrm>
          <a:off x="9258300" y="1026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6AD5FABE-0175-4834-ABC5-FE6B3D244D06}"/>
            </a:ext>
          </a:extLst>
        </xdr:cNvPr>
        <xdr:cNvSpPr/>
      </xdr:nvSpPr>
      <xdr:spPr>
        <a:xfrm>
          <a:off x="9192260" y="104089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F6ED5449-1C40-4B64-858C-67037F248944}"/>
            </a:ext>
          </a:extLst>
        </xdr:cNvPr>
        <xdr:cNvSpPr/>
      </xdr:nvSpPr>
      <xdr:spPr>
        <a:xfrm>
          <a:off x="8445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C979ED70-8F51-4909-B167-052C22060C2D}"/>
            </a:ext>
          </a:extLst>
        </xdr:cNvPr>
        <xdr:cNvSpPr/>
      </xdr:nvSpPr>
      <xdr:spPr>
        <a:xfrm>
          <a:off x="7670800" y="10431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D058B790-0AF0-4307-AECA-B92FA89127E0}"/>
            </a:ext>
          </a:extLst>
        </xdr:cNvPr>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BC62FBAC-88F1-4613-B5ED-11CF4CCFB7A6}"/>
            </a:ext>
          </a:extLst>
        </xdr:cNvPr>
        <xdr:cNvSpPr/>
      </xdr:nvSpPr>
      <xdr:spPr>
        <a:xfrm>
          <a:off x="6098540" y="1045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C0E8D21-BC78-4DE8-BBB5-D7362D5A0C6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68B9F50-8961-4632-B73D-3A1A542640E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41AB6F8-F448-4E68-A3B3-AA2AB908AE7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CA86B1B-C5FD-41D2-9311-7AAC346C72D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91AD0B7-1330-4E5E-8DBC-2E21A6E9076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110490</xdr:rowOff>
    </xdr:from>
    <xdr:to>
      <xdr:col>55</xdr:col>
      <xdr:colOff>50800</xdr:colOff>
      <xdr:row>64</xdr:row>
      <xdr:rowOff>40640</xdr:rowOff>
    </xdr:to>
    <xdr:sp macro="" textlink="">
      <xdr:nvSpPr>
        <xdr:cNvPr id="249" name="楕円 248">
          <a:extLst>
            <a:ext uri="{FF2B5EF4-FFF2-40B4-BE49-F238E27FC236}">
              <a16:creationId xmlns:a16="http://schemas.microsoft.com/office/drawing/2014/main" id="{05952504-8340-4C5E-A320-499DB6249E09}"/>
            </a:ext>
          </a:extLst>
        </xdr:cNvPr>
        <xdr:cNvSpPr/>
      </xdr:nvSpPr>
      <xdr:spPr>
        <a:xfrm>
          <a:off x="9192260" y="10671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25417</xdr:rowOff>
    </xdr:from>
    <xdr:ext cx="469744" cy="259045"/>
    <xdr:sp macro="" textlink="">
      <xdr:nvSpPr>
        <xdr:cNvPr id="250" name="【体育館・プール】&#10;一人当たり面積該当値テキスト">
          <a:extLst>
            <a:ext uri="{FF2B5EF4-FFF2-40B4-BE49-F238E27FC236}">
              <a16:creationId xmlns:a16="http://schemas.microsoft.com/office/drawing/2014/main" id="{80F4805A-51D0-432D-A663-CE49BC136077}"/>
            </a:ext>
          </a:extLst>
        </xdr:cNvPr>
        <xdr:cNvSpPr txBox="1"/>
      </xdr:nvSpPr>
      <xdr:spPr>
        <a:xfrm>
          <a:off x="9258300"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111760</xdr:rowOff>
    </xdr:from>
    <xdr:to>
      <xdr:col>50</xdr:col>
      <xdr:colOff>165100</xdr:colOff>
      <xdr:row>64</xdr:row>
      <xdr:rowOff>41910</xdr:rowOff>
    </xdr:to>
    <xdr:sp macro="" textlink="">
      <xdr:nvSpPr>
        <xdr:cNvPr id="251" name="楕円 250">
          <a:extLst>
            <a:ext uri="{FF2B5EF4-FFF2-40B4-BE49-F238E27FC236}">
              <a16:creationId xmlns:a16="http://schemas.microsoft.com/office/drawing/2014/main" id="{E04D0D2A-1D4B-4B57-9D5D-5F67E1639AAB}"/>
            </a:ext>
          </a:extLst>
        </xdr:cNvPr>
        <xdr:cNvSpPr/>
      </xdr:nvSpPr>
      <xdr:spPr>
        <a:xfrm>
          <a:off x="8445500" y="10673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161290</xdr:rowOff>
    </xdr:from>
    <xdr:to>
      <xdr:col>55</xdr:col>
      <xdr:colOff>0</xdr:colOff>
      <xdr:row>63</xdr:row>
      <xdr:rowOff>162560</xdr:rowOff>
    </xdr:to>
    <xdr:cxnSp macro="">
      <xdr:nvCxnSpPr>
        <xdr:cNvPr id="252" name="直線コネクタ 251">
          <a:extLst>
            <a:ext uri="{FF2B5EF4-FFF2-40B4-BE49-F238E27FC236}">
              <a16:creationId xmlns:a16="http://schemas.microsoft.com/office/drawing/2014/main" id="{DE932E66-70C0-48A2-B54F-40A9BEBB4B56}"/>
            </a:ext>
          </a:extLst>
        </xdr:cNvPr>
        <xdr:cNvCxnSpPr/>
      </xdr:nvCxnSpPr>
      <xdr:spPr>
        <a:xfrm flipV="1">
          <a:off x="8496300" y="10722610"/>
          <a:ext cx="7239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114300</xdr:rowOff>
    </xdr:from>
    <xdr:to>
      <xdr:col>46</xdr:col>
      <xdr:colOff>38100</xdr:colOff>
      <xdr:row>64</xdr:row>
      <xdr:rowOff>44450</xdr:rowOff>
    </xdr:to>
    <xdr:sp macro="" textlink="">
      <xdr:nvSpPr>
        <xdr:cNvPr id="253" name="楕円 252">
          <a:extLst>
            <a:ext uri="{FF2B5EF4-FFF2-40B4-BE49-F238E27FC236}">
              <a16:creationId xmlns:a16="http://schemas.microsoft.com/office/drawing/2014/main" id="{E9975A61-0D9F-436A-8014-D8AB25F6B935}"/>
            </a:ext>
          </a:extLst>
        </xdr:cNvPr>
        <xdr:cNvSpPr/>
      </xdr:nvSpPr>
      <xdr:spPr>
        <a:xfrm>
          <a:off x="7670800" y="10675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162560</xdr:rowOff>
    </xdr:from>
    <xdr:to>
      <xdr:col>50</xdr:col>
      <xdr:colOff>114300</xdr:colOff>
      <xdr:row>63</xdr:row>
      <xdr:rowOff>165100</xdr:rowOff>
    </xdr:to>
    <xdr:cxnSp macro="">
      <xdr:nvCxnSpPr>
        <xdr:cNvPr id="254" name="直線コネクタ 253">
          <a:extLst>
            <a:ext uri="{FF2B5EF4-FFF2-40B4-BE49-F238E27FC236}">
              <a16:creationId xmlns:a16="http://schemas.microsoft.com/office/drawing/2014/main" id="{EC457856-7CE0-4415-99B9-D8CFB3A4D8DF}"/>
            </a:ext>
          </a:extLst>
        </xdr:cNvPr>
        <xdr:cNvCxnSpPr/>
      </xdr:nvCxnSpPr>
      <xdr:spPr>
        <a:xfrm flipV="1">
          <a:off x="7713980" y="1072388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115570</xdr:rowOff>
    </xdr:from>
    <xdr:to>
      <xdr:col>41</xdr:col>
      <xdr:colOff>101600</xdr:colOff>
      <xdr:row>64</xdr:row>
      <xdr:rowOff>45720</xdr:rowOff>
    </xdr:to>
    <xdr:sp macro="" textlink="">
      <xdr:nvSpPr>
        <xdr:cNvPr id="255" name="楕円 254">
          <a:extLst>
            <a:ext uri="{FF2B5EF4-FFF2-40B4-BE49-F238E27FC236}">
              <a16:creationId xmlns:a16="http://schemas.microsoft.com/office/drawing/2014/main" id="{73C4E5EB-748C-4A41-8F93-1AD5CE811959}"/>
            </a:ext>
          </a:extLst>
        </xdr:cNvPr>
        <xdr:cNvSpPr/>
      </xdr:nvSpPr>
      <xdr:spPr>
        <a:xfrm>
          <a:off x="6873240" y="10676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165100</xdr:rowOff>
    </xdr:from>
    <xdr:to>
      <xdr:col>45</xdr:col>
      <xdr:colOff>177800</xdr:colOff>
      <xdr:row>63</xdr:row>
      <xdr:rowOff>166370</xdr:rowOff>
    </xdr:to>
    <xdr:cxnSp macro="">
      <xdr:nvCxnSpPr>
        <xdr:cNvPr id="256" name="直線コネクタ 255">
          <a:extLst>
            <a:ext uri="{FF2B5EF4-FFF2-40B4-BE49-F238E27FC236}">
              <a16:creationId xmlns:a16="http://schemas.microsoft.com/office/drawing/2014/main" id="{49ACADAF-966D-4E1A-B5E8-204C57099936}"/>
            </a:ext>
          </a:extLst>
        </xdr:cNvPr>
        <xdr:cNvCxnSpPr/>
      </xdr:nvCxnSpPr>
      <xdr:spPr>
        <a:xfrm flipV="1">
          <a:off x="6924040" y="1072642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116840</xdr:rowOff>
    </xdr:from>
    <xdr:to>
      <xdr:col>36</xdr:col>
      <xdr:colOff>165100</xdr:colOff>
      <xdr:row>64</xdr:row>
      <xdr:rowOff>46990</xdr:rowOff>
    </xdr:to>
    <xdr:sp macro="" textlink="">
      <xdr:nvSpPr>
        <xdr:cNvPr id="257" name="楕円 256">
          <a:extLst>
            <a:ext uri="{FF2B5EF4-FFF2-40B4-BE49-F238E27FC236}">
              <a16:creationId xmlns:a16="http://schemas.microsoft.com/office/drawing/2014/main" id="{05AD4C32-915B-44FE-8ECC-3BA235415C81}"/>
            </a:ext>
          </a:extLst>
        </xdr:cNvPr>
        <xdr:cNvSpPr/>
      </xdr:nvSpPr>
      <xdr:spPr>
        <a:xfrm>
          <a:off x="6098540" y="1067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166370</xdr:rowOff>
    </xdr:from>
    <xdr:to>
      <xdr:col>41</xdr:col>
      <xdr:colOff>50800</xdr:colOff>
      <xdr:row>63</xdr:row>
      <xdr:rowOff>167640</xdr:rowOff>
    </xdr:to>
    <xdr:cxnSp macro="">
      <xdr:nvCxnSpPr>
        <xdr:cNvPr id="258" name="直線コネクタ 257">
          <a:extLst>
            <a:ext uri="{FF2B5EF4-FFF2-40B4-BE49-F238E27FC236}">
              <a16:creationId xmlns:a16="http://schemas.microsoft.com/office/drawing/2014/main" id="{AA0D5163-1557-4C3A-9E4B-5BEC5E1527EA}"/>
            </a:ext>
          </a:extLst>
        </xdr:cNvPr>
        <xdr:cNvCxnSpPr/>
      </xdr:nvCxnSpPr>
      <xdr:spPr>
        <a:xfrm flipV="1">
          <a:off x="6149340" y="1072769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id="{CB41FED9-9164-4223-BED8-D87C1AB69C92}"/>
            </a:ext>
          </a:extLst>
        </xdr:cNvPr>
        <xdr:cNvSpPr txBox="1"/>
      </xdr:nvSpPr>
      <xdr:spPr>
        <a:xfrm>
          <a:off x="827158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a:extLst>
            <a:ext uri="{FF2B5EF4-FFF2-40B4-BE49-F238E27FC236}">
              <a16:creationId xmlns:a16="http://schemas.microsoft.com/office/drawing/2014/main" id="{27D8C839-B003-4633-AF7F-A4501393C3B2}"/>
            </a:ext>
          </a:extLst>
        </xdr:cNvPr>
        <xdr:cNvSpPr txBox="1"/>
      </xdr:nvSpPr>
      <xdr:spPr>
        <a:xfrm>
          <a:off x="750958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a:extLst>
            <a:ext uri="{FF2B5EF4-FFF2-40B4-BE49-F238E27FC236}">
              <a16:creationId xmlns:a16="http://schemas.microsoft.com/office/drawing/2014/main" id="{579B4345-B09C-40F7-81B0-72DF9EDB4358}"/>
            </a:ext>
          </a:extLst>
        </xdr:cNvPr>
        <xdr:cNvSpPr txBox="1"/>
      </xdr:nvSpPr>
      <xdr:spPr>
        <a:xfrm>
          <a:off x="67120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a:extLst>
            <a:ext uri="{FF2B5EF4-FFF2-40B4-BE49-F238E27FC236}">
              <a16:creationId xmlns:a16="http://schemas.microsoft.com/office/drawing/2014/main" id="{7C2A2807-8DBE-4035-8F3A-D6019912BF65}"/>
            </a:ext>
          </a:extLst>
        </xdr:cNvPr>
        <xdr:cNvSpPr txBox="1"/>
      </xdr:nvSpPr>
      <xdr:spPr>
        <a:xfrm>
          <a:off x="5937327" y="102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33037</xdr:rowOff>
    </xdr:from>
    <xdr:ext cx="469744" cy="259045"/>
    <xdr:sp macro="" textlink="">
      <xdr:nvSpPr>
        <xdr:cNvPr id="263" name="n_1mainValue【体育館・プール】&#10;一人当たり面積">
          <a:extLst>
            <a:ext uri="{FF2B5EF4-FFF2-40B4-BE49-F238E27FC236}">
              <a16:creationId xmlns:a16="http://schemas.microsoft.com/office/drawing/2014/main" id="{AAA35680-42C3-442B-AEA8-CCD8C9099BD2}"/>
            </a:ext>
          </a:extLst>
        </xdr:cNvPr>
        <xdr:cNvSpPr txBox="1"/>
      </xdr:nvSpPr>
      <xdr:spPr>
        <a:xfrm>
          <a:off x="8271587" y="1076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35577</xdr:rowOff>
    </xdr:from>
    <xdr:ext cx="469744" cy="259045"/>
    <xdr:sp macro="" textlink="">
      <xdr:nvSpPr>
        <xdr:cNvPr id="264" name="n_2mainValue【体育館・プール】&#10;一人当たり面積">
          <a:extLst>
            <a:ext uri="{FF2B5EF4-FFF2-40B4-BE49-F238E27FC236}">
              <a16:creationId xmlns:a16="http://schemas.microsoft.com/office/drawing/2014/main" id="{0DDAAADB-0FD3-463A-B40B-8CB54DA373C0}"/>
            </a:ext>
          </a:extLst>
        </xdr:cNvPr>
        <xdr:cNvSpPr txBox="1"/>
      </xdr:nvSpPr>
      <xdr:spPr>
        <a:xfrm>
          <a:off x="7509587"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36847</xdr:rowOff>
    </xdr:from>
    <xdr:ext cx="469744" cy="259045"/>
    <xdr:sp macro="" textlink="">
      <xdr:nvSpPr>
        <xdr:cNvPr id="265" name="n_3mainValue【体育館・プール】&#10;一人当たり面積">
          <a:extLst>
            <a:ext uri="{FF2B5EF4-FFF2-40B4-BE49-F238E27FC236}">
              <a16:creationId xmlns:a16="http://schemas.microsoft.com/office/drawing/2014/main" id="{3BBD8494-BA3F-44BC-A856-1BE1F7521E8A}"/>
            </a:ext>
          </a:extLst>
        </xdr:cNvPr>
        <xdr:cNvSpPr txBox="1"/>
      </xdr:nvSpPr>
      <xdr:spPr>
        <a:xfrm>
          <a:off x="6712027"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38117</xdr:rowOff>
    </xdr:from>
    <xdr:ext cx="469744" cy="259045"/>
    <xdr:sp macro="" textlink="">
      <xdr:nvSpPr>
        <xdr:cNvPr id="266" name="n_4mainValue【体育館・プール】&#10;一人当たり面積">
          <a:extLst>
            <a:ext uri="{FF2B5EF4-FFF2-40B4-BE49-F238E27FC236}">
              <a16:creationId xmlns:a16="http://schemas.microsoft.com/office/drawing/2014/main" id="{41B7597A-31BD-4FC7-9130-66A7BA5AD518}"/>
            </a:ext>
          </a:extLst>
        </xdr:cNvPr>
        <xdr:cNvSpPr txBox="1"/>
      </xdr:nvSpPr>
      <xdr:spPr>
        <a:xfrm>
          <a:off x="59373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4CC09663-6975-487F-A943-7EAE3374269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5D196A02-FF1B-448D-9FAB-E63C41528D8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6752E0D3-91AE-4850-BBBD-FC233F46BBE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DFDFB1F7-ACF3-4839-94E9-39064AA43E2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C779EB2-6238-4DCA-A17F-5C445C22404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A2DEDBB1-154A-455E-A5AD-0FE8C60D7A2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4088A8CC-87A9-4CB4-BCE4-1D697283601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8DEFFFD2-2A4D-4942-BF43-4BCB479ED8A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51B69F48-ADBF-4006-8BC9-3663D230594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2F701F13-B09E-460B-BA1E-56187DB3553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78A8F7C1-8B06-4D91-B603-C417B4564755}"/>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E35921AD-06A1-44BC-A484-D2B17FC143AF}"/>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A4E01F79-B866-4A11-8D91-A8D461281733}"/>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29A5198C-5BEA-4FBA-9C72-03A33B33B82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D5146E47-567E-486D-9B09-00FEE2762DB1}"/>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3074C0E0-0A87-4008-B8E3-2CDF8BA5BC28}"/>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D289171B-9C9E-4D4C-98AE-A3A00273CFC6}"/>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93E3337-4FAA-4195-B77B-C13C7B1AC46A}"/>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DF1D2BDE-9221-4AE8-85EA-84BCF8A07E17}"/>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EFE3F8DF-DF68-4E98-B2AD-17DBBC5E743B}"/>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C621F0D3-AB9F-4342-B583-2919A105394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B46ACB-E12C-4894-8DD1-5849DA414A4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195B79FB-76ED-4152-96B8-7502128BA2C5}"/>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181CBCAC-02F6-4BCB-9E31-8A67550DB3F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D901C869-35A9-4294-91D6-CB46B29C4FB3}"/>
            </a:ext>
          </a:extLst>
        </xdr:cNvPr>
        <xdr:cNvCxnSpPr/>
      </xdr:nvCxnSpPr>
      <xdr:spPr>
        <a:xfrm flipV="1">
          <a:off x="4086225" y="12952094"/>
          <a:ext cx="0" cy="15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3FB24C2A-DE6A-418B-BA2A-426937306A89}"/>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AD551D5E-11AA-47DF-87B7-1869BB4C7615}"/>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990A1F90-C7D4-46F9-A297-B0C2A011D632}"/>
            </a:ext>
          </a:extLst>
        </xdr:cNvPr>
        <xdr:cNvSpPr txBox="1"/>
      </xdr:nvSpPr>
      <xdr:spPr>
        <a:xfrm>
          <a:off x="412496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D56EDCAE-0398-45C5-8EC3-A0E0A0C2938A}"/>
            </a:ext>
          </a:extLst>
        </xdr:cNvPr>
        <xdr:cNvCxnSpPr/>
      </xdr:nvCxnSpPr>
      <xdr:spPr>
        <a:xfrm>
          <a:off x="402082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E1073D97-F330-4C1B-8613-665E872A20CB}"/>
            </a:ext>
          </a:extLst>
        </xdr:cNvPr>
        <xdr:cNvSpPr txBox="1"/>
      </xdr:nvSpPr>
      <xdr:spPr>
        <a:xfrm>
          <a:off x="4124960" y="13685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E09B49D7-8071-40B9-9139-2D4F483D038C}"/>
            </a:ext>
          </a:extLst>
        </xdr:cNvPr>
        <xdr:cNvSpPr/>
      </xdr:nvSpPr>
      <xdr:spPr>
        <a:xfrm>
          <a:off x="403606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D6F9DD17-7583-4B48-8966-C81586719DBB}"/>
            </a:ext>
          </a:extLst>
        </xdr:cNvPr>
        <xdr:cNvSpPr/>
      </xdr:nvSpPr>
      <xdr:spPr>
        <a:xfrm>
          <a:off x="3312160" y="13651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C53FA4C4-6A30-4274-BB3C-3DF972C8DB29}"/>
            </a:ext>
          </a:extLst>
        </xdr:cNvPr>
        <xdr:cNvSpPr/>
      </xdr:nvSpPr>
      <xdr:spPr>
        <a:xfrm>
          <a:off x="251460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4D1C5003-2837-4DBF-9EB0-C0752D496737}"/>
            </a:ext>
          </a:extLst>
        </xdr:cNvPr>
        <xdr:cNvSpPr/>
      </xdr:nvSpPr>
      <xdr:spPr>
        <a:xfrm>
          <a:off x="173990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5DF7C6AE-71C6-49F1-BAC3-9FC8041D6F22}"/>
            </a:ext>
          </a:extLst>
        </xdr:cNvPr>
        <xdr:cNvSpPr/>
      </xdr:nvSpPr>
      <xdr:spPr>
        <a:xfrm>
          <a:off x="965200" y="135756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D5FAD3C-152C-45F4-BCC8-41474F3FF514}"/>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720935A-D72E-4CE6-AABD-0513147C5BA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D1D6827-DAA5-4FDC-8290-8D1928C47BD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AC248F3-B21D-43F1-9FBD-9A7D675DCD6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EF22C6F-C472-406E-B130-85DD310EBD0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307" name="楕円 306">
          <a:extLst>
            <a:ext uri="{FF2B5EF4-FFF2-40B4-BE49-F238E27FC236}">
              <a16:creationId xmlns:a16="http://schemas.microsoft.com/office/drawing/2014/main" id="{6F4B6BDD-57E3-452E-A698-FA73D2D65E10}"/>
            </a:ext>
          </a:extLst>
        </xdr:cNvPr>
        <xdr:cNvSpPr/>
      </xdr:nvSpPr>
      <xdr:spPr>
        <a:xfrm>
          <a:off x="4036060" y="13676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120666</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4659BBF9-E61D-4250-A60F-9D9F388A7DCC}"/>
            </a:ext>
          </a:extLst>
        </xdr:cNvPr>
        <xdr:cNvSpPr txBox="1"/>
      </xdr:nvSpPr>
      <xdr:spPr>
        <a:xfrm>
          <a:off x="412496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9" name="楕円 308">
          <a:extLst>
            <a:ext uri="{FF2B5EF4-FFF2-40B4-BE49-F238E27FC236}">
              <a16:creationId xmlns:a16="http://schemas.microsoft.com/office/drawing/2014/main" id="{791E8602-5297-4BE7-8C06-CFCC4056D2DF}"/>
            </a:ext>
          </a:extLst>
        </xdr:cNvPr>
        <xdr:cNvSpPr/>
      </xdr:nvSpPr>
      <xdr:spPr>
        <a:xfrm>
          <a:off x="331216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148589</xdr:rowOff>
    </xdr:from>
    <xdr:to>
      <xdr:col>24</xdr:col>
      <xdr:colOff>63500</xdr:colOff>
      <xdr:row>82</xdr:row>
      <xdr:rowOff>38100</xdr:rowOff>
    </xdr:to>
    <xdr:cxnSp macro="">
      <xdr:nvCxnSpPr>
        <xdr:cNvPr id="310" name="直線コネクタ 309">
          <a:extLst>
            <a:ext uri="{FF2B5EF4-FFF2-40B4-BE49-F238E27FC236}">
              <a16:creationId xmlns:a16="http://schemas.microsoft.com/office/drawing/2014/main" id="{D32794CB-05EE-47D0-9732-AEF2A890525A}"/>
            </a:ext>
          </a:extLst>
        </xdr:cNvPr>
        <xdr:cNvCxnSpPr/>
      </xdr:nvCxnSpPr>
      <xdr:spPr>
        <a:xfrm flipV="1">
          <a:off x="3355340" y="13727429"/>
          <a:ext cx="73152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311" name="楕円 310">
          <a:extLst>
            <a:ext uri="{FF2B5EF4-FFF2-40B4-BE49-F238E27FC236}">
              <a16:creationId xmlns:a16="http://schemas.microsoft.com/office/drawing/2014/main" id="{6CF0AA2E-51C3-42B6-A2FB-9D097067C166}"/>
            </a:ext>
          </a:extLst>
        </xdr:cNvPr>
        <xdr:cNvSpPr/>
      </xdr:nvSpPr>
      <xdr:spPr>
        <a:xfrm>
          <a:off x="2514600" y="139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83</xdr:row>
      <xdr:rowOff>70486</xdr:rowOff>
    </xdr:to>
    <xdr:cxnSp macro="">
      <xdr:nvCxnSpPr>
        <xdr:cNvPr id="312" name="直線コネクタ 311">
          <a:extLst>
            <a:ext uri="{FF2B5EF4-FFF2-40B4-BE49-F238E27FC236}">
              <a16:creationId xmlns:a16="http://schemas.microsoft.com/office/drawing/2014/main" id="{59F77CFC-F137-4885-8065-ED6D4E9C7728}"/>
            </a:ext>
          </a:extLst>
        </xdr:cNvPr>
        <xdr:cNvCxnSpPr/>
      </xdr:nvCxnSpPr>
      <xdr:spPr>
        <a:xfrm flipV="1">
          <a:off x="2565400" y="13784580"/>
          <a:ext cx="789940" cy="20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149225</xdr:rowOff>
    </xdr:from>
    <xdr:to>
      <xdr:col>10</xdr:col>
      <xdr:colOff>165100</xdr:colOff>
      <xdr:row>83</xdr:row>
      <xdr:rowOff>79375</xdr:rowOff>
    </xdr:to>
    <xdr:sp macro="" textlink="">
      <xdr:nvSpPr>
        <xdr:cNvPr id="313" name="楕円 312">
          <a:extLst>
            <a:ext uri="{FF2B5EF4-FFF2-40B4-BE49-F238E27FC236}">
              <a16:creationId xmlns:a16="http://schemas.microsoft.com/office/drawing/2014/main" id="{17447DE3-82DB-4A8C-BC27-918242782972}"/>
            </a:ext>
          </a:extLst>
        </xdr:cNvPr>
        <xdr:cNvSpPr/>
      </xdr:nvSpPr>
      <xdr:spPr>
        <a:xfrm>
          <a:off x="1739900" y="1389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28575</xdr:rowOff>
    </xdr:from>
    <xdr:to>
      <xdr:col>15</xdr:col>
      <xdr:colOff>50800</xdr:colOff>
      <xdr:row>83</xdr:row>
      <xdr:rowOff>70486</xdr:rowOff>
    </xdr:to>
    <xdr:cxnSp macro="">
      <xdr:nvCxnSpPr>
        <xdr:cNvPr id="314" name="直線コネクタ 313">
          <a:extLst>
            <a:ext uri="{FF2B5EF4-FFF2-40B4-BE49-F238E27FC236}">
              <a16:creationId xmlns:a16="http://schemas.microsoft.com/office/drawing/2014/main" id="{9579E42F-920E-42B7-B0FF-2C9F153073E4}"/>
            </a:ext>
          </a:extLst>
        </xdr:cNvPr>
        <xdr:cNvCxnSpPr/>
      </xdr:nvCxnSpPr>
      <xdr:spPr>
        <a:xfrm>
          <a:off x="1790700" y="13942695"/>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156845</xdr:rowOff>
    </xdr:from>
    <xdr:to>
      <xdr:col>6</xdr:col>
      <xdr:colOff>38100</xdr:colOff>
      <xdr:row>83</xdr:row>
      <xdr:rowOff>86995</xdr:rowOff>
    </xdr:to>
    <xdr:sp macro="" textlink="">
      <xdr:nvSpPr>
        <xdr:cNvPr id="315" name="楕円 314">
          <a:extLst>
            <a:ext uri="{FF2B5EF4-FFF2-40B4-BE49-F238E27FC236}">
              <a16:creationId xmlns:a16="http://schemas.microsoft.com/office/drawing/2014/main" id="{C0206EE5-D9BD-4D7C-8B56-7659DDCBD9A6}"/>
            </a:ext>
          </a:extLst>
        </xdr:cNvPr>
        <xdr:cNvSpPr/>
      </xdr:nvSpPr>
      <xdr:spPr>
        <a:xfrm>
          <a:off x="965200" y="1390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28575</xdr:rowOff>
    </xdr:from>
    <xdr:to>
      <xdr:col>10</xdr:col>
      <xdr:colOff>114300</xdr:colOff>
      <xdr:row>83</xdr:row>
      <xdr:rowOff>36195</xdr:rowOff>
    </xdr:to>
    <xdr:cxnSp macro="">
      <xdr:nvCxnSpPr>
        <xdr:cNvPr id="316" name="直線コネクタ 315">
          <a:extLst>
            <a:ext uri="{FF2B5EF4-FFF2-40B4-BE49-F238E27FC236}">
              <a16:creationId xmlns:a16="http://schemas.microsoft.com/office/drawing/2014/main" id="{821FEE62-35C3-436F-8BB7-D0002B3191FA}"/>
            </a:ext>
          </a:extLst>
        </xdr:cNvPr>
        <xdr:cNvCxnSpPr/>
      </xdr:nvCxnSpPr>
      <xdr:spPr>
        <a:xfrm flipV="1">
          <a:off x="1008380" y="13942695"/>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B4BE2DFA-BB5C-4EC1-B05D-D9D49E293566}"/>
            </a:ext>
          </a:extLst>
        </xdr:cNvPr>
        <xdr:cNvSpPr txBox="1"/>
      </xdr:nvSpPr>
      <xdr:spPr>
        <a:xfrm>
          <a:off x="317056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BD08C446-4069-4E88-BCEF-1FB97F2D463F}"/>
            </a:ext>
          </a:extLst>
        </xdr:cNvPr>
        <xdr:cNvSpPr txBox="1"/>
      </xdr:nvSpPr>
      <xdr:spPr>
        <a:xfrm>
          <a:off x="238570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6DC923AF-4A5C-4DB7-8162-374C8D9141A0}"/>
            </a:ext>
          </a:extLst>
        </xdr:cNvPr>
        <xdr:cNvSpPr txBox="1"/>
      </xdr:nvSpPr>
      <xdr:spPr>
        <a:xfrm>
          <a:off x="1611004" y="1338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99E57B01-C388-4568-B4F4-6FC63E31BA5A}"/>
            </a:ext>
          </a:extLst>
        </xdr:cNvPr>
        <xdr:cNvSpPr txBox="1"/>
      </xdr:nvSpPr>
      <xdr:spPr>
        <a:xfrm>
          <a:off x="836304" y="1335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80027</xdr:rowOff>
    </xdr:from>
    <xdr:ext cx="405111" cy="259045"/>
    <xdr:sp macro="" textlink="">
      <xdr:nvSpPr>
        <xdr:cNvPr id="321" name="n_1mainValue【福祉施設】&#10;有形固定資産減価償却率">
          <a:extLst>
            <a:ext uri="{FF2B5EF4-FFF2-40B4-BE49-F238E27FC236}">
              <a16:creationId xmlns:a16="http://schemas.microsoft.com/office/drawing/2014/main" id="{5C6A3601-DC74-4696-8159-71D80873DF87}"/>
            </a:ext>
          </a:extLst>
        </xdr:cNvPr>
        <xdr:cNvSpPr txBox="1"/>
      </xdr:nvSpPr>
      <xdr:spPr>
        <a:xfrm>
          <a:off x="317056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322" name="n_2mainValue【福祉施設】&#10;有形固定資産減価償却率">
          <a:extLst>
            <a:ext uri="{FF2B5EF4-FFF2-40B4-BE49-F238E27FC236}">
              <a16:creationId xmlns:a16="http://schemas.microsoft.com/office/drawing/2014/main" id="{DE2A306F-0AC0-4133-9E3D-67D770AE5D9D}"/>
            </a:ext>
          </a:extLst>
        </xdr:cNvPr>
        <xdr:cNvSpPr txBox="1"/>
      </xdr:nvSpPr>
      <xdr:spPr>
        <a:xfrm>
          <a:off x="2385704" y="140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70502</xdr:rowOff>
    </xdr:from>
    <xdr:ext cx="405111" cy="259045"/>
    <xdr:sp macro="" textlink="">
      <xdr:nvSpPr>
        <xdr:cNvPr id="323" name="n_3mainValue【福祉施設】&#10;有形固定資産減価償却率">
          <a:extLst>
            <a:ext uri="{FF2B5EF4-FFF2-40B4-BE49-F238E27FC236}">
              <a16:creationId xmlns:a16="http://schemas.microsoft.com/office/drawing/2014/main" id="{EF257CE9-FD5E-4536-AB42-AE808E52035B}"/>
            </a:ext>
          </a:extLst>
        </xdr:cNvPr>
        <xdr:cNvSpPr txBox="1"/>
      </xdr:nvSpPr>
      <xdr:spPr>
        <a:xfrm>
          <a:off x="161100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78122</xdr:rowOff>
    </xdr:from>
    <xdr:ext cx="405111" cy="259045"/>
    <xdr:sp macro="" textlink="">
      <xdr:nvSpPr>
        <xdr:cNvPr id="324" name="n_4mainValue【福祉施設】&#10;有形固定資産減価償却率">
          <a:extLst>
            <a:ext uri="{FF2B5EF4-FFF2-40B4-BE49-F238E27FC236}">
              <a16:creationId xmlns:a16="http://schemas.microsoft.com/office/drawing/2014/main" id="{DAB7866C-D849-48FD-BD44-BEF6CA8DAC3F}"/>
            </a:ext>
          </a:extLst>
        </xdr:cNvPr>
        <xdr:cNvSpPr txBox="1"/>
      </xdr:nvSpPr>
      <xdr:spPr>
        <a:xfrm>
          <a:off x="836304" y="139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10A2F739-58A3-4FF9-A8BC-21973DE776A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CE2439D0-7D8F-4B78-BAA5-2CA23457AE1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C5EF6CB4-3D4A-4F6D-9738-2CD6E617E48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59B2073D-2FC9-4209-9D02-B044F8E180B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9C3C9C9F-6509-47EB-BBB3-FF6AD446F54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72059797-4D25-4CA4-B415-8BB40D9E7E2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C614122D-0ADA-4546-B038-7E683FA55F0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284398A9-2328-4524-AE02-8FD341C38C3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FFBE859D-FE13-4789-BBF5-28E36570C7B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686C20CA-DF94-4FEF-9F16-1A292E73B10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AA2628B4-AB8F-45C1-A089-60293F6B97F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2E67B66-55FC-4140-BB73-F7C1BE53D9B8}"/>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A0EB4D62-C2B5-4B3B-82F8-CFF2E803F19F}"/>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96D0DCB7-582E-43C7-8130-A8F585845E1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4982B05F-D7D2-4EEB-9664-142F7BA5CB33}"/>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21279EA7-26B5-4716-842C-C74202EF4C2A}"/>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2ED1231E-DD1F-41E4-BF75-DBF5D559644A}"/>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182B456C-02C5-4EF8-9795-50CD6B2535C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6A9680F2-AC5A-449E-AA7C-F468050C49D1}"/>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469671F9-1B79-46D4-8246-A96114B789A2}"/>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EB3601B4-5962-40E3-B7F9-E3EF87D96E7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B07DDF11-FA0A-491D-A77C-7E623A8E297A}"/>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F2D103B4-F469-40CB-A806-1976AF52DCA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F70A5F77-120D-4071-88B3-8310BC54C7CF}"/>
            </a:ext>
          </a:extLst>
        </xdr:cNvPr>
        <xdr:cNvCxnSpPr/>
      </xdr:nvCxnSpPr>
      <xdr:spPr>
        <a:xfrm flipV="1">
          <a:off x="9219565" y="13072110"/>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23623FF9-0523-45C7-A565-BE4E6926F43B}"/>
            </a:ext>
          </a:extLst>
        </xdr:cNvPr>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6C899D89-C656-4E1A-B76C-D890D82C167C}"/>
            </a:ext>
          </a:extLst>
        </xdr:cNvPr>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FCF0EB72-CB04-41FB-BFF3-CB0E65BC2D7A}"/>
            </a:ext>
          </a:extLst>
        </xdr:cNvPr>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34590FCB-57F7-4844-A134-C13F2DB09C99}"/>
            </a:ext>
          </a:extLst>
        </xdr:cNvPr>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id="{B2CD6F11-6642-4F4C-A649-9CA7921AA5B7}"/>
            </a:ext>
          </a:extLst>
        </xdr:cNvPr>
        <xdr:cNvSpPr txBox="1"/>
      </xdr:nvSpPr>
      <xdr:spPr>
        <a:xfrm>
          <a:off x="9258300" y="1390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30DA288F-F66D-438E-A2A7-AD7E3D18226E}"/>
            </a:ext>
          </a:extLst>
        </xdr:cNvPr>
        <xdr:cNvSpPr/>
      </xdr:nvSpPr>
      <xdr:spPr>
        <a:xfrm>
          <a:off x="9192260" y="1405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AE67CDDC-A122-45FB-A5C4-85D1451C4032}"/>
            </a:ext>
          </a:extLst>
        </xdr:cNvPr>
        <xdr:cNvSpPr/>
      </xdr:nvSpPr>
      <xdr:spPr>
        <a:xfrm>
          <a:off x="844550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8AF59FF4-3FB0-4057-B889-C67A3257D1A9}"/>
            </a:ext>
          </a:extLst>
        </xdr:cNvPr>
        <xdr:cNvSpPr/>
      </xdr:nvSpPr>
      <xdr:spPr>
        <a:xfrm>
          <a:off x="7670800" y="14076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9EAD3B03-0201-4C5E-AD83-06AD3DD0B099}"/>
            </a:ext>
          </a:extLst>
        </xdr:cNvPr>
        <xdr:cNvSpPr/>
      </xdr:nvSpPr>
      <xdr:spPr>
        <a:xfrm>
          <a:off x="6873240" y="1408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2F5CF066-DE45-4A21-A351-5586431F60D3}"/>
            </a:ext>
          </a:extLst>
        </xdr:cNvPr>
        <xdr:cNvSpPr/>
      </xdr:nvSpPr>
      <xdr:spPr>
        <a:xfrm>
          <a:off x="609854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5CAF25E-6AB1-44B7-B77B-7B3C717F779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D3B3D92-688B-460A-93F7-D10FFEB9318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8604A8B-B4E3-4409-B1C9-894D6498A09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F8A32FC-233E-4885-A96A-E6C57C2D743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28FA2F9A-7EBE-49C5-A3BB-55BF15CDE9B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4" name="楕円 363">
          <a:extLst>
            <a:ext uri="{FF2B5EF4-FFF2-40B4-BE49-F238E27FC236}">
              <a16:creationId xmlns:a16="http://schemas.microsoft.com/office/drawing/2014/main" id="{13A5A90E-9299-4C9D-BFC8-E27FB1BD3A7B}"/>
            </a:ext>
          </a:extLst>
        </xdr:cNvPr>
        <xdr:cNvSpPr/>
      </xdr:nvSpPr>
      <xdr:spPr>
        <a:xfrm>
          <a:off x="919226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65" name="【福祉施設】&#10;一人当たり面積該当値テキスト">
          <a:extLst>
            <a:ext uri="{FF2B5EF4-FFF2-40B4-BE49-F238E27FC236}">
              <a16:creationId xmlns:a16="http://schemas.microsoft.com/office/drawing/2014/main" id="{C03EE081-5920-4E78-8AD7-8ED7716BBCBB}"/>
            </a:ext>
          </a:extLst>
        </xdr:cNvPr>
        <xdr:cNvSpPr txBox="1"/>
      </xdr:nvSpPr>
      <xdr:spPr>
        <a:xfrm>
          <a:off x="9258300"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366" name="楕円 365">
          <a:extLst>
            <a:ext uri="{FF2B5EF4-FFF2-40B4-BE49-F238E27FC236}">
              <a16:creationId xmlns:a16="http://schemas.microsoft.com/office/drawing/2014/main" id="{67546B7B-578B-4F29-B477-AE45E98E1CA8}"/>
            </a:ext>
          </a:extLst>
        </xdr:cNvPr>
        <xdr:cNvSpPr/>
      </xdr:nvSpPr>
      <xdr:spPr>
        <a:xfrm>
          <a:off x="8445500" y="1432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121920</xdr:rowOff>
    </xdr:to>
    <xdr:cxnSp macro="">
      <xdr:nvCxnSpPr>
        <xdr:cNvPr id="367" name="直線コネクタ 366">
          <a:extLst>
            <a:ext uri="{FF2B5EF4-FFF2-40B4-BE49-F238E27FC236}">
              <a16:creationId xmlns:a16="http://schemas.microsoft.com/office/drawing/2014/main" id="{0E15A853-5394-4DB9-B76B-758EBCF943B7}"/>
            </a:ext>
          </a:extLst>
        </xdr:cNvPr>
        <xdr:cNvCxnSpPr/>
      </xdr:nvCxnSpPr>
      <xdr:spPr>
        <a:xfrm flipV="1">
          <a:off x="8496300" y="14367511"/>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68" name="楕円 367">
          <a:extLst>
            <a:ext uri="{FF2B5EF4-FFF2-40B4-BE49-F238E27FC236}">
              <a16:creationId xmlns:a16="http://schemas.microsoft.com/office/drawing/2014/main" id="{2505D9A1-1153-4EF0-9004-061BC3CB331F}"/>
            </a:ext>
          </a:extLst>
        </xdr:cNvPr>
        <xdr:cNvSpPr/>
      </xdr:nvSpPr>
      <xdr:spPr>
        <a:xfrm>
          <a:off x="7670800" y="1415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85</xdr:row>
      <xdr:rowOff>121920</xdr:rowOff>
    </xdr:to>
    <xdr:cxnSp macro="">
      <xdr:nvCxnSpPr>
        <xdr:cNvPr id="369" name="直線コネクタ 368">
          <a:extLst>
            <a:ext uri="{FF2B5EF4-FFF2-40B4-BE49-F238E27FC236}">
              <a16:creationId xmlns:a16="http://schemas.microsoft.com/office/drawing/2014/main" id="{BB20101F-7E1B-4597-8237-121928564F3F}"/>
            </a:ext>
          </a:extLst>
        </xdr:cNvPr>
        <xdr:cNvCxnSpPr/>
      </xdr:nvCxnSpPr>
      <xdr:spPr>
        <a:xfrm>
          <a:off x="7713980" y="14203680"/>
          <a:ext cx="7823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70" name="楕円 369">
          <a:extLst>
            <a:ext uri="{FF2B5EF4-FFF2-40B4-BE49-F238E27FC236}">
              <a16:creationId xmlns:a16="http://schemas.microsoft.com/office/drawing/2014/main" id="{1F702E8E-7F24-47D2-96DE-83732F450D52}"/>
            </a:ext>
          </a:extLst>
        </xdr:cNvPr>
        <xdr:cNvSpPr/>
      </xdr:nvSpPr>
      <xdr:spPr>
        <a:xfrm>
          <a:off x="687324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121920</xdr:rowOff>
    </xdr:from>
    <xdr:to>
      <xdr:col>45</xdr:col>
      <xdr:colOff>177800</xdr:colOff>
      <xdr:row>84</xdr:row>
      <xdr:rowOff>129539</xdr:rowOff>
    </xdr:to>
    <xdr:cxnSp macro="">
      <xdr:nvCxnSpPr>
        <xdr:cNvPr id="371" name="直線コネクタ 370">
          <a:extLst>
            <a:ext uri="{FF2B5EF4-FFF2-40B4-BE49-F238E27FC236}">
              <a16:creationId xmlns:a16="http://schemas.microsoft.com/office/drawing/2014/main" id="{54B1D313-2047-4C8D-A4EF-E1056C260C77}"/>
            </a:ext>
          </a:extLst>
        </xdr:cNvPr>
        <xdr:cNvCxnSpPr/>
      </xdr:nvCxnSpPr>
      <xdr:spPr>
        <a:xfrm flipV="1">
          <a:off x="6924040" y="1420368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21589</xdr:rowOff>
    </xdr:from>
    <xdr:to>
      <xdr:col>36</xdr:col>
      <xdr:colOff>165100</xdr:colOff>
      <xdr:row>84</xdr:row>
      <xdr:rowOff>123189</xdr:rowOff>
    </xdr:to>
    <xdr:sp macro="" textlink="">
      <xdr:nvSpPr>
        <xdr:cNvPr id="372" name="楕円 371">
          <a:extLst>
            <a:ext uri="{FF2B5EF4-FFF2-40B4-BE49-F238E27FC236}">
              <a16:creationId xmlns:a16="http://schemas.microsoft.com/office/drawing/2014/main" id="{DF3EED0F-FAD4-4806-8683-2233499670A8}"/>
            </a:ext>
          </a:extLst>
        </xdr:cNvPr>
        <xdr:cNvSpPr/>
      </xdr:nvSpPr>
      <xdr:spPr>
        <a:xfrm>
          <a:off x="6098540" y="141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72389</xdr:rowOff>
    </xdr:from>
    <xdr:to>
      <xdr:col>41</xdr:col>
      <xdr:colOff>50800</xdr:colOff>
      <xdr:row>84</xdr:row>
      <xdr:rowOff>129539</xdr:rowOff>
    </xdr:to>
    <xdr:cxnSp macro="">
      <xdr:nvCxnSpPr>
        <xdr:cNvPr id="373" name="直線コネクタ 372">
          <a:extLst>
            <a:ext uri="{FF2B5EF4-FFF2-40B4-BE49-F238E27FC236}">
              <a16:creationId xmlns:a16="http://schemas.microsoft.com/office/drawing/2014/main" id="{ECADF4DE-0E62-44A5-B09B-E746B46A9019}"/>
            </a:ext>
          </a:extLst>
        </xdr:cNvPr>
        <xdr:cNvCxnSpPr/>
      </xdr:nvCxnSpPr>
      <xdr:spPr>
        <a:xfrm>
          <a:off x="6149340" y="14154149"/>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a:extLst>
            <a:ext uri="{FF2B5EF4-FFF2-40B4-BE49-F238E27FC236}">
              <a16:creationId xmlns:a16="http://schemas.microsoft.com/office/drawing/2014/main" id="{C4C603B4-1731-48B4-954E-62736747E07A}"/>
            </a:ext>
          </a:extLst>
        </xdr:cNvPr>
        <xdr:cNvSpPr txBox="1"/>
      </xdr:nvSpPr>
      <xdr:spPr>
        <a:xfrm>
          <a:off x="8271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a:extLst>
            <a:ext uri="{FF2B5EF4-FFF2-40B4-BE49-F238E27FC236}">
              <a16:creationId xmlns:a16="http://schemas.microsoft.com/office/drawing/2014/main" id="{AD5F0F70-6D5A-4D05-B6FB-2BA34105647A}"/>
            </a:ext>
          </a:extLst>
        </xdr:cNvPr>
        <xdr:cNvSpPr txBox="1"/>
      </xdr:nvSpPr>
      <xdr:spPr>
        <a:xfrm>
          <a:off x="7509587" y="138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2DFBEF08-6A42-4935-B1E9-7AA16C268FA8}"/>
            </a:ext>
          </a:extLst>
        </xdr:cNvPr>
        <xdr:cNvSpPr txBox="1"/>
      </xdr:nvSpPr>
      <xdr:spPr>
        <a:xfrm>
          <a:off x="67120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id="{68F1D213-DD2D-4A58-AD11-EB359CA6EE74}"/>
            </a:ext>
          </a:extLst>
        </xdr:cNvPr>
        <xdr:cNvSpPr txBox="1"/>
      </xdr:nvSpPr>
      <xdr:spPr>
        <a:xfrm>
          <a:off x="593732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378" name="n_1mainValue【福祉施設】&#10;一人当たり面積">
          <a:extLst>
            <a:ext uri="{FF2B5EF4-FFF2-40B4-BE49-F238E27FC236}">
              <a16:creationId xmlns:a16="http://schemas.microsoft.com/office/drawing/2014/main" id="{D1AFBAE0-9878-4D9C-B772-C039D2DA94B3}"/>
            </a:ext>
          </a:extLst>
        </xdr:cNvPr>
        <xdr:cNvSpPr txBox="1"/>
      </xdr:nvSpPr>
      <xdr:spPr>
        <a:xfrm>
          <a:off x="827158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163847</xdr:rowOff>
    </xdr:from>
    <xdr:ext cx="469744" cy="259045"/>
    <xdr:sp macro="" textlink="">
      <xdr:nvSpPr>
        <xdr:cNvPr id="379" name="n_2mainValue【福祉施設】&#10;一人当たり面積">
          <a:extLst>
            <a:ext uri="{FF2B5EF4-FFF2-40B4-BE49-F238E27FC236}">
              <a16:creationId xmlns:a16="http://schemas.microsoft.com/office/drawing/2014/main" id="{62A4046B-7368-4E07-AD22-E1DF240FF961}"/>
            </a:ext>
          </a:extLst>
        </xdr:cNvPr>
        <xdr:cNvSpPr txBox="1"/>
      </xdr:nvSpPr>
      <xdr:spPr>
        <a:xfrm>
          <a:off x="750958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80" name="n_3mainValue【福祉施設】&#10;一人当たり面積">
          <a:extLst>
            <a:ext uri="{FF2B5EF4-FFF2-40B4-BE49-F238E27FC236}">
              <a16:creationId xmlns:a16="http://schemas.microsoft.com/office/drawing/2014/main" id="{6B3337A9-10E0-4B3D-8587-A39B29A3C108}"/>
            </a:ext>
          </a:extLst>
        </xdr:cNvPr>
        <xdr:cNvSpPr txBox="1"/>
      </xdr:nvSpPr>
      <xdr:spPr>
        <a:xfrm>
          <a:off x="671202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114316</xdr:rowOff>
    </xdr:from>
    <xdr:ext cx="469744" cy="259045"/>
    <xdr:sp macro="" textlink="">
      <xdr:nvSpPr>
        <xdr:cNvPr id="381" name="n_4mainValue【福祉施設】&#10;一人当たり面積">
          <a:extLst>
            <a:ext uri="{FF2B5EF4-FFF2-40B4-BE49-F238E27FC236}">
              <a16:creationId xmlns:a16="http://schemas.microsoft.com/office/drawing/2014/main" id="{A9D62712-D2CE-4242-B0A5-ABCF6EAF5B21}"/>
            </a:ext>
          </a:extLst>
        </xdr:cNvPr>
        <xdr:cNvSpPr txBox="1"/>
      </xdr:nvSpPr>
      <xdr:spPr>
        <a:xfrm>
          <a:off x="5937327" y="141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D8282E3-4163-4C6C-9374-3AD8CB9439A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5F4908C9-3DD6-4EA0-974D-D55E25D9A4B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EE395FBF-DDDF-4E01-90BD-1959D2C5F39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A1CF5FCC-BCC1-4272-8446-E6397D71D058}"/>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BA4C82F8-D7FC-43D4-99DA-168BEB97CB7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8B63187E-630A-4ECF-9345-90D640E028C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2A2F673D-1B9C-4FDB-9629-59BE05790B1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F89B7AEE-EBF5-46F3-8704-FA855F1B215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D1CBD7B1-34C3-4554-8CCF-98AF494F4139}"/>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41279EC1-B2DB-4ED3-9FD9-6CCB6392CC04}"/>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C6676B6D-0CFD-4A03-A1C2-6CEBD70295E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D064832E-DCF9-481D-B1A4-8FDAED6BA75F}"/>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9898CCE2-3C95-47BE-8545-1F3D47FD43E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D4A395BF-A7F5-40CE-BFAB-5724EF96097F}"/>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6CBD72B0-12FA-4875-AA09-3DA63CA8E1EB}"/>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3481F6C2-46A2-4D0C-940D-CB6738A1BC8C}"/>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DC3C87A3-AD38-4E9B-B9C9-1AEEC9E00772}"/>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D0BE3AFD-C34B-4056-B8D7-500F4C35524B}"/>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1E04859D-1BF4-4EFE-B542-07F41B4A9923}"/>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97F4D905-3F59-4401-BE15-4C61B992406D}"/>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ACE5C3E0-2728-438C-851D-C3574FB753B8}"/>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2CAF1090-452C-470A-AA2F-9487E1EA0AB5}"/>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98BCB5E1-F565-498E-9633-CE0E1188B501}"/>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127DCDA1-0501-4883-A78B-CC6ADA4D075E}"/>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6336C5E1-D120-44C9-8856-859063554530}"/>
            </a:ext>
          </a:extLst>
        </xdr:cNvPr>
        <xdr:cNvCxnSpPr/>
      </xdr:nvCxnSpPr>
      <xdr:spPr>
        <a:xfrm flipV="1">
          <a:off x="4086225"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B032291A-662E-415B-8B91-A210F0A7313C}"/>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DFFF5051-4619-44E6-BB8F-380F8246EE25}"/>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185CA90A-DF01-4B51-926C-C5A96421CC87}"/>
            </a:ext>
          </a:extLst>
        </xdr:cNvPr>
        <xdr:cNvSpPr txBox="1"/>
      </xdr:nvSpPr>
      <xdr:spPr>
        <a:xfrm>
          <a:off x="412496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7C844C74-60C3-4C40-A16E-35C2F1E08D45}"/>
            </a:ext>
          </a:extLst>
        </xdr:cNvPr>
        <xdr:cNvCxnSpPr/>
      </xdr:nvCxnSpPr>
      <xdr:spPr>
        <a:xfrm>
          <a:off x="402082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9DA033CD-E7DC-4F0D-AAB3-E8C5E773D86D}"/>
            </a:ext>
          </a:extLst>
        </xdr:cNvPr>
        <xdr:cNvSpPr txBox="1"/>
      </xdr:nvSpPr>
      <xdr:spPr>
        <a:xfrm>
          <a:off x="4124960" y="1709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A3AAB633-B91C-4934-9342-E37DA79ED09E}"/>
            </a:ext>
          </a:extLst>
        </xdr:cNvPr>
        <xdr:cNvSpPr/>
      </xdr:nvSpPr>
      <xdr:spPr>
        <a:xfrm>
          <a:off x="4036060" y="17248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41497D46-D7EE-4705-925C-17E929915CBC}"/>
            </a:ext>
          </a:extLst>
        </xdr:cNvPr>
        <xdr:cNvSpPr/>
      </xdr:nvSpPr>
      <xdr:spPr>
        <a:xfrm>
          <a:off x="3312160" y="17309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73FF2E5F-2D65-48D6-AE5E-8F912AD705DC}"/>
            </a:ext>
          </a:extLst>
        </xdr:cNvPr>
        <xdr:cNvSpPr/>
      </xdr:nvSpPr>
      <xdr:spPr>
        <a:xfrm>
          <a:off x="2514600" y="173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808D2103-5A85-4ADC-9124-C0B7BC20A360}"/>
            </a:ext>
          </a:extLst>
        </xdr:cNvPr>
        <xdr:cNvSpPr/>
      </xdr:nvSpPr>
      <xdr:spPr>
        <a:xfrm>
          <a:off x="173990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BB328989-603B-49C7-87C4-3CE99D5CECD4}"/>
            </a:ext>
          </a:extLst>
        </xdr:cNvPr>
        <xdr:cNvSpPr/>
      </xdr:nvSpPr>
      <xdr:spPr>
        <a:xfrm>
          <a:off x="965200" y="173208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1D85172-84E5-489C-8D42-432A2FD50C0E}"/>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212D5E8-9557-4FC8-B56C-41E6C9B5995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A2B8116-FAE9-498C-A45D-9669685F2B56}"/>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9A6B278-6E92-4641-A6A4-938C1B4412CF}"/>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33373543-C718-49B9-9EBF-418FB31FF65A}"/>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22" name="楕円 421">
          <a:extLst>
            <a:ext uri="{FF2B5EF4-FFF2-40B4-BE49-F238E27FC236}">
              <a16:creationId xmlns:a16="http://schemas.microsoft.com/office/drawing/2014/main" id="{F3708A92-D579-4521-AD69-433A06133538}"/>
            </a:ext>
          </a:extLst>
        </xdr:cNvPr>
        <xdr:cNvSpPr/>
      </xdr:nvSpPr>
      <xdr:spPr>
        <a:xfrm>
          <a:off x="4036060" y="1820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23" name="【市民会館】&#10;有形固定資産減価償却率該当値テキスト">
          <a:extLst>
            <a:ext uri="{FF2B5EF4-FFF2-40B4-BE49-F238E27FC236}">
              <a16:creationId xmlns:a16="http://schemas.microsoft.com/office/drawing/2014/main" id="{8EFD6A5C-D2DD-4B4A-B2B9-05C7BCE85D6C}"/>
            </a:ext>
          </a:extLst>
        </xdr:cNvPr>
        <xdr:cNvSpPr txBox="1"/>
      </xdr:nvSpPr>
      <xdr:spPr>
        <a:xfrm>
          <a:off x="4124960" y="181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24" name="楕円 423">
          <a:extLst>
            <a:ext uri="{FF2B5EF4-FFF2-40B4-BE49-F238E27FC236}">
              <a16:creationId xmlns:a16="http://schemas.microsoft.com/office/drawing/2014/main" id="{CD958BEE-080C-4BCC-B092-DB3B9A2D7CB4}"/>
            </a:ext>
          </a:extLst>
        </xdr:cNvPr>
        <xdr:cNvSpPr/>
      </xdr:nvSpPr>
      <xdr:spPr>
        <a:xfrm>
          <a:off x="3312160" y="1820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425" name="直線コネクタ 424">
          <a:extLst>
            <a:ext uri="{FF2B5EF4-FFF2-40B4-BE49-F238E27FC236}">
              <a16:creationId xmlns:a16="http://schemas.microsoft.com/office/drawing/2014/main" id="{0299F044-E22C-4A39-B724-B8F46B386EC2}"/>
            </a:ext>
          </a:extLst>
        </xdr:cNvPr>
        <xdr:cNvCxnSpPr/>
      </xdr:nvCxnSpPr>
      <xdr:spPr>
        <a:xfrm>
          <a:off x="3355340" y="182575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426" name="楕円 425">
          <a:extLst>
            <a:ext uri="{FF2B5EF4-FFF2-40B4-BE49-F238E27FC236}">
              <a16:creationId xmlns:a16="http://schemas.microsoft.com/office/drawing/2014/main" id="{EE6DA21A-E4FB-4AA5-A937-1BA5A56B6FC5}"/>
            </a:ext>
          </a:extLst>
        </xdr:cNvPr>
        <xdr:cNvSpPr/>
      </xdr:nvSpPr>
      <xdr:spPr>
        <a:xfrm>
          <a:off x="2514600" y="1820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427" name="直線コネクタ 426">
          <a:extLst>
            <a:ext uri="{FF2B5EF4-FFF2-40B4-BE49-F238E27FC236}">
              <a16:creationId xmlns:a16="http://schemas.microsoft.com/office/drawing/2014/main" id="{A34862E5-E20C-4611-A523-AE566EE2F26D}"/>
            </a:ext>
          </a:extLst>
        </xdr:cNvPr>
        <xdr:cNvCxnSpPr/>
      </xdr:nvCxnSpPr>
      <xdr:spPr>
        <a:xfrm>
          <a:off x="2565400" y="18257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428" name="楕円 427">
          <a:extLst>
            <a:ext uri="{FF2B5EF4-FFF2-40B4-BE49-F238E27FC236}">
              <a16:creationId xmlns:a16="http://schemas.microsoft.com/office/drawing/2014/main" id="{A88E0BE2-99BC-4FBA-9157-6B588C6D28F7}"/>
            </a:ext>
          </a:extLst>
        </xdr:cNvPr>
        <xdr:cNvSpPr/>
      </xdr:nvSpPr>
      <xdr:spPr>
        <a:xfrm>
          <a:off x="1739900" y="1820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429" name="直線コネクタ 428">
          <a:extLst>
            <a:ext uri="{FF2B5EF4-FFF2-40B4-BE49-F238E27FC236}">
              <a16:creationId xmlns:a16="http://schemas.microsoft.com/office/drawing/2014/main" id="{E2118074-6E1D-4038-8B07-B30AC0AC1B32}"/>
            </a:ext>
          </a:extLst>
        </xdr:cNvPr>
        <xdr:cNvCxnSpPr/>
      </xdr:nvCxnSpPr>
      <xdr:spPr>
        <a:xfrm>
          <a:off x="1790700" y="18257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30" name="楕円 429">
          <a:extLst>
            <a:ext uri="{FF2B5EF4-FFF2-40B4-BE49-F238E27FC236}">
              <a16:creationId xmlns:a16="http://schemas.microsoft.com/office/drawing/2014/main" id="{D6327529-63AD-435B-8F40-46C4EB2DB73B}"/>
            </a:ext>
          </a:extLst>
        </xdr:cNvPr>
        <xdr:cNvSpPr/>
      </xdr:nvSpPr>
      <xdr:spPr>
        <a:xfrm>
          <a:off x="965200" y="1820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431" name="直線コネクタ 430">
          <a:extLst>
            <a:ext uri="{FF2B5EF4-FFF2-40B4-BE49-F238E27FC236}">
              <a16:creationId xmlns:a16="http://schemas.microsoft.com/office/drawing/2014/main" id="{3F87294C-A695-4BC0-894C-12131F9D9482}"/>
            </a:ext>
          </a:extLst>
        </xdr:cNvPr>
        <xdr:cNvCxnSpPr/>
      </xdr:nvCxnSpPr>
      <xdr:spPr>
        <a:xfrm>
          <a:off x="1008380" y="18257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id="{79378188-5306-41E9-9F99-FF327B88017A}"/>
            </a:ext>
          </a:extLst>
        </xdr:cNvPr>
        <xdr:cNvSpPr txBox="1"/>
      </xdr:nvSpPr>
      <xdr:spPr>
        <a:xfrm>
          <a:off x="317056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a:extLst>
            <a:ext uri="{FF2B5EF4-FFF2-40B4-BE49-F238E27FC236}">
              <a16:creationId xmlns:a16="http://schemas.microsoft.com/office/drawing/2014/main" id="{998A8357-BC33-4E26-BC58-7767784D4834}"/>
            </a:ext>
          </a:extLst>
        </xdr:cNvPr>
        <xdr:cNvSpPr txBox="1"/>
      </xdr:nvSpPr>
      <xdr:spPr>
        <a:xfrm>
          <a:off x="2385704" y="17113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a:extLst>
            <a:ext uri="{FF2B5EF4-FFF2-40B4-BE49-F238E27FC236}">
              <a16:creationId xmlns:a16="http://schemas.microsoft.com/office/drawing/2014/main" id="{EFE260C2-CA2A-4FF5-A6AB-0153702048B0}"/>
            </a:ext>
          </a:extLst>
        </xdr:cNvPr>
        <xdr:cNvSpPr txBox="1"/>
      </xdr:nvSpPr>
      <xdr:spPr>
        <a:xfrm>
          <a:off x="161100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a:extLst>
            <a:ext uri="{FF2B5EF4-FFF2-40B4-BE49-F238E27FC236}">
              <a16:creationId xmlns:a16="http://schemas.microsoft.com/office/drawing/2014/main" id="{BAD4C598-B4C7-4298-B5CA-6B219C2A8398}"/>
            </a:ext>
          </a:extLst>
        </xdr:cNvPr>
        <xdr:cNvSpPr txBox="1"/>
      </xdr:nvSpPr>
      <xdr:spPr>
        <a:xfrm>
          <a:off x="83630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36" name="n_1mainValue【市民会館】&#10;有形固定資産減価償却率">
          <a:extLst>
            <a:ext uri="{FF2B5EF4-FFF2-40B4-BE49-F238E27FC236}">
              <a16:creationId xmlns:a16="http://schemas.microsoft.com/office/drawing/2014/main" id="{C7B55B1E-18F1-4064-B488-A284A06EF39C}"/>
            </a:ext>
          </a:extLst>
        </xdr:cNvPr>
        <xdr:cNvSpPr txBox="1"/>
      </xdr:nvSpPr>
      <xdr:spPr>
        <a:xfrm>
          <a:off x="3138247"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37" name="n_2mainValue【市民会館】&#10;有形固定資産減価償却率">
          <a:extLst>
            <a:ext uri="{FF2B5EF4-FFF2-40B4-BE49-F238E27FC236}">
              <a16:creationId xmlns:a16="http://schemas.microsoft.com/office/drawing/2014/main" id="{44464547-3DDF-467B-B75A-3EB883DBB10C}"/>
            </a:ext>
          </a:extLst>
        </xdr:cNvPr>
        <xdr:cNvSpPr txBox="1"/>
      </xdr:nvSpPr>
      <xdr:spPr>
        <a:xfrm>
          <a:off x="2353387"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438" name="n_3mainValue【市民会館】&#10;有形固定資産減価償却率">
          <a:extLst>
            <a:ext uri="{FF2B5EF4-FFF2-40B4-BE49-F238E27FC236}">
              <a16:creationId xmlns:a16="http://schemas.microsoft.com/office/drawing/2014/main" id="{5A9FEA5A-DF57-4AE4-A747-84855BDF81F0}"/>
            </a:ext>
          </a:extLst>
        </xdr:cNvPr>
        <xdr:cNvSpPr txBox="1"/>
      </xdr:nvSpPr>
      <xdr:spPr>
        <a:xfrm>
          <a:off x="1578687"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39" name="n_4mainValue【市民会館】&#10;有形固定資産減価償却率">
          <a:extLst>
            <a:ext uri="{FF2B5EF4-FFF2-40B4-BE49-F238E27FC236}">
              <a16:creationId xmlns:a16="http://schemas.microsoft.com/office/drawing/2014/main" id="{E16031F0-9276-4B20-B99C-4EA543630A1F}"/>
            </a:ext>
          </a:extLst>
        </xdr:cNvPr>
        <xdr:cNvSpPr txBox="1"/>
      </xdr:nvSpPr>
      <xdr:spPr>
        <a:xfrm>
          <a:off x="803987"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4CD6AA-8FF7-4FBC-937A-ACD0DADFE9B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A957ABEB-6FCD-4094-9750-06C87088DA1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F9DC3AED-45C8-46F7-9AA9-DE15527D40C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E6F4AFC8-5DF6-4EE4-A5B2-D0D771A0367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E8F02E21-90D0-4051-BDC1-B438B9297F8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451D68C8-F15E-4AB7-8E65-18BBD5C8958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615054D0-451B-4FF2-956D-D1C7281960C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ADF0068E-8F28-4E1D-9402-4F70E0158D4E}"/>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F7C70B6-DCC3-4D61-84F0-3AB45C4F2DB7}"/>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C075525D-63EC-4380-91DD-3781743D2078}"/>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11BE365-5A93-4AB3-95B3-00EC09AD5072}"/>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F53F188C-D2BB-4A94-9483-9882A067323F}"/>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D81686DB-482B-455D-8FA9-F9036E92CBF8}"/>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C45EA751-E9B9-4C7C-87BD-ACD2A7BC42CF}"/>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CC3C5BB0-8F98-495D-B2A4-F046BB2D60EE}"/>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68F176A-550E-48FD-A40C-3B5C357586CC}"/>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7FE7F824-5148-441E-ABB7-7BC38A668E67}"/>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5AD7B557-BA50-49BC-8263-7975307E5ED5}"/>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365DD820-9425-4726-943F-AB09DA090C7E}"/>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223F19DC-69B9-4DA1-B8E4-0C92E6AF64A1}"/>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250D69BC-9053-4DD7-8041-B078915B8843}"/>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53AC95E6-903D-4ED5-9D79-68552734375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1E8A416D-AD9C-46A7-B378-792466B6E673}"/>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04250898-2A2C-4719-8F8D-1C363F85B08E}"/>
            </a:ext>
          </a:extLst>
        </xdr:cNvPr>
        <xdr:cNvCxnSpPr/>
      </xdr:nvCxnSpPr>
      <xdr:spPr>
        <a:xfrm flipV="1">
          <a:off x="9219565" y="16741140"/>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31540F11-247A-4168-BCC0-6CF3E8178EA0}"/>
            </a:ext>
          </a:extLst>
        </xdr:cNvPr>
        <xdr:cNvSpPr txBox="1"/>
      </xdr:nvSpPr>
      <xdr:spPr>
        <a:xfrm>
          <a:off x="9258300" y="182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61EDC311-0AD3-447C-A5FA-4E0F76779232}"/>
            </a:ext>
          </a:extLst>
        </xdr:cNvPr>
        <xdr:cNvCxnSpPr/>
      </xdr:nvCxnSpPr>
      <xdr:spPr>
        <a:xfrm>
          <a:off x="9154160" y="18223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3C3B72FB-E4C6-4130-BF33-3509C750D391}"/>
            </a:ext>
          </a:extLst>
        </xdr:cNvPr>
        <xdr:cNvSpPr txBox="1"/>
      </xdr:nvSpPr>
      <xdr:spPr>
        <a:xfrm>
          <a:off x="9258300" y="165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D5498CFE-B19F-4AC4-8BF0-6A7770A0A407}"/>
            </a:ext>
          </a:extLst>
        </xdr:cNvPr>
        <xdr:cNvCxnSpPr/>
      </xdr:nvCxnSpPr>
      <xdr:spPr>
        <a:xfrm>
          <a:off x="915416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a:extLst>
            <a:ext uri="{FF2B5EF4-FFF2-40B4-BE49-F238E27FC236}">
              <a16:creationId xmlns:a16="http://schemas.microsoft.com/office/drawing/2014/main" id="{9205059B-9127-49EA-AAA3-11E872885107}"/>
            </a:ext>
          </a:extLst>
        </xdr:cNvPr>
        <xdr:cNvSpPr txBox="1"/>
      </xdr:nvSpPr>
      <xdr:spPr>
        <a:xfrm>
          <a:off x="925830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38DE8E3C-4460-437B-992F-1439118D6F78}"/>
            </a:ext>
          </a:extLst>
        </xdr:cNvPr>
        <xdr:cNvSpPr/>
      </xdr:nvSpPr>
      <xdr:spPr>
        <a:xfrm>
          <a:off x="9192260" y="1776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193B0DA3-283A-4201-8399-98AA810C5C06}"/>
            </a:ext>
          </a:extLst>
        </xdr:cNvPr>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DAC23E4C-4FD9-41E0-B811-5A275D571E49}"/>
            </a:ext>
          </a:extLst>
        </xdr:cNvPr>
        <xdr:cNvSpPr/>
      </xdr:nvSpPr>
      <xdr:spPr>
        <a:xfrm>
          <a:off x="7670800" y="1777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D9F1A5B7-4BAE-4D54-8605-09EA97C122A8}"/>
            </a:ext>
          </a:extLst>
        </xdr:cNvPr>
        <xdr:cNvSpPr/>
      </xdr:nvSpPr>
      <xdr:spPr>
        <a:xfrm>
          <a:off x="687324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F02728AC-77E5-4677-8E19-64BBB106F75F}"/>
            </a:ext>
          </a:extLst>
        </xdr:cNvPr>
        <xdr:cNvSpPr/>
      </xdr:nvSpPr>
      <xdr:spPr>
        <a:xfrm>
          <a:off x="609854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DA2B7D0-FC8F-42C7-9540-4527F2335023}"/>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FB3601B-F838-4804-BEFD-F8B2B146DEE6}"/>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86A149C-C27F-48DB-A8F5-7BFF450F4A2E}"/>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BB05FC4-06D1-4597-9A44-8738476ADD8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61A0C6D8-6E45-4CBE-A7B9-5BE37CEB6AF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79" name="楕円 478">
          <a:extLst>
            <a:ext uri="{FF2B5EF4-FFF2-40B4-BE49-F238E27FC236}">
              <a16:creationId xmlns:a16="http://schemas.microsoft.com/office/drawing/2014/main" id="{D9C9979D-C1E4-4E94-9D8B-E4D2C8A53946}"/>
            </a:ext>
          </a:extLst>
        </xdr:cNvPr>
        <xdr:cNvSpPr/>
      </xdr:nvSpPr>
      <xdr:spPr>
        <a:xfrm>
          <a:off x="919226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140988</xdr:rowOff>
    </xdr:from>
    <xdr:ext cx="469744" cy="259045"/>
    <xdr:sp macro="" textlink="">
      <xdr:nvSpPr>
        <xdr:cNvPr id="480" name="【市民会館】&#10;一人当たり面積該当値テキスト">
          <a:extLst>
            <a:ext uri="{FF2B5EF4-FFF2-40B4-BE49-F238E27FC236}">
              <a16:creationId xmlns:a16="http://schemas.microsoft.com/office/drawing/2014/main" id="{2DC28FF8-BC0D-4338-899D-46BB4DEAF377}"/>
            </a:ext>
          </a:extLst>
        </xdr:cNvPr>
        <xdr:cNvSpPr txBox="1"/>
      </xdr:nvSpPr>
      <xdr:spPr>
        <a:xfrm>
          <a:off x="9258300"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81" name="楕円 480">
          <a:extLst>
            <a:ext uri="{FF2B5EF4-FFF2-40B4-BE49-F238E27FC236}">
              <a16:creationId xmlns:a16="http://schemas.microsoft.com/office/drawing/2014/main" id="{33CCDF8B-2756-45A3-A792-0FB6D158B012}"/>
            </a:ext>
          </a:extLst>
        </xdr:cNvPr>
        <xdr:cNvSpPr/>
      </xdr:nvSpPr>
      <xdr:spPr>
        <a:xfrm>
          <a:off x="844550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53339</xdr:rowOff>
    </xdr:to>
    <xdr:cxnSp macro="">
      <xdr:nvCxnSpPr>
        <xdr:cNvPr id="482" name="直線コネクタ 481">
          <a:extLst>
            <a:ext uri="{FF2B5EF4-FFF2-40B4-BE49-F238E27FC236}">
              <a16:creationId xmlns:a16="http://schemas.microsoft.com/office/drawing/2014/main" id="{FD8FB877-A605-4349-98CD-1983B3668FE0}"/>
            </a:ext>
          </a:extLst>
        </xdr:cNvPr>
        <xdr:cNvCxnSpPr/>
      </xdr:nvCxnSpPr>
      <xdr:spPr>
        <a:xfrm flipV="1">
          <a:off x="8496300" y="17811751"/>
          <a:ext cx="7239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10161</xdr:rowOff>
    </xdr:from>
    <xdr:to>
      <xdr:col>46</xdr:col>
      <xdr:colOff>38100</xdr:colOff>
      <xdr:row>106</xdr:row>
      <xdr:rowOff>111761</xdr:rowOff>
    </xdr:to>
    <xdr:sp macro="" textlink="">
      <xdr:nvSpPr>
        <xdr:cNvPr id="483" name="楕円 482">
          <a:extLst>
            <a:ext uri="{FF2B5EF4-FFF2-40B4-BE49-F238E27FC236}">
              <a16:creationId xmlns:a16="http://schemas.microsoft.com/office/drawing/2014/main" id="{5DE47533-5EC0-490B-90DD-8AD37EBACE84}"/>
            </a:ext>
          </a:extLst>
        </xdr:cNvPr>
        <xdr:cNvSpPr/>
      </xdr:nvSpPr>
      <xdr:spPr>
        <a:xfrm>
          <a:off x="7670800" y="17780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60961</xdr:rowOff>
    </xdr:to>
    <xdr:cxnSp macro="">
      <xdr:nvCxnSpPr>
        <xdr:cNvPr id="484" name="直線コネクタ 483">
          <a:extLst>
            <a:ext uri="{FF2B5EF4-FFF2-40B4-BE49-F238E27FC236}">
              <a16:creationId xmlns:a16="http://schemas.microsoft.com/office/drawing/2014/main" id="{640ECD8D-634C-4190-A833-743DF7CEB3D6}"/>
            </a:ext>
          </a:extLst>
        </xdr:cNvPr>
        <xdr:cNvCxnSpPr/>
      </xdr:nvCxnSpPr>
      <xdr:spPr>
        <a:xfrm flipV="1">
          <a:off x="7713980" y="17823179"/>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17780</xdr:rowOff>
    </xdr:from>
    <xdr:to>
      <xdr:col>41</xdr:col>
      <xdr:colOff>101600</xdr:colOff>
      <xdr:row>106</xdr:row>
      <xdr:rowOff>119380</xdr:rowOff>
    </xdr:to>
    <xdr:sp macro="" textlink="">
      <xdr:nvSpPr>
        <xdr:cNvPr id="485" name="楕円 484">
          <a:extLst>
            <a:ext uri="{FF2B5EF4-FFF2-40B4-BE49-F238E27FC236}">
              <a16:creationId xmlns:a16="http://schemas.microsoft.com/office/drawing/2014/main" id="{A2DC6184-1796-4194-B452-1AC11B93BAAC}"/>
            </a:ext>
          </a:extLst>
        </xdr:cNvPr>
        <xdr:cNvSpPr/>
      </xdr:nvSpPr>
      <xdr:spPr>
        <a:xfrm>
          <a:off x="687324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60961</xdr:rowOff>
    </xdr:from>
    <xdr:to>
      <xdr:col>45</xdr:col>
      <xdr:colOff>177800</xdr:colOff>
      <xdr:row>106</xdr:row>
      <xdr:rowOff>68580</xdr:rowOff>
    </xdr:to>
    <xdr:cxnSp macro="">
      <xdr:nvCxnSpPr>
        <xdr:cNvPr id="486" name="直線コネクタ 485">
          <a:extLst>
            <a:ext uri="{FF2B5EF4-FFF2-40B4-BE49-F238E27FC236}">
              <a16:creationId xmlns:a16="http://schemas.microsoft.com/office/drawing/2014/main" id="{9000138D-176D-40BF-A20B-25CFC9FC9F2E}"/>
            </a:ext>
          </a:extLst>
        </xdr:cNvPr>
        <xdr:cNvCxnSpPr/>
      </xdr:nvCxnSpPr>
      <xdr:spPr>
        <a:xfrm flipV="1">
          <a:off x="6924040" y="17830801"/>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21589</xdr:rowOff>
    </xdr:from>
    <xdr:to>
      <xdr:col>36</xdr:col>
      <xdr:colOff>165100</xdr:colOff>
      <xdr:row>107</xdr:row>
      <xdr:rowOff>123189</xdr:rowOff>
    </xdr:to>
    <xdr:sp macro="" textlink="">
      <xdr:nvSpPr>
        <xdr:cNvPr id="487" name="楕円 486">
          <a:extLst>
            <a:ext uri="{FF2B5EF4-FFF2-40B4-BE49-F238E27FC236}">
              <a16:creationId xmlns:a16="http://schemas.microsoft.com/office/drawing/2014/main" id="{F4019732-91B0-4AC9-97EB-296ADF5DFFA7}"/>
            </a:ext>
          </a:extLst>
        </xdr:cNvPr>
        <xdr:cNvSpPr/>
      </xdr:nvSpPr>
      <xdr:spPr>
        <a:xfrm>
          <a:off x="6098540" y="179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68580</xdr:rowOff>
    </xdr:from>
    <xdr:to>
      <xdr:col>41</xdr:col>
      <xdr:colOff>50800</xdr:colOff>
      <xdr:row>107</xdr:row>
      <xdr:rowOff>72389</xdr:rowOff>
    </xdr:to>
    <xdr:cxnSp macro="">
      <xdr:nvCxnSpPr>
        <xdr:cNvPr id="488" name="直線コネクタ 487">
          <a:extLst>
            <a:ext uri="{FF2B5EF4-FFF2-40B4-BE49-F238E27FC236}">
              <a16:creationId xmlns:a16="http://schemas.microsoft.com/office/drawing/2014/main" id="{64C1EE20-D2CB-4469-AF4E-C8B3687B4045}"/>
            </a:ext>
          </a:extLst>
        </xdr:cNvPr>
        <xdr:cNvCxnSpPr/>
      </xdr:nvCxnSpPr>
      <xdr:spPr>
        <a:xfrm flipV="1">
          <a:off x="6149340" y="17838420"/>
          <a:ext cx="774700" cy="17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a:extLst>
            <a:ext uri="{FF2B5EF4-FFF2-40B4-BE49-F238E27FC236}">
              <a16:creationId xmlns:a16="http://schemas.microsoft.com/office/drawing/2014/main" id="{EFC30978-347A-4808-BC4A-A040930A82B5}"/>
            </a:ext>
          </a:extLst>
        </xdr:cNvPr>
        <xdr:cNvSpPr txBox="1"/>
      </xdr:nvSpPr>
      <xdr:spPr>
        <a:xfrm>
          <a:off x="827158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a:extLst>
            <a:ext uri="{FF2B5EF4-FFF2-40B4-BE49-F238E27FC236}">
              <a16:creationId xmlns:a16="http://schemas.microsoft.com/office/drawing/2014/main" id="{2C2B7A71-4FDE-452E-ADBA-1C70969DAA39}"/>
            </a:ext>
          </a:extLst>
        </xdr:cNvPr>
        <xdr:cNvSpPr txBox="1"/>
      </xdr:nvSpPr>
      <xdr:spPr>
        <a:xfrm>
          <a:off x="7509587" y="1755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a:extLst>
            <a:ext uri="{FF2B5EF4-FFF2-40B4-BE49-F238E27FC236}">
              <a16:creationId xmlns:a16="http://schemas.microsoft.com/office/drawing/2014/main" id="{219570CA-AD73-46CD-93C3-46144EFE9560}"/>
            </a:ext>
          </a:extLst>
        </xdr:cNvPr>
        <xdr:cNvSpPr txBox="1"/>
      </xdr:nvSpPr>
      <xdr:spPr>
        <a:xfrm>
          <a:off x="6712027" y="175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a:extLst>
            <a:ext uri="{FF2B5EF4-FFF2-40B4-BE49-F238E27FC236}">
              <a16:creationId xmlns:a16="http://schemas.microsoft.com/office/drawing/2014/main" id="{F0CD8FA1-B6B4-4A48-98E2-17393130F97A}"/>
            </a:ext>
          </a:extLst>
        </xdr:cNvPr>
        <xdr:cNvSpPr txBox="1"/>
      </xdr:nvSpPr>
      <xdr:spPr>
        <a:xfrm>
          <a:off x="5937327" y="1756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95266</xdr:rowOff>
    </xdr:from>
    <xdr:ext cx="469744" cy="259045"/>
    <xdr:sp macro="" textlink="">
      <xdr:nvSpPr>
        <xdr:cNvPr id="493" name="n_1mainValue【市民会館】&#10;一人当たり面積">
          <a:extLst>
            <a:ext uri="{FF2B5EF4-FFF2-40B4-BE49-F238E27FC236}">
              <a16:creationId xmlns:a16="http://schemas.microsoft.com/office/drawing/2014/main" id="{2B268EC1-B994-494F-906B-E11B8B41855A}"/>
            </a:ext>
          </a:extLst>
        </xdr:cNvPr>
        <xdr:cNvSpPr txBox="1"/>
      </xdr:nvSpPr>
      <xdr:spPr>
        <a:xfrm>
          <a:off x="827158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102888</xdr:rowOff>
    </xdr:from>
    <xdr:ext cx="469744" cy="259045"/>
    <xdr:sp macro="" textlink="">
      <xdr:nvSpPr>
        <xdr:cNvPr id="494" name="n_2mainValue【市民会館】&#10;一人当たり面積">
          <a:extLst>
            <a:ext uri="{FF2B5EF4-FFF2-40B4-BE49-F238E27FC236}">
              <a16:creationId xmlns:a16="http://schemas.microsoft.com/office/drawing/2014/main" id="{9D08CE28-B998-4BFE-B1B2-DFE74243E09D}"/>
            </a:ext>
          </a:extLst>
        </xdr:cNvPr>
        <xdr:cNvSpPr txBox="1"/>
      </xdr:nvSpPr>
      <xdr:spPr>
        <a:xfrm>
          <a:off x="7509587" y="178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110507</xdr:rowOff>
    </xdr:from>
    <xdr:ext cx="469744" cy="259045"/>
    <xdr:sp macro="" textlink="">
      <xdr:nvSpPr>
        <xdr:cNvPr id="495" name="n_3mainValue【市民会館】&#10;一人当たり面積">
          <a:extLst>
            <a:ext uri="{FF2B5EF4-FFF2-40B4-BE49-F238E27FC236}">
              <a16:creationId xmlns:a16="http://schemas.microsoft.com/office/drawing/2014/main" id="{1DD96C2B-84C2-4B5A-9745-3723E7722CC6}"/>
            </a:ext>
          </a:extLst>
        </xdr:cNvPr>
        <xdr:cNvSpPr txBox="1"/>
      </xdr:nvSpPr>
      <xdr:spPr>
        <a:xfrm>
          <a:off x="67120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114316</xdr:rowOff>
    </xdr:from>
    <xdr:ext cx="469744" cy="259045"/>
    <xdr:sp macro="" textlink="">
      <xdr:nvSpPr>
        <xdr:cNvPr id="496" name="n_4mainValue【市民会館】&#10;一人当たり面積">
          <a:extLst>
            <a:ext uri="{FF2B5EF4-FFF2-40B4-BE49-F238E27FC236}">
              <a16:creationId xmlns:a16="http://schemas.microsoft.com/office/drawing/2014/main" id="{4C433CB8-575C-4645-ACAD-FF2610545603}"/>
            </a:ext>
          </a:extLst>
        </xdr:cNvPr>
        <xdr:cNvSpPr txBox="1"/>
      </xdr:nvSpPr>
      <xdr:spPr>
        <a:xfrm>
          <a:off x="5937327"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D5DD8E30-B9D8-4313-8875-51026F0B3A1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B42335C8-FBA5-4A6A-B6CB-7D3450E42E8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18ECFCF5-778E-4E28-AAD0-A11939EDCFC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AA7E9B-507B-49BF-8B6C-4398518A090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C1E9EDC1-4CE9-48D1-A19C-BFC331E2ED67}"/>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C527DB55-443C-4317-896F-DDD5D35F560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43D55C1F-CF23-453F-8A78-F7C1FF7BB11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ECE72FB8-FEE1-44F2-980F-721CAE20F62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6A5D2AEF-FF32-4FF6-AE03-731618A97D6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BB812B0B-3199-4133-89B3-5972AFA6CA1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FB6C79C0-BA2B-4B82-ADBA-7659B850EF2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7DBCDF3C-ACFA-4FCD-B43D-2B943D953AC3}"/>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F742D69D-F5BA-47A2-803F-A31DE13956D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91D7812D-FAF3-43BC-93B3-DFA03AACAE52}"/>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C7184955-17D5-4589-B02A-E7C0294CA3C9}"/>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F9AD2677-374B-4BFA-B060-75F155B8205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F15D0D02-469B-437E-826F-CC842CA2303F}"/>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39A2AB9B-BDC3-4B2C-B0B2-C90B58A1550B}"/>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8596AAF0-3873-449F-8D2D-69CF0420F27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695D39D2-1013-4F5C-A0EC-F574CB2099B2}"/>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18A4BA4D-AFF2-4E5B-8FB1-D536A729D852}"/>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2D5DBADF-20FC-4446-9B2E-D9C45F62763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2A08376F-B52A-4B55-823D-D8851B7A8B7C}"/>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6C1D5CDB-4968-42F9-97A9-A338DD47037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3A154196-A9CE-4BFE-A5F4-8D5BAD0E9D46}"/>
            </a:ext>
          </a:extLst>
        </xdr:cNvPr>
        <xdr:cNvCxnSpPr/>
      </xdr:nvCxnSpPr>
      <xdr:spPr>
        <a:xfrm flipV="1">
          <a:off x="14375764" y="548259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22B29F39-BC8C-427D-94C3-C8BED38DEB74}"/>
            </a:ext>
          </a:extLst>
        </xdr:cNvPr>
        <xdr:cNvSpPr txBox="1"/>
      </xdr:nvSpPr>
      <xdr:spPr>
        <a:xfrm>
          <a:off x="144145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78324C58-51D4-43A0-9435-0BCCF2128D84}"/>
            </a:ext>
          </a:extLst>
        </xdr:cNvPr>
        <xdr:cNvCxnSpPr/>
      </xdr:nvCxnSpPr>
      <xdr:spPr>
        <a:xfrm>
          <a:off x="1428750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E3AA0B44-7D4D-4A3A-B95A-7E8A80A6810E}"/>
            </a:ext>
          </a:extLst>
        </xdr:cNvPr>
        <xdr:cNvSpPr txBox="1"/>
      </xdr:nvSpPr>
      <xdr:spPr>
        <a:xfrm>
          <a:off x="14414500" y="52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8C605B8E-27C9-49A9-BD25-DD6D2406243A}"/>
            </a:ext>
          </a:extLst>
        </xdr:cNvPr>
        <xdr:cNvCxnSpPr/>
      </xdr:nvCxnSpPr>
      <xdr:spPr>
        <a:xfrm>
          <a:off x="14287500" y="548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87C3D0BF-A9D7-4F3B-9D86-96D49437BE13}"/>
            </a:ext>
          </a:extLst>
        </xdr:cNvPr>
        <xdr:cNvSpPr txBox="1"/>
      </xdr:nvSpPr>
      <xdr:spPr>
        <a:xfrm>
          <a:off x="14414500" y="6089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B81B1863-B9F3-4F43-8327-C46AD1F5791F}"/>
            </a:ext>
          </a:extLst>
        </xdr:cNvPr>
        <xdr:cNvSpPr/>
      </xdr:nvSpPr>
      <xdr:spPr>
        <a:xfrm>
          <a:off x="14325600" y="6233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FE5840E0-C729-4065-9E7E-F2FBB3ADE43F}"/>
            </a:ext>
          </a:extLst>
        </xdr:cNvPr>
        <xdr:cNvSpPr/>
      </xdr:nvSpPr>
      <xdr:spPr>
        <a:xfrm>
          <a:off x="1357884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6F1E35B1-C8DD-42A5-B2B2-42B50A731D9C}"/>
            </a:ext>
          </a:extLst>
        </xdr:cNvPr>
        <xdr:cNvSpPr/>
      </xdr:nvSpPr>
      <xdr:spPr>
        <a:xfrm>
          <a:off x="1280414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8B07DB04-3B7E-4929-8F6D-6986FE882163}"/>
            </a:ext>
          </a:extLst>
        </xdr:cNvPr>
        <xdr:cNvSpPr/>
      </xdr:nvSpPr>
      <xdr:spPr>
        <a:xfrm>
          <a:off x="12029440" y="621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59DF0FAE-E88D-4DCF-9CAE-550DF0309584}"/>
            </a:ext>
          </a:extLst>
        </xdr:cNvPr>
        <xdr:cNvSpPr/>
      </xdr:nvSpPr>
      <xdr:spPr>
        <a:xfrm>
          <a:off x="1123188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717F6FC-5F4A-46CB-A166-30DB9992A8E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183061A-1B98-4ACF-8925-ED6F017BB02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8484C6D-11D4-43C4-9DC8-7D13B172700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60EE839-FBDB-48D2-B485-FCB20627A13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313EC1B3-C1A8-4741-86E5-E2902E74DBC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21590</xdr:rowOff>
    </xdr:from>
    <xdr:to>
      <xdr:col>85</xdr:col>
      <xdr:colOff>177800</xdr:colOff>
      <xdr:row>38</xdr:row>
      <xdr:rowOff>123190</xdr:rowOff>
    </xdr:to>
    <xdr:sp macro="" textlink="">
      <xdr:nvSpPr>
        <xdr:cNvPr id="537" name="楕円 536">
          <a:extLst>
            <a:ext uri="{FF2B5EF4-FFF2-40B4-BE49-F238E27FC236}">
              <a16:creationId xmlns:a16="http://schemas.microsoft.com/office/drawing/2014/main" id="{4A684DE1-AE9A-4A19-BCCD-B6D63702E3FD}"/>
            </a:ext>
          </a:extLst>
        </xdr:cNvPr>
        <xdr:cNvSpPr/>
      </xdr:nvSpPr>
      <xdr:spPr>
        <a:xfrm>
          <a:off x="14325600" y="63919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E58E6A60-77C2-4211-8EBE-A0CF27B2D871}"/>
            </a:ext>
          </a:extLst>
        </xdr:cNvPr>
        <xdr:cNvSpPr txBox="1"/>
      </xdr:nvSpPr>
      <xdr:spPr>
        <a:xfrm>
          <a:off x="144145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539" name="楕円 538">
          <a:extLst>
            <a:ext uri="{FF2B5EF4-FFF2-40B4-BE49-F238E27FC236}">
              <a16:creationId xmlns:a16="http://schemas.microsoft.com/office/drawing/2014/main" id="{B24D0F8E-E54E-44FA-973C-CF27A0CAC679}"/>
            </a:ext>
          </a:extLst>
        </xdr:cNvPr>
        <xdr:cNvSpPr/>
      </xdr:nvSpPr>
      <xdr:spPr>
        <a:xfrm>
          <a:off x="13578840" y="653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72390</xdr:rowOff>
    </xdr:from>
    <xdr:to>
      <xdr:col>85</xdr:col>
      <xdr:colOff>127000</xdr:colOff>
      <xdr:row>39</xdr:row>
      <xdr:rowOff>40005</xdr:rowOff>
    </xdr:to>
    <xdr:cxnSp macro="">
      <xdr:nvCxnSpPr>
        <xdr:cNvPr id="540" name="直線コネクタ 539">
          <a:extLst>
            <a:ext uri="{FF2B5EF4-FFF2-40B4-BE49-F238E27FC236}">
              <a16:creationId xmlns:a16="http://schemas.microsoft.com/office/drawing/2014/main" id="{B4D2A4C8-84F8-4F72-A3F4-D5B89C64EF5B}"/>
            </a:ext>
          </a:extLst>
        </xdr:cNvPr>
        <xdr:cNvCxnSpPr/>
      </xdr:nvCxnSpPr>
      <xdr:spPr>
        <a:xfrm flipV="1">
          <a:off x="13629640" y="6442710"/>
          <a:ext cx="74676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xdr:rowOff>
    </xdr:from>
    <xdr:to>
      <xdr:col>76</xdr:col>
      <xdr:colOff>165100</xdr:colOff>
      <xdr:row>40</xdr:row>
      <xdr:rowOff>109855</xdr:rowOff>
    </xdr:to>
    <xdr:sp macro="" textlink="">
      <xdr:nvSpPr>
        <xdr:cNvPr id="541" name="楕円 540">
          <a:extLst>
            <a:ext uri="{FF2B5EF4-FFF2-40B4-BE49-F238E27FC236}">
              <a16:creationId xmlns:a16="http://schemas.microsoft.com/office/drawing/2014/main" id="{8119C392-11FC-4763-9D96-D00DC813919D}"/>
            </a:ext>
          </a:extLst>
        </xdr:cNvPr>
        <xdr:cNvSpPr/>
      </xdr:nvSpPr>
      <xdr:spPr>
        <a:xfrm>
          <a:off x="1280414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40005</xdr:rowOff>
    </xdr:from>
    <xdr:to>
      <xdr:col>81</xdr:col>
      <xdr:colOff>50800</xdr:colOff>
      <xdr:row>40</xdr:row>
      <xdr:rowOff>59055</xdr:rowOff>
    </xdr:to>
    <xdr:cxnSp macro="">
      <xdr:nvCxnSpPr>
        <xdr:cNvPr id="542" name="直線コネクタ 541">
          <a:extLst>
            <a:ext uri="{FF2B5EF4-FFF2-40B4-BE49-F238E27FC236}">
              <a16:creationId xmlns:a16="http://schemas.microsoft.com/office/drawing/2014/main" id="{E3D595D9-598B-43B5-AE39-E025149B9ADE}"/>
            </a:ext>
          </a:extLst>
        </xdr:cNvPr>
        <xdr:cNvCxnSpPr/>
      </xdr:nvCxnSpPr>
      <xdr:spPr>
        <a:xfrm flipV="1">
          <a:off x="12854940" y="6577965"/>
          <a:ext cx="7747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128270</xdr:rowOff>
    </xdr:from>
    <xdr:to>
      <xdr:col>72</xdr:col>
      <xdr:colOff>38100</xdr:colOff>
      <xdr:row>40</xdr:row>
      <xdr:rowOff>58420</xdr:rowOff>
    </xdr:to>
    <xdr:sp macro="" textlink="">
      <xdr:nvSpPr>
        <xdr:cNvPr id="543" name="楕円 542">
          <a:extLst>
            <a:ext uri="{FF2B5EF4-FFF2-40B4-BE49-F238E27FC236}">
              <a16:creationId xmlns:a16="http://schemas.microsoft.com/office/drawing/2014/main" id="{3EC6397E-A276-46A6-84A9-48285BCBE989}"/>
            </a:ext>
          </a:extLst>
        </xdr:cNvPr>
        <xdr:cNvSpPr/>
      </xdr:nvSpPr>
      <xdr:spPr>
        <a:xfrm>
          <a:off x="1202944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xdr:rowOff>
    </xdr:from>
    <xdr:to>
      <xdr:col>76</xdr:col>
      <xdr:colOff>114300</xdr:colOff>
      <xdr:row>40</xdr:row>
      <xdr:rowOff>59055</xdr:rowOff>
    </xdr:to>
    <xdr:cxnSp macro="">
      <xdr:nvCxnSpPr>
        <xdr:cNvPr id="544" name="直線コネクタ 543">
          <a:extLst>
            <a:ext uri="{FF2B5EF4-FFF2-40B4-BE49-F238E27FC236}">
              <a16:creationId xmlns:a16="http://schemas.microsoft.com/office/drawing/2014/main" id="{1E704F18-937D-435B-9925-0A5D59CE5510}"/>
            </a:ext>
          </a:extLst>
        </xdr:cNvPr>
        <xdr:cNvCxnSpPr/>
      </xdr:nvCxnSpPr>
      <xdr:spPr>
        <a:xfrm>
          <a:off x="12072620" y="6713220"/>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76835</xdr:rowOff>
    </xdr:from>
    <xdr:to>
      <xdr:col>67</xdr:col>
      <xdr:colOff>101600</xdr:colOff>
      <xdr:row>40</xdr:row>
      <xdr:rowOff>6985</xdr:rowOff>
    </xdr:to>
    <xdr:sp macro="" textlink="">
      <xdr:nvSpPr>
        <xdr:cNvPr id="545" name="楕円 544">
          <a:extLst>
            <a:ext uri="{FF2B5EF4-FFF2-40B4-BE49-F238E27FC236}">
              <a16:creationId xmlns:a16="http://schemas.microsoft.com/office/drawing/2014/main" id="{30C4124C-116E-457D-99A9-CBF08913D114}"/>
            </a:ext>
          </a:extLst>
        </xdr:cNvPr>
        <xdr:cNvSpPr/>
      </xdr:nvSpPr>
      <xdr:spPr>
        <a:xfrm>
          <a:off x="11231880" y="6614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127635</xdr:rowOff>
    </xdr:from>
    <xdr:to>
      <xdr:col>71</xdr:col>
      <xdr:colOff>177800</xdr:colOff>
      <xdr:row>40</xdr:row>
      <xdr:rowOff>7620</xdr:rowOff>
    </xdr:to>
    <xdr:cxnSp macro="">
      <xdr:nvCxnSpPr>
        <xdr:cNvPr id="546" name="直線コネクタ 545">
          <a:extLst>
            <a:ext uri="{FF2B5EF4-FFF2-40B4-BE49-F238E27FC236}">
              <a16:creationId xmlns:a16="http://schemas.microsoft.com/office/drawing/2014/main" id="{EF70A882-3D9E-4C96-91D0-F353F280789D}"/>
            </a:ext>
          </a:extLst>
        </xdr:cNvPr>
        <xdr:cNvCxnSpPr/>
      </xdr:nvCxnSpPr>
      <xdr:spPr>
        <a:xfrm>
          <a:off x="11282680" y="666559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4CD3232E-B947-4531-AD9F-82C7D75F9862}"/>
            </a:ext>
          </a:extLst>
        </xdr:cNvPr>
        <xdr:cNvSpPr txBox="1"/>
      </xdr:nvSpPr>
      <xdr:spPr>
        <a:xfrm>
          <a:off x="134372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6138D4FE-38CC-4D3A-BCE1-4A13AC68DE02}"/>
            </a:ext>
          </a:extLst>
        </xdr:cNvPr>
        <xdr:cNvSpPr txBox="1"/>
      </xdr:nvSpPr>
      <xdr:spPr>
        <a:xfrm>
          <a:off x="126752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A4699DBA-7374-45B1-A78C-C40672B089EC}"/>
            </a:ext>
          </a:extLst>
        </xdr:cNvPr>
        <xdr:cNvSpPr txBox="1"/>
      </xdr:nvSpPr>
      <xdr:spPr>
        <a:xfrm>
          <a:off x="119005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DA85BC8C-A81B-450A-AD10-AACEB08B5CE2}"/>
            </a:ext>
          </a:extLst>
        </xdr:cNvPr>
        <xdr:cNvSpPr txBox="1"/>
      </xdr:nvSpPr>
      <xdr:spPr>
        <a:xfrm>
          <a:off x="1110298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81932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434AC799-F485-42A0-B563-E9B7F8FB37E1}"/>
            </a:ext>
          </a:extLst>
        </xdr:cNvPr>
        <xdr:cNvSpPr txBox="1"/>
      </xdr:nvSpPr>
      <xdr:spPr>
        <a:xfrm>
          <a:off x="134372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100982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FAC78FF9-90D1-4A36-9314-EC877D2F3F7C}"/>
            </a:ext>
          </a:extLst>
        </xdr:cNvPr>
        <xdr:cNvSpPr txBox="1"/>
      </xdr:nvSpPr>
      <xdr:spPr>
        <a:xfrm>
          <a:off x="126752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49547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63BE2F69-706A-4765-95A4-9194AB32255E}"/>
            </a:ext>
          </a:extLst>
        </xdr:cNvPr>
        <xdr:cNvSpPr txBox="1"/>
      </xdr:nvSpPr>
      <xdr:spPr>
        <a:xfrm>
          <a:off x="119005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169562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C055D0E5-B3C4-4D60-BAD9-A34EB2390A6F}"/>
            </a:ext>
          </a:extLst>
        </xdr:cNvPr>
        <xdr:cNvSpPr txBox="1"/>
      </xdr:nvSpPr>
      <xdr:spPr>
        <a:xfrm>
          <a:off x="1110298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B06AFBDD-92E2-4882-9BF0-46BC6DF77A2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283A206E-65BA-4575-B351-1227077F67C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9A350DB3-E41F-48F5-8E70-65D16BBD4E4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E55CFA22-7C06-4F47-91F6-1DE505C4F93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95C5424B-B01D-46CB-AD66-BB742463F17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63E89D9B-B722-4AA9-AC66-C5596410EC6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F271E484-BA2D-4EC5-B91C-50C004D4DA7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5CB0498-EC3F-497F-9DCA-7A0AAA5776B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200F3978-51E6-4ED3-95FF-380D5121410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C23F7634-0074-4BF9-88CC-E6941329993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B8F73FC8-50E5-449D-923A-0D779BDA5211}"/>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238E4985-4C90-406C-A99C-763084DE3762}"/>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26A7CF8D-5E4D-4B40-8531-B64E2BB6CD8E}"/>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11DED337-C17D-47F6-A3C6-CB96D7B00871}"/>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A14F868F-7F35-429B-9095-F2A5B21CB1EF}"/>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4251962-2488-4043-BB4C-0F062DDD822C}"/>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2FE0375A-E4E1-4BDB-B882-7800AD67026D}"/>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298C015-387B-4D50-80BB-2CFF6DA06C77}"/>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C1BC6DA8-47A6-494E-932E-BA1800659CF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D74722FE-5BED-4854-BC5B-C6847AA0821D}"/>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C075130D-EF34-49BE-A24A-043A5AD2C2B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2BA46917-E5D0-4FBA-9A9C-38B551FBC43A}"/>
            </a:ext>
          </a:extLst>
        </xdr:cNvPr>
        <xdr:cNvCxnSpPr/>
      </xdr:nvCxnSpPr>
      <xdr:spPr>
        <a:xfrm flipV="1">
          <a:off x="19509104" y="5716190"/>
          <a:ext cx="0" cy="127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993CDB48-E199-46B3-AC00-B5DF2BC67852}"/>
            </a:ext>
          </a:extLst>
        </xdr:cNvPr>
        <xdr:cNvSpPr txBox="1"/>
      </xdr:nvSpPr>
      <xdr:spPr>
        <a:xfrm>
          <a:off x="19547840" y="699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D39CAF5F-2C1B-4E82-A9AB-4FA873842D6B}"/>
            </a:ext>
          </a:extLst>
        </xdr:cNvPr>
        <xdr:cNvCxnSpPr/>
      </xdr:nvCxnSpPr>
      <xdr:spPr>
        <a:xfrm>
          <a:off x="19443700" y="6994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1EDD51FF-EE58-40A3-B2B1-ACED8E338260}"/>
            </a:ext>
          </a:extLst>
        </xdr:cNvPr>
        <xdr:cNvSpPr txBox="1"/>
      </xdr:nvSpPr>
      <xdr:spPr>
        <a:xfrm>
          <a:off x="19547840" y="54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7430F21C-6B01-4290-9303-7960132AF0C9}"/>
            </a:ext>
          </a:extLst>
        </xdr:cNvPr>
        <xdr:cNvCxnSpPr/>
      </xdr:nvCxnSpPr>
      <xdr:spPr>
        <a:xfrm>
          <a:off x="19443700" y="5716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F1B426CC-D61D-47F6-B560-72264BB6B6AF}"/>
            </a:ext>
          </a:extLst>
        </xdr:cNvPr>
        <xdr:cNvSpPr txBox="1"/>
      </xdr:nvSpPr>
      <xdr:spPr>
        <a:xfrm>
          <a:off x="19547840" y="6329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E7863EFD-985F-42E2-80D2-C5EA024E0ACD}"/>
            </a:ext>
          </a:extLst>
        </xdr:cNvPr>
        <xdr:cNvSpPr/>
      </xdr:nvSpPr>
      <xdr:spPr>
        <a:xfrm>
          <a:off x="19458940" y="6474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67BF765B-403B-4EAA-8EC6-9EE6937EDB8F}"/>
            </a:ext>
          </a:extLst>
        </xdr:cNvPr>
        <xdr:cNvSpPr/>
      </xdr:nvSpPr>
      <xdr:spPr>
        <a:xfrm>
          <a:off x="18735040" y="65397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FB542726-AD64-4F78-914F-B9367F5769DE}"/>
            </a:ext>
          </a:extLst>
        </xdr:cNvPr>
        <xdr:cNvSpPr/>
      </xdr:nvSpPr>
      <xdr:spPr>
        <a:xfrm>
          <a:off x="17937480" y="65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AB326D7E-633E-418B-924D-D411C83A543C}"/>
            </a:ext>
          </a:extLst>
        </xdr:cNvPr>
        <xdr:cNvSpPr/>
      </xdr:nvSpPr>
      <xdr:spPr>
        <a:xfrm>
          <a:off x="17162780" y="65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27F67525-826D-44A1-A579-391CE0FFED80}"/>
            </a:ext>
          </a:extLst>
        </xdr:cNvPr>
        <xdr:cNvSpPr/>
      </xdr:nvSpPr>
      <xdr:spPr>
        <a:xfrm>
          <a:off x="16388080" y="6602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A501AE5-799F-4363-A3D9-72B83BC8621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06C1494-4145-424A-A5D8-63CC682A89F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BFA3E43-2D73-492F-B5DE-DD771E2E315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D63AB233-43FC-45E4-A72A-340EA2B9D22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748C5BF-0AC7-4A49-8B5D-A4B37F13097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114572</xdr:rowOff>
    </xdr:from>
    <xdr:to>
      <xdr:col>116</xdr:col>
      <xdr:colOff>114300</xdr:colOff>
      <xdr:row>39</xdr:row>
      <xdr:rowOff>44722</xdr:rowOff>
    </xdr:to>
    <xdr:sp macro="" textlink="">
      <xdr:nvSpPr>
        <xdr:cNvPr id="592" name="楕円 591">
          <a:extLst>
            <a:ext uri="{FF2B5EF4-FFF2-40B4-BE49-F238E27FC236}">
              <a16:creationId xmlns:a16="http://schemas.microsoft.com/office/drawing/2014/main" id="{7B68FDD5-0F3E-42D8-9EDB-19B1CC55E615}"/>
            </a:ext>
          </a:extLst>
        </xdr:cNvPr>
        <xdr:cNvSpPr/>
      </xdr:nvSpPr>
      <xdr:spPr>
        <a:xfrm>
          <a:off x="19458940" y="6484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92999</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C407871D-F73C-49C0-9F9B-06C26BFBE170}"/>
            </a:ext>
          </a:extLst>
        </xdr:cNvPr>
        <xdr:cNvSpPr txBox="1"/>
      </xdr:nvSpPr>
      <xdr:spPr>
        <a:xfrm>
          <a:off x="19547840" y="646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22465</xdr:rowOff>
    </xdr:from>
    <xdr:to>
      <xdr:col>112</xdr:col>
      <xdr:colOff>38100</xdr:colOff>
      <xdr:row>39</xdr:row>
      <xdr:rowOff>124065</xdr:rowOff>
    </xdr:to>
    <xdr:sp macro="" textlink="">
      <xdr:nvSpPr>
        <xdr:cNvPr id="594" name="楕円 593">
          <a:extLst>
            <a:ext uri="{FF2B5EF4-FFF2-40B4-BE49-F238E27FC236}">
              <a16:creationId xmlns:a16="http://schemas.microsoft.com/office/drawing/2014/main" id="{6E3E71DE-EF47-4E75-AE68-05BA5B9CC7C8}"/>
            </a:ext>
          </a:extLst>
        </xdr:cNvPr>
        <xdr:cNvSpPr/>
      </xdr:nvSpPr>
      <xdr:spPr>
        <a:xfrm>
          <a:off x="18735040" y="6560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165372</xdr:rowOff>
    </xdr:from>
    <xdr:to>
      <xdr:col>116</xdr:col>
      <xdr:colOff>63500</xdr:colOff>
      <xdr:row>39</xdr:row>
      <xdr:rowOff>73265</xdr:rowOff>
    </xdr:to>
    <xdr:cxnSp macro="">
      <xdr:nvCxnSpPr>
        <xdr:cNvPr id="595" name="直線コネクタ 594">
          <a:extLst>
            <a:ext uri="{FF2B5EF4-FFF2-40B4-BE49-F238E27FC236}">
              <a16:creationId xmlns:a16="http://schemas.microsoft.com/office/drawing/2014/main" id="{4F2302D5-48C8-42D7-9AB1-C46234907846}"/>
            </a:ext>
          </a:extLst>
        </xdr:cNvPr>
        <xdr:cNvCxnSpPr/>
      </xdr:nvCxnSpPr>
      <xdr:spPr>
        <a:xfrm flipV="1">
          <a:off x="18778220" y="6535692"/>
          <a:ext cx="731520" cy="7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93107</xdr:rowOff>
    </xdr:from>
    <xdr:to>
      <xdr:col>107</xdr:col>
      <xdr:colOff>101600</xdr:colOff>
      <xdr:row>40</xdr:row>
      <xdr:rowOff>23257</xdr:rowOff>
    </xdr:to>
    <xdr:sp macro="" textlink="">
      <xdr:nvSpPr>
        <xdr:cNvPr id="596" name="楕円 595">
          <a:extLst>
            <a:ext uri="{FF2B5EF4-FFF2-40B4-BE49-F238E27FC236}">
              <a16:creationId xmlns:a16="http://schemas.microsoft.com/office/drawing/2014/main" id="{42000212-3870-45C8-90F3-E1EA10503D4E}"/>
            </a:ext>
          </a:extLst>
        </xdr:cNvPr>
        <xdr:cNvSpPr/>
      </xdr:nvSpPr>
      <xdr:spPr>
        <a:xfrm>
          <a:off x="17937480" y="6631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73265</xdr:rowOff>
    </xdr:from>
    <xdr:to>
      <xdr:col>111</xdr:col>
      <xdr:colOff>177800</xdr:colOff>
      <xdr:row>39</xdr:row>
      <xdr:rowOff>143907</xdr:rowOff>
    </xdr:to>
    <xdr:cxnSp macro="">
      <xdr:nvCxnSpPr>
        <xdr:cNvPr id="597" name="直線コネクタ 596">
          <a:extLst>
            <a:ext uri="{FF2B5EF4-FFF2-40B4-BE49-F238E27FC236}">
              <a16:creationId xmlns:a16="http://schemas.microsoft.com/office/drawing/2014/main" id="{B275132B-9875-4FEB-81DE-2A2433FEFE14}"/>
            </a:ext>
          </a:extLst>
        </xdr:cNvPr>
        <xdr:cNvCxnSpPr/>
      </xdr:nvCxnSpPr>
      <xdr:spPr>
        <a:xfrm flipV="1">
          <a:off x="17988280" y="6611225"/>
          <a:ext cx="789940" cy="7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100417</xdr:rowOff>
    </xdr:from>
    <xdr:to>
      <xdr:col>102</xdr:col>
      <xdr:colOff>165100</xdr:colOff>
      <xdr:row>40</xdr:row>
      <xdr:rowOff>30567</xdr:rowOff>
    </xdr:to>
    <xdr:sp macro="" textlink="">
      <xdr:nvSpPr>
        <xdr:cNvPr id="598" name="楕円 597">
          <a:extLst>
            <a:ext uri="{FF2B5EF4-FFF2-40B4-BE49-F238E27FC236}">
              <a16:creationId xmlns:a16="http://schemas.microsoft.com/office/drawing/2014/main" id="{89BECDCE-F15D-47BB-8CE9-CCC7CD85698D}"/>
            </a:ext>
          </a:extLst>
        </xdr:cNvPr>
        <xdr:cNvSpPr/>
      </xdr:nvSpPr>
      <xdr:spPr>
        <a:xfrm>
          <a:off x="17162780" y="6638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143907</xdr:rowOff>
    </xdr:from>
    <xdr:to>
      <xdr:col>107</xdr:col>
      <xdr:colOff>50800</xdr:colOff>
      <xdr:row>39</xdr:row>
      <xdr:rowOff>151217</xdr:rowOff>
    </xdr:to>
    <xdr:cxnSp macro="">
      <xdr:nvCxnSpPr>
        <xdr:cNvPr id="599" name="直線コネクタ 598">
          <a:extLst>
            <a:ext uri="{FF2B5EF4-FFF2-40B4-BE49-F238E27FC236}">
              <a16:creationId xmlns:a16="http://schemas.microsoft.com/office/drawing/2014/main" id="{781D20D4-6604-483C-834D-EA1FA475744B}"/>
            </a:ext>
          </a:extLst>
        </xdr:cNvPr>
        <xdr:cNvCxnSpPr/>
      </xdr:nvCxnSpPr>
      <xdr:spPr>
        <a:xfrm flipV="1">
          <a:off x="17213580" y="6681867"/>
          <a:ext cx="7747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107500</xdr:rowOff>
    </xdr:from>
    <xdr:to>
      <xdr:col>98</xdr:col>
      <xdr:colOff>38100</xdr:colOff>
      <xdr:row>40</xdr:row>
      <xdr:rowOff>37650</xdr:rowOff>
    </xdr:to>
    <xdr:sp macro="" textlink="">
      <xdr:nvSpPr>
        <xdr:cNvPr id="600" name="楕円 599">
          <a:extLst>
            <a:ext uri="{FF2B5EF4-FFF2-40B4-BE49-F238E27FC236}">
              <a16:creationId xmlns:a16="http://schemas.microsoft.com/office/drawing/2014/main" id="{598167E7-DCB2-4B28-9A1A-194E712291C8}"/>
            </a:ext>
          </a:extLst>
        </xdr:cNvPr>
        <xdr:cNvSpPr/>
      </xdr:nvSpPr>
      <xdr:spPr>
        <a:xfrm>
          <a:off x="16388080" y="6645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151217</xdr:rowOff>
    </xdr:from>
    <xdr:to>
      <xdr:col>102</xdr:col>
      <xdr:colOff>114300</xdr:colOff>
      <xdr:row>39</xdr:row>
      <xdr:rowOff>158300</xdr:rowOff>
    </xdr:to>
    <xdr:cxnSp macro="">
      <xdr:nvCxnSpPr>
        <xdr:cNvPr id="601" name="直線コネクタ 600">
          <a:extLst>
            <a:ext uri="{FF2B5EF4-FFF2-40B4-BE49-F238E27FC236}">
              <a16:creationId xmlns:a16="http://schemas.microsoft.com/office/drawing/2014/main" id="{AF960F90-12D0-49F2-B029-9218DC709F82}"/>
            </a:ext>
          </a:extLst>
        </xdr:cNvPr>
        <xdr:cNvCxnSpPr/>
      </xdr:nvCxnSpPr>
      <xdr:spPr>
        <a:xfrm flipV="1">
          <a:off x="16431260" y="6689177"/>
          <a:ext cx="78232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605F1E03-EF37-498A-8302-447197D44F0F}"/>
            </a:ext>
          </a:extLst>
        </xdr:cNvPr>
        <xdr:cNvSpPr txBox="1"/>
      </xdr:nvSpPr>
      <xdr:spPr>
        <a:xfrm>
          <a:off x="18528811" y="63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F9AB6A61-D5A8-44B4-AA9A-5DA393FACB5E}"/>
            </a:ext>
          </a:extLst>
        </xdr:cNvPr>
        <xdr:cNvSpPr txBox="1"/>
      </xdr:nvSpPr>
      <xdr:spPr>
        <a:xfrm>
          <a:off x="17766811" y="63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A2808FCB-B69A-40C9-893C-3718CCCADAD5}"/>
            </a:ext>
          </a:extLst>
        </xdr:cNvPr>
        <xdr:cNvSpPr txBox="1"/>
      </xdr:nvSpPr>
      <xdr:spPr>
        <a:xfrm>
          <a:off x="16969251" y="63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B40FED63-D054-4DBA-800D-F9D9228FB1BE}"/>
            </a:ext>
          </a:extLst>
        </xdr:cNvPr>
        <xdr:cNvSpPr txBox="1"/>
      </xdr:nvSpPr>
      <xdr:spPr>
        <a:xfrm>
          <a:off x="16194551" y="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115192</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C20EAD43-4932-4F90-9AAA-D7653A830989}"/>
            </a:ext>
          </a:extLst>
        </xdr:cNvPr>
        <xdr:cNvSpPr txBox="1"/>
      </xdr:nvSpPr>
      <xdr:spPr>
        <a:xfrm>
          <a:off x="18528811" y="665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14384</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CCE0E031-4E2C-41D4-92E1-4D7F0C2762FC}"/>
            </a:ext>
          </a:extLst>
        </xdr:cNvPr>
        <xdr:cNvSpPr txBox="1"/>
      </xdr:nvSpPr>
      <xdr:spPr>
        <a:xfrm>
          <a:off x="17766811" y="671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21694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BEA423A3-0398-49F6-B29F-676870139D8B}"/>
            </a:ext>
          </a:extLst>
        </xdr:cNvPr>
        <xdr:cNvSpPr txBox="1"/>
      </xdr:nvSpPr>
      <xdr:spPr>
        <a:xfrm>
          <a:off x="16969251" y="67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28777</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DE09A484-8B01-4038-A0AC-4B841BE8D613}"/>
            </a:ext>
          </a:extLst>
        </xdr:cNvPr>
        <xdr:cNvSpPr txBox="1"/>
      </xdr:nvSpPr>
      <xdr:spPr>
        <a:xfrm>
          <a:off x="16194551" y="67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7022930D-9F17-430E-9A1E-46E0F5A6DB5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C1FC028E-9A8E-404F-809F-40F127B570F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664AD149-31EF-42E9-BA3D-1BC8A5294E8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B3BBBC28-A820-4693-BABC-781A8ACFC2B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C5547958-3B37-43D1-92BF-8140EE090B79}"/>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69C9E402-DE2F-426F-BD19-1316D2AF2FB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93AE753E-1770-4393-86EE-05BBA32A8F9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24A4866-F160-4996-830A-102670CC393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BCE7248D-8516-4E7D-8EE9-5B9FD48FBD6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D1C813F9-6985-429E-80C8-649C023AA69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2D7F2B29-C661-444A-9A71-B03B331AA1B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B5CC1830-2AAE-49CB-993E-6BD756D0D9E8}"/>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E7A3C51C-DE73-4B0B-982C-D9090F3921C5}"/>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F8F6EFAB-F2FD-47BE-A56A-A36F93E90EC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5463EC02-7687-41DD-B6DE-060431E5B82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BF1F36F7-6088-48B4-B68B-641909CCB4CF}"/>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54C3C5AC-B2C5-4882-936B-2FB2C5FBB60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54728424-B4CC-4712-9C59-5A2B56B07FDC}"/>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B9909792-D7A6-45CF-905E-41CF068AFE0B}"/>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B1376AC1-43C7-4DB6-839E-4C11D7544EF8}"/>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633906AA-FDA9-4BA5-9133-D686CACE715F}"/>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43562CDF-8243-4026-9169-61B73675963C}"/>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67A6C0EF-C3F9-4ABC-A9BD-5E3980830AA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3BDA4744-BCA5-449A-A0FA-3D78990EE74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03EA5FF1-5546-416E-AF03-69FB85C5BF0F}"/>
            </a:ext>
          </a:extLst>
        </xdr:cNvPr>
        <xdr:cNvCxnSpPr/>
      </xdr:nvCxnSpPr>
      <xdr:spPr>
        <a:xfrm flipV="1">
          <a:off x="14375764" y="933640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E38D1A06-966E-44B3-9BD3-6DBAC6F2D32E}"/>
            </a:ext>
          </a:extLst>
        </xdr:cNvPr>
        <xdr:cNvSpPr txBox="1"/>
      </xdr:nvSpPr>
      <xdr:spPr>
        <a:xfrm>
          <a:off x="144145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4623D9ED-8BC1-4506-9E34-533A1B8CE0BE}"/>
            </a:ext>
          </a:extLst>
        </xdr:cNvPr>
        <xdr:cNvCxnSpPr/>
      </xdr:nvCxnSpPr>
      <xdr:spPr>
        <a:xfrm>
          <a:off x="14287500" y="1077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D5803707-670D-4BAC-A600-927BCC2CE8EA}"/>
            </a:ext>
          </a:extLst>
        </xdr:cNvPr>
        <xdr:cNvSpPr txBox="1"/>
      </xdr:nvSpPr>
      <xdr:spPr>
        <a:xfrm>
          <a:off x="14414500" y="911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C39D5B9B-CEA8-4A43-8860-912F0BDEB126}"/>
            </a:ext>
          </a:extLst>
        </xdr:cNvPr>
        <xdr:cNvCxnSpPr/>
      </xdr:nvCxnSpPr>
      <xdr:spPr>
        <a:xfrm>
          <a:off x="14287500" y="933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CF93A7D0-D706-45BE-A5B8-5B36F89A759C}"/>
            </a:ext>
          </a:extLst>
        </xdr:cNvPr>
        <xdr:cNvSpPr txBox="1"/>
      </xdr:nvSpPr>
      <xdr:spPr>
        <a:xfrm>
          <a:off x="14414500" y="982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A7DB744F-8E49-42FF-A401-A79E4423914A}"/>
            </a:ext>
          </a:extLst>
        </xdr:cNvPr>
        <xdr:cNvSpPr/>
      </xdr:nvSpPr>
      <xdr:spPr>
        <a:xfrm>
          <a:off x="14325600" y="98513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F682E8B2-2CCF-4FFF-8F84-2D5DCC92A143}"/>
            </a:ext>
          </a:extLst>
        </xdr:cNvPr>
        <xdr:cNvSpPr/>
      </xdr:nvSpPr>
      <xdr:spPr>
        <a:xfrm>
          <a:off x="1357884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34B11B30-6F4A-4503-A697-7E8BFC22CB60}"/>
            </a:ext>
          </a:extLst>
        </xdr:cNvPr>
        <xdr:cNvSpPr/>
      </xdr:nvSpPr>
      <xdr:spPr>
        <a:xfrm>
          <a:off x="1280414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03EAF9ED-F1C0-4457-8C1B-D10E21EBDA68}"/>
            </a:ext>
          </a:extLst>
        </xdr:cNvPr>
        <xdr:cNvSpPr/>
      </xdr:nvSpPr>
      <xdr:spPr>
        <a:xfrm>
          <a:off x="12029440" y="977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87B2DE52-214C-47BF-9E08-8216B2910CF5}"/>
            </a:ext>
          </a:extLst>
        </xdr:cNvPr>
        <xdr:cNvSpPr/>
      </xdr:nvSpPr>
      <xdr:spPr>
        <a:xfrm>
          <a:off x="1123188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352D5EA-5179-47D8-81D2-E5E0F535C924}"/>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A341D15-1259-4896-9CF6-5DDDB211C5E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685F2EA-A8CA-496C-8781-977EFB30361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35D8538-2003-4E53-9FEC-71C78A8A550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A980F7B-BD9E-4DAA-9ABC-DCC24EFD07A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650" name="楕円 649">
          <a:extLst>
            <a:ext uri="{FF2B5EF4-FFF2-40B4-BE49-F238E27FC236}">
              <a16:creationId xmlns:a16="http://schemas.microsoft.com/office/drawing/2014/main" id="{0DE12FC5-FBAC-41BD-9CC2-6A23A4E07539}"/>
            </a:ext>
          </a:extLst>
        </xdr:cNvPr>
        <xdr:cNvSpPr/>
      </xdr:nvSpPr>
      <xdr:spPr>
        <a:xfrm>
          <a:off x="14325600" y="95504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13987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4C628A4A-91D7-4529-87EC-4DF776E6629A}"/>
            </a:ext>
          </a:extLst>
        </xdr:cNvPr>
        <xdr:cNvSpPr txBox="1"/>
      </xdr:nvSpPr>
      <xdr:spPr>
        <a:xfrm>
          <a:off x="14414500"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652" name="楕円 651">
          <a:extLst>
            <a:ext uri="{FF2B5EF4-FFF2-40B4-BE49-F238E27FC236}">
              <a16:creationId xmlns:a16="http://schemas.microsoft.com/office/drawing/2014/main" id="{91AE66F0-D3DE-436D-821B-10314DE60269}"/>
            </a:ext>
          </a:extLst>
        </xdr:cNvPr>
        <xdr:cNvSpPr/>
      </xdr:nvSpPr>
      <xdr:spPr>
        <a:xfrm>
          <a:off x="13578840" y="9508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0</xdr:rowOff>
    </xdr:from>
    <xdr:to>
      <xdr:col>85</xdr:col>
      <xdr:colOff>127000</xdr:colOff>
      <xdr:row>57</xdr:row>
      <xdr:rowOff>41910</xdr:rowOff>
    </xdr:to>
    <xdr:cxnSp macro="">
      <xdr:nvCxnSpPr>
        <xdr:cNvPr id="653" name="直線コネクタ 652">
          <a:extLst>
            <a:ext uri="{FF2B5EF4-FFF2-40B4-BE49-F238E27FC236}">
              <a16:creationId xmlns:a16="http://schemas.microsoft.com/office/drawing/2014/main" id="{EC6F4036-F3E2-4DDF-AF5E-198513AB36A5}"/>
            </a:ext>
          </a:extLst>
        </xdr:cNvPr>
        <xdr:cNvCxnSpPr/>
      </xdr:nvCxnSpPr>
      <xdr:spPr>
        <a:xfrm>
          <a:off x="13629640" y="955548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654" name="楕円 653">
          <a:extLst>
            <a:ext uri="{FF2B5EF4-FFF2-40B4-BE49-F238E27FC236}">
              <a16:creationId xmlns:a16="http://schemas.microsoft.com/office/drawing/2014/main" id="{C110E0B9-0794-4A8B-BA5C-AE1E37C572E4}"/>
            </a:ext>
          </a:extLst>
        </xdr:cNvPr>
        <xdr:cNvSpPr/>
      </xdr:nvSpPr>
      <xdr:spPr>
        <a:xfrm>
          <a:off x="1280414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57</xdr:row>
      <xdr:rowOff>0</xdr:rowOff>
    </xdr:to>
    <xdr:cxnSp macro="">
      <xdr:nvCxnSpPr>
        <xdr:cNvPr id="655" name="直線コネクタ 654">
          <a:extLst>
            <a:ext uri="{FF2B5EF4-FFF2-40B4-BE49-F238E27FC236}">
              <a16:creationId xmlns:a16="http://schemas.microsoft.com/office/drawing/2014/main" id="{6E1B8EEA-9917-449F-983F-126F6DBC8A07}"/>
            </a:ext>
          </a:extLst>
        </xdr:cNvPr>
        <xdr:cNvCxnSpPr/>
      </xdr:nvCxnSpPr>
      <xdr:spPr>
        <a:xfrm>
          <a:off x="12854940" y="950214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25400</xdr:rowOff>
    </xdr:from>
    <xdr:to>
      <xdr:col>72</xdr:col>
      <xdr:colOff>38100</xdr:colOff>
      <xdr:row>56</xdr:row>
      <xdr:rowOff>127000</xdr:rowOff>
    </xdr:to>
    <xdr:sp macro="" textlink="">
      <xdr:nvSpPr>
        <xdr:cNvPr id="656" name="楕円 655">
          <a:extLst>
            <a:ext uri="{FF2B5EF4-FFF2-40B4-BE49-F238E27FC236}">
              <a16:creationId xmlns:a16="http://schemas.microsoft.com/office/drawing/2014/main" id="{0AE1BC0E-043F-43A0-BA1E-6BB1D32A10C8}"/>
            </a:ext>
          </a:extLst>
        </xdr:cNvPr>
        <xdr:cNvSpPr/>
      </xdr:nvSpPr>
      <xdr:spPr>
        <a:xfrm>
          <a:off x="12029440" y="9413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76200</xdr:rowOff>
    </xdr:from>
    <xdr:to>
      <xdr:col>76</xdr:col>
      <xdr:colOff>114300</xdr:colOff>
      <xdr:row>56</xdr:row>
      <xdr:rowOff>114300</xdr:rowOff>
    </xdr:to>
    <xdr:cxnSp macro="">
      <xdr:nvCxnSpPr>
        <xdr:cNvPr id="657" name="直線コネクタ 656">
          <a:extLst>
            <a:ext uri="{FF2B5EF4-FFF2-40B4-BE49-F238E27FC236}">
              <a16:creationId xmlns:a16="http://schemas.microsoft.com/office/drawing/2014/main" id="{887F4B72-74EA-4C73-B7DE-1193236F3405}"/>
            </a:ext>
          </a:extLst>
        </xdr:cNvPr>
        <xdr:cNvCxnSpPr/>
      </xdr:nvCxnSpPr>
      <xdr:spPr>
        <a:xfrm>
          <a:off x="12072620" y="946404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158750</xdr:rowOff>
    </xdr:from>
    <xdr:to>
      <xdr:col>67</xdr:col>
      <xdr:colOff>101600</xdr:colOff>
      <xdr:row>56</xdr:row>
      <xdr:rowOff>88900</xdr:rowOff>
    </xdr:to>
    <xdr:sp macro="" textlink="">
      <xdr:nvSpPr>
        <xdr:cNvPr id="658" name="楕円 657">
          <a:extLst>
            <a:ext uri="{FF2B5EF4-FFF2-40B4-BE49-F238E27FC236}">
              <a16:creationId xmlns:a16="http://schemas.microsoft.com/office/drawing/2014/main" id="{28373E78-5279-4699-9D28-4F8D8B7AA7F0}"/>
            </a:ext>
          </a:extLst>
        </xdr:cNvPr>
        <xdr:cNvSpPr/>
      </xdr:nvSpPr>
      <xdr:spPr>
        <a:xfrm>
          <a:off x="11231880" y="9378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38100</xdr:rowOff>
    </xdr:from>
    <xdr:to>
      <xdr:col>71</xdr:col>
      <xdr:colOff>177800</xdr:colOff>
      <xdr:row>56</xdr:row>
      <xdr:rowOff>76200</xdr:rowOff>
    </xdr:to>
    <xdr:cxnSp macro="">
      <xdr:nvCxnSpPr>
        <xdr:cNvPr id="659" name="直線コネクタ 658">
          <a:extLst>
            <a:ext uri="{FF2B5EF4-FFF2-40B4-BE49-F238E27FC236}">
              <a16:creationId xmlns:a16="http://schemas.microsoft.com/office/drawing/2014/main" id="{4D7140A3-FD4F-4130-A2D6-6DD0D2932692}"/>
            </a:ext>
          </a:extLst>
        </xdr:cNvPr>
        <xdr:cNvCxnSpPr/>
      </xdr:nvCxnSpPr>
      <xdr:spPr>
        <a:xfrm>
          <a:off x="11282680" y="942594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7086E797-A849-45F0-A2DD-681DE00C3FF4}"/>
            </a:ext>
          </a:extLst>
        </xdr:cNvPr>
        <xdr:cNvSpPr txBox="1"/>
      </xdr:nvSpPr>
      <xdr:spPr>
        <a:xfrm>
          <a:off x="13437244" y="985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30623FFF-E6BE-4EB4-BF17-28BBF8E58530}"/>
            </a:ext>
          </a:extLst>
        </xdr:cNvPr>
        <xdr:cNvSpPr txBox="1"/>
      </xdr:nvSpPr>
      <xdr:spPr>
        <a:xfrm>
          <a:off x="12675244" y="988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EA8DA742-028C-4FAB-8D52-34885D86FD08}"/>
            </a:ext>
          </a:extLst>
        </xdr:cNvPr>
        <xdr:cNvSpPr txBox="1"/>
      </xdr:nvSpPr>
      <xdr:spPr>
        <a:xfrm>
          <a:off x="11900544" y="986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55DBFD1C-FBA0-430D-979F-BFB29B650CFF}"/>
            </a:ext>
          </a:extLst>
        </xdr:cNvPr>
        <xdr:cNvSpPr txBox="1"/>
      </xdr:nvSpPr>
      <xdr:spPr>
        <a:xfrm>
          <a:off x="11102984"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67327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FB5DF59D-576F-46B1-B106-A4520A932F85}"/>
            </a:ext>
          </a:extLst>
        </xdr:cNvPr>
        <xdr:cNvSpPr txBox="1"/>
      </xdr:nvSpPr>
      <xdr:spPr>
        <a:xfrm>
          <a:off x="134372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B77A369B-76A3-48F7-99D6-E6A21A41C4F3}"/>
            </a:ext>
          </a:extLst>
        </xdr:cNvPr>
        <xdr:cNvSpPr txBox="1"/>
      </xdr:nvSpPr>
      <xdr:spPr>
        <a:xfrm>
          <a:off x="126752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143527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1D0F5EAA-1B2D-4632-9C81-AE650E395880}"/>
            </a:ext>
          </a:extLst>
        </xdr:cNvPr>
        <xdr:cNvSpPr txBox="1"/>
      </xdr:nvSpPr>
      <xdr:spPr>
        <a:xfrm>
          <a:off x="11900544" y="919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105427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364BE6F6-4EAB-4C0C-85A8-3ABACF74FFAC}"/>
            </a:ext>
          </a:extLst>
        </xdr:cNvPr>
        <xdr:cNvSpPr txBox="1"/>
      </xdr:nvSpPr>
      <xdr:spPr>
        <a:xfrm>
          <a:off x="11102984" y="915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AB3A81FC-6689-4A56-87E3-95BFEA339EC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AE610345-9A2D-45B8-A3D1-AE43A227241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A730C7AA-7743-4EF0-AADF-FA1EA277DB7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EC6675EB-B570-4DFB-A926-F1AD9B9FE767}"/>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EAC9B842-2535-4489-B515-6AB6DA3DC2D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F8327AC8-71B0-4785-8003-0ABB281AA9D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83EB3015-C3E4-4C4D-9BB8-2CB7BE18DDD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C5D06685-C8A8-426A-84BF-F88C62EB58F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2545C9EF-F5A1-4C2E-A664-582BC55F844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C67A0DDA-4267-43E3-B421-0A447AEA903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690BD543-69E2-4027-AF46-44ED5DB0985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F078B992-BF91-4382-A4E8-7B3086CE905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9B9B6B6A-83DC-432D-B9EA-69DF76DA16B6}"/>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85511AC7-BE93-4E2F-986B-6EBB64BE5EB7}"/>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B0A28F3-A836-45F4-9E9B-274CA9D988C1}"/>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BE45579B-C14E-40F9-B43D-98CE59D4F7A8}"/>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111A2B1B-A453-4F1A-8E09-8AB0CA2D49BD}"/>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3F021CEE-12DB-4B19-BDA6-0D1EC860BC26}"/>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31527F02-FCC6-4657-A56E-2FCC5874A6B1}"/>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4C746465-E0C4-4B0F-8C10-A4E620BB08F5}"/>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1D1EFABD-0766-4DDB-97D9-9BAA12E8EC5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408C533B-8B58-43CE-B545-6C37364A021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FD92527E-E577-448B-B21C-2316E9DE84E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29B34147-7E03-4A13-9B26-43216660E08D}"/>
            </a:ext>
          </a:extLst>
        </xdr:cNvPr>
        <xdr:cNvCxnSpPr/>
      </xdr:nvCxnSpPr>
      <xdr:spPr>
        <a:xfrm flipV="1">
          <a:off x="19509104" y="942594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F62CE071-F089-410F-BC5C-04F7A3FE5BC0}"/>
            </a:ext>
          </a:extLst>
        </xdr:cNvPr>
        <xdr:cNvSpPr txBox="1"/>
      </xdr:nvSpPr>
      <xdr:spPr>
        <a:xfrm>
          <a:off x="1954784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14C2D4F4-7C53-4C2A-8EB2-E1C3CE232806}"/>
            </a:ext>
          </a:extLst>
        </xdr:cNvPr>
        <xdr:cNvCxnSpPr/>
      </xdr:nvCxnSpPr>
      <xdr:spPr>
        <a:xfrm>
          <a:off x="1944370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1579A63C-DE40-4DC6-AFA9-1EF90284672E}"/>
            </a:ext>
          </a:extLst>
        </xdr:cNvPr>
        <xdr:cNvSpPr txBox="1"/>
      </xdr:nvSpPr>
      <xdr:spPr>
        <a:xfrm>
          <a:off x="1954784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83C47FB5-F773-4EAE-A4E0-7A833CAB2A33}"/>
            </a:ext>
          </a:extLst>
        </xdr:cNvPr>
        <xdr:cNvCxnSpPr/>
      </xdr:nvCxnSpPr>
      <xdr:spPr>
        <a:xfrm>
          <a:off x="194437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53E9AAED-11CE-4521-94BA-5A2AD71995B6}"/>
            </a:ext>
          </a:extLst>
        </xdr:cNvPr>
        <xdr:cNvSpPr txBox="1"/>
      </xdr:nvSpPr>
      <xdr:spPr>
        <a:xfrm>
          <a:off x="19547840" y="1028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7B5B50F3-672D-4652-A884-365A991B8253}"/>
            </a:ext>
          </a:extLst>
        </xdr:cNvPr>
        <xdr:cNvSpPr/>
      </xdr:nvSpPr>
      <xdr:spPr>
        <a:xfrm>
          <a:off x="1945894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0111BFFF-F0EB-42AA-9573-24B85294305E}"/>
            </a:ext>
          </a:extLst>
        </xdr:cNvPr>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302C5508-1185-427B-BFA9-CCFA7B7CFD66}"/>
            </a:ext>
          </a:extLst>
        </xdr:cNvPr>
        <xdr:cNvSpPr/>
      </xdr:nvSpPr>
      <xdr:spPr>
        <a:xfrm>
          <a:off x="1793748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9326B472-6BA2-4766-A2AF-492F1949B3BD}"/>
            </a:ext>
          </a:extLst>
        </xdr:cNvPr>
        <xdr:cNvSpPr/>
      </xdr:nvSpPr>
      <xdr:spPr>
        <a:xfrm>
          <a:off x="171627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1A9D68B7-CE6B-4D4A-80F6-90FAF78381D5}"/>
            </a:ext>
          </a:extLst>
        </xdr:cNvPr>
        <xdr:cNvSpPr/>
      </xdr:nvSpPr>
      <xdr:spPr>
        <a:xfrm>
          <a:off x="1638808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DAAC3A2-2F9F-48A2-A4B9-1F83E9FB36D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3108247-A4E0-42C8-A7E0-1C851113D2B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8ED8F0D-1543-4904-96E2-67F74E36E63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B96A85B-0B31-4396-A176-B67DBB24538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DF5C7FF-C884-4A20-A7D7-2B383AD55E4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xdr:rowOff>
    </xdr:from>
    <xdr:to>
      <xdr:col>116</xdr:col>
      <xdr:colOff>114300</xdr:colOff>
      <xdr:row>60</xdr:row>
      <xdr:rowOff>111760</xdr:rowOff>
    </xdr:to>
    <xdr:sp macro="" textlink="">
      <xdr:nvSpPr>
        <xdr:cNvPr id="707" name="楕円 706">
          <a:extLst>
            <a:ext uri="{FF2B5EF4-FFF2-40B4-BE49-F238E27FC236}">
              <a16:creationId xmlns:a16="http://schemas.microsoft.com/office/drawing/2014/main" id="{E706462A-198D-4082-87D8-1B35AEC20EA4}"/>
            </a:ext>
          </a:extLst>
        </xdr:cNvPr>
        <xdr:cNvSpPr/>
      </xdr:nvSpPr>
      <xdr:spPr>
        <a:xfrm>
          <a:off x="1945894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33037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25D8A435-4CEF-415A-B5A7-D276330634B0}"/>
            </a:ext>
          </a:extLst>
        </xdr:cNvPr>
        <xdr:cNvSpPr txBox="1"/>
      </xdr:nvSpPr>
      <xdr:spPr>
        <a:xfrm>
          <a:off x="19547840"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33020</xdr:rowOff>
    </xdr:from>
    <xdr:to>
      <xdr:col>112</xdr:col>
      <xdr:colOff>38100</xdr:colOff>
      <xdr:row>60</xdr:row>
      <xdr:rowOff>134620</xdr:rowOff>
    </xdr:to>
    <xdr:sp macro="" textlink="">
      <xdr:nvSpPr>
        <xdr:cNvPr id="709" name="楕円 708">
          <a:extLst>
            <a:ext uri="{FF2B5EF4-FFF2-40B4-BE49-F238E27FC236}">
              <a16:creationId xmlns:a16="http://schemas.microsoft.com/office/drawing/2014/main" id="{23B351D4-454F-4461-AC6C-FF3C6D44C94C}"/>
            </a:ext>
          </a:extLst>
        </xdr:cNvPr>
        <xdr:cNvSpPr/>
      </xdr:nvSpPr>
      <xdr:spPr>
        <a:xfrm>
          <a:off x="18735040" y="10091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60960</xdr:rowOff>
    </xdr:from>
    <xdr:to>
      <xdr:col>116</xdr:col>
      <xdr:colOff>63500</xdr:colOff>
      <xdr:row>60</xdr:row>
      <xdr:rowOff>83820</xdr:rowOff>
    </xdr:to>
    <xdr:cxnSp macro="">
      <xdr:nvCxnSpPr>
        <xdr:cNvPr id="710" name="直線コネクタ 709">
          <a:extLst>
            <a:ext uri="{FF2B5EF4-FFF2-40B4-BE49-F238E27FC236}">
              <a16:creationId xmlns:a16="http://schemas.microsoft.com/office/drawing/2014/main" id="{EC1A5302-04F3-443B-9AA5-6B6C7FF74116}"/>
            </a:ext>
          </a:extLst>
        </xdr:cNvPr>
        <xdr:cNvCxnSpPr/>
      </xdr:nvCxnSpPr>
      <xdr:spPr>
        <a:xfrm flipV="1">
          <a:off x="18778220" y="1011936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48260</xdr:rowOff>
    </xdr:from>
    <xdr:to>
      <xdr:col>107</xdr:col>
      <xdr:colOff>101600</xdr:colOff>
      <xdr:row>60</xdr:row>
      <xdr:rowOff>149860</xdr:rowOff>
    </xdr:to>
    <xdr:sp macro="" textlink="">
      <xdr:nvSpPr>
        <xdr:cNvPr id="711" name="楕円 710">
          <a:extLst>
            <a:ext uri="{FF2B5EF4-FFF2-40B4-BE49-F238E27FC236}">
              <a16:creationId xmlns:a16="http://schemas.microsoft.com/office/drawing/2014/main" id="{96D6E5C0-49BA-4576-B271-E8FE3186D835}"/>
            </a:ext>
          </a:extLst>
        </xdr:cNvPr>
        <xdr:cNvSpPr/>
      </xdr:nvSpPr>
      <xdr:spPr>
        <a:xfrm>
          <a:off x="1793748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83820</xdr:rowOff>
    </xdr:from>
    <xdr:to>
      <xdr:col>111</xdr:col>
      <xdr:colOff>177800</xdr:colOff>
      <xdr:row>60</xdr:row>
      <xdr:rowOff>99060</xdr:rowOff>
    </xdr:to>
    <xdr:cxnSp macro="">
      <xdr:nvCxnSpPr>
        <xdr:cNvPr id="712" name="直線コネクタ 711">
          <a:extLst>
            <a:ext uri="{FF2B5EF4-FFF2-40B4-BE49-F238E27FC236}">
              <a16:creationId xmlns:a16="http://schemas.microsoft.com/office/drawing/2014/main" id="{2032C8B7-95D0-4D4C-803F-0B039EC5A08B}"/>
            </a:ext>
          </a:extLst>
        </xdr:cNvPr>
        <xdr:cNvCxnSpPr/>
      </xdr:nvCxnSpPr>
      <xdr:spPr>
        <a:xfrm flipV="1">
          <a:off x="17988280" y="1014222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13" name="楕円 712">
          <a:extLst>
            <a:ext uri="{FF2B5EF4-FFF2-40B4-BE49-F238E27FC236}">
              <a16:creationId xmlns:a16="http://schemas.microsoft.com/office/drawing/2014/main" id="{94691C57-6941-4F71-B4FD-C1431B507856}"/>
            </a:ext>
          </a:extLst>
        </xdr:cNvPr>
        <xdr:cNvSpPr/>
      </xdr:nvSpPr>
      <xdr:spPr>
        <a:xfrm>
          <a:off x="1716278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99060</xdr:rowOff>
    </xdr:from>
    <xdr:to>
      <xdr:col>107</xdr:col>
      <xdr:colOff>50800</xdr:colOff>
      <xdr:row>60</xdr:row>
      <xdr:rowOff>114300</xdr:rowOff>
    </xdr:to>
    <xdr:cxnSp macro="">
      <xdr:nvCxnSpPr>
        <xdr:cNvPr id="714" name="直線コネクタ 713">
          <a:extLst>
            <a:ext uri="{FF2B5EF4-FFF2-40B4-BE49-F238E27FC236}">
              <a16:creationId xmlns:a16="http://schemas.microsoft.com/office/drawing/2014/main" id="{BFFE5B8E-3237-47A9-A385-FCF5D04C7424}"/>
            </a:ext>
          </a:extLst>
        </xdr:cNvPr>
        <xdr:cNvCxnSpPr/>
      </xdr:nvCxnSpPr>
      <xdr:spPr>
        <a:xfrm flipV="1">
          <a:off x="17213580" y="1015746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71120</xdr:rowOff>
    </xdr:from>
    <xdr:to>
      <xdr:col>98</xdr:col>
      <xdr:colOff>38100</xdr:colOff>
      <xdr:row>61</xdr:row>
      <xdr:rowOff>1270</xdr:rowOff>
    </xdr:to>
    <xdr:sp macro="" textlink="">
      <xdr:nvSpPr>
        <xdr:cNvPr id="715" name="楕円 714">
          <a:extLst>
            <a:ext uri="{FF2B5EF4-FFF2-40B4-BE49-F238E27FC236}">
              <a16:creationId xmlns:a16="http://schemas.microsoft.com/office/drawing/2014/main" id="{D80F6E4A-919E-4338-8566-0CD3EA99FF76}"/>
            </a:ext>
          </a:extLst>
        </xdr:cNvPr>
        <xdr:cNvSpPr/>
      </xdr:nvSpPr>
      <xdr:spPr>
        <a:xfrm>
          <a:off x="16388080" y="1012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60</xdr:row>
      <xdr:rowOff>121920</xdr:rowOff>
    </xdr:to>
    <xdr:cxnSp macro="">
      <xdr:nvCxnSpPr>
        <xdr:cNvPr id="716" name="直線コネクタ 715">
          <a:extLst>
            <a:ext uri="{FF2B5EF4-FFF2-40B4-BE49-F238E27FC236}">
              <a16:creationId xmlns:a16="http://schemas.microsoft.com/office/drawing/2014/main" id="{52132611-BE2E-4BB0-B2D9-2B2CB49BC924}"/>
            </a:ext>
          </a:extLst>
        </xdr:cNvPr>
        <xdr:cNvCxnSpPr/>
      </xdr:nvCxnSpPr>
      <xdr:spPr>
        <a:xfrm flipV="1">
          <a:off x="16431260" y="1017270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7" name="n_1aveValue【保健センター・保健所】&#10;一人当たり面積">
          <a:extLst>
            <a:ext uri="{FF2B5EF4-FFF2-40B4-BE49-F238E27FC236}">
              <a16:creationId xmlns:a16="http://schemas.microsoft.com/office/drawing/2014/main" id="{EBA21A41-CBE1-4703-8DBF-0A69BDD8362A}"/>
            </a:ext>
          </a:extLst>
        </xdr:cNvPr>
        <xdr:cNvSpPr txBox="1"/>
      </xdr:nvSpPr>
      <xdr:spPr>
        <a:xfrm>
          <a:off x="185611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8" name="n_2aveValue【保健センター・保健所】&#10;一人当たり面積">
          <a:extLst>
            <a:ext uri="{FF2B5EF4-FFF2-40B4-BE49-F238E27FC236}">
              <a16:creationId xmlns:a16="http://schemas.microsoft.com/office/drawing/2014/main" id="{BD4E240F-5939-4B42-88E3-B344D0286393}"/>
            </a:ext>
          </a:extLst>
        </xdr:cNvPr>
        <xdr:cNvSpPr txBox="1"/>
      </xdr:nvSpPr>
      <xdr:spPr>
        <a:xfrm>
          <a:off x="1777626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19" name="n_3aveValue【保健センター・保健所】&#10;一人当たり面積">
          <a:extLst>
            <a:ext uri="{FF2B5EF4-FFF2-40B4-BE49-F238E27FC236}">
              <a16:creationId xmlns:a16="http://schemas.microsoft.com/office/drawing/2014/main" id="{A0BD6BD8-4081-4E09-ADBC-BD188C45E174}"/>
            </a:ext>
          </a:extLst>
        </xdr:cNvPr>
        <xdr:cNvSpPr txBox="1"/>
      </xdr:nvSpPr>
      <xdr:spPr>
        <a:xfrm>
          <a:off x="1700156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20" name="n_4aveValue【保健センター・保健所】&#10;一人当たり面積">
          <a:extLst>
            <a:ext uri="{FF2B5EF4-FFF2-40B4-BE49-F238E27FC236}">
              <a16:creationId xmlns:a16="http://schemas.microsoft.com/office/drawing/2014/main" id="{EF5B01DF-F04A-410A-A03A-5911ADF8D405}"/>
            </a:ext>
          </a:extLst>
        </xdr:cNvPr>
        <xdr:cNvSpPr txBox="1"/>
      </xdr:nvSpPr>
      <xdr:spPr>
        <a:xfrm>
          <a:off x="1622686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151147</xdr:rowOff>
    </xdr:from>
    <xdr:ext cx="469744" cy="259045"/>
    <xdr:sp macro="" textlink="">
      <xdr:nvSpPr>
        <xdr:cNvPr id="721" name="n_1mainValue【保健センター・保健所】&#10;一人当たり面積">
          <a:extLst>
            <a:ext uri="{FF2B5EF4-FFF2-40B4-BE49-F238E27FC236}">
              <a16:creationId xmlns:a16="http://schemas.microsoft.com/office/drawing/2014/main" id="{E85C9D65-5F82-4FD9-A438-E29BC158EC9E}"/>
            </a:ext>
          </a:extLst>
        </xdr:cNvPr>
        <xdr:cNvSpPr txBox="1"/>
      </xdr:nvSpPr>
      <xdr:spPr>
        <a:xfrm>
          <a:off x="185611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166387</xdr:rowOff>
    </xdr:from>
    <xdr:ext cx="469744" cy="259045"/>
    <xdr:sp macro="" textlink="">
      <xdr:nvSpPr>
        <xdr:cNvPr id="722" name="n_2mainValue【保健センター・保健所】&#10;一人当たり面積">
          <a:extLst>
            <a:ext uri="{FF2B5EF4-FFF2-40B4-BE49-F238E27FC236}">
              <a16:creationId xmlns:a16="http://schemas.microsoft.com/office/drawing/2014/main" id="{C5334984-4A1C-44BE-B83E-566E0B693468}"/>
            </a:ext>
          </a:extLst>
        </xdr:cNvPr>
        <xdr:cNvSpPr txBox="1"/>
      </xdr:nvSpPr>
      <xdr:spPr>
        <a:xfrm>
          <a:off x="17776267"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723" name="n_3mainValue【保健センター・保健所】&#10;一人当たり面積">
          <a:extLst>
            <a:ext uri="{FF2B5EF4-FFF2-40B4-BE49-F238E27FC236}">
              <a16:creationId xmlns:a16="http://schemas.microsoft.com/office/drawing/2014/main" id="{7A4D300A-C149-457A-A7AF-DB622714BA47}"/>
            </a:ext>
          </a:extLst>
        </xdr:cNvPr>
        <xdr:cNvSpPr txBox="1"/>
      </xdr:nvSpPr>
      <xdr:spPr>
        <a:xfrm>
          <a:off x="170015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17797</xdr:rowOff>
    </xdr:from>
    <xdr:ext cx="469744" cy="259045"/>
    <xdr:sp macro="" textlink="">
      <xdr:nvSpPr>
        <xdr:cNvPr id="724" name="n_4mainValue【保健センター・保健所】&#10;一人当たり面積">
          <a:extLst>
            <a:ext uri="{FF2B5EF4-FFF2-40B4-BE49-F238E27FC236}">
              <a16:creationId xmlns:a16="http://schemas.microsoft.com/office/drawing/2014/main" id="{1CEEDDFC-6A11-4FF7-BBBB-5F8053208868}"/>
            </a:ext>
          </a:extLst>
        </xdr:cNvPr>
        <xdr:cNvSpPr txBox="1"/>
      </xdr:nvSpPr>
      <xdr:spPr>
        <a:xfrm>
          <a:off x="1622686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CEE462AC-D81D-4532-BEC8-3A775B4E173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21DACD78-5784-450B-BA71-FE63A9C2F1C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C3177B4D-E238-4057-89C0-1C953D913D9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714A514C-7E6F-48EC-9E5C-F573BFCB541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A94B3C24-ADCD-4B26-AFFF-8754487A029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B06C7744-1202-4007-A8E7-ECBB0A50732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46B4CE48-6E77-45B2-85C4-BF628ADCCF5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6F97AE4F-6061-4B67-8BF1-448FE7053AC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B9FE1725-22F6-442F-8BFC-28A2AB30652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36192C42-7030-4F2D-B775-4ED1CD645E6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61F4E18E-0F3D-4E53-9BB1-93465DA8B7FC}"/>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3EBB591A-273D-4DA4-A022-9A6ED7683606}"/>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815E585-0A55-42BA-80DB-6509DA36D4E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7C8B0855-ABFA-422E-84A5-33DA21C40FFE}"/>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838FBAC4-9C0D-4267-9CD2-96E2D1BCF0EF}"/>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D153D335-B596-49A7-B869-E750AC46542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FE1969EE-B651-4141-8ED8-4CC4F38EF0D3}"/>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4CFD2B4F-9CC6-4C86-8B58-0989D7EEFA72}"/>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93BF9DF3-3843-42DE-859F-8A623FACEA13}"/>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3E4022DE-4941-497E-BCEF-0DF143EE91DA}"/>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5B7B5F80-0B45-4A00-B946-4086D74CB359}"/>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C350CB4D-7BC5-43D9-AD96-B5ECD5E9339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BC62F1C-1172-4595-889A-DB5EB1CD8493}"/>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EE5CD8EF-94A4-40FF-8509-5AD7BDA48561}"/>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53538E5C-9896-4303-B960-9B141ED141A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87576B92-2BA9-4309-97B5-8B82D3D56D76}"/>
            </a:ext>
          </a:extLst>
        </xdr:cNvPr>
        <xdr:cNvCxnSpPr/>
      </xdr:nvCxnSpPr>
      <xdr:spPr>
        <a:xfrm flipV="1">
          <a:off x="14375764" y="13187499"/>
          <a:ext cx="0" cy="119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80001EFC-EF17-4749-9D5D-FDC45146DE77}"/>
            </a:ext>
          </a:extLst>
        </xdr:cNvPr>
        <xdr:cNvSpPr txBox="1"/>
      </xdr:nvSpPr>
      <xdr:spPr>
        <a:xfrm>
          <a:off x="144145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D5E2076C-45B7-4337-8D4D-CA39FA08C676}"/>
            </a:ext>
          </a:extLst>
        </xdr:cNvPr>
        <xdr:cNvCxnSpPr/>
      </xdr:nvCxnSpPr>
      <xdr:spPr>
        <a:xfrm>
          <a:off x="14287500" y="1437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8702D9C1-AFE3-4A83-B8B0-CFED83D44955}"/>
            </a:ext>
          </a:extLst>
        </xdr:cNvPr>
        <xdr:cNvSpPr txBox="1"/>
      </xdr:nvSpPr>
      <xdr:spPr>
        <a:xfrm>
          <a:off x="1441450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08D6D952-E975-45FD-8F5B-D51C7A055851}"/>
            </a:ext>
          </a:extLst>
        </xdr:cNvPr>
        <xdr:cNvCxnSpPr/>
      </xdr:nvCxnSpPr>
      <xdr:spPr>
        <a:xfrm>
          <a:off x="1428750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3BCDD8DD-2162-4FA5-85A2-0E2B2466BB01}"/>
            </a:ext>
          </a:extLst>
        </xdr:cNvPr>
        <xdr:cNvSpPr txBox="1"/>
      </xdr:nvSpPr>
      <xdr:spPr>
        <a:xfrm>
          <a:off x="14414500" y="13875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AE0A2A21-571F-4C82-8F2E-EB63CDAC0972}"/>
            </a:ext>
          </a:extLst>
        </xdr:cNvPr>
        <xdr:cNvSpPr/>
      </xdr:nvSpPr>
      <xdr:spPr>
        <a:xfrm>
          <a:off x="14325600" y="138970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C5336112-1C7E-4FCA-AACF-3FAF5CA0AD16}"/>
            </a:ext>
          </a:extLst>
        </xdr:cNvPr>
        <xdr:cNvSpPr/>
      </xdr:nvSpPr>
      <xdr:spPr>
        <a:xfrm>
          <a:off x="13578840" y="13888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357F6AF9-116E-4B68-88FC-F7C999126F38}"/>
            </a:ext>
          </a:extLst>
        </xdr:cNvPr>
        <xdr:cNvSpPr/>
      </xdr:nvSpPr>
      <xdr:spPr>
        <a:xfrm>
          <a:off x="12804140" y="13856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C32B2620-F243-4F65-91C4-28AEF7CF75C8}"/>
            </a:ext>
          </a:extLst>
        </xdr:cNvPr>
        <xdr:cNvSpPr/>
      </xdr:nvSpPr>
      <xdr:spPr>
        <a:xfrm>
          <a:off x="12029440" y="138497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211958B4-E82C-4516-BF47-F6CB1C957FE3}"/>
            </a:ext>
          </a:extLst>
        </xdr:cNvPr>
        <xdr:cNvSpPr/>
      </xdr:nvSpPr>
      <xdr:spPr>
        <a:xfrm>
          <a:off x="1123188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431E28B-CE29-4C24-8CBC-4E1A6D42E51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901E7F55-60C6-4213-AA93-BB56BA2005B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1FA5277-EF48-46C8-8ACA-26A048C1E43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B043FCFF-8D9E-4037-9A0D-80FF4995A7F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F809001F-794E-4AE4-9683-655586A1E64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60779</xdr:rowOff>
    </xdr:from>
    <xdr:to>
      <xdr:col>85</xdr:col>
      <xdr:colOff>177800</xdr:colOff>
      <xdr:row>78</xdr:row>
      <xdr:rowOff>162379</xdr:rowOff>
    </xdr:to>
    <xdr:sp macro="" textlink="">
      <xdr:nvSpPr>
        <xdr:cNvPr id="766" name="楕円 765">
          <a:extLst>
            <a:ext uri="{FF2B5EF4-FFF2-40B4-BE49-F238E27FC236}">
              <a16:creationId xmlns:a16="http://schemas.microsoft.com/office/drawing/2014/main" id="{30EDAB6C-CBC5-4B2B-AA84-C01C11DEE4B5}"/>
            </a:ext>
          </a:extLst>
        </xdr:cNvPr>
        <xdr:cNvSpPr/>
      </xdr:nvSpPr>
      <xdr:spPr>
        <a:xfrm>
          <a:off x="14325600" y="1313669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13806</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82AD31C4-E67C-4EB0-99AC-91852C57FCA5}"/>
            </a:ext>
          </a:extLst>
        </xdr:cNvPr>
        <xdr:cNvSpPr txBox="1"/>
      </xdr:nvSpPr>
      <xdr:spPr>
        <a:xfrm>
          <a:off x="14414500" y="13089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37919</xdr:rowOff>
    </xdr:from>
    <xdr:to>
      <xdr:col>81</xdr:col>
      <xdr:colOff>101600</xdr:colOff>
      <xdr:row>78</xdr:row>
      <xdr:rowOff>139519</xdr:rowOff>
    </xdr:to>
    <xdr:sp macro="" textlink="">
      <xdr:nvSpPr>
        <xdr:cNvPr id="768" name="楕円 767">
          <a:extLst>
            <a:ext uri="{FF2B5EF4-FFF2-40B4-BE49-F238E27FC236}">
              <a16:creationId xmlns:a16="http://schemas.microsoft.com/office/drawing/2014/main" id="{7A5E33B3-F6D5-464E-8138-AE99D51063D9}"/>
            </a:ext>
          </a:extLst>
        </xdr:cNvPr>
        <xdr:cNvSpPr/>
      </xdr:nvSpPr>
      <xdr:spPr>
        <a:xfrm>
          <a:off x="13578840" y="131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88719</xdr:rowOff>
    </xdr:from>
    <xdr:to>
      <xdr:col>85</xdr:col>
      <xdr:colOff>127000</xdr:colOff>
      <xdr:row>78</xdr:row>
      <xdr:rowOff>111579</xdr:rowOff>
    </xdr:to>
    <xdr:cxnSp macro="">
      <xdr:nvCxnSpPr>
        <xdr:cNvPr id="769" name="直線コネクタ 768">
          <a:extLst>
            <a:ext uri="{FF2B5EF4-FFF2-40B4-BE49-F238E27FC236}">
              <a16:creationId xmlns:a16="http://schemas.microsoft.com/office/drawing/2014/main" id="{E4200908-35A4-4BEA-B1F8-BC724376BC69}"/>
            </a:ext>
          </a:extLst>
        </xdr:cNvPr>
        <xdr:cNvCxnSpPr/>
      </xdr:nvCxnSpPr>
      <xdr:spPr>
        <a:xfrm>
          <a:off x="13629640" y="13164639"/>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13426</xdr:rowOff>
    </xdr:from>
    <xdr:to>
      <xdr:col>76</xdr:col>
      <xdr:colOff>165100</xdr:colOff>
      <xdr:row>78</xdr:row>
      <xdr:rowOff>115026</xdr:rowOff>
    </xdr:to>
    <xdr:sp macro="" textlink="">
      <xdr:nvSpPr>
        <xdr:cNvPr id="770" name="楕円 769">
          <a:extLst>
            <a:ext uri="{FF2B5EF4-FFF2-40B4-BE49-F238E27FC236}">
              <a16:creationId xmlns:a16="http://schemas.microsoft.com/office/drawing/2014/main" id="{A245B982-4E57-4F99-BFB9-6873387295E4}"/>
            </a:ext>
          </a:extLst>
        </xdr:cNvPr>
        <xdr:cNvSpPr/>
      </xdr:nvSpPr>
      <xdr:spPr>
        <a:xfrm>
          <a:off x="12804140" y="130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64226</xdr:rowOff>
    </xdr:from>
    <xdr:to>
      <xdr:col>81</xdr:col>
      <xdr:colOff>50800</xdr:colOff>
      <xdr:row>78</xdr:row>
      <xdr:rowOff>88719</xdr:rowOff>
    </xdr:to>
    <xdr:cxnSp macro="">
      <xdr:nvCxnSpPr>
        <xdr:cNvPr id="771" name="直線コネクタ 770">
          <a:extLst>
            <a:ext uri="{FF2B5EF4-FFF2-40B4-BE49-F238E27FC236}">
              <a16:creationId xmlns:a16="http://schemas.microsoft.com/office/drawing/2014/main" id="{EE2ABF32-2E40-4B3B-891A-04FC0BD02A2B}"/>
            </a:ext>
          </a:extLst>
        </xdr:cNvPr>
        <xdr:cNvCxnSpPr/>
      </xdr:nvCxnSpPr>
      <xdr:spPr>
        <a:xfrm>
          <a:off x="12854940" y="13140146"/>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147320</xdr:rowOff>
    </xdr:from>
    <xdr:to>
      <xdr:col>72</xdr:col>
      <xdr:colOff>38100</xdr:colOff>
      <xdr:row>78</xdr:row>
      <xdr:rowOff>77470</xdr:rowOff>
    </xdr:to>
    <xdr:sp macro="" textlink="">
      <xdr:nvSpPr>
        <xdr:cNvPr id="772" name="楕円 771">
          <a:extLst>
            <a:ext uri="{FF2B5EF4-FFF2-40B4-BE49-F238E27FC236}">
              <a16:creationId xmlns:a16="http://schemas.microsoft.com/office/drawing/2014/main" id="{5800E248-EA17-43CC-8C25-B71801403CCA}"/>
            </a:ext>
          </a:extLst>
        </xdr:cNvPr>
        <xdr:cNvSpPr/>
      </xdr:nvSpPr>
      <xdr:spPr>
        <a:xfrm>
          <a:off x="12029440" y="13055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26670</xdr:rowOff>
    </xdr:from>
    <xdr:to>
      <xdr:col>76</xdr:col>
      <xdr:colOff>114300</xdr:colOff>
      <xdr:row>78</xdr:row>
      <xdr:rowOff>64226</xdr:rowOff>
    </xdr:to>
    <xdr:cxnSp macro="">
      <xdr:nvCxnSpPr>
        <xdr:cNvPr id="773" name="直線コネクタ 772">
          <a:extLst>
            <a:ext uri="{FF2B5EF4-FFF2-40B4-BE49-F238E27FC236}">
              <a16:creationId xmlns:a16="http://schemas.microsoft.com/office/drawing/2014/main" id="{5B4D9C6F-0706-4DAE-9359-820E103873D8}"/>
            </a:ext>
          </a:extLst>
        </xdr:cNvPr>
        <xdr:cNvCxnSpPr/>
      </xdr:nvCxnSpPr>
      <xdr:spPr>
        <a:xfrm>
          <a:off x="12072620" y="13102590"/>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44450</xdr:rowOff>
    </xdr:from>
    <xdr:to>
      <xdr:col>67</xdr:col>
      <xdr:colOff>101600</xdr:colOff>
      <xdr:row>78</xdr:row>
      <xdr:rowOff>146050</xdr:rowOff>
    </xdr:to>
    <xdr:sp macro="" textlink="">
      <xdr:nvSpPr>
        <xdr:cNvPr id="774" name="楕円 773">
          <a:extLst>
            <a:ext uri="{FF2B5EF4-FFF2-40B4-BE49-F238E27FC236}">
              <a16:creationId xmlns:a16="http://schemas.microsoft.com/office/drawing/2014/main" id="{03108D02-1C5D-40BD-BFEA-10286B0B703D}"/>
            </a:ext>
          </a:extLst>
        </xdr:cNvPr>
        <xdr:cNvSpPr/>
      </xdr:nvSpPr>
      <xdr:spPr>
        <a:xfrm>
          <a:off x="1123188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26670</xdr:rowOff>
    </xdr:from>
    <xdr:to>
      <xdr:col>71</xdr:col>
      <xdr:colOff>177800</xdr:colOff>
      <xdr:row>78</xdr:row>
      <xdr:rowOff>95250</xdr:rowOff>
    </xdr:to>
    <xdr:cxnSp macro="">
      <xdr:nvCxnSpPr>
        <xdr:cNvPr id="775" name="直線コネクタ 774">
          <a:extLst>
            <a:ext uri="{FF2B5EF4-FFF2-40B4-BE49-F238E27FC236}">
              <a16:creationId xmlns:a16="http://schemas.microsoft.com/office/drawing/2014/main" id="{F01A0C3D-FE16-4FF8-819C-BEB62856C24C}"/>
            </a:ext>
          </a:extLst>
        </xdr:cNvPr>
        <xdr:cNvCxnSpPr/>
      </xdr:nvCxnSpPr>
      <xdr:spPr>
        <a:xfrm flipV="1">
          <a:off x="11282680" y="13102590"/>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6" name="n_1aveValue【消防施設】&#10;有形固定資産減価償却率">
          <a:extLst>
            <a:ext uri="{FF2B5EF4-FFF2-40B4-BE49-F238E27FC236}">
              <a16:creationId xmlns:a16="http://schemas.microsoft.com/office/drawing/2014/main" id="{87678FEF-25F2-4E4E-86CC-9A49B937F8A5}"/>
            </a:ext>
          </a:extLst>
        </xdr:cNvPr>
        <xdr:cNvSpPr txBox="1"/>
      </xdr:nvSpPr>
      <xdr:spPr>
        <a:xfrm>
          <a:off x="13437244" y="13977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a:extLst>
            <a:ext uri="{FF2B5EF4-FFF2-40B4-BE49-F238E27FC236}">
              <a16:creationId xmlns:a16="http://schemas.microsoft.com/office/drawing/2014/main" id="{D077F285-F4CE-4409-B4AE-C130E97A001E}"/>
            </a:ext>
          </a:extLst>
        </xdr:cNvPr>
        <xdr:cNvSpPr txBox="1"/>
      </xdr:nvSpPr>
      <xdr:spPr>
        <a:xfrm>
          <a:off x="12675244" y="1394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a:extLst>
            <a:ext uri="{FF2B5EF4-FFF2-40B4-BE49-F238E27FC236}">
              <a16:creationId xmlns:a16="http://schemas.microsoft.com/office/drawing/2014/main" id="{C1D3816C-268C-4F8A-9330-8EA33B5F60C0}"/>
            </a:ext>
          </a:extLst>
        </xdr:cNvPr>
        <xdr:cNvSpPr txBox="1"/>
      </xdr:nvSpPr>
      <xdr:spPr>
        <a:xfrm>
          <a:off x="1190054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a:extLst>
            <a:ext uri="{FF2B5EF4-FFF2-40B4-BE49-F238E27FC236}">
              <a16:creationId xmlns:a16="http://schemas.microsoft.com/office/drawing/2014/main" id="{D08B89C6-AD5D-4170-8A58-461512B40807}"/>
            </a:ext>
          </a:extLst>
        </xdr:cNvPr>
        <xdr:cNvSpPr txBox="1"/>
      </xdr:nvSpPr>
      <xdr:spPr>
        <a:xfrm>
          <a:off x="1110298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156046</xdr:rowOff>
    </xdr:from>
    <xdr:ext cx="405111" cy="259045"/>
    <xdr:sp macro="" textlink="">
      <xdr:nvSpPr>
        <xdr:cNvPr id="780" name="n_1mainValue【消防施設】&#10;有形固定資産減価償却率">
          <a:extLst>
            <a:ext uri="{FF2B5EF4-FFF2-40B4-BE49-F238E27FC236}">
              <a16:creationId xmlns:a16="http://schemas.microsoft.com/office/drawing/2014/main" id="{48C7EC46-D199-4F60-B110-385728920E47}"/>
            </a:ext>
          </a:extLst>
        </xdr:cNvPr>
        <xdr:cNvSpPr txBox="1"/>
      </xdr:nvSpPr>
      <xdr:spPr>
        <a:xfrm>
          <a:off x="13437244" y="1289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131553</xdr:rowOff>
    </xdr:from>
    <xdr:ext cx="340478" cy="259045"/>
    <xdr:sp macro="" textlink="">
      <xdr:nvSpPr>
        <xdr:cNvPr id="781" name="n_2mainValue【消防施設】&#10;有形固定資産減価償却率">
          <a:extLst>
            <a:ext uri="{FF2B5EF4-FFF2-40B4-BE49-F238E27FC236}">
              <a16:creationId xmlns:a16="http://schemas.microsoft.com/office/drawing/2014/main" id="{C3557645-3EFB-483D-9357-75D85861A00A}"/>
            </a:ext>
          </a:extLst>
        </xdr:cNvPr>
        <xdr:cNvSpPr txBox="1"/>
      </xdr:nvSpPr>
      <xdr:spPr>
        <a:xfrm>
          <a:off x="12707561" y="12872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93997</xdr:rowOff>
    </xdr:from>
    <xdr:ext cx="340478" cy="259045"/>
    <xdr:sp macro="" textlink="">
      <xdr:nvSpPr>
        <xdr:cNvPr id="782" name="n_3mainValue【消防施設】&#10;有形固定資産減価償却率">
          <a:extLst>
            <a:ext uri="{FF2B5EF4-FFF2-40B4-BE49-F238E27FC236}">
              <a16:creationId xmlns:a16="http://schemas.microsoft.com/office/drawing/2014/main" id="{DCDCD3B4-BA4E-4EE8-95B0-4B65CAC418A0}"/>
            </a:ext>
          </a:extLst>
        </xdr:cNvPr>
        <xdr:cNvSpPr txBox="1"/>
      </xdr:nvSpPr>
      <xdr:spPr>
        <a:xfrm>
          <a:off x="11910001" y="12834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162577</xdr:rowOff>
    </xdr:from>
    <xdr:ext cx="405111" cy="259045"/>
    <xdr:sp macro="" textlink="">
      <xdr:nvSpPr>
        <xdr:cNvPr id="783" name="n_4mainValue【消防施設】&#10;有形固定資産減価償却率">
          <a:extLst>
            <a:ext uri="{FF2B5EF4-FFF2-40B4-BE49-F238E27FC236}">
              <a16:creationId xmlns:a16="http://schemas.microsoft.com/office/drawing/2014/main" id="{BA958B7C-9734-4F2B-8932-2601B775FB1D}"/>
            </a:ext>
          </a:extLst>
        </xdr:cNvPr>
        <xdr:cNvSpPr txBox="1"/>
      </xdr:nvSpPr>
      <xdr:spPr>
        <a:xfrm>
          <a:off x="11102984" y="1290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CFE7A8B8-6311-4F46-BCAC-E51AA4F4A4E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A56A1845-9A5B-4058-BE8C-C644CA14A3C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4E57E385-C5E8-4CC2-8ED1-E19B230B054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69071668-37F1-4E64-B56B-A121CC1E713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3562D331-E588-4C64-B996-1D00FD4452F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D41830F-2C03-452B-AD95-12CB98F7F24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1D5EEB58-E9B5-4C58-A090-608DF769F09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14E9F06-8514-4E1D-A74B-9CF64028AB6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55414DC7-CDF6-4F08-B437-60DC5AED7C81}"/>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9286C467-C0AA-43E2-A12E-07701132DBA3}"/>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302DA67F-585D-4469-A032-009D6B9E8349}"/>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CBB4AA66-48C3-4232-9DFF-7EC006C6E93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F17C35E-2E38-4272-B843-05636443092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D933E309-7BB6-4444-BEA8-4BF77FA8966E}"/>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7677D2F0-C67B-4E72-BBDB-BE11B66093F4}"/>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15551411-523C-42A9-9349-5E00BEFCD20E}"/>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30CAAA18-E5D2-46B3-9294-1D25AD2C8D7E}"/>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29CEDFF8-F3B6-4277-8478-77634C07B029}"/>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11CB2C1F-5943-4A9B-9DF6-B1008591A72F}"/>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E664FD14-BB5E-404E-99B1-84468A24C422}"/>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B7D147E5-FC5D-418B-A8AA-6614084F8A9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E525FA55-486E-42EC-BE55-7D74835409F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C89A1C8A-9DD0-4645-AF6C-45A2EFF46A92}"/>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018AC937-F558-43B3-9D1C-F18E10BB75C2}"/>
            </a:ext>
          </a:extLst>
        </xdr:cNvPr>
        <xdr:cNvCxnSpPr/>
      </xdr:nvCxnSpPr>
      <xdr:spPr>
        <a:xfrm flipV="1">
          <a:off x="19509104" y="1298066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73BD1986-AA84-4187-A033-AC4E983AF7DA}"/>
            </a:ext>
          </a:extLst>
        </xdr:cNvPr>
        <xdr:cNvSpPr txBox="1"/>
      </xdr:nvSpPr>
      <xdr:spPr>
        <a:xfrm>
          <a:off x="1954784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12E93AE2-9DBA-4DE0-BC5C-CEF4E35A6B7B}"/>
            </a:ext>
          </a:extLst>
        </xdr:cNvPr>
        <xdr:cNvCxnSpPr/>
      </xdr:nvCxnSpPr>
      <xdr:spPr>
        <a:xfrm>
          <a:off x="19443700" y="14268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DE050D15-80A2-4F40-9C75-592428C24712}"/>
            </a:ext>
          </a:extLst>
        </xdr:cNvPr>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E0E6B6B0-026A-45E9-91AA-072DAB2B1DAE}"/>
            </a:ext>
          </a:extLst>
        </xdr:cNvPr>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a:extLst>
            <a:ext uri="{FF2B5EF4-FFF2-40B4-BE49-F238E27FC236}">
              <a16:creationId xmlns:a16="http://schemas.microsoft.com/office/drawing/2014/main" id="{B39F46C0-66A0-4113-B64B-AFFB55DA4B0B}"/>
            </a:ext>
          </a:extLst>
        </xdr:cNvPr>
        <xdr:cNvSpPr txBox="1"/>
      </xdr:nvSpPr>
      <xdr:spPr>
        <a:xfrm>
          <a:off x="19547840" y="13486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B3AB99EA-A5C3-4655-ADB7-5D114F497375}"/>
            </a:ext>
          </a:extLst>
        </xdr:cNvPr>
        <xdr:cNvSpPr/>
      </xdr:nvSpPr>
      <xdr:spPr>
        <a:xfrm>
          <a:off x="1945894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id="{CE992CF9-6164-4169-9383-C4D504A5F706}"/>
            </a:ext>
          </a:extLst>
        </xdr:cNvPr>
        <xdr:cNvSpPr/>
      </xdr:nvSpPr>
      <xdr:spPr>
        <a:xfrm>
          <a:off x="18735040" y="1370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id="{6073E6E7-BD67-43F0-9E60-4F97B4DC1E23}"/>
            </a:ext>
          </a:extLst>
        </xdr:cNvPr>
        <xdr:cNvSpPr/>
      </xdr:nvSpPr>
      <xdr:spPr>
        <a:xfrm>
          <a:off x="1793748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id="{15BAE3C1-6514-47A7-B2D1-1D04D006480A}"/>
            </a:ext>
          </a:extLst>
        </xdr:cNvPr>
        <xdr:cNvSpPr/>
      </xdr:nvSpPr>
      <xdr:spPr>
        <a:xfrm>
          <a:off x="1716278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id="{25914221-56B9-43E7-865C-42D6E68F3D35}"/>
            </a:ext>
          </a:extLst>
        </xdr:cNvPr>
        <xdr:cNvSpPr/>
      </xdr:nvSpPr>
      <xdr:spPr>
        <a:xfrm>
          <a:off x="1638808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AE5F7B2D-9DF0-4C2D-8715-0139E0AB52A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19B1E72-9D33-4DB2-9F8A-2932DE3233B1}"/>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D64EA99-6BDD-4F04-9082-3F42F6B39DF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4C31BAC-5019-4983-BB7C-8920A91F52C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F6F80F4E-451E-4679-A0D5-1D61766CBCF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23" name="楕円 822">
          <a:extLst>
            <a:ext uri="{FF2B5EF4-FFF2-40B4-BE49-F238E27FC236}">
              <a16:creationId xmlns:a16="http://schemas.microsoft.com/office/drawing/2014/main" id="{9937D5FE-19F3-45CC-B21D-45EDB041AA19}"/>
            </a:ext>
          </a:extLst>
        </xdr:cNvPr>
        <xdr:cNvSpPr/>
      </xdr:nvSpPr>
      <xdr:spPr>
        <a:xfrm>
          <a:off x="1945894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163847</xdr:rowOff>
    </xdr:from>
    <xdr:ext cx="469744" cy="259045"/>
    <xdr:sp macro="" textlink="">
      <xdr:nvSpPr>
        <xdr:cNvPr id="824" name="【消防施設】&#10;一人当たり面積該当値テキスト">
          <a:extLst>
            <a:ext uri="{FF2B5EF4-FFF2-40B4-BE49-F238E27FC236}">
              <a16:creationId xmlns:a16="http://schemas.microsoft.com/office/drawing/2014/main" id="{C85F0833-5C98-403D-9CBA-F65D3AC6EAAC}"/>
            </a:ext>
          </a:extLst>
        </xdr:cNvPr>
        <xdr:cNvSpPr txBox="1"/>
      </xdr:nvSpPr>
      <xdr:spPr>
        <a:xfrm>
          <a:off x="19547840"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29211</xdr:rowOff>
    </xdr:from>
    <xdr:to>
      <xdr:col>112</xdr:col>
      <xdr:colOff>38100</xdr:colOff>
      <xdr:row>83</xdr:row>
      <xdr:rowOff>130811</xdr:rowOff>
    </xdr:to>
    <xdr:sp macro="" textlink="">
      <xdr:nvSpPr>
        <xdr:cNvPr id="825" name="楕円 824">
          <a:extLst>
            <a:ext uri="{FF2B5EF4-FFF2-40B4-BE49-F238E27FC236}">
              <a16:creationId xmlns:a16="http://schemas.microsoft.com/office/drawing/2014/main" id="{19C3B97D-A739-428E-B5AD-E14636313F82}"/>
            </a:ext>
          </a:extLst>
        </xdr:cNvPr>
        <xdr:cNvSpPr/>
      </xdr:nvSpPr>
      <xdr:spPr>
        <a:xfrm>
          <a:off x="18735040" y="139433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64770</xdr:rowOff>
    </xdr:from>
    <xdr:to>
      <xdr:col>116</xdr:col>
      <xdr:colOff>63500</xdr:colOff>
      <xdr:row>83</xdr:row>
      <xdr:rowOff>80011</xdr:rowOff>
    </xdr:to>
    <xdr:cxnSp macro="">
      <xdr:nvCxnSpPr>
        <xdr:cNvPr id="826" name="直線コネクタ 825">
          <a:extLst>
            <a:ext uri="{FF2B5EF4-FFF2-40B4-BE49-F238E27FC236}">
              <a16:creationId xmlns:a16="http://schemas.microsoft.com/office/drawing/2014/main" id="{241DD487-9C44-45B5-A34A-CD9E820ADE62}"/>
            </a:ext>
          </a:extLst>
        </xdr:cNvPr>
        <xdr:cNvCxnSpPr/>
      </xdr:nvCxnSpPr>
      <xdr:spPr>
        <a:xfrm flipV="1">
          <a:off x="18778220" y="13978890"/>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7" name="楕円 826">
          <a:extLst>
            <a:ext uri="{FF2B5EF4-FFF2-40B4-BE49-F238E27FC236}">
              <a16:creationId xmlns:a16="http://schemas.microsoft.com/office/drawing/2014/main" id="{2ED47F89-6718-443F-8B24-4D890A9D9882}"/>
            </a:ext>
          </a:extLst>
        </xdr:cNvPr>
        <xdr:cNvSpPr/>
      </xdr:nvSpPr>
      <xdr:spPr>
        <a:xfrm>
          <a:off x="1793748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80011</xdr:rowOff>
    </xdr:from>
    <xdr:to>
      <xdr:col>111</xdr:col>
      <xdr:colOff>177800</xdr:colOff>
      <xdr:row>83</xdr:row>
      <xdr:rowOff>95250</xdr:rowOff>
    </xdr:to>
    <xdr:cxnSp macro="">
      <xdr:nvCxnSpPr>
        <xdr:cNvPr id="828" name="直線コネクタ 827">
          <a:extLst>
            <a:ext uri="{FF2B5EF4-FFF2-40B4-BE49-F238E27FC236}">
              <a16:creationId xmlns:a16="http://schemas.microsoft.com/office/drawing/2014/main" id="{E011D2D7-A277-47A1-AB78-CC7FDDFB9F61}"/>
            </a:ext>
          </a:extLst>
        </xdr:cNvPr>
        <xdr:cNvCxnSpPr/>
      </xdr:nvCxnSpPr>
      <xdr:spPr>
        <a:xfrm flipV="1">
          <a:off x="17988280" y="13994131"/>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59689</xdr:rowOff>
    </xdr:from>
    <xdr:to>
      <xdr:col>102</xdr:col>
      <xdr:colOff>165100</xdr:colOff>
      <xdr:row>83</xdr:row>
      <xdr:rowOff>161289</xdr:rowOff>
    </xdr:to>
    <xdr:sp macro="" textlink="">
      <xdr:nvSpPr>
        <xdr:cNvPr id="829" name="楕円 828">
          <a:extLst>
            <a:ext uri="{FF2B5EF4-FFF2-40B4-BE49-F238E27FC236}">
              <a16:creationId xmlns:a16="http://schemas.microsoft.com/office/drawing/2014/main" id="{C30944ED-159B-4A8B-B898-E0A86190B6AC}"/>
            </a:ext>
          </a:extLst>
        </xdr:cNvPr>
        <xdr:cNvSpPr/>
      </xdr:nvSpPr>
      <xdr:spPr>
        <a:xfrm>
          <a:off x="17162780" y="139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110489</xdr:rowOff>
    </xdr:to>
    <xdr:cxnSp macro="">
      <xdr:nvCxnSpPr>
        <xdr:cNvPr id="830" name="直線コネクタ 829">
          <a:extLst>
            <a:ext uri="{FF2B5EF4-FFF2-40B4-BE49-F238E27FC236}">
              <a16:creationId xmlns:a16="http://schemas.microsoft.com/office/drawing/2014/main" id="{028D9496-99D8-4EF2-A5B2-53241368B600}"/>
            </a:ext>
          </a:extLst>
        </xdr:cNvPr>
        <xdr:cNvCxnSpPr/>
      </xdr:nvCxnSpPr>
      <xdr:spPr>
        <a:xfrm flipV="1">
          <a:off x="17213580" y="14009370"/>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31" name="楕円 830">
          <a:extLst>
            <a:ext uri="{FF2B5EF4-FFF2-40B4-BE49-F238E27FC236}">
              <a16:creationId xmlns:a16="http://schemas.microsoft.com/office/drawing/2014/main" id="{CC6D7F23-9D0C-4536-9715-BC15E50C9F14}"/>
            </a:ext>
          </a:extLst>
        </xdr:cNvPr>
        <xdr:cNvSpPr/>
      </xdr:nvSpPr>
      <xdr:spPr>
        <a:xfrm>
          <a:off x="16388080" y="1422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110489</xdr:rowOff>
    </xdr:from>
    <xdr:to>
      <xdr:col>102</xdr:col>
      <xdr:colOff>114300</xdr:colOff>
      <xdr:row>85</xdr:row>
      <xdr:rowOff>26670</xdr:rowOff>
    </xdr:to>
    <xdr:cxnSp macro="">
      <xdr:nvCxnSpPr>
        <xdr:cNvPr id="832" name="直線コネクタ 831">
          <a:extLst>
            <a:ext uri="{FF2B5EF4-FFF2-40B4-BE49-F238E27FC236}">
              <a16:creationId xmlns:a16="http://schemas.microsoft.com/office/drawing/2014/main" id="{FE018340-0570-45BD-8E53-3FB2F4638010}"/>
            </a:ext>
          </a:extLst>
        </xdr:cNvPr>
        <xdr:cNvCxnSpPr/>
      </xdr:nvCxnSpPr>
      <xdr:spPr>
        <a:xfrm flipV="1">
          <a:off x="16431260" y="14024609"/>
          <a:ext cx="78232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3" name="n_1aveValue【消防施設】&#10;一人当たり面積">
          <a:extLst>
            <a:ext uri="{FF2B5EF4-FFF2-40B4-BE49-F238E27FC236}">
              <a16:creationId xmlns:a16="http://schemas.microsoft.com/office/drawing/2014/main" id="{7666272C-ABCF-4B4A-B2A4-16DDD2B8EA9F}"/>
            </a:ext>
          </a:extLst>
        </xdr:cNvPr>
        <xdr:cNvSpPr txBox="1"/>
      </xdr:nvSpPr>
      <xdr:spPr>
        <a:xfrm>
          <a:off x="185611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4" name="n_2aveValue【消防施設】&#10;一人当たり面積">
          <a:extLst>
            <a:ext uri="{FF2B5EF4-FFF2-40B4-BE49-F238E27FC236}">
              <a16:creationId xmlns:a16="http://schemas.microsoft.com/office/drawing/2014/main" id="{CC8F28F3-47E5-4D9F-BFAF-4145B7ADB2FE}"/>
            </a:ext>
          </a:extLst>
        </xdr:cNvPr>
        <xdr:cNvSpPr txBox="1"/>
      </xdr:nvSpPr>
      <xdr:spPr>
        <a:xfrm>
          <a:off x="1777626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5" name="n_3aveValue【消防施設】&#10;一人当たり面積">
          <a:extLst>
            <a:ext uri="{FF2B5EF4-FFF2-40B4-BE49-F238E27FC236}">
              <a16:creationId xmlns:a16="http://schemas.microsoft.com/office/drawing/2014/main" id="{4FBB335F-2926-4AA8-BE1F-D0D646BE230E}"/>
            </a:ext>
          </a:extLst>
        </xdr:cNvPr>
        <xdr:cNvSpPr txBox="1"/>
      </xdr:nvSpPr>
      <xdr:spPr>
        <a:xfrm>
          <a:off x="1700156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6" name="n_4aveValue【消防施設】&#10;一人当たり面積">
          <a:extLst>
            <a:ext uri="{FF2B5EF4-FFF2-40B4-BE49-F238E27FC236}">
              <a16:creationId xmlns:a16="http://schemas.microsoft.com/office/drawing/2014/main" id="{E6BBFEB6-AB87-46BD-B6E5-07E6E6849A35}"/>
            </a:ext>
          </a:extLst>
        </xdr:cNvPr>
        <xdr:cNvSpPr txBox="1"/>
      </xdr:nvSpPr>
      <xdr:spPr>
        <a:xfrm>
          <a:off x="1622686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121938</xdr:rowOff>
    </xdr:from>
    <xdr:ext cx="469744" cy="259045"/>
    <xdr:sp macro="" textlink="">
      <xdr:nvSpPr>
        <xdr:cNvPr id="837" name="n_1mainValue【消防施設】&#10;一人当たり面積">
          <a:extLst>
            <a:ext uri="{FF2B5EF4-FFF2-40B4-BE49-F238E27FC236}">
              <a16:creationId xmlns:a16="http://schemas.microsoft.com/office/drawing/2014/main" id="{7E1890BA-AD2B-406B-93BD-86F67CE09059}"/>
            </a:ext>
          </a:extLst>
        </xdr:cNvPr>
        <xdr:cNvSpPr txBox="1"/>
      </xdr:nvSpPr>
      <xdr:spPr>
        <a:xfrm>
          <a:off x="18561127" y="140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8" name="n_2mainValue【消防施設】&#10;一人当たり面積">
          <a:extLst>
            <a:ext uri="{FF2B5EF4-FFF2-40B4-BE49-F238E27FC236}">
              <a16:creationId xmlns:a16="http://schemas.microsoft.com/office/drawing/2014/main" id="{FF21BCEA-8271-4B75-9EF3-843FFCAC8DA9}"/>
            </a:ext>
          </a:extLst>
        </xdr:cNvPr>
        <xdr:cNvSpPr txBox="1"/>
      </xdr:nvSpPr>
      <xdr:spPr>
        <a:xfrm>
          <a:off x="177762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152416</xdr:rowOff>
    </xdr:from>
    <xdr:ext cx="469744" cy="259045"/>
    <xdr:sp macro="" textlink="">
      <xdr:nvSpPr>
        <xdr:cNvPr id="839" name="n_3mainValue【消防施設】&#10;一人当たり面積">
          <a:extLst>
            <a:ext uri="{FF2B5EF4-FFF2-40B4-BE49-F238E27FC236}">
              <a16:creationId xmlns:a16="http://schemas.microsoft.com/office/drawing/2014/main" id="{7C9F23A5-6070-4BE5-9AAA-F64D79BB836B}"/>
            </a:ext>
          </a:extLst>
        </xdr:cNvPr>
        <xdr:cNvSpPr txBox="1"/>
      </xdr:nvSpPr>
      <xdr:spPr>
        <a:xfrm>
          <a:off x="17001567" y="140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40" name="n_4mainValue【消防施設】&#10;一人当たり面積">
          <a:extLst>
            <a:ext uri="{FF2B5EF4-FFF2-40B4-BE49-F238E27FC236}">
              <a16:creationId xmlns:a16="http://schemas.microsoft.com/office/drawing/2014/main" id="{28D55444-389C-49A3-99D3-3B09EA0A0D62}"/>
            </a:ext>
          </a:extLst>
        </xdr:cNvPr>
        <xdr:cNvSpPr txBox="1"/>
      </xdr:nvSpPr>
      <xdr:spPr>
        <a:xfrm>
          <a:off x="1622686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3D4B42BC-FC69-4CBB-96A5-9B5F1CF2E03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B7DBF212-C5DF-4B2F-8B6F-52A74E03ABD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29045A9B-5AAC-47D5-8244-A197A8382B7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42AD86B1-9A85-4676-97C9-41516BE8762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B053252D-2F1B-42A0-886C-C08AA5CE19A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BAB38F00-83B0-4FC6-82B1-DC589091353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B1D96711-E730-417B-8FD5-20B6B8FE509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B0610E52-C406-4752-83D9-A099D396781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1AB751FB-9677-4D66-8973-6B516D6F88A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D9CF8C61-E6BE-4B4A-A287-DA3CC581BB2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D4845C1E-0B4D-4401-96B5-EEF19ABC832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14B019D7-F622-4A94-9349-F0712394163F}"/>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3A553DBA-6725-4C5F-A0B9-FE2DE65CBE3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CF663149-03EC-4BDE-BDA2-D6667803D9E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1348622-168F-43B0-81B3-8AEB5C354EE9}"/>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EB879F21-52B7-47E9-A77A-7036DF09613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32652ED1-4C59-46D6-A89E-C647D3A11D18}"/>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8A082500-FA59-49EB-B3DD-BAC430948CA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244ED6C-FFD2-4CAF-B45D-8B1D87710F0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4E95DDE0-3579-4FEE-816D-E84B2001E509}"/>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C6A626BA-DB5F-43DB-AF3C-05389D9E5D75}"/>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BAF38B4-CF50-4214-9B82-197C234F913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9E0D2FDF-BB22-4500-A142-E2E5D0B787F1}"/>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6F7ED6F3-DEF5-4A1E-85EA-776718F26FE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E9B1C20B-CF5D-4981-AA4A-2E9D1EE8D24A}"/>
            </a:ext>
          </a:extLst>
        </xdr:cNvPr>
        <xdr:cNvCxnSpPr/>
      </xdr:nvCxnSpPr>
      <xdr:spPr>
        <a:xfrm flipV="1">
          <a:off x="14375764" y="16672560"/>
          <a:ext cx="0"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50E22892-868C-4F76-A8E7-E683F1022EF0}"/>
            </a:ext>
          </a:extLst>
        </xdr:cNvPr>
        <xdr:cNvSpPr txBox="1"/>
      </xdr:nvSpPr>
      <xdr:spPr>
        <a:xfrm>
          <a:off x="14414500" y="181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CB522322-F308-4CE2-81D4-76E873AF0363}"/>
            </a:ext>
          </a:extLst>
        </xdr:cNvPr>
        <xdr:cNvCxnSpPr/>
      </xdr:nvCxnSpPr>
      <xdr:spPr>
        <a:xfrm>
          <a:off x="14287500" y="18110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75D893A0-EDA3-4E37-8DBC-38624AE3098C}"/>
            </a:ext>
          </a:extLst>
        </xdr:cNvPr>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B963BCB0-E8F0-495C-94DB-17F744B6F04B}"/>
            </a:ext>
          </a:extLst>
        </xdr:cNvPr>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a:extLst>
            <a:ext uri="{FF2B5EF4-FFF2-40B4-BE49-F238E27FC236}">
              <a16:creationId xmlns:a16="http://schemas.microsoft.com/office/drawing/2014/main" id="{F0CC5680-8F80-4C72-9709-C7DE1F733610}"/>
            </a:ext>
          </a:extLst>
        </xdr:cNvPr>
        <xdr:cNvSpPr txBox="1"/>
      </xdr:nvSpPr>
      <xdr:spPr>
        <a:xfrm>
          <a:off x="14414500" y="16998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199EB49E-0A76-40A6-87BF-1803146B6DB1}"/>
            </a:ext>
          </a:extLst>
        </xdr:cNvPr>
        <xdr:cNvSpPr/>
      </xdr:nvSpPr>
      <xdr:spPr>
        <a:xfrm>
          <a:off x="14325600" y="171437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id="{4CC09ECE-34AF-4FCB-A66D-85739FFE7B91}"/>
            </a:ext>
          </a:extLst>
        </xdr:cNvPr>
        <xdr:cNvSpPr/>
      </xdr:nvSpPr>
      <xdr:spPr>
        <a:xfrm>
          <a:off x="13578840" y="172161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id="{6EE0BBD9-4E23-4EC1-82F6-E15D64AE8224}"/>
            </a:ext>
          </a:extLst>
        </xdr:cNvPr>
        <xdr:cNvSpPr/>
      </xdr:nvSpPr>
      <xdr:spPr>
        <a:xfrm>
          <a:off x="12804140" y="17191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id="{4FB23B7B-8528-49C4-9B05-C1D44AB0367C}"/>
            </a:ext>
          </a:extLst>
        </xdr:cNvPr>
        <xdr:cNvSpPr/>
      </xdr:nvSpPr>
      <xdr:spPr>
        <a:xfrm>
          <a:off x="12029440" y="17216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id="{5E17B437-C618-4EFE-8AE9-5A7C0BD4A002}"/>
            </a:ext>
          </a:extLst>
        </xdr:cNvPr>
        <xdr:cNvSpPr/>
      </xdr:nvSpPr>
      <xdr:spPr>
        <a:xfrm>
          <a:off x="11231880" y="17254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92E387A-0592-4D4E-83E5-E2CAB4A6C5E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197E14B2-72A1-4A0D-8910-93738D4EE76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95EB52F8-6407-4B6F-BFBC-29FBDAE7392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3EC7406-4031-435A-8944-55DB91016AD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9333C7D2-C54F-4FC1-9DD5-201A6FDE8BB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126364</xdr:rowOff>
    </xdr:from>
    <xdr:to>
      <xdr:col>85</xdr:col>
      <xdr:colOff>177800</xdr:colOff>
      <xdr:row>108</xdr:row>
      <xdr:rowOff>56514</xdr:rowOff>
    </xdr:to>
    <xdr:sp macro="" textlink="">
      <xdr:nvSpPr>
        <xdr:cNvPr id="881" name="楕円 880">
          <a:extLst>
            <a:ext uri="{FF2B5EF4-FFF2-40B4-BE49-F238E27FC236}">
              <a16:creationId xmlns:a16="http://schemas.microsoft.com/office/drawing/2014/main" id="{C74B68AB-1664-4036-9BBC-967959F4C46F}"/>
            </a:ext>
          </a:extLst>
        </xdr:cNvPr>
        <xdr:cNvSpPr/>
      </xdr:nvSpPr>
      <xdr:spPr>
        <a:xfrm>
          <a:off x="14325600" y="1806384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41291</xdr:rowOff>
    </xdr:from>
    <xdr:ext cx="405111" cy="259045"/>
    <xdr:sp macro="" textlink="">
      <xdr:nvSpPr>
        <xdr:cNvPr id="882" name="【庁舎】&#10;有形固定資産減価償却率該当値テキスト">
          <a:extLst>
            <a:ext uri="{FF2B5EF4-FFF2-40B4-BE49-F238E27FC236}">
              <a16:creationId xmlns:a16="http://schemas.microsoft.com/office/drawing/2014/main" id="{287DB28B-237E-4D8F-8643-C0CA25E9E1F0}"/>
            </a:ext>
          </a:extLst>
        </xdr:cNvPr>
        <xdr:cNvSpPr txBox="1"/>
      </xdr:nvSpPr>
      <xdr:spPr>
        <a:xfrm>
          <a:off x="14414500" y="17978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90170</xdr:rowOff>
    </xdr:from>
    <xdr:to>
      <xdr:col>81</xdr:col>
      <xdr:colOff>101600</xdr:colOff>
      <xdr:row>108</xdr:row>
      <xdr:rowOff>20320</xdr:rowOff>
    </xdr:to>
    <xdr:sp macro="" textlink="">
      <xdr:nvSpPr>
        <xdr:cNvPr id="883" name="楕円 882">
          <a:extLst>
            <a:ext uri="{FF2B5EF4-FFF2-40B4-BE49-F238E27FC236}">
              <a16:creationId xmlns:a16="http://schemas.microsoft.com/office/drawing/2014/main" id="{F9BCD84F-56A9-4F47-BADB-8AB1E5D3B150}"/>
            </a:ext>
          </a:extLst>
        </xdr:cNvPr>
        <xdr:cNvSpPr/>
      </xdr:nvSpPr>
      <xdr:spPr>
        <a:xfrm>
          <a:off x="13578840" y="18027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140970</xdr:rowOff>
    </xdr:from>
    <xdr:to>
      <xdr:col>85</xdr:col>
      <xdr:colOff>127000</xdr:colOff>
      <xdr:row>108</xdr:row>
      <xdr:rowOff>5714</xdr:rowOff>
    </xdr:to>
    <xdr:cxnSp macro="">
      <xdr:nvCxnSpPr>
        <xdr:cNvPr id="884" name="直線コネクタ 883">
          <a:extLst>
            <a:ext uri="{FF2B5EF4-FFF2-40B4-BE49-F238E27FC236}">
              <a16:creationId xmlns:a16="http://schemas.microsoft.com/office/drawing/2014/main" id="{6E4412C1-CCFF-4676-935D-E3BDE8941378}"/>
            </a:ext>
          </a:extLst>
        </xdr:cNvPr>
        <xdr:cNvCxnSpPr/>
      </xdr:nvCxnSpPr>
      <xdr:spPr>
        <a:xfrm>
          <a:off x="13629640" y="18078450"/>
          <a:ext cx="7467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57786</xdr:rowOff>
    </xdr:from>
    <xdr:to>
      <xdr:col>76</xdr:col>
      <xdr:colOff>165100</xdr:colOff>
      <xdr:row>107</xdr:row>
      <xdr:rowOff>159386</xdr:rowOff>
    </xdr:to>
    <xdr:sp macro="" textlink="">
      <xdr:nvSpPr>
        <xdr:cNvPr id="885" name="楕円 884">
          <a:extLst>
            <a:ext uri="{FF2B5EF4-FFF2-40B4-BE49-F238E27FC236}">
              <a16:creationId xmlns:a16="http://schemas.microsoft.com/office/drawing/2014/main" id="{003BD7C1-5250-47CA-B1AA-5CA17F02D77C}"/>
            </a:ext>
          </a:extLst>
        </xdr:cNvPr>
        <xdr:cNvSpPr/>
      </xdr:nvSpPr>
      <xdr:spPr>
        <a:xfrm>
          <a:off x="12804140" y="179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108586</xdr:rowOff>
    </xdr:from>
    <xdr:to>
      <xdr:col>81</xdr:col>
      <xdr:colOff>50800</xdr:colOff>
      <xdr:row>107</xdr:row>
      <xdr:rowOff>140970</xdr:rowOff>
    </xdr:to>
    <xdr:cxnSp macro="">
      <xdr:nvCxnSpPr>
        <xdr:cNvPr id="886" name="直線コネクタ 885">
          <a:extLst>
            <a:ext uri="{FF2B5EF4-FFF2-40B4-BE49-F238E27FC236}">
              <a16:creationId xmlns:a16="http://schemas.microsoft.com/office/drawing/2014/main" id="{6D68AE74-7597-4CDA-B42E-CCA210BD72CA}"/>
            </a:ext>
          </a:extLst>
        </xdr:cNvPr>
        <xdr:cNvCxnSpPr/>
      </xdr:nvCxnSpPr>
      <xdr:spPr>
        <a:xfrm>
          <a:off x="12854940" y="18046066"/>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23495</xdr:rowOff>
    </xdr:from>
    <xdr:to>
      <xdr:col>72</xdr:col>
      <xdr:colOff>38100</xdr:colOff>
      <xdr:row>107</xdr:row>
      <xdr:rowOff>125095</xdr:rowOff>
    </xdr:to>
    <xdr:sp macro="" textlink="">
      <xdr:nvSpPr>
        <xdr:cNvPr id="887" name="楕円 886">
          <a:extLst>
            <a:ext uri="{FF2B5EF4-FFF2-40B4-BE49-F238E27FC236}">
              <a16:creationId xmlns:a16="http://schemas.microsoft.com/office/drawing/2014/main" id="{8F4B6BBB-6168-4912-8066-EF52C9A241CF}"/>
            </a:ext>
          </a:extLst>
        </xdr:cNvPr>
        <xdr:cNvSpPr/>
      </xdr:nvSpPr>
      <xdr:spPr>
        <a:xfrm>
          <a:off x="12029440" y="179609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74295</xdr:rowOff>
    </xdr:from>
    <xdr:to>
      <xdr:col>76</xdr:col>
      <xdr:colOff>114300</xdr:colOff>
      <xdr:row>107</xdr:row>
      <xdr:rowOff>108586</xdr:rowOff>
    </xdr:to>
    <xdr:cxnSp macro="">
      <xdr:nvCxnSpPr>
        <xdr:cNvPr id="888" name="直線コネクタ 887">
          <a:extLst>
            <a:ext uri="{FF2B5EF4-FFF2-40B4-BE49-F238E27FC236}">
              <a16:creationId xmlns:a16="http://schemas.microsoft.com/office/drawing/2014/main" id="{5D788E78-212D-42D0-9711-30687BBB7085}"/>
            </a:ext>
          </a:extLst>
        </xdr:cNvPr>
        <xdr:cNvCxnSpPr/>
      </xdr:nvCxnSpPr>
      <xdr:spPr>
        <a:xfrm>
          <a:off x="12072620" y="18011775"/>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158750</xdr:rowOff>
    </xdr:from>
    <xdr:to>
      <xdr:col>67</xdr:col>
      <xdr:colOff>101600</xdr:colOff>
      <xdr:row>107</xdr:row>
      <xdr:rowOff>88900</xdr:rowOff>
    </xdr:to>
    <xdr:sp macro="" textlink="">
      <xdr:nvSpPr>
        <xdr:cNvPr id="889" name="楕円 888">
          <a:extLst>
            <a:ext uri="{FF2B5EF4-FFF2-40B4-BE49-F238E27FC236}">
              <a16:creationId xmlns:a16="http://schemas.microsoft.com/office/drawing/2014/main" id="{21FA8E93-81B6-43F8-83B2-88D537B88A58}"/>
            </a:ext>
          </a:extLst>
        </xdr:cNvPr>
        <xdr:cNvSpPr/>
      </xdr:nvSpPr>
      <xdr:spPr>
        <a:xfrm>
          <a:off x="11231880" y="1792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38100</xdr:rowOff>
    </xdr:from>
    <xdr:to>
      <xdr:col>71</xdr:col>
      <xdr:colOff>177800</xdr:colOff>
      <xdr:row>107</xdr:row>
      <xdr:rowOff>74295</xdr:rowOff>
    </xdr:to>
    <xdr:cxnSp macro="">
      <xdr:nvCxnSpPr>
        <xdr:cNvPr id="890" name="直線コネクタ 889">
          <a:extLst>
            <a:ext uri="{FF2B5EF4-FFF2-40B4-BE49-F238E27FC236}">
              <a16:creationId xmlns:a16="http://schemas.microsoft.com/office/drawing/2014/main" id="{8D6936B7-B901-4389-97AA-A6A8982562E5}"/>
            </a:ext>
          </a:extLst>
        </xdr:cNvPr>
        <xdr:cNvCxnSpPr/>
      </xdr:nvCxnSpPr>
      <xdr:spPr>
        <a:xfrm>
          <a:off x="11282680" y="1797558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a:extLst>
            <a:ext uri="{FF2B5EF4-FFF2-40B4-BE49-F238E27FC236}">
              <a16:creationId xmlns:a16="http://schemas.microsoft.com/office/drawing/2014/main" id="{AD0BB5BE-363D-4F03-803B-60BD72038CD6}"/>
            </a:ext>
          </a:extLst>
        </xdr:cNvPr>
        <xdr:cNvSpPr txBox="1"/>
      </xdr:nvSpPr>
      <xdr:spPr>
        <a:xfrm>
          <a:off x="13437244"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a:extLst>
            <a:ext uri="{FF2B5EF4-FFF2-40B4-BE49-F238E27FC236}">
              <a16:creationId xmlns:a16="http://schemas.microsoft.com/office/drawing/2014/main" id="{52ED197D-8022-4B8B-AC6D-3E36CE5581A7}"/>
            </a:ext>
          </a:extLst>
        </xdr:cNvPr>
        <xdr:cNvSpPr txBox="1"/>
      </xdr:nvSpPr>
      <xdr:spPr>
        <a:xfrm>
          <a:off x="12675244" y="1697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a:extLst>
            <a:ext uri="{FF2B5EF4-FFF2-40B4-BE49-F238E27FC236}">
              <a16:creationId xmlns:a16="http://schemas.microsoft.com/office/drawing/2014/main" id="{E74FE125-2F33-44F7-B54D-7A126C3C5FE0}"/>
            </a:ext>
          </a:extLst>
        </xdr:cNvPr>
        <xdr:cNvSpPr txBox="1"/>
      </xdr:nvSpPr>
      <xdr:spPr>
        <a:xfrm>
          <a:off x="11900544"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a:extLst>
            <a:ext uri="{FF2B5EF4-FFF2-40B4-BE49-F238E27FC236}">
              <a16:creationId xmlns:a16="http://schemas.microsoft.com/office/drawing/2014/main" id="{FF8190F6-6A47-46D9-B934-3417D440D7BF}"/>
            </a:ext>
          </a:extLst>
        </xdr:cNvPr>
        <xdr:cNvSpPr txBox="1"/>
      </xdr:nvSpPr>
      <xdr:spPr>
        <a:xfrm>
          <a:off x="11102984" y="1703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11447</xdr:rowOff>
    </xdr:from>
    <xdr:ext cx="405111" cy="259045"/>
    <xdr:sp macro="" textlink="">
      <xdr:nvSpPr>
        <xdr:cNvPr id="895" name="n_1mainValue【庁舎】&#10;有形固定資産減価償却率">
          <a:extLst>
            <a:ext uri="{FF2B5EF4-FFF2-40B4-BE49-F238E27FC236}">
              <a16:creationId xmlns:a16="http://schemas.microsoft.com/office/drawing/2014/main" id="{F95E1156-6542-4DBA-AF2D-BA1387D89A57}"/>
            </a:ext>
          </a:extLst>
        </xdr:cNvPr>
        <xdr:cNvSpPr txBox="1"/>
      </xdr:nvSpPr>
      <xdr:spPr>
        <a:xfrm>
          <a:off x="13437244" y="181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150513</xdr:rowOff>
    </xdr:from>
    <xdr:ext cx="405111" cy="259045"/>
    <xdr:sp macro="" textlink="">
      <xdr:nvSpPr>
        <xdr:cNvPr id="896" name="n_2mainValue【庁舎】&#10;有形固定資産減価償却率">
          <a:extLst>
            <a:ext uri="{FF2B5EF4-FFF2-40B4-BE49-F238E27FC236}">
              <a16:creationId xmlns:a16="http://schemas.microsoft.com/office/drawing/2014/main" id="{6DB0D270-E4D3-46CB-83CA-ED1B1A2FF9F2}"/>
            </a:ext>
          </a:extLst>
        </xdr:cNvPr>
        <xdr:cNvSpPr txBox="1"/>
      </xdr:nvSpPr>
      <xdr:spPr>
        <a:xfrm>
          <a:off x="12675244" y="1808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116222</xdr:rowOff>
    </xdr:from>
    <xdr:ext cx="405111" cy="259045"/>
    <xdr:sp macro="" textlink="">
      <xdr:nvSpPr>
        <xdr:cNvPr id="897" name="n_3mainValue【庁舎】&#10;有形固定資産減価償却率">
          <a:extLst>
            <a:ext uri="{FF2B5EF4-FFF2-40B4-BE49-F238E27FC236}">
              <a16:creationId xmlns:a16="http://schemas.microsoft.com/office/drawing/2014/main" id="{DC4CE22A-723E-4993-8BD5-27A2F6A39A4C}"/>
            </a:ext>
          </a:extLst>
        </xdr:cNvPr>
        <xdr:cNvSpPr txBox="1"/>
      </xdr:nvSpPr>
      <xdr:spPr>
        <a:xfrm>
          <a:off x="119005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80027</xdr:rowOff>
    </xdr:from>
    <xdr:ext cx="405111" cy="259045"/>
    <xdr:sp macro="" textlink="">
      <xdr:nvSpPr>
        <xdr:cNvPr id="898" name="n_4mainValue【庁舎】&#10;有形固定資産減価償却率">
          <a:extLst>
            <a:ext uri="{FF2B5EF4-FFF2-40B4-BE49-F238E27FC236}">
              <a16:creationId xmlns:a16="http://schemas.microsoft.com/office/drawing/2014/main" id="{05F8618B-D8DE-4FEC-9D9A-C004BCAA0DB6}"/>
            </a:ext>
          </a:extLst>
        </xdr:cNvPr>
        <xdr:cNvSpPr txBox="1"/>
      </xdr:nvSpPr>
      <xdr:spPr>
        <a:xfrm>
          <a:off x="1110298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E082EA9F-FF59-44E9-A740-478E726ADF4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4C7071F1-B0EA-4690-9C96-A1967A3DF05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4BCD5993-415F-4AF2-A49E-4AD3DBD47BD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50E8FD0F-4F24-420C-B745-3026895BFD8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4A46F94A-1090-4590-95C8-31179C18A0D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A4C13B1-AF29-4DA9-8D9D-ED5B419B2F9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93EB16B4-0A8B-4BB8-9791-522F7920646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4528A2C9-48B9-4F12-B220-DE05EB44490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11A85530-9666-44AD-93D2-3005B322587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16608F53-B40E-489A-8291-F01EAF99682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19935F28-439B-4A06-99C9-699AD449931B}"/>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2C1E2EAC-DF05-4C79-9AE0-44A4CCC8BEAA}"/>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59C245BB-67C8-4CD7-80D1-2F1FC3B8E5F7}"/>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144118A4-3997-420D-BDF6-D175C3323BBE}"/>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306C3085-833D-49E3-A6DE-CA55673924BF}"/>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BFA65FB1-9F49-46AD-AE3A-0E4D5FFB4E1F}"/>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4102478D-F730-4841-9704-7D18D79588EA}"/>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BB19F774-DA7D-4203-AD79-88B8F8C30D3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997C5A5C-9F41-4892-90A2-E12CCB67FE3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E9F7EB22-0C50-4DAA-A064-4F98013E4AB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6D929487-4D50-4548-9C61-D17E46B78E0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24685047-9E26-4CD4-96BF-B92E806E6AED}"/>
            </a:ext>
          </a:extLst>
        </xdr:cNvPr>
        <xdr:cNvCxnSpPr/>
      </xdr:nvCxnSpPr>
      <xdr:spPr>
        <a:xfrm flipV="1">
          <a:off x="19509104" y="16817339"/>
          <a:ext cx="0" cy="121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09BFBDDD-7954-4B3A-996A-0B334739964A}"/>
            </a:ext>
          </a:extLst>
        </xdr:cNvPr>
        <xdr:cNvSpPr txBox="1"/>
      </xdr:nvSpPr>
      <xdr:spPr>
        <a:xfrm>
          <a:off x="19547840" y="1803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CFA54137-7970-42B2-B2C2-780E5C7A042F}"/>
            </a:ext>
          </a:extLst>
        </xdr:cNvPr>
        <xdr:cNvCxnSpPr/>
      </xdr:nvCxnSpPr>
      <xdr:spPr>
        <a:xfrm>
          <a:off x="19443700" y="18034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33EDB5A4-74C3-48D5-9F01-D50EED8922DD}"/>
            </a:ext>
          </a:extLst>
        </xdr:cNvPr>
        <xdr:cNvSpPr txBox="1"/>
      </xdr:nvSpPr>
      <xdr:spPr>
        <a:xfrm>
          <a:off x="1954784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AE7CFA7F-BDB3-4525-A96B-ECAA1CECDBFE}"/>
            </a:ext>
          </a:extLst>
        </xdr:cNvPr>
        <xdr:cNvCxnSpPr/>
      </xdr:nvCxnSpPr>
      <xdr:spPr>
        <a:xfrm>
          <a:off x="194437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5" name="【庁舎】&#10;一人当たり面積平均値テキスト">
          <a:extLst>
            <a:ext uri="{FF2B5EF4-FFF2-40B4-BE49-F238E27FC236}">
              <a16:creationId xmlns:a16="http://schemas.microsoft.com/office/drawing/2014/main" id="{4F384F2A-EC82-4882-9E40-E94516D97A0A}"/>
            </a:ext>
          </a:extLst>
        </xdr:cNvPr>
        <xdr:cNvSpPr txBox="1"/>
      </xdr:nvSpPr>
      <xdr:spPr>
        <a:xfrm>
          <a:off x="19547840" y="1730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75651C89-9A27-487B-86B7-7F62277C7AC4}"/>
            </a:ext>
          </a:extLst>
        </xdr:cNvPr>
        <xdr:cNvSpPr/>
      </xdr:nvSpPr>
      <xdr:spPr>
        <a:xfrm>
          <a:off x="194589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id="{72EB82FB-1B56-46E3-A3AD-78D753FFC551}"/>
            </a:ext>
          </a:extLst>
        </xdr:cNvPr>
        <xdr:cNvSpPr/>
      </xdr:nvSpPr>
      <xdr:spPr>
        <a:xfrm>
          <a:off x="18735040" y="17526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id="{BBA35CAF-DA6A-49E4-8B22-D2977CBB38A5}"/>
            </a:ext>
          </a:extLst>
        </xdr:cNvPr>
        <xdr:cNvSpPr/>
      </xdr:nvSpPr>
      <xdr:spPr>
        <a:xfrm>
          <a:off x="17937480" y="17512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id="{3B5219D1-E6A2-425D-846F-2D2CA9B5D1F3}"/>
            </a:ext>
          </a:extLst>
        </xdr:cNvPr>
        <xdr:cNvSpPr/>
      </xdr:nvSpPr>
      <xdr:spPr>
        <a:xfrm>
          <a:off x="17162780" y="17535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id="{160C4C36-EBBC-46E9-8585-ED97D1646A01}"/>
            </a:ext>
          </a:extLst>
        </xdr:cNvPr>
        <xdr:cNvSpPr/>
      </xdr:nvSpPr>
      <xdr:spPr>
        <a:xfrm>
          <a:off x="1638808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7795177-38D1-4D00-85F3-3682418DC91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22C45F17-8023-4E76-8AC6-F789B5F3C31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1CDABEDF-18DD-44D2-BFBA-C7A3D0360AC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EE034EEA-D99F-4F91-B7D5-7C72CF37090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458042A-08E6-40A5-B771-2DF3D8F2E39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148844</xdr:rowOff>
    </xdr:from>
    <xdr:to>
      <xdr:col>116</xdr:col>
      <xdr:colOff>114300</xdr:colOff>
      <xdr:row>105</xdr:row>
      <xdr:rowOff>78994</xdr:rowOff>
    </xdr:to>
    <xdr:sp macro="" textlink="">
      <xdr:nvSpPr>
        <xdr:cNvPr id="936" name="楕円 935">
          <a:extLst>
            <a:ext uri="{FF2B5EF4-FFF2-40B4-BE49-F238E27FC236}">
              <a16:creationId xmlns:a16="http://schemas.microsoft.com/office/drawing/2014/main" id="{FB858573-D273-4DFF-BB78-293A008A18D6}"/>
            </a:ext>
          </a:extLst>
        </xdr:cNvPr>
        <xdr:cNvSpPr/>
      </xdr:nvSpPr>
      <xdr:spPr>
        <a:xfrm>
          <a:off x="19458940" y="1758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127271</xdr:rowOff>
    </xdr:from>
    <xdr:ext cx="469744" cy="259045"/>
    <xdr:sp macro="" textlink="">
      <xdr:nvSpPr>
        <xdr:cNvPr id="937" name="【庁舎】&#10;一人当たり面積該当値テキスト">
          <a:extLst>
            <a:ext uri="{FF2B5EF4-FFF2-40B4-BE49-F238E27FC236}">
              <a16:creationId xmlns:a16="http://schemas.microsoft.com/office/drawing/2014/main" id="{9AF4E70E-410F-43E8-B764-D6AD07168A11}"/>
            </a:ext>
          </a:extLst>
        </xdr:cNvPr>
        <xdr:cNvSpPr txBox="1"/>
      </xdr:nvSpPr>
      <xdr:spPr>
        <a:xfrm>
          <a:off x="19547840" y="1756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160274</xdr:rowOff>
    </xdr:from>
    <xdr:to>
      <xdr:col>112</xdr:col>
      <xdr:colOff>38100</xdr:colOff>
      <xdr:row>105</xdr:row>
      <xdr:rowOff>90424</xdr:rowOff>
    </xdr:to>
    <xdr:sp macro="" textlink="">
      <xdr:nvSpPr>
        <xdr:cNvPr id="938" name="楕円 937">
          <a:extLst>
            <a:ext uri="{FF2B5EF4-FFF2-40B4-BE49-F238E27FC236}">
              <a16:creationId xmlns:a16="http://schemas.microsoft.com/office/drawing/2014/main" id="{1A64042A-9150-4653-9E68-83342A017F86}"/>
            </a:ext>
          </a:extLst>
        </xdr:cNvPr>
        <xdr:cNvSpPr/>
      </xdr:nvSpPr>
      <xdr:spPr>
        <a:xfrm>
          <a:off x="18735040" y="175948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28194</xdr:rowOff>
    </xdr:from>
    <xdr:to>
      <xdr:col>116</xdr:col>
      <xdr:colOff>63500</xdr:colOff>
      <xdr:row>105</xdr:row>
      <xdr:rowOff>39624</xdr:rowOff>
    </xdr:to>
    <xdr:cxnSp macro="">
      <xdr:nvCxnSpPr>
        <xdr:cNvPr id="939" name="直線コネクタ 938">
          <a:extLst>
            <a:ext uri="{FF2B5EF4-FFF2-40B4-BE49-F238E27FC236}">
              <a16:creationId xmlns:a16="http://schemas.microsoft.com/office/drawing/2014/main" id="{EE0547B6-61BF-4142-B857-6D08ACB2B2E2}"/>
            </a:ext>
          </a:extLst>
        </xdr:cNvPr>
        <xdr:cNvCxnSpPr/>
      </xdr:nvCxnSpPr>
      <xdr:spPr>
        <a:xfrm flipV="1">
          <a:off x="18778220" y="17630394"/>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xdr:rowOff>
    </xdr:from>
    <xdr:to>
      <xdr:col>107</xdr:col>
      <xdr:colOff>101600</xdr:colOff>
      <xdr:row>105</xdr:row>
      <xdr:rowOff>101854</xdr:rowOff>
    </xdr:to>
    <xdr:sp macro="" textlink="">
      <xdr:nvSpPr>
        <xdr:cNvPr id="940" name="楕円 939">
          <a:extLst>
            <a:ext uri="{FF2B5EF4-FFF2-40B4-BE49-F238E27FC236}">
              <a16:creationId xmlns:a16="http://schemas.microsoft.com/office/drawing/2014/main" id="{559A8761-11E4-44A0-94A9-8F27A40DD5BC}"/>
            </a:ext>
          </a:extLst>
        </xdr:cNvPr>
        <xdr:cNvSpPr/>
      </xdr:nvSpPr>
      <xdr:spPr>
        <a:xfrm>
          <a:off x="1793748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39624</xdr:rowOff>
    </xdr:from>
    <xdr:to>
      <xdr:col>111</xdr:col>
      <xdr:colOff>177800</xdr:colOff>
      <xdr:row>105</xdr:row>
      <xdr:rowOff>51054</xdr:rowOff>
    </xdr:to>
    <xdr:cxnSp macro="">
      <xdr:nvCxnSpPr>
        <xdr:cNvPr id="941" name="直線コネクタ 940">
          <a:extLst>
            <a:ext uri="{FF2B5EF4-FFF2-40B4-BE49-F238E27FC236}">
              <a16:creationId xmlns:a16="http://schemas.microsoft.com/office/drawing/2014/main" id="{A6BBC1A4-FE8A-4F5C-AF2E-3BC0E6A5C5A6}"/>
            </a:ext>
          </a:extLst>
        </xdr:cNvPr>
        <xdr:cNvCxnSpPr/>
      </xdr:nvCxnSpPr>
      <xdr:spPr>
        <a:xfrm flipV="1">
          <a:off x="17988280" y="17641824"/>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942" name="楕円 941">
          <a:extLst>
            <a:ext uri="{FF2B5EF4-FFF2-40B4-BE49-F238E27FC236}">
              <a16:creationId xmlns:a16="http://schemas.microsoft.com/office/drawing/2014/main" id="{EB2E2D98-C5D0-4414-B627-02D4CED58C9A}"/>
            </a:ext>
          </a:extLst>
        </xdr:cNvPr>
        <xdr:cNvSpPr/>
      </xdr:nvSpPr>
      <xdr:spPr>
        <a:xfrm>
          <a:off x="1716278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51054</xdr:rowOff>
    </xdr:from>
    <xdr:to>
      <xdr:col>107</xdr:col>
      <xdr:colOff>50800</xdr:colOff>
      <xdr:row>105</xdr:row>
      <xdr:rowOff>62485</xdr:rowOff>
    </xdr:to>
    <xdr:cxnSp macro="">
      <xdr:nvCxnSpPr>
        <xdr:cNvPr id="943" name="直線コネクタ 942">
          <a:extLst>
            <a:ext uri="{FF2B5EF4-FFF2-40B4-BE49-F238E27FC236}">
              <a16:creationId xmlns:a16="http://schemas.microsoft.com/office/drawing/2014/main" id="{A44FC8B2-6D6E-43BE-A0D5-4D22DFDB17A3}"/>
            </a:ext>
          </a:extLst>
        </xdr:cNvPr>
        <xdr:cNvCxnSpPr/>
      </xdr:nvCxnSpPr>
      <xdr:spPr>
        <a:xfrm flipV="1">
          <a:off x="17213580" y="17653254"/>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23113</xdr:rowOff>
    </xdr:from>
    <xdr:to>
      <xdr:col>98</xdr:col>
      <xdr:colOff>38100</xdr:colOff>
      <xdr:row>105</xdr:row>
      <xdr:rowOff>124713</xdr:rowOff>
    </xdr:to>
    <xdr:sp macro="" textlink="">
      <xdr:nvSpPr>
        <xdr:cNvPr id="944" name="楕円 943">
          <a:extLst>
            <a:ext uri="{FF2B5EF4-FFF2-40B4-BE49-F238E27FC236}">
              <a16:creationId xmlns:a16="http://schemas.microsoft.com/office/drawing/2014/main" id="{A04E2D1F-5F74-4F86-A3AD-A1A06634C8EB}"/>
            </a:ext>
          </a:extLst>
        </xdr:cNvPr>
        <xdr:cNvSpPr/>
      </xdr:nvSpPr>
      <xdr:spPr>
        <a:xfrm>
          <a:off x="16388080" y="176253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62485</xdr:rowOff>
    </xdr:from>
    <xdr:to>
      <xdr:col>102</xdr:col>
      <xdr:colOff>114300</xdr:colOff>
      <xdr:row>105</xdr:row>
      <xdr:rowOff>73913</xdr:rowOff>
    </xdr:to>
    <xdr:cxnSp macro="">
      <xdr:nvCxnSpPr>
        <xdr:cNvPr id="945" name="直線コネクタ 944">
          <a:extLst>
            <a:ext uri="{FF2B5EF4-FFF2-40B4-BE49-F238E27FC236}">
              <a16:creationId xmlns:a16="http://schemas.microsoft.com/office/drawing/2014/main" id="{133F14D1-6153-4D35-9559-1B4481FBC757}"/>
            </a:ext>
          </a:extLst>
        </xdr:cNvPr>
        <xdr:cNvCxnSpPr/>
      </xdr:nvCxnSpPr>
      <xdr:spPr>
        <a:xfrm flipV="1">
          <a:off x="16431260" y="17664685"/>
          <a:ext cx="7823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946" name="n_1aveValue【庁舎】&#10;一人当たり面積">
          <a:extLst>
            <a:ext uri="{FF2B5EF4-FFF2-40B4-BE49-F238E27FC236}">
              <a16:creationId xmlns:a16="http://schemas.microsoft.com/office/drawing/2014/main" id="{5B5F63B2-C371-43FF-899F-FDF779C0C5F6}"/>
            </a:ext>
          </a:extLst>
        </xdr:cNvPr>
        <xdr:cNvSpPr txBox="1"/>
      </xdr:nvSpPr>
      <xdr:spPr>
        <a:xfrm>
          <a:off x="18561127" y="1730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47" name="n_2aveValue【庁舎】&#10;一人当たり面積">
          <a:extLst>
            <a:ext uri="{FF2B5EF4-FFF2-40B4-BE49-F238E27FC236}">
              <a16:creationId xmlns:a16="http://schemas.microsoft.com/office/drawing/2014/main" id="{3DDE6797-E5C3-4FD9-ABA6-59ED67E46C5E}"/>
            </a:ext>
          </a:extLst>
        </xdr:cNvPr>
        <xdr:cNvSpPr txBox="1"/>
      </xdr:nvSpPr>
      <xdr:spPr>
        <a:xfrm>
          <a:off x="17776267" y="172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48" name="n_3aveValue【庁舎】&#10;一人当たり面積">
          <a:extLst>
            <a:ext uri="{FF2B5EF4-FFF2-40B4-BE49-F238E27FC236}">
              <a16:creationId xmlns:a16="http://schemas.microsoft.com/office/drawing/2014/main" id="{6B24F643-9420-484C-B5AC-254973B863D9}"/>
            </a:ext>
          </a:extLst>
        </xdr:cNvPr>
        <xdr:cNvSpPr txBox="1"/>
      </xdr:nvSpPr>
      <xdr:spPr>
        <a:xfrm>
          <a:off x="17001567" y="1731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49" name="n_4aveValue【庁舎】&#10;一人当たり面積">
          <a:extLst>
            <a:ext uri="{FF2B5EF4-FFF2-40B4-BE49-F238E27FC236}">
              <a16:creationId xmlns:a16="http://schemas.microsoft.com/office/drawing/2014/main" id="{2932FF12-C3F3-422F-AC7B-27517BD0A12C}"/>
            </a:ext>
          </a:extLst>
        </xdr:cNvPr>
        <xdr:cNvSpPr txBox="1"/>
      </xdr:nvSpPr>
      <xdr:spPr>
        <a:xfrm>
          <a:off x="16226867" y="1731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81551</xdr:rowOff>
    </xdr:from>
    <xdr:ext cx="469744" cy="259045"/>
    <xdr:sp macro="" textlink="">
      <xdr:nvSpPr>
        <xdr:cNvPr id="950" name="n_1mainValue【庁舎】&#10;一人当たり面積">
          <a:extLst>
            <a:ext uri="{FF2B5EF4-FFF2-40B4-BE49-F238E27FC236}">
              <a16:creationId xmlns:a16="http://schemas.microsoft.com/office/drawing/2014/main" id="{06B3EE3B-E9EA-4C6E-83B5-6C8F7A713056}"/>
            </a:ext>
          </a:extLst>
        </xdr:cNvPr>
        <xdr:cNvSpPr txBox="1"/>
      </xdr:nvSpPr>
      <xdr:spPr>
        <a:xfrm>
          <a:off x="18561127" y="1768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92981</xdr:rowOff>
    </xdr:from>
    <xdr:ext cx="469744" cy="259045"/>
    <xdr:sp macro="" textlink="">
      <xdr:nvSpPr>
        <xdr:cNvPr id="951" name="n_2mainValue【庁舎】&#10;一人当たり面積">
          <a:extLst>
            <a:ext uri="{FF2B5EF4-FFF2-40B4-BE49-F238E27FC236}">
              <a16:creationId xmlns:a16="http://schemas.microsoft.com/office/drawing/2014/main" id="{62B0B1C3-113C-41CC-A93A-E10933077D35}"/>
            </a:ext>
          </a:extLst>
        </xdr:cNvPr>
        <xdr:cNvSpPr txBox="1"/>
      </xdr:nvSpPr>
      <xdr:spPr>
        <a:xfrm>
          <a:off x="17776267" y="1769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104412</xdr:rowOff>
    </xdr:from>
    <xdr:ext cx="469744" cy="259045"/>
    <xdr:sp macro="" textlink="">
      <xdr:nvSpPr>
        <xdr:cNvPr id="952" name="n_3mainValue【庁舎】&#10;一人当たり面積">
          <a:extLst>
            <a:ext uri="{FF2B5EF4-FFF2-40B4-BE49-F238E27FC236}">
              <a16:creationId xmlns:a16="http://schemas.microsoft.com/office/drawing/2014/main" id="{C7DCECFD-C71A-4BC7-BDED-26699B3E52BD}"/>
            </a:ext>
          </a:extLst>
        </xdr:cNvPr>
        <xdr:cNvSpPr txBox="1"/>
      </xdr:nvSpPr>
      <xdr:spPr>
        <a:xfrm>
          <a:off x="17001567" y="177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115840</xdr:rowOff>
    </xdr:from>
    <xdr:ext cx="469744" cy="259045"/>
    <xdr:sp macro="" textlink="">
      <xdr:nvSpPr>
        <xdr:cNvPr id="953" name="n_4mainValue【庁舎】&#10;一人当たり面積">
          <a:extLst>
            <a:ext uri="{FF2B5EF4-FFF2-40B4-BE49-F238E27FC236}">
              <a16:creationId xmlns:a16="http://schemas.microsoft.com/office/drawing/2014/main" id="{5CA2613A-8005-4AD6-961E-B21DF0C997DC}"/>
            </a:ext>
          </a:extLst>
        </xdr:cNvPr>
        <xdr:cNvSpPr txBox="1"/>
      </xdr:nvSpPr>
      <xdr:spPr>
        <a:xfrm>
          <a:off x="16226867" y="1771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C9C94381-A41D-4AEC-884E-41021245B7E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1B16A5FA-904B-4C02-928A-7062E071BB2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7C4BCB85-F960-4EBE-862A-5101386B14F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施設類型別における有形固定資産減価償却率は、福祉施設、保健福祉センター・保健所及び消防施設を除き、類似団体平均に比べると高い傾向にある。これは、施設の建築年度が古いことが主な要因であるが、将来の人口規模に見合わせ、存続させるべき施設の長寿命化対策及び用途廃止を進めている最中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及び個別施設計画に基づいた、長寿命化対策及び集約化を計画的に行うとともに、未利用となった建物を計画的に除却し、施設保有総量を縮減させ一人当たりの面積の減少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57,589
55,344
84.20
27,056,620
25,821,542
1,221,340
15,307,304
26,607,934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本市の財政力指数は０．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を上回っているものの千葉県平均よりは低い数値であることから、今後も市税など自主財源の確保に努める。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55336</xdr:rowOff>
    </xdr:from>
    <xdr:to>
      <xdr:col>23</xdr:col>
      <xdr:colOff>133350</xdr:colOff>
      <xdr:row>37</xdr:row>
      <xdr:rowOff>89807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989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55336</xdr:rowOff>
    </xdr:from>
    <xdr:to>
      <xdr:col>19</xdr:col>
      <xdr:colOff>133350</xdr:colOff>
      <xdr:row>37</xdr:row>
      <xdr:rowOff>89807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89807</xdr:rowOff>
    </xdr:from>
    <xdr:to>
      <xdr:col>15</xdr:col>
      <xdr:colOff>82550</xdr:colOff>
      <xdr:row>37</xdr:row>
      <xdr:rowOff>124278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37</xdr:row>
      <xdr:rowOff>158750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39007</xdr:rowOff>
    </xdr:from>
    <xdr:to>
      <xdr:col>23</xdr:col>
      <xdr:colOff>184150</xdr:colOff>
      <xdr:row>37</xdr:row>
      <xdr:rowOff>140607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55534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4536</xdr:rowOff>
    </xdr:from>
    <xdr:to>
      <xdr:col>19</xdr:col>
      <xdr:colOff>184150</xdr:colOff>
      <xdr:row>37</xdr:row>
      <xdr:rowOff>106136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116313</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39007</xdr:rowOff>
    </xdr:from>
    <xdr:to>
      <xdr:col>15</xdr:col>
      <xdr:colOff>133350</xdr:colOff>
      <xdr:row>37</xdr:row>
      <xdr:rowOff>140607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150784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73478</xdr:rowOff>
    </xdr:from>
    <xdr:to>
      <xdr:col>11</xdr:col>
      <xdr:colOff>82550</xdr:colOff>
      <xdr:row>38</xdr:row>
      <xdr:rowOff>3628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13805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昨年度と比較して経常収支比率が改善した理由としては、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の施策による普通交付税の増加（臨時経済対策費、臨時財政対策債償還基金費）や地方消費税交付金の増加などにより分母の経常一般財源が約１２億円増加したこと及び令和３年度から広域ごみ処理施設が稼働したことに伴う旧清掃センター維持管理経費の減少などにより分子の経常経費充当一般財源が約１億６千万円減少し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も公共施設の統廃合や事務事業の見直しなどの行政改革を推進し、経常経費の削減に努める。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63</xdr:row>
      <xdr:rowOff>156528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81310"/>
          <a:ext cx="8382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156528</xdr:rowOff>
    </xdr:from>
    <xdr:to>
      <xdr:col>19</xdr:col>
      <xdr:colOff>133350</xdr:colOff>
      <xdr:row>64</xdr:row>
      <xdr:rowOff>135890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5787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64</xdr:row>
      <xdr:rowOff>141922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086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69532</xdr:rowOff>
    </xdr:from>
    <xdr:to>
      <xdr:col>11</xdr:col>
      <xdr:colOff>31750</xdr:colOff>
      <xdr:row>64</xdr:row>
      <xdr:rowOff>141922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423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105728</xdr:rowOff>
    </xdr:from>
    <xdr:to>
      <xdr:col>19</xdr:col>
      <xdr:colOff>184150</xdr:colOff>
      <xdr:row>64</xdr:row>
      <xdr:rowOff>35878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91122</xdr:rowOff>
    </xdr:from>
    <xdr:to>
      <xdr:col>11</xdr:col>
      <xdr:colOff>82550</xdr:colOff>
      <xdr:row>65</xdr:row>
      <xdr:rowOff>21272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18732</xdr:rowOff>
    </xdr:from>
    <xdr:to>
      <xdr:col>7</xdr:col>
      <xdr:colOff>31750</xdr:colOff>
      <xdr:row>64</xdr:row>
      <xdr:rowOff>120332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105109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本市の人口１人当たり人件費・物件費等の決算額１３７，５１７円は、類似団体平均</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１７１，４２２円を下回る結果となった。</a:t>
          </a:r>
        </a:p>
        <a:p>
          <a:r>
            <a:rPr kumimoji="1" lang="ja-JP" altLang="en-US" sz="1100">
              <a:latin typeface="ＭＳ Ｐゴシック" panose="020B0600070205080204" pitchFamily="50" charset="-128"/>
              <a:ea typeface="ＭＳ Ｐゴシック" panose="020B0600070205080204" pitchFamily="50" charset="-128"/>
            </a:rPr>
            <a:t>　しかしながら、類似団体では稀な市立高校を有しており、教育関係の職員数が多いことや、上下水道や消防業務などを直営で行っていることが人件費が高い原因となっているため、今後も引き続き、公共施設の統廃合を進めるとともに、民間で実施可能な事業については、指定管理者制度の導入などにより委託化を進め、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43529</xdr:rowOff>
    </xdr:from>
    <xdr:to>
      <xdr:col>23</xdr:col>
      <xdr:colOff>133350</xdr:colOff>
      <xdr:row>82</xdr:row>
      <xdr:rowOff>78130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02429"/>
          <a:ext cx="8382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142734</xdr:rowOff>
    </xdr:from>
    <xdr:to>
      <xdr:col>19</xdr:col>
      <xdr:colOff>133350</xdr:colOff>
      <xdr:row>82</xdr:row>
      <xdr:rowOff>78130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0184"/>
          <a:ext cx="889000" cy="10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136041</xdr:rowOff>
    </xdr:from>
    <xdr:to>
      <xdr:col>15</xdr:col>
      <xdr:colOff>82550</xdr:colOff>
      <xdr:row>81</xdr:row>
      <xdr:rowOff>142734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3491"/>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136041</xdr:rowOff>
    </xdr:from>
    <xdr:to>
      <xdr:col>11</xdr:col>
      <xdr:colOff>31750</xdr:colOff>
      <xdr:row>81</xdr:row>
      <xdr:rowOff>141036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2349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164179</xdr:rowOff>
    </xdr:from>
    <xdr:to>
      <xdr:col>23</xdr:col>
      <xdr:colOff>184150</xdr:colOff>
      <xdr:row>82</xdr:row>
      <xdr:rowOff>94329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9256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27330</xdr:rowOff>
    </xdr:from>
    <xdr:to>
      <xdr:col>19</xdr:col>
      <xdr:colOff>184150</xdr:colOff>
      <xdr:row>82</xdr:row>
      <xdr:rowOff>128930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139107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55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91934</xdr:rowOff>
    </xdr:from>
    <xdr:to>
      <xdr:col>15</xdr:col>
      <xdr:colOff>133350</xdr:colOff>
      <xdr:row>82</xdr:row>
      <xdr:rowOff>22084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32261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85241</xdr:rowOff>
    </xdr:from>
    <xdr:to>
      <xdr:col>11</xdr:col>
      <xdr:colOff>82550</xdr:colOff>
      <xdr:row>82</xdr:row>
      <xdr:rowOff>15391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25568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90236</xdr:rowOff>
    </xdr:from>
    <xdr:to>
      <xdr:col>7</xdr:col>
      <xdr:colOff>31750</xdr:colOff>
      <xdr:row>82</xdr:row>
      <xdr:rowOff>20386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30563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のラスパイレス指数は、平成２３年度及び平成２４年度、職員給与の減額措置（平成２０年８月～平成２３年７月・平均４．５％カット）の終了及び国家公務員給与の時限的（２年間）減額措置の反映により大幅に上昇した。平成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年度は国家公務員給与の時限的減額措置の終了、平成２８年度は市独自の職員給与減額措置などにより改善した。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今後も引き続き給与水準の適正化に努める。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本市の職員数は、類似団体では稀な市立高校を有して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いることや上下水道・消防業務を直営で行っていることから、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現行の定員適正化計画（平成２９年度～令和３年度）に基づき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職員数削減に取り組んだ結果、</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か年で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２５</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人の職員数を削減した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人口１，０００人当たりの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職員数は類似団体平均を上回っている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定年の段階的引き上げが行われている間は、隔年で定年退職者がいない年度が発生するが、年齢構成の平準化や人材育成という観点から、継続的に採用を行う必要があること、また、定年引き上げした６０歳超職員の配置にあたっては、会計年度任用職員からの置き換えが進むことが見込まれる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ICT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の利活用による業務効率化、アウトソーシングを推進し、適正な定員管理に努める。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31810</xdr:rowOff>
    </xdr:from>
    <xdr:to>
      <xdr:col>81</xdr:col>
      <xdr:colOff>44450</xdr:colOff>
      <xdr:row>62</xdr:row>
      <xdr:rowOff>60537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61710"/>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15724</xdr:rowOff>
    </xdr:from>
    <xdr:to>
      <xdr:col>77</xdr:col>
      <xdr:colOff>44450</xdr:colOff>
      <xdr:row>62</xdr:row>
      <xdr:rowOff>31810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4562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160746</xdr:rowOff>
    </xdr:from>
    <xdr:to>
      <xdr:col>72</xdr:col>
      <xdr:colOff>203200</xdr:colOff>
      <xdr:row>62</xdr:row>
      <xdr:rowOff>15724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1919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12277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1919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9737</xdr:rowOff>
    </xdr:from>
    <xdr:to>
      <xdr:col>81</xdr:col>
      <xdr:colOff>95250</xdr:colOff>
      <xdr:row>62</xdr:row>
      <xdr:rowOff>111337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153264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152460</xdr:rowOff>
    </xdr:from>
    <xdr:to>
      <xdr:col>77</xdr:col>
      <xdr:colOff>95250</xdr:colOff>
      <xdr:row>62</xdr:row>
      <xdr:rowOff>82610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67387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97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136374</xdr:rowOff>
    </xdr:from>
    <xdr:to>
      <xdr:col>73</xdr:col>
      <xdr:colOff>44450</xdr:colOff>
      <xdr:row>62</xdr:row>
      <xdr:rowOff>66524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51301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109946</xdr:rowOff>
    </xdr:from>
    <xdr:to>
      <xdr:col>68</xdr:col>
      <xdr:colOff>203200</xdr:colOff>
      <xdr:row>62</xdr:row>
      <xdr:rowOff>40096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24873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47854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実質公債費比率１２．０％は、類似団体平均８．０％を大きく上回っている。これは、千葉科学大学建設事業補助の財源として発行した地方債の元利償還金や公営企業会計が発行した地方債の元利償還金に対する一般会計からの繰入金が多いことが主な要因である。また、今後も広域ごみ処理施設整備債、衛生センター整備債の償還が本格化することから、同比率は高い水準で推移することが見込まれる。</a:t>
          </a:r>
        </a:p>
        <a:p>
          <a:r>
            <a:rPr kumimoji="1" lang="ja-JP" altLang="en-US" sz="1100">
              <a:latin typeface="ＭＳ Ｐゴシック" panose="020B0600070205080204" pitchFamily="50" charset="-128"/>
              <a:ea typeface="ＭＳ Ｐゴシック" panose="020B0600070205080204" pitchFamily="50" charset="-128"/>
            </a:rPr>
            <a:t>　今後は、地方債を財源とする大規模事業については、慎重に事業を選択し、適正な財政運営に努める。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145445</xdr:rowOff>
    </xdr:from>
    <xdr:to>
      <xdr:col>81</xdr:col>
      <xdr:colOff>44450</xdr:colOff>
      <xdr:row>44</xdr:row>
      <xdr:rowOff>15724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6195"/>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159251</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3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15724</xdr:rowOff>
    </xdr:from>
    <xdr:to>
      <xdr:col>81</xdr:col>
      <xdr:colOff>133350</xdr:colOff>
      <xdr:row>44</xdr:row>
      <xdr:rowOff>15724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5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60372</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145445</xdr:rowOff>
    </xdr:from>
    <xdr:to>
      <xdr:col>81</xdr:col>
      <xdr:colOff>133350</xdr:colOff>
      <xdr:row>35</xdr:row>
      <xdr:rowOff>145445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129722</xdr:rowOff>
    </xdr:from>
    <xdr:to>
      <xdr:col>81</xdr:col>
      <xdr:colOff>44450</xdr:colOff>
      <xdr:row>43</xdr:row>
      <xdr:rowOff>152702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152702</xdr:rowOff>
    </xdr:from>
    <xdr:to>
      <xdr:col>77</xdr:col>
      <xdr:colOff>44450</xdr:colOff>
      <xdr:row>44</xdr:row>
      <xdr:rowOff>96157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5250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96157</xdr:rowOff>
    </xdr:from>
    <xdr:to>
      <xdr:col>72</xdr:col>
      <xdr:colOff>203200</xdr:colOff>
      <xdr:row>44</xdr:row>
      <xdr:rowOff>107648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99181</xdr:rowOff>
    </xdr:from>
    <xdr:to>
      <xdr:col>73</xdr:col>
      <xdr:colOff>44450</xdr:colOff>
      <xdr:row>41</xdr:row>
      <xdr:rowOff>29331</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107648</xdr:rowOff>
    </xdr:from>
    <xdr:to>
      <xdr:col>68</xdr:col>
      <xdr:colOff>152400</xdr:colOff>
      <xdr:row>44</xdr:row>
      <xdr:rowOff>153609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6514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78922</xdr:rowOff>
    </xdr:from>
    <xdr:to>
      <xdr:col>81</xdr:col>
      <xdr:colOff>95250</xdr:colOff>
      <xdr:row>44</xdr:row>
      <xdr:rowOff>9072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146249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101902</xdr:rowOff>
    </xdr:from>
    <xdr:to>
      <xdr:col>77</xdr:col>
      <xdr:colOff>95250</xdr:colOff>
      <xdr:row>44</xdr:row>
      <xdr:rowOff>32052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16829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45357</xdr:rowOff>
    </xdr:from>
    <xdr:to>
      <xdr:col>73</xdr:col>
      <xdr:colOff>44450</xdr:colOff>
      <xdr:row>44</xdr:row>
      <xdr:rowOff>146957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131734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56848</xdr:rowOff>
    </xdr:from>
    <xdr:to>
      <xdr:col>68</xdr:col>
      <xdr:colOff>203200</xdr:colOff>
      <xdr:row>44</xdr:row>
      <xdr:rowOff>158448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143225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102809</xdr:rowOff>
    </xdr:from>
    <xdr:to>
      <xdr:col>64</xdr:col>
      <xdr:colOff>152400</xdr:colOff>
      <xdr:row>45</xdr:row>
      <xdr:rowOff>32959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17736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将来負担比率９２．８％は、令和２年度決算から２２．５ポイント減少したが、類似団体平均１９．２％を大きく上回っている。これ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今後は、地方債を財源とする大規模事業については、慎重に事業を選択し、将来負担の適正化に努める。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78317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50394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78317</xdr:rowOff>
    </xdr:from>
    <xdr:to>
      <xdr:col>81</xdr:col>
      <xdr:colOff>133350</xdr:colOff>
      <xdr:row>19</xdr:row>
      <xdr:rowOff>78317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33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30988</xdr:rowOff>
    </xdr:from>
    <xdr:to>
      <xdr:col>81</xdr:col>
      <xdr:colOff>44450</xdr:colOff>
      <xdr:row>19</xdr:row>
      <xdr:rowOff>40513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11708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90526</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193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73999</xdr:rowOff>
    </xdr:from>
    <xdr:to>
      <xdr:col>81</xdr:col>
      <xdr:colOff>95250</xdr:colOff>
      <xdr:row>15</xdr:row>
      <xdr:rowOff>4149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7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40513</xdr:rowOff>
    </xdr:from>
    <xdr:to>
      <xdr:col>77</xdr:col>
      <xdr:colOff>44450</xdr:colOff>
      <xdr:row>20</xdr:row>
      <xdr:rowOff>43603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298063"/>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144780</xdr:rowOff>
    </xdr:from>
    <xdr:to>
      <xdr:col>77</xdr:col>
      <xdr:colOff>95250</xdr:colOff>
      <xdr:row>15</xdr:row>
      <xdr:rowOff>74930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85107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43603</xdr:rowOff>
    </xdr:from>
    <xdr:to>
      <xdr:col>72</xdr:col>
      <xdr:colOff>203200</xdr:colOff>
      <xdr:row>20</xdr:row>
      <xdr:rowOff>120015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47260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104563</xdr:rowOff>
    </xdr:from>
    <xdr:to>
      <xdr:col>73</xdr:col>
      <xdr:colOff>44450</xdr:colOff>
      <xdr:row>15</xdr:row>
      <xdr:rowOff>34713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44890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120015</xdr:rowOff>
    </xdr:from>
    <xdr:to>
      <xdr:col>68</xdr:col>
      <xdr:colOff>152400</xdr:colOff>
      <xdr:row>21</xdr:row>
      <xdr:rowOff>87715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549015"/>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123867</xdr:rowOff>
    </xdr:from>
    <xdr:to>
      <xdr:col>68</xdr:col>
      <xdr:colOff>203200</xdr:colOff>
      <xdr:row>15</xdr:row>
      <xdr:rowOff>54017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64194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162475</xdr:rowOff>
    </xdr:from>
    <xdr:to>
      <xdr:col>64</xdr:col>
      <xdr:colOff>152400</xdr:colOff>
      <xdr:row>15</xdr:row>
      <xdr:rowOff>92625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102802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151638</xdr:rowOff>
    </xdr:from>
    <xdr:to>
      <xdr:col>81</xdr:col>
      <xdr:colOff>95250</xdr:colOff>
      <xdr:row>18</xdr:row>
      <xdr:rowOff>81788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123715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161163</xdr:rowOff>
    </xdr:from>
    <xdr:to>
      <xdr:col>77</xdr:col>
      <xdr:colOff>95250</xdr:colOff>
      <xdr:row>19</xdr:row>
      <xdr:rowOff>91313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76090</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33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164253</xdr:rowOff>
    </xdr:from>
    <xdr:to>
      <xdr:col>73</xdr:col>
      <xdr:colOff>44450</xdr:colOff>
      <xdr:row>20</xdr:row>
      <xdr:rowOff>94403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79180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69215</xdr:rowOff>
    </xdr:from>
    <xdr:to>
      <xdr:col>68</xdr:col>
      <xdr:colOff>203200</xdr:colOff>
      <xdr:row>20</xdr:row>
      <xdr:rowOff>170815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155592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36915</xdr:rowOff>
    </xdr:from>
    <xdr:to>
      <xdr:col>64</xdr:col>
      <xdr:colOff>152400</xdr:colOff>
      <xdr:row>21</xdr:row>
      <xdr:rowOff>138515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63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123292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72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57,589
55,344
84.20
27,056,620
25,821,542
1,221,340
15,307,304
26,607,934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本市の人件費に係る経常収支比率３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％を大きく上回っている。これは類似団体では稀な市立高校を有しており、教育関係の職員数が多いことや、上下水道や消防業務などを直営で行っていることが人件費が高い原因となっている。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今後も引き続き、公共施設の統廃合を進めるとともに、民間で実施可能な事業については、指定管理者制度の導入などにより委託化を進め、経費の削減に努める。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161290</xdr:rowOff>
    </xdr:from>
    <xdr:to>
      <xdr:col>24</xdr:col>
      <xdr:colOff>114300</xdr:colOff>
      <xdr:row>39</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41</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4784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165100</xdr:rowOff>
    </xdr:from>
    <xdr:to>
      <xdr:col>19</xdr:col>
      <xdr:colOff>187325</xdr:colOff>
      <xdr:row>41</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2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165100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02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119380</xdr:rowOff>
    </xdr:from>
    <xdr:to>
      <xdr:col>11</xdr:col>
      <xdr:colOff>9525</xdr:colOff>
      <xdr:row>41</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7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19067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160020</xdr:rowOff>
    </xdr:from>
    <xdr:to>
      <xdr:col>20</xdr:col>
      <xdr:colOff>38100</xdr:colOff>
      <xdr:row>41</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0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68580</xdr:rowOff>
    </xdr:from>
    <xdr:to>
      <xdr:col>6</xdr:col>
      <xdr:colOff>171450</xdr:colOff>
      <xdr:row>40</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物件費に係る経常収支比率８．７％は、類似団体平均１３．１％を下回っている。これは、各施設（社会教育・民生施設）の管理運営を直営で行っているため、委託料などが類似団体平均を下回っていることが主な要因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前年度と比較して物件費に係る経常収支比率が減少した理由としては、令和３年度から広域ごみ処理施設が稼働したことに伴い、旧清掃センター維持管理経費が減少（約３億円減）したためである。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今後は公共施設の統廃合や民間委託の推進など行財政改革を推進し、引き続き経常経費の削減に努める。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15</xdr:row>
      <xdr:rowOff>129721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61986"/>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1814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01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45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57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90913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本市の扶助費に係る経常収支比率８．０％は、類似団体平均９．１％を下回っているが、今後も市単独給付のあり方を再検討し、可能な限り義務的経費の削減に努める。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56134</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310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56134</xdr:rowOff>
    </xdr:from>
    <xdr:to>
      <xdr:col>19</xdr:col>
      <xdr:colOff>187325</xdr:colOff>
      <xdr:row>55</xdr:row>
      <xdr:rowOff>101854</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85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101854</xdr:rowOff>
    </xdr:from>
    <xdr:to>
      <xdr:col>15</xdr:col>
      <xdr:colOff>98425</xdr:colOff>
      <xdr:row>55</xdr:row>
      <xdr:rowOff>156718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31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147574</xdr:rowOff>
    </xdr:from>
    <xdr:to>
      <xdr:col>11</xdr:col>
      <xdr:colOff>9525</xdr:colOff>
      <xdr:row>55</xdr:row>
      <xdr:rowOff>156718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7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5334</xdr:rowOff>
    </xdr:from>
    <xdr:to>
      <xdr:col>20</xdr:col>
      <xdr:colOff>38100</xdr:colOff>
      <xdr:row>55</xdr:row>
      <xdr:rowOff>106934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117111</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51054</xdr:rowOff>
    </xdr:from>
    <xdr:to>
      <xdr:col>15</xdr:col>
      <xdr:colOff>149225</xdr:colOff>
      <xdr:row>55</xdr:row>
      <xdr:rowOff>152654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162831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105918</xdr:rowOff>
    </xdr:from>
    <xdr:to>
      <xdr:col>11</xdr:col>
      <xdr:colOff>60325</xdr:colOff>
      <xdr:row>56</xdr:row>
      <xdr:rowOff>36068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46245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96774</xdr:rowOff>
    </xdr:from>
    <xdr:to>
      <xdr:col>6</xdr:col>
      <xdr:colOff>171450</xdr:colOff>
      <xdr:row>56</xdr:row>
      <xdr:rowOff>26924</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37101</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本市のその他に係る経常収支比率１４．３％は、類似団体平均１２．８％を</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１．５ポイント上回っている。これは、下水道事業会計の資金繰りを改善させるため、出資金を増額して支出したためである。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今後も公営企業会計、国民健康保険事業会計、介護保険事業会計の健全化、適正化を図り、普通会計の負担額を減らしていくよう努める。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678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31750</xdr:rowOff>
    </xdr:from>
    <xdr:to>
      <xdr:col>82</xdr:col>
      <xdr:colOff>196850</xdr:colOff>
      <xdr:row>59</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4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6350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53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35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6350</xdr:rowOff>
    </xdr:from>
    <xdr:to>
      <xdr:col>78</xdr:col>
      <xdr:colOff>69850</xdr:colOff>
      <xdr:row>61</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790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120650</xdr:rowOff>
    </xdr:from>
    <xdr:to>
      <xdr:col>78</xdr:col>
      <xdr:colOff>120650</xdr:colOff>
      <xdr:row>56</xdr:row>
      <xdr:rowOff>50800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114300</xdr:rowOff>
    </xdr:from>
    <xdr:to>
      <xdr:col>73</xdr:col>
      <xdr:colOff>180975</xdr:colOff>
      <xdr:row>61</xdr:row>
      <xdr:rowOff>19050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0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6350</xdr:rowOff>
    </xdr:from>
    <xdr:to>
      <xdr:col>74</xdr:col>
      <xdr:colOff>31750</xdr:colOff>
      <xdr:row>57</xdr:row>
      <xdr:rowOff>107950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60</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139700</xdr:rowOff>
    </xdr:from>
    <xdr:to>
      <xdr:col>74</xdr:col>
      <xdr:colOff>31750</xdr:colOff>
      <xdr:row>61</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63500</xdr:rowOff>
    </xdr:from>
    <xdr:to>
      <xdr:col>69</xdr:col>
      <xdr:colOff>142875</xdr:colOff>
      <xdr:row>60</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補助費等に係る経常収支比率４．６％は、類似団体平均１２．０％を大きく下回っている。これは、上下水道や消防業務などを市直営で行っていることから、一部事務組合に対する負担金等決算額が類似団体平均を大きく下回っていることが主な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104140</xdr:rowOff>
    </xdr:from>
    <xdr:to>
      <xdr:col>82</xdr:col>
      <xdr:colOff>107950</xdr:colOff>
      <xdr:row>35</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048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98425</xdr:rowOff>
    </xdr:from>
    <xdr:to>
      <xdr:col>78</xdr:col>
      <xdr:colOff>69850</xdr:colOff>
      <xdr:row>35</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2772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98425</xdr:rowOff>
    </xdr:from>
    <xdr:to>
      <xdr:col>73</xdr:col>
      <xdr:colOff>180975</xdr:colOff>
      <xdr:row>34</xdr:row>
      <xdr:rowOff>98425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927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98425</xdr:rowOff>
    </xdr:from>
    <xdr:to>
      <xdr:col>69</xdr:col>
      <xdr:colOff>92075</xdr:colOff>
      <xdr:row>34</xdr:row>
      <xdr:rowOff>98425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927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53340</xdr:rowOff>
    </xdr:from>
    <xdr:to>
      <xdr:col>82</xdr:col>
      <xdr:colOff>158750</xdr:colOff>
      <xdr:row>35</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69867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47625</xdr:rowOff>
    </xdr:from>
    <xdr:to>
      <xdr:col>74</xdr:col>
      <xdr:colOff>31750</xdr:colOff>
      <xdr:row>34</xdr:row>
      <xdr:rowOff>149225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159402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47625</xdr:rowOff>
    </xdr:from>
    <xdr:to>
      <xdr:col>69</xdr:col>
      <xdr:colOff>142875</xdr:colOff>
      <xdr:row>34</xdr:row>
      <xdr:rowOff>149225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159402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47625</xdr:rowOff>
    </xdr:from>
    <xdr:to>
      <xdr:col>65</xdr:col>
      <xdr:colOff>53975</xdr:colOff>
      <xdr:row>34</xdr:row>
      <xdr:rowOff>149225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159402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公債費に係る経常収支比率１８．５％は、類似団体平均１８．３％を上回っている。これは、千葉科学大学建設事業補助（平成１６年度～１７年度）、市立高等学校整備事業（平成２２年度）、学校給食センター整備事業（平成２４年度）などの財源として発行した地方債の元利償還金が多いことが主な要因である。また、今後も広域ごみ処理施設整備債、衛生センター整備債の償還が本格化することから、同比率は高い水準で推移す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今後は、地方債を財源とする大規模事業については、慎重に事業を選択し、適正な財政運営に努める。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132443</xdr:rowOff>
    </xdr:from>
    <xdr:to>
      <xdr:col>24</xdr:col>
      <xdr:colOff>25400</xdr:colOff>
      <xdr:row>77</xdr:row>
      <xdr:rowOff>156936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626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156936</xdr:rowOff>
    </xdr:from>
    <xdr:to>
      <xdr:col>19</xdr:col>
      <xdr:colOff>187325</xdr:colOff>
      <xdr:row>77</xdr:row>
      <xdr:rowOff>156936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58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113393</xdr:rowOff>
    </xdr:from>
    <xdr:to>
      <xdr:col>15</xdr:col>
      <xdr:colOff>98425</xdr:colOff>
      <xdr:row>77</xdr:row>
      <xdr:rowOff>156936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15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78</xdr:row>
      <xdr:rowOff>18143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15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81643</xdr:rowOff>
    </xdr:from>
    <xdr:to>
      <xdr:col>24</xdr:col>
      <xdr:colOff>76200</xdr:colOff>
      <xdr:row>77</xdr:row>
      <xdr:rowOff>11793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53720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8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106136</xdr:rowOff>
    </xdr:from>
    <xdr:to>
      <xdr:col>20</xdr:col>
      <xdr:colOff>38100</xdr:colOff>
      <xdr:row>78</xdr:row>
      <xdr:rowOff>36286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21063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106136</xdr:rowOff>
    </xdr:from>
    <xdr:to>
      <xdr:col>15</xdr:col>
      <xdr:colOff>149225</xdr:colOff>
      <xdr:row>78</xdr:row>
      <xdr:rowOff>36286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21063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62593</xdr:rowOff>
    </xdr:from>
    <xdr:to>
      <xdr:col>11</xdr:col>
      <xdr:colOff>60325</xdr:colOff>
      <xdr:row>77</xdr:row>
      <xdr:rowOff>164193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138793</xdr:rowOff>
    </xdr:from>
    <xdr:to>
      <xdr:col>6</xdr:col>
      <xdr:colOff>171450</xdr:colOff>
      <xdr:row>78</xdr:row>
      <xdr:rowOff>68943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53720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本市の公債費以外に係る経常収支比率は６６．３％であり、類似団体平均</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７０．３％を下回っている。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昨年度と比較して経常収支比率が改善した理由としては、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施策による普通交付税の増加（臨時経済対策費、臨時財政対策債償還基金費）や地方消費税交付金の増加などにより分母の経常一般財源が約１２億円増加したこと及び令和３年度から広域ごみ処理施設が稼働したことに伴う旧清掃センター維持管理経費の減少などにより分子の経常経費充当一般財源が約１億６千万円減少したためであ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も公共施設の統廃合や事務事業の見直しなどの行政改革を推進し、経常経費の削減に努める。</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130810</xdr:rowOff>
    </xdr:from>
    <xdr:to>
      <xdr:col>82</xdr:col>
      <xdr:colOff>107950</xdr:colOff>
      <xdr:row>78</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89560"/>
          <a:ext cx="8382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100330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543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79</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4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79</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38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80010</xdr:rowOff>
    </xdr:from>
    <xdr:to>
      <xdr:col>82</xdr:col>
      <xdr:colOff>158750</xdr:colOff>
      <xdr:row>76</xdr:row>
      <xdr:rowOff>10161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96537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142257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74841</xdr:rowOff>
    </xdr:from>
    <xdr:to>
      <xdr:col>29</xdr:col>
      <xdr:colOff>127000</xdr:colOff>
      <xdr:row>17</xdr:row>
      <xdr:rowOff>76756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037116"/>
          <a:ext cx="64770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74841</xdr:rowOff>
    </xdr:from>
    <xdr:to>
      <xdr:col>26</xdr:col>
      <xdr:colOff>50800</xdr:colOff>
      <xdr:row>17</xdr:row>
      <xdr:rowOff>101416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37116"/>
          <a:ext cx="698500" cy="26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97573</xdr:rowOff>
    </xdr:from>
    <xdr:to>
      <xdr:col>22</xdr:col>
      <xdr:colOff>114300</xdr:colOff>
      <xdr:row>17</xdr:row>
      <xdr:rowOff>101416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059848"/>
          <a:ext cx="698500" cy="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97573</xdr:rowOff>
    </xdr:from>
    <xdr:to>
      <xdr:col>18</xdr:col>
      <xdr:colOff>177800</xdr:colOff>
      <xdr:row>17</xdr:row>
      <xdr:rowOff>118275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59848"/>
          <a:ext cx="698500" cy="20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25956</xdr:rowOff>
    </xdr:from>
    <xdr:to>
      <xdr:col>29</xdr:col>
      <xdr:colOff>177800</xdr:colOff>
      <xdr:row>17</xdr:row>
      <xdr:rowOff>127556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169483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24041</xdr:rowOff>
    </xdr:from>
    <xdr:to>
      <xdr:col>26</xdr:col>
      <xdr:colOff>101600</xdr:colOff>
      <xdr:row>17</xdr:row>
      <xdr:rowOff>125641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8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110418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7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50616</xdr:rowOff>
    </xdr:from>
    <xdr:to>
      <xdr:col>22</xdr:col>
      <xdr:colOff>165100</xdr:colOff>
      <xdr:row>17</xdr:row>
      <xdr:rowOff>152216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1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136993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9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46773</xdr:rowOff>
    </xdr:from>
    <xdr:to>
      <xdr:col>19</xdr:col>
      <xdr:colOff>38100</xdr:colOff>
      <xdr:row>17</xdr:row>
      <xdr:rowOff>148373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0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133150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9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67475</xdr:rowOff>
    </xdr:from>
    <xdr:to>
      <xdr:col>15</xdr:col>
      <xdr:colOff>101600</xdr:colOff>
      <xdr:row>17</xdr:row>
      <xdr:rowOff>169075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2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153852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126771</xdr:rowOff>
    </xdr:from>
    <xdr:to>
      <xdr:col>29</xdr:col>
      <xdr:colOff>127000</xdr:colOff>
      <xdr:row>35</xdr:row>
      <xdr:rowOff>192805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737121"/>
          <a:ext cx="647700" cy="66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100286</xdr:rowOff>
    </xdr:from>
    <xdr:to>
      <xdr:col>26</xdr:col>
      <xdr:colOff>50800</xdr:colOff>
      <xdr:row>35</xdr:row>
      <xdr:rowOff>192805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710636"/>
          <a:ext cx="698500" cy="9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100286</xdr:rowOff>
    </xdr:from>
    <xdr:to>
      <xdr:col>22</xdr:col>
      <xdr:colOff>114300</xdr:colOff>
      <xdr:row>35</xdr:row>
      <xdr:rowOff>187742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710636"/>
          <a:ext cx="698500" cy="87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53718</xdr:rowOff>
    </xdr:from>
    <xdr:to>
      <xdr:col>18</xdr:col>
      <xdr:colOff>177800</xdr:colOff>
      <xdr:row>35</xdr:row>
      <xdr:rowOff>187742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664068"/>
          <a:ext cx="698500" cy="1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75971</xdr:rowOff>
    </xdr:from>
    <xdr:to>
      <xdr:col>29</xdr:col>
      <xdr:colOff>177800</xdr:colOff>
      <xdr:row>35</xdr:row>
      <xdr:rowOff>177571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8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263948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3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142005</xdr:rowOff>
    </xdr:from>
    <xdr:to>
      <xdr:col>26</xdr:col>
      <xdr:colOff>101600</xdr:colOff>
      <xdr:row>35</xdr:row>
      <xdr:rowOff>243605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5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253782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21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49486</xdr:rowOff>
    </xdr:from>
    <xdr:to>
      <xdr:col>22</xdr:col>
      <xdr:colOff>165100</xdr:colOff>
      <xdr:row>35</xdr:row>
      <xdr:rowOff>151086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65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161264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2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136942</xdr:rowOff>
    </xdr:from>
    <xdr:to>
      <xdr:col>19</xdr:col>
      <xdr:colOff>38100</xdr:colOff>
      <xdr:row>35</xdr:row>
      <xdr:rowOff>238542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4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248719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1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2918</xdr:rowOff>
    </xdr:from>
    <xdr:to>
      <xdr:col>15</xdr:col>
      <xdr:colOff>101600</xdr:colOff>
      <xdr:row>35</xdr:row>
      <xdr:rowOff>104518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1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114694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38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57,589
55,344
84.20
27,056,620
25,821,542
1,221,340
15,307,304
26,607,934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83794</xdr:rowOff>
    </xdr:from>
    <xdr:to>
      <xdr:col>24</xdr:col>
      <xdr:colOff>63500</xdr:colOff>
      <xdr:row>34</xdr:row>
      <xdr:rowOff>86563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3094"/>
          <a:ext cx="8382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86563</xdr:rowOff>
    </xdr:from>
    <xdr:to>
      <xdr:col>19</xdr:col>
      <xdr:colOff>177800</xdr:colOff>
      <xdr:row>34</xdr:row>
      <xdr:rowOff>118618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5863"/>
          <a:ext cx="889000" cy="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116154</xdr:rowOff>
    </xdr:from>
    <xdr:to>
      <xdr:col>15</xdr:col>
      <xdr:colOff>50800</xdr:colOff>
      <xdr:row>34</xdr:row>
      <xdr:rowOff>118618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45454"/>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116154</xdr:rowOff>
    </xdr:from>
    <xdr:to>
      <xdr:col>10</xdr:col>
      <xdr:colOff>114300</xdr:colOff>
      <xdr:row>34</xdr:row>
      <xdr:rowOff>144259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45454"/>
          <a:ext cx="889000" cy="2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32994</xdr:rowOff>
    </xdr:from>
    <xdr:to>
      <xdr:col>24</xdr:col>
      <xdr:colOff>114300</xdr:colOff>
      <xdr:row>34</xdr:row>
      <xdr:rowOff>134594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55871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35763</xdr:rowOff>
    </xdr:from>
    <xdr:to>
      <xdr:col>20</xdr:col>
      <xdr:colOff>38100</xdr:colOff>
      <xdr:row>34</xdr:row>
      <xdr:rowOff>137363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153890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67818</xdr:rowOff>
    </xdr:from>
    <xdr:to>
      <xdr:col>15</xdr:col>
      <xdr:colOff>101600</xdr:colOff>
      <xdr:row>34</xdr:row>
      <xdr:rowOff>169418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7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65354</xdr:rowOff>
    </xdr:from>
    <xdr:to>
      <xdr:col>10</xdr:col>
      <xdr:colOff>165100</xdr:colOff>
      <xdr:row>34</xdr:row>
      <xdr:rowOff>166954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12031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93459</xdr:rowOff>
    </xdr:from>
    <xdr:to>
      <xdr:col>6</xdr:col>
      <xdr:colOff>38100</xdr:colOff>
      <xdr:row>35</xdr:row>
      <xdr:rowOff>23609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40136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151408</xdr:rowOff>
    </xdr:from>
    <xdr:to>
      <xdr:col>24</xdr:col>
      <xdr:colOff>63500</xdr:colOff>
      <xdr:row>58</xdr:row>
      <xdr:rowOff>53991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24058"/>
          <a:ext cx="838200" cy="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151408</xdr:rowOff>
    </xdr:from>
    <xdr:to>
      <xdr:col>19</xdr:col>
      <xdr:colOff>177800</xdr:colOff>
      <xdr:row>58</xdr:row>
      <xdr:rowOff>146607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4058"/>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146607</xdr:rowOff>
    </xdr:from>
    <xdr:to>
      <xdr:col>15</xdr:col>
      <xdr:colOff>50800</xdr:colOff>
      <xdr:row>58</xdr:row>
      <xdr:rowOff>165957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90707"/>
          <a:ext cx="8890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146786</xdr:rowOff>
    </xdr:from>
    <xdr:to>
      <xdr:col>10</xdr:col>
      <xdr:colOff>114300</xdr:colOff>
      <xdr:row>58</xdr:row>
      <xdr:rowOff>165957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90886"/>
          <a:ext cx="8890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3191</xdr:rowOff>
    </xdr:from>
    <xdr:to>
      <xdr:col>24</xdr:col>
      <xdr:colOff>114300</xdr:colOff>
      <xdr:row>58</xdr:row>
      <xdr:rowOff>104791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89568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100608</xdr:rowOff>
    </xdr:from>
    <xdr:to>
      <xdr:col>20</xdr:col>
      <xdr:colOff>38100</xdr:colOff>
      <xdr:row>58</xdr:row>
      <xdr:rowOff>30758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21885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95807</xdr:rowOff>
    </xdr:from>
    <xdr:to>
      <xdr:col>15</xdr:col>
      <xdr:colOff>101600</xdr:colOff>
      <xdr:row>59</xdr:row>
      <xdr:rowOff>25957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17084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115157</xdr:rowOff>
    </xdr:from>
    <xdr:to>
      <xdr:col>10</xdr:col>
      <xdr:colOff>165100</xdr:colOff>
      <xdr:row>59</xdr:row>
      <xdr:rowOff>45307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36434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95986</xdr:rowOff>
    </xdr:from>
    <xdr:to>
      <xdr:col>6</xdr:col>
      <xdr:colOff>38100</xdr:colOff>
      <xdr:row>59</xdr:row>
      <xdr:rowOff>26136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17263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131547</xdr:rowOff>
    </xdr:from>
    <xdr:to>
      <xdr:col>24</xdr:col>
      <xdr:colOff>63500</xdr:colOff>
      <xdr:row>78</xdr:row>
      <xdr:rowOff>139852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04647"/>
          <a:ext cx="8382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139852</xdr:rowOff>
    </xdr:from>
    <xdr:to>
      <xdr:col>19</xdr:col>
      <xdr:colOff>177800</xdr:colOff>
      <xdr:row>78</xdr:row>
      <xdr:rowOff>152045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12952"/>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147168</xdr:rowOff>
    </xdr:from>
    <xdr:to>
      <xdr:col>15</xdr:col>
      <xdr:colOff>50800</xdr:colOff>
      <xdr:row>78</xdr:row>
      <xdr:rowOff>152045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20268"/>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104953</xdr:rowOff>
    </xdr:from>
    <xdr:to>
      <xdr:col>10</xdr:col>
      <xdr:colOff>114300</xdr:colOff>
      <xdr:row>78</xdr:row>
      <xdr:rowOff>147168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8053"/>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80747</xdr:rowOff>
    </xdr:from>
    <xdr:to>
      <xdr:col>24</xdr:col>
      <xdr:colOff>114300</xdr:colOff>
      <xdr:row>79</xdr:row>
      <xdr:rowOff>10897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167124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89052</xdr:rowOff>
    </xdr:from>
    <xdr:to>
      <xdr:col>20</xdr:col>
      <xdr:colOff>38100</xdr:colOff>
      <xdr:row>79</xdr:row>
      <xdr:rowOff>19202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10329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101245</xdr:rowOff>
    </xdr:from>
    <xdr:to>
      <xdr:col>15</xdr:col>
      <xdr:colOff>101600</xdr:colOff>
      <xdr:row>79</xdr:row>
      <xdr:rowOff>31395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22522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96368</xdr:rowOff>
    </xdr:from>
    <xdr:to>
      <xdr:col>10</xdr:col>
      <xdr:colOff>165100</xdr:colOff>
      <xdr:row>79</xdr:row>
      <xdr:rowOff>26518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17645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54153</xdr:rowOff>
    </xdr:from>
    <xdr:to>
      <xdr:col>6</xdr:col>
      <xdr:colOff>38100</xdr:colOff>
      <xdr:row>78</xdr:row>
      <xdr:rowOff>155753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146880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29525</xdr:rowOff>
    </xdr:from>
    <xdr:to>
      <xdr:col>24</xdr:col>
      <xdr:colOff>63500</xdr:colOff>
      <xdr:row>98</xdr:row>
      <xdr:rowOff>110613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60175"/>
          <a:ext cx="838200" cy="25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110613</xdr:rowOff>
    </xdr:from>
    <xdr:to>
      <xdr:col>19</xdr:col>
      <xdr:colOff>177800</xdr:colOff>
      <xdr:row>98</xdr:row>
      <xdr:rowOff>137523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912713"/>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137523</xdr:rowOff>
    </xdr:from>
    <xdr:to>
      <xdr:col>15</xdr:col>
      <xdr:colOff>50800</xdr:colOff>
      <xdr:row>98</xdr:row>
      <xdr:rowOff>141811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39623"/>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119605</xdr:rowOff>
    </xdr:from>
    <xdr:to>
      <xdr:col>10</xdr:col>
      <xdr:colOff>114300</xdr:colOff>
      <xdr:row>98</xdr:row>
      <xdr:rowOff>141811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21705"/>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150175</xdr:rowOff>
    </xdr:from>
    <xdr:to>
      <xdr:col>24</xdr:col>
      <xdr:colOff>114300</xdr:colOff>
      <xdr:row>97</xdr:row>
      <xdr:rowOff>80325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128602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59813</xdr:rowOff>
    </xdr:from>
    <xdr:to>
      <xdr:col>20</xdr:col>
      <xdr:colOff>38100</xdr:colOff>
      <xdr:row>98</xdr:row>
      <xdr:rowOff>161413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152540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86723</xdr:rowOff>
    </xdr:from>
    <xdr:to>
      <xdr:col>15</xdr:col>
      <xdr:colOff>101600</xdr:colOff>
      <xdr:row>99</xdr:row>
      <xdr:rowOff>16873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91011</xdr:rowOff>
    </xdr:from>
    <xdr:to>
      <xdr:col>10</xdr:col>
      <xdr:colOff>165100</xdr:colOff>
      <xdr:row>99</xdr:row>
      <xdr:rowOff>21161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68805</xdr:rowOff>
    </xdr:from>
    <xdr:to>
      <xdr:col>6</xdr:col>
      <xdr:colOff>38100</xdr:colOff>
      <xdr:row>98</xdr:row>
      <xdr:rowOff>170405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161532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135585</xdr:rowOff>
    </xdr:from>
    <xdr:to>
      <xdr:col>54</xdr:col>
      <xdr:colOff>189865</xdr:colOff>
      <xdr:row>38</xdr:row>
      <xdr:rowOff>90009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793435"/>
          <a:ext cx="1270" cy="811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93836</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90009</xdr:rowOff>
    </xdr:from>
    <xdr:to>
      <xdr:col>55</xdr:col>
      <xdr:colOff>88900</xdr:colOff>
      <xdr:row>38</xdr:row>
      <xdr:rowOff>90009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0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82262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56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135585</xdr:rowOff>
    </xdr:from>
    <xdr:to>
      <xdr:col>55</xdr:col>
      <xdr:colOff>88900</xdr:colOff>
      <xdr:row>33</xdr:row>
      <xdr:rowOff>135585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79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53812</xdr:rowOff>
    </xdr:from>
    <xdr:to>
      <xdr:col>55</xdr:col>
      <xdr:colOff>0</xdr:colOff>
      <xdr:row>38</xdr:row>
      <xdr:rowOff>11874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368762"/>
          <a:ext cx="838200" cy="115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77395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78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54518</xdr:rowOff>
    </xdr:from>
    <xdr:to>
      <xdr:col>55</xdr:col>
      <xdr:colOff>50800</xdr:colOff>
      <xdr:row>36</xdr:row>
      <xdr:rowOff>156118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2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53812</xdr:rowOff>
    </xdr:from>
    <xdr:to>
      <xdr:col>50</xdr:col>
      <xdr:colOff>114300</xdr:colOff>
      <xdr:row>37</xdr:row>
      <xdr:rowOff>163376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368762"/>
          <a:ext cx="889000" cy="11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107900</xdr:rowOff>
    </xdr:from>
    <xdr:to>
      <xdr:col>50</xdr:col>
      <xdr:colOff>165100</xdr:colOff>
      <xdr:row>33</xdr:row>
      <xdr:rowOff>38050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5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29177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6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163376</xdr:rowOff>
    </xdr:from>
    <xdr:to>
      <xdr:col>45</xdr:col>
      <xdr:colOff>177800</xdr:colOff>
      <xdr:row>38</xdr:row>
      <xdr:rowOff>151646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507026"/>
          <a:ext cx="889000" cy="15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34434</xdr:rowOff>
    </xdr:from>
    <xdr:to>
      <xdr:col>46</xdr:col>
      <xdr:colOff>38100</xdr:colOff>
      <xdr:row>37</xdr:row>
      <xdr:rowOff>136034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7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152561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5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131673</xdr:rowOff>
    </xdr:from>
    <xdr:to>
      <xdr:col>41</xdr:col>
      <xdr:colOff>50800</xdr:colOff>
      <xdr:row>38</xdr:row>
      <xdr:rowOff>151646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646773"/>
          <a:ext cx="889000" cy="1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59182</xdr:rowOff>
    </xdr:from>
    <xdr:to>
      <xdr:col>41</xdr:col>
      <xdr:colOff>101600</xdr:colOff>
      <xdr:row>37</xdr:row>
      <xdr:rowOff>160782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64962</xdr:rowOff>
    </xdr:from>
    <xdr:to>
      <xdr:col>36</xdr:col>
      <xdr:colOff>165100</xdr:colOff>
      <xdr:row>37</xdr:row>
      <xdr:rowOff>166562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0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132523</xdr:rowOff>
    </xdr:from>
    <xdr:to>
      <xdr:col>55</xdr:col>
      <xdr:colOff>50800</xdr:colOff>
      <xdr:row>38</xdr:row>
      <xdr:rowOff>62674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76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47450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3012</xdr:rowOff>
    </xdr:from>
    <xdr:to>
      <xdr:col>50</xdr:col>
      <xdr:colOff>165100</xdr:colOff>
      <xdr:row>31</xdr:row>
      <xdr:rowOff>104612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3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121139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09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112576</xdr:rowOff>
    </xdr:from>
    <xdr:to>
      <xdr:col>46</xdr:col>
      <xdr:colOff>38100</xdr:colOff>
      <xdr:row>38</xdr:row>
      <xdr:rowOff>42726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33853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100846</xdr:rowOff>
    </xdr:from>
    <xdr:to>
      <xdr:col>41</xdr:col>
      <xdr:colOff>101600</xdr:colOff>
      <xdr:row>39</xdr:row>
      <xdr:rowOff>30996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6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22123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7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80873</xdr:rowOff>
    </xdr:from>
    <xdr:to>
      <xdr:col>36</xdr:col>
      <xdr:colOff>165100</xdr:colOff>
      <xdr:row>39</xdr:row>
      <xdr:rowOff>11023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2150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135362</xdr:rowOff>
    </xdr:from>
    <xdr:to>
      <xdr:col>55</xdr:col>
      <xdr:colOff>0</xdr:colOff>
      <xdr:row>57</xdr:row>
      <xdr:rowOff>141968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08012"/>
          <a:ext cx="8382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135362</xdr:rowOff>
    </xdr:from>
    <xdr:to>
      <xdr:col>50</xdr:col>
      <xdr:colOff>114300</xdr:colOff>
      <xdr:row>58</xdr:row>
      <xdr:rowOff>13714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08012"/>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13714</xdr:rowOff>
    </xdr:from>
    <xdr:to>
      <xdr:col>45</xdr:col>
      <xdr:colOff>177800</xdr:colOff>
      <xdr:row>58</xdr:row>
      <xdr:rowOff>20526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57814"/>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125367</xdr:rowOff>
    </xdr:from>
    <xdr:to>
      <xdr:col>41</xdr:col>
      <xdr:colOff>50800</xdr:colOff>
      <xdr:row>58</xdr:row>
      <xdr:rowOff>20526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98017"/>
          <a:ext cx="889000" cy="6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91168</xdr:rowOff>
    </xdr:from>
    <xdr:to>
      <xdr:col>55</xdr:col>
      <xdr:colOff>50800</xdr:colOff>
      <xdr:row>58</xdr:row>
      <xdr:rowOff>21318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6095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84562</xdr:rowOff>
    </xdr:from>
    <xdr:to>
      <xdr:col>50</xdr:col>
      <xdr:colOff>165100</xdr:colOff>
      <xdr:row>58</xdr:row>
      <xdr:rowOff>14712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5839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4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134364</xdr:rowOff>
    </xdr:from>
    <xdr:to>
      <xdr:col>46</xdr:col>
      <xdr:colOff>38100</xdr:colOff>
      <xdr:row>58</xdr:row>
      <xdr:rowOff>64514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55641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9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141176</xdr:rowOff>
    </xdr:from>
    <xdr:to>
      <xdr:col>41</xdr:col>
      <xdr:colOff>101600</xdr:colOff>
      <xdr:row>58</xdr:row>
      <xdr:rowOff>71326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62453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74567</xdr:rowOff>
    </xdr:from>
    <xdr:to>
      <xdr:col>36</xdr:col>
      <xdr:colOff>165100</xdr:colOff>
      <xdr:row>58</xdr:row>
      <xdr:rowOff>4717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167294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3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25400</xdr:rowOff>
    </xdr:from>
    <xdr:to>
      <xdr:col>55</xdr:col>
      <xdr:colOff>0</xdr:colOff>
      <xdr:row>78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25400</xdr:rowOff>
    </xdr:from>
    <xdr:to>
      <xdr:col>50</xdr:col>
      <xdr:colOff>114300</xdr:colOff>
      <xdr:row>78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9204</xdr:rowOff>
    </xdr:from>
    <xdr:to>
      <xdr:col>45</xdr:col>
      <xdr:colOff>177800</xdr:colOff>
      <xdr:row>78</xdr:row>
      <xdr:rowOff>25400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82304"/>
          <a:ext cx="8890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9204</xdr:rowOff>
    </xdr:from>
    <xdr:to>
      <xdr:col>41</xdr:col>
      <xdr:colOff>50800</xdr:colOff>
      <xdr:row>78</xdr:row>
      <xdr:rowOff>12119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82304"/>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60977</xdr:rowOff>
    </xdr:from>
    <xdr:ext cx="249299"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129854</xdr:rowOff>
    </xdr:from>
    <xdr:to>
      <xdr:col>41</xdr:col>
      <xdr:colOff>101600</xdr:colOff>
      <xdr:row>78</xdr:row>
      <xdr:rowOff>60004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51131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2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132769</xdr:rowOff>
    </xdr:from>
    <xdr:to>
      <xdr:col>36</xdr:col>
      <xdr:colOff>165100</xdr:colOff>
      <xdr:row>78</xdr:row>
      <xdr:rowOff>62919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54046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2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165836</xdr:rowOff>
    </xdr:from>
    <xdr:to>
      <xdr:col>55</xdr:col>
      <xdr:colOff>0</xdr:colOff>
      <xdr:row>97</xdr:row>
      <xdr:rowOff>45543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25036"/>
          <a:ext cx="838200" cy="5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165836</xdr:rowOff>
    </xdr:from>
    <xdr:to>
      <xdr:col>50</xdr:col>
      <xdr:colOff>114300</xdr:colOff>
      <xdr:row>97</xdr:row>
      <xdr:rowOff>112624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25036"/>
          <a:ext cx="889000" cy="1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112624</xdr:rowOff>
    </xdr:from>
    <xdr:to>
      <xdr:col>45</xdr:col>
      <xdr:colOff>177800</xdr:colOff>
      <xdr:row>97</xdr:row>
      <xdr:rowOff>156287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43274"/>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156287</xdr:rowOff>
    </xdr:from>
    <xdr:to>
      <xdr:col>41</xdr:col>
      <xdr:colOff>50800</xdr:colOff>
      <xdr:row>98</xdr:row>
      <xdr:rowOff>24588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86937"/>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166193</xdr:rowOff>
    </xdr:from>
    <xdr:to>
      <xdr:col>55</xdr:col>
      <xdr:colOff>50800</xdr:colOff>
      <xdr:row>97</xdr:row>
      <xdr:rowOff>96343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144620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115036</xdr:rowOff>
    </xdr:from>
    <xdr:to>
      <xdr:col>50</xdr:col>
      <xdr:colOff>165100</xdr:colOff>
      <xdr:row>97</xdr:row>
      <xdr:rowOff>45186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36313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61824</xdr:rowOff>
    </xdr:from>
    <xdr:to>
      <xdr:col>46</xdr:col>
      <xdr:colOff>38100</xdr:colOff>
      <xdr:row>97</xdr:row>
      <xdr:rowOff>163424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154551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105487</xdr:rowOff>
    </xdr:from>
    <xdr:to>
      <xdr:col>41</xdr:col>
      <xdr:colOff>101600</xdr:colOff>
      <xdr:row>98</xdr:row>
      <xdr:rowOff>35637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26764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145238</xdr:rowOff>
    </xdr:from>
    <xdr:to>
      <xdr:col>36</xdr:col>
      <xdr:colOff>165100</xdr:colOff>
      <xdr:row>98</xdr:row>
      <xdr:rowOff>75388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66515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39548</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6098"/>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28740</xdr:rowOff>
    </xdr:from>
    <xdr:to>
      <xdr:col>81</xdr:col>
      <xdr:colOff>50800</xdr:colOff>
      <xdr:row>39</xdr:row>
      <xdr:rowOff>39548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5290"/>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28740</xdr:rowOff>
    </xdr:from>
    <xdr:to>
      <xdr:col>76</xdr:col>
      <xdr:colOff>114300</xdr:colOff>
      <xdr:row>39</xdr:row>
      <xdr:rowOff>37274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5290"/>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31623</xdr:rowOff>
    </xdr:from>
    <xdr:to>
      <xdr:col>71</xdr:col>
      <xdr:colOff>177800</xdr:colOff>
      <xdr:row>39</xdr:row>
      <xdr:rowOff>37274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8173"/>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160198</xdr:rowOff>
    </xdr:from>
    <xdr:to>
      <xdr:col>81</xdr:col>
      <xdr:colOff>101600</xdr:colOff>
      <xdr:row>39</xdr:row>
      <xdr:rowOff>90348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81475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8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149390</xdr:rowOff>
    </xdr:from>
    <xdr:to>
      <xdr:col>76</xdr:col>
      <xdr:colOff>165100</xdr:colOff>
      <xdr:row>39</xdr:row>
      <xdr:rowOff>79540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70667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157924</xdr:rowOff>
    </xdr:from>
    <xdr:to>
      <xdr:col>72</xdr:col>
      <xdr:colOff>38100</xdr:colOff>
      <xdr:row>39</xdr:row>
      <xdr:rowOff>88074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79201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5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152273</xdr:rowOff>
    </xdr:from>
    <xdr:to>
      <xdr:col>67</xdr:col>
      <xdr:colOff>101600</xdr:colOff>
      <xdr:row>39</xdr:row>
      <xdr:rowOff>82423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73550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162477</xdr:rowOff>
    </xdr:from>
    <xdr:to>
      <xdr:col>85</xdr:col>
      <xdr:colOff>127000</xdr:colOff>
      <xdr:row>76</xdr:row>
      <xdr:rowOff>166179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92677"/>
          <a:ext cx="8382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166179</xdr:rowOff>
    </xdr:from>
    <xdr:to>
      <xdr:col>81</xdr:col>
      <xdr:colOff>50800</xdr:colOff>
      <xdr:row>77</xdr:row>
      <xdr:rowOff>5665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96379"/>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5665</xdr:rowOff>
    </xdr:from>
    <xdr:to>
      <xdr:col>76</xdr:col>
      <xdr:colOff>114300</xdr:colOff>
      <xdr:row>77</xdr:row>
      <xdr:rowOff>17543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07315"/>
          <a:ext cx="8890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3522</xdr:rowOff>
    </xdr:from>
    <xdr:to>
      <xdr:col>71</xdr:col>
      <xdr:colOff>177800</xdr:colOff>
      <xdr:row>77</xdr:row>
      <xdr:rowOff>17543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0517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111677</xdr:rowOff>
    </xdr:from>
    <xdr:to>
      <xdr:col>85</xdr:col>
      <xdr:colOff>177800</xdr:colOff>
      <xdr:row>77</xdr:row>
      <xdr:rowOff>41827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90104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115379</xdr:rowOff>
    </xdr:from>
    <xdr:to>
      <xdr:col>81</xdr:col>
      <xdr:colOff>101600</xdr:colOff>
      <xdr:row>77</xdr:row>
      <xdr:rowOff>45529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36656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126315</xdr:rowOff>
    </xdr:from>
    <xdr:to>
      <xdr:col>76</xdr:col>
      <xdr:colOff>165100</xdr:colOff>
      <xdr:row>77</xdr:row>
      <xdr:rowOff>56465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47592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4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138193</xdr:rowOff>
    </xdr:from>
    <xdr:to>
      <xdr:col>72</xdr:col>
      <xdr:colOff>38100</xdr:colOff>
      <xdr:row>77</xdr:row>
      <xdr:rowOff>68343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59470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124172</xdr:rowOff>
    </xdr:from>
    <xdr:to>
      <xdr:col>67</xdr:col>
      <xdr:colOff>101600</xdr:colOff>
      <xdr:row>77</xdr:row>
      <xdr:rowOff>54322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45449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136804</xdr:rowOff>
    </xdr:from>
    <xdr:to>
      <xdr:col>85</xdr:col>
      <xdr:colOff>127000</xdr:colOff>
      <xdr:row>98</xdr:row>
      <xdr:rowOff>155663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67454"/>
          <a:ext cx="838200" cy="19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155663</xdr:rowOff>
    </xdr:from>
    <xdr:to>
      <xdr:col>81</xdr:col>
      <xdr:colOff>50800</xdr:colOff>
      <xdr:row>99</xdr:row>
      <xdr:rowOff>13539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57763"/>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4141</xdr:rowOff>
    </xdr:from>
    <xdr:to>
      <xdr:col>76</xdr:col>
      <xdr:colOff>114300</xdr:colOff>
      <xdr:row>99</xdr:row>
      <xdr:rowOff>13539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7769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4141</xdr:rowOff>
    </xdr:from>
    <xdr:to>
      <xdr:col>71</xdr:col>
      <xdr:colOff>177800</xdr:colOff>
      <xdr:row>99</xdr:row>
      <xdr:rowOff>23101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7769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86004</xdr:rowOff>
    </xdr:from>
    <xdr:to>
      <xdr:col>85</xdr:col>
      <xdr:colOff>177800</xdr:colOff>
      <xdr:row>98</xdr:row>
      <xdr:rowOff>16154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64431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104863</xdr:rowOff>
    </xdr:from>
    <xdr:to>
      <xdr:col>81</xdr:col>
      <xdr:colOff>101600</xdr:colOff>
      <xdr:row>99</xdr:row>
      <xdr:rowOff>35013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26140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134189</xdr:rowOff>
    </xdr:from>
    <xdr:to>
      <xdr:col>76</xdr:col>
      <xdr:colOff>165100</xdr:colOff>
      <xdr:row>99</xdr:row>
      <xdr:rowOff>64339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55466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2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124791</xdr:rowOff>
    </xdr:from>
    <xdr:to>
      <xdr:col>72</xdr:col>
      <xdr:colOff>38100</xdr:colOff>
      <xdr:row>99</xdr:row>
      <xdr:rowOff>54941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46068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1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143751</xdr:rowOff>
    </xdr:from>
    <xdr:to>
      <xdr:col>67</xdr:col>
      <xdr:colOff>101600</xdr:colOff>
      <xdr:row>99</xdr:row>
      <xdr:rowOff>73901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65028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161326</xdr:rowOff>
    </xdr:from>
    <xdr:to>
      <xdr:col>116</xdr:col>
      <xdr:colOff>63500</xdr:colOff>
      <xdr:row>38</xdr:row>
      <xdr:rowOff>62845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504976"/>
          <a:ext cx="8382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62845</xdr:rowOff>
    </xdr:from>
    <xdr:to>
      <xdr:col>111</xdr:col>
      <xdr:colOff>177800</xdr:colOff>
      <xdr:row>38</xdr:row>
      <xdr:rowOff>119218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577945"/>
          <a:ext cx="8890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119218</xdr:rowOff>
    </xdr:from>
    <xdr:to>
      <xdr:col>107</xdr:col>
      <xdr:colOff>50800</xdr:colOff>
      <xdr:row>38</xdr:row>
      <xdr:rowOff>132476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63431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52832</xdr:rowOff>
    </xdr:from>
    <xdr:to>
      <xdr:col>102</xdr:col>
      <xdr:colOff>114300</xdr:colOff>
      <xdr:row>38</xdr:row>
      <xdr:rowOff>132476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67932"/>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110525</xdr:rowOff>
    </xdr:from>
    <xdr:to>
      <xdr:col>116</xdr:col>
      <xdr:colOff>114300</xdr:colOff>
      <xdr:row>38</xdr:row>
      <xdr:rowOff>40675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5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88952</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43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12045</xdr:rowOff>
    </xdr:from>
    <xdr:to>
      <xdr:col>112</xdr:col>
      <xdr:colOff>38100</xdr:colOff>
      <xdr:row>38</xdr:row>
      <xdr:rowOff>113645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104772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6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68418</xdr:rowOff>
    </xdr:from>
    <xdr:to>
      <xdr:col>107</xdr:col>
      <xdr:colOff>101600</xdr:colOff>
      <xdr:row>38</xdr:row>
      <xdr:rowOff>170018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5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161145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67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81676</xdr:rowOff>
    </xdr:from>
    <xdr:to>
      <xdr:col>102</xdr:col>
      <xdr:colOff>165100</xdr:colOff>
      <xdr:row>39</xdr:row>
      <xdr:rowOff>11826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2953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689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xdr:rowOff>
    </xdr:from>
    <xdr:to>
      <xdr:col>98</xdr:col>
      <xdr:colOff>38100</xdr:colOff>
      <xdr:row>38</xdr:row>
      <xdr:rowOff>103632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120159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29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62250</xdr:rowOff>
    </xdr:from>
    <xdr:to>
      <xdr:col>116</xdr:col>
      <xdr:colOff>63500</xdr:colOff>
      <xdr:row>57</xdr:row>
      <xdr:rowOff>146055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834900"/>
          <a:ext cx="838200" cy="8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87762</xdr:rowOff>
    </xdr:from>
    <xdr:to>
      <xdr:col>111</xdr:col>
      <xdr:colOff>177800</xdr:colOff>
      <xdr:row>57</xdr:row>
      <xdr:rowOff>146055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860412"/>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137963</xdr:rowOff>
    </xdr:from>
    <xdr:to>
      <xdr:col>107</xdr:col>
      <xdr:colOff>50800</xdr:colOff>
      <xdr:row>57</xdr:row>
      <xdr:rowOff>87762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739163"/>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137963</xdr:rowOff>
    </xdr:from>
    <xdr:to>
      <xdr:col>102</xdr:col>
      <xdr:colOff>114300</xdr:colOff>
      <xdr:row>56</xdr:row>
      <xdr:rowOff>139883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73916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11450</xdr:rowOff>
    </xdr:from>
    <xdr:to>
      <xdr:col>116</xdr:col>
      <xdr:colOff>114300</xdr:colOff>
      <xdr:row>57</xdr:row>
      <xdr:rowOff>113050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7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161327</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6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95255</xdr:rowOff>
    </xdr:from>
    <xdr:to>
      <xdr:col>112</xdr:col>
      <xdr:colOff>38100</xdr:colOff>
      <xdr:row>58</xdr:row>
      <xdr:rowOff>25405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16532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96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36962</xdr:rowOff>
    </xdr:from>
    <xdr:to>
      <xdr:col>107</xdr:col>
      <xdr:colOff>101600</xdr:colOff>
      <xdr:row>57</xdr:row>
      <xdr:rowOff>138562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129689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9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87163</xdr:rowOff>
    </xdr:from>
    <xdr:to>
      <xdr:col>102</xdr:col>
      <xdr:colOff>165100</xdr:colOff>
      <xdr:row>57</xdr:row>
      <xdr:rowOff>17313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6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33840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4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89083</xdr:rowOff>
    </xdr:from>
    <xdr:to>
      <xdr:col>98</xdr:col>
      <xdr:colOff>38100</xdr:colOff>
      <xdr:row>57</xdr:row>
      <xdr:rowOff>19233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69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35760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46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40373</xdr:rowOff>
    </xdr:from>
    <xdr:to>
      <xdr:col>116</xdr:col>
      <xdr:colOff>63500</xdr:colOff>
      <xdr:row>76</xdr:row>
      <xdr:rowOff>104457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70573"/>
          <a:ext cx="8382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102591</xdr:rowOff>
    </xdr:from>
    <xdr:to>
      <xdr:col>111</xdr:col>
      <xdr:colOff>177800</xdr:colOff>
      <xdr:row>76</xdr:row>
      <xdr:rowOff>104457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618441"/>
          <a:ext cx="889000" cy="5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102591</xdr:rowOff>
    </xdr:from>
    <xdr:to>
      <xdr:col>107</xdr:col>
      <xdr:colOff>50800</xdr:colOff>
      <xdr:row>73</xdr:row>
      <xdr:rowOff>113754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618441"/>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113754</xdr:rowOff>
    </xdr:from>
    <xdr:to>
      <xdr:col>102</xdr:col>
      <xdr:colOff>114300</xdr:colOff>
      <xdr:row>74</xdr:row>
      <xdr:rowOff>18352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629604"/>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161023</xdr:rowOff>
    </xdr:from>
    <xdr:to>
      <xdr:col>116</xdr:col>
      <xdr:colOff>114300</xdr:colOff>
      <xdr:row>76</xdr:row>
      <xdr:rowOff>91173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139450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53657</xdr:rowOff>
    </xdr:from>
    <xdr:to>
      <xdr:col>112</xdr:col>
      <xdr:colOff>38100</xdr:colOff>
      <xdr:row>76</xdr:row>
      <xdr:rowOff>155257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146384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51791</xdr:rowOff>
    </xdr:from>
    <xdr:to>
      <xdr:col>107</xdr:col>
      <xdr:colOff>101600</xdr:colOff>
      <xdr:row>73</xdr:row>
      <xdr:rowOff>153391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5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169918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3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62954</xdr:rowOff>
    </xdr:from>
    <xdr:to>
      <xdr:col>102</xdr:col>
      <xdr:colOff>165100</xdr:colOff>
      <xdr:row>73</xdr:row>
      <xdr:rowOff>164554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5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9631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3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139002</xdr:rowOff>
    </xdr:from>
    <xdr:to>
      <xdr:col>98</xdr:col>
      <xdr:colOff>38100</xdr:colOff>
      <xdr:row>74</xdr:row>
      <xdr:rowOff>69152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85679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4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性質別歳出の特徴は、市立高校を有しており、教育関係の職員数が多いことや、上下水道や消防業務などを直営で行っていることから、住民一人当たりの人件費が類似団体平均と比較すると８，７０２円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決算の特徴は、令和２年度と比較すると扶助費が大幅に増加しているが、これは住民税非課税世帯等に対する臨時特別給付金事業や子育て世帯への臨時特別給付金事業に伴う増加によるものである。また、積立金も大幅に増加しており、これは、国の施策による普通交付税の増加（臨時経済対策費、臨時財政対策債償還基金費）等に伴う財政調整基金及び減債基金への積立金の増加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57,589
55,344
84.20
27,056,620
25,821,542
1,221,340
15,307,304
26,607,934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115011</xdr:rowOff>
    </xdr:from>
    <xdr:to>
      <xdr:col>24</xdr:col>
      <xdr:colOff>63500</xdr:colOff>
      <xdr:row>35</xdr:row>
      <xdr:rowOff>142443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15761"/>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137871</xdr:rowOff>
    </xdr:from>
    <xdr:to>
      <xdr:col>19</xdr:col>
      <xdr:colOff>177800</xdr:colOff>
      <xdr:row>35</xdr:row>
      <xdr:rowOff>142443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3862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58775</xdr:rowOff>
    </xdr:from>
    <xdr:to>
      <xdr:col>15</xdr:col>
      <xdr:colOff>50800</xdr:colOff>
      <xdr:row>35</xdr:row>
      <xdr:rowOff>137871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59525"/>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58775</xdr:rowOff>
    </xdr:from>
    <xdr:to>
      <xdr:col>10</xdr:col>
      <xdr:colOff>114300</xdr:colOff>
      <xdr:row>35</xdr:row>
      <xdr:rowOff>93523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9525"/>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64211</xdr:rowOff>
    </xdr:from>
    <xdr:to>
      <xdr:col>24</xdr:col>
      <xdr:colOff>114300</xdr:colOff>
      <xdr:row>35</xdr:row>
      <xdr:rowOff>165811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42638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4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91643</xdr:rowOff>
    </xdr:from>
    <xdr:to>
      <xdr:col>20</xdr:col>
      <xdr:colOff>38100</xdr:colOff>
      <xdr:row>36</xdr:row>
      <xdr:rowOff>21793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8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87071</xdr:rowOff>
    </xdr:from>
    <xdr:to>
      <xdr:col>15</xdr:col>
      <xdr:colOff>101600</xdr:colOff>
      <xdr:row>36</xdr:row>
      <xdr:rowOff>17221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7975</xdr:rowOff>
    </xdr:from>
    <xdr:to>
      <xdr:col>10</xdr:col>
      <xdr:colOff>165100</xdr:colOff>
      <xdr:row>35</xdr:row>
      <xdr:rowOff>109575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100702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42723</xdr:rowOff>
    </xdr:from>
    <xdr:to>
      <xdr:col>6</xdr:col>
      <xdr:colOff>38100</xdr:colOff>
      <xdr:row>35</xdr:row>
      <xdr:rowOff>144323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135450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101379</xdr:rowOff>
    </xdr:from>
    <xdr:to>
      <xdr:col>24</xdr:col>
      <xdr:colOff>63500</xdr:colOff>
      <xdr:row>56</xdr:row>
      <xdr:rowOff>68384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16779"/>
          <a:ext cx="838200" cy="65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101379</xdr:rowOff>
    </xdr:from>
    <xdr:to>
      <xdr:col>19</xdr:col>
      <xdr:colOff>177800</xdr:colOff>
      <xdr:row>57</xdr:row>
      <xdr:rowOff>54349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16779"/>
          <a:ext cx="889000" cy="8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54349</xdr:rowOff>
    </xdr:from>
    <xdr:to>
      <xdr:col>15</xdr:col>
      <xdr:colOff>50800</xdr:colOff>
      <xdr:row>57</xdr:row>
      <xdr:rowOff>55911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2699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45562</xdr:rowOff>
    </xdr:from>
    <xdr:to>
      <xdr:col>10</xdr:col>
      <xdr:colOff>114300</xdr:colOff>
      <xdr:row>57</xdr:row>
      <xdr:rowOff>55911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18212"/>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17584</xdr:rowOff>
    </xdr:from>
    <xdr:to>
      <xdr:col>24</xdr:col>
      <xdr:colOff>114300</xdr:colOff>
      <xdr:row>56</xdr:row>
      <xdr:rowOff>119184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167461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50579</xdr:rowOff>
    </xdr:from>
    <xdr:to>
      <xdr:col>20</xdr:col>
      <xdr:colOff>38100</xdr:colOff>
      <xdr:row>52</xdr:row>
      <xdr:rowOff>152179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143306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5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3549</xdr:rowOff>
    </xdr:from>
    <xdr:to>
      <xdr:col>15</xdr:col>
      <xdr:colOff>101600</xdr:colOff>
      <xdr:row>57</xdr:row>
      <xdr:rowOff>105149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96276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5111</xdr:rowOff>
    </xdr:from>
    <xdr:to>
      <xdr:col>10</xdr:col>
      <xdr:colOff>165100</xdr:colOff>
      <xdr:row>57</xdr:row>
      <xdr:rowOff>106711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97838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166212</xdr:rowOff>
    </xdr:from>
    <xdr:to>
      <xdr:col>6</xdr:col>
      <xdr:colOff>38100</xdr:colOff>
      <xdr:row>57</xdr:row>
      <xdr:rowOff>96362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158032</xdr:rowOff>
    </xdr:from>
    <xdr:to>
      <xdr:col>24</xdr:col>
      <xdr:colOff>63500</xdr:colOff>
      <xdr:row>78</xdr:row>
      <xdr:rowOff>73242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8232"/>
          <a:ext cx="838200" cy="2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73242</xdr:rowOff>
    </xdr:from>
    <xdr:to>
      <xdr:col>19</xdr:col>
      <xdr:colOff>177800</xdr:colOff>
      <xdr:row>78</xdr:row>
      <xdr:rowOff>133049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46342"/>
          <a:ext cx="889000" cy="5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128731</xdr:rowOff>
    </xdr:from>
    <xdr:to>
      <xdr:col>20</xdr:col>
      <xdr:colOff>38100</xdr:colOff>
      <xdr:row>76</xdr:row>
      <xdr:rowOff>58880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75408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131438</xdr:rowOff>
    </xdr:from>
    <xdr:to>
      <xdr:col>15</xdr:col>
      <xdr:colOff>50800</xdr:colOff>
      <xdr:row>78</xdr:row>
      <xdr:rowOff>133049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04538"/>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15388</xdr:rowOff>
    </xdr:from>
    <xdr:to>
      <xdr:col>15</xdr:col>
      <xdr:colOff>101600</xdr:colOff>
      <xdr:row>76</xdr:row>
      <xdr:rowOff>116988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133516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131438</xdr:rowOff>
    </xdr:from>
    <xdr:to>
      <xdr:col>10</xdr:col>
      <xdr:colOff>114300</xdr:colOff>
      <xdr:row>78</xdr:row>
      <xdr:rowOff>146155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4538"/>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75499</xdr:rowOff>
    </xdr:from>
    <xdr:to>
      <xdr:col>10</xdr:col>
      <xdr:colOff>165100</xdr:colOff>
      <xdr:row>77</xdr:row>
      <xdr:rowOff>5649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74519</xdr:rowOff>
    </xdr:from>
    <xdr:to>
      <xdr:col>6</xdr:col>
      <xdr:colOff>38100</xdr:colOff>
      <xdr:row>77</xdr:row>
      <xdr:rowOff>4669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21197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107232</xdr:rowOff>
    </xdr:from>
    <xdr:to>
      <xdr:col>24</xdr:col>
      <xdr:colOff>114300</xdr:colOff>
      <xdr:row>77</xdr:row>
      <xdr:rowOff>37382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22159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22442</xdr:rowOff>
    </xdr:from>
    <xdr:to>
      <xdr:col>20</xdr:col>
      <xdr:colOff>38100</xdr:colOff>
      <xdr:row>78</xdr:row>
      <xdr:rowOff>124042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115169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82249</xdr:rowOff>
    </xdr:from>
    <xdr:to>
      <xdr:col>15</xdr:col>
      <xdr:colOff>101600</xdr:colOff>
      <xdr:row>79</xdr:row>
      <xdr:rowOff>12399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80638</xdr:rowOff>
    </xdr:from>
    <xdr:to>
      <xdr:col>10</xdr:col>
      <xdr:colOff>165100</xdr:colOff>
      <xdr:row>79</xdr:row>
      <xdr:rowOff>10788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95355</xdr:rowOff>
    </xdr:from>
    <xdr:to>
      <xdr:col>6</xdr:col>
      <xdr:colOff>38100</xdr:colOff>
      <xdr:row>79</xdr:row>
      <xdr:rowOff>25505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16632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6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37643</xdr:rowOff>
    </xdr:from>
    <xdr:to>
      <xdr:col>24</xdr:col>
      <xdr:colOff>62865</xdr:colOff>
      <xdr:row>99</xdr:row>
      <xdr:rowOff>44171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811043"/>
          <a:ext cx="1270" cy="12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47998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44171</xdr:rowOff>
    </xdr:from>
    <xdr:to>
      <xdr:col>24</xdr:col>
      <xdr:colOff>152400</xdr:colOff>
      <xdr:row>99</xdr:row>
      <xdr:rowOff>44171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155770</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8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37643</xdr:rowOff>
    </xdr:from>
    <xdr:to>
      <xdr:col>24</xdr:col>
      <xdr:colOff>152400</xdr:colOff>
      <xdr:row>92</xdr:row>
      <xdr:rowOff>37643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81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94881</xdr:rowOff>
    </xdr:from>
    <xdr:to>
      <xdr:col>24</xdr:col>
      <xdr:colOff>63500</xdr:colOff>
      <xdr:row>98</xdr:row>
      <xdr:rowOff>29769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696831"/>
          <a:ext cx="838200" cy="11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70820</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47943</xdr:rowOff>
    </xdr:from>
    <xdr:to>
      <xdr:col>24</xdr:col>
      <xdr:colOff>114300</xdr:colOff>
      <xdr:row>97</xdr:row>
      <xdr:rowOff>149543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7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94881</xdr:rowOff>
    </xdr:from>
    <xdr:to>
      <xdr:col>19</xdr:col>
      <xdr:colOff>177800</xdr:colOff>
      <xdr:row>96</xdr:row>
      <xdr:rowOff>102972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696831"/>
          <a:ext cx="889000" cy="8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131865</xdr:rowOff>
    </xdr:from>
    <xdr:to>
      <xdr:col>20</xdr:col>
      <xdr:colOff>38100</xdr:colOff>
      <xdr:row>98</xdr:row>
      <xdr:rowOff>62015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53142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8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102972</xdr:rowOff>
    </xdr:from>
    <xdr:to>
      <xdr:col>15</xdr:col>
      <xdr:colOff>50800</xdr:colOff>
      <xdr:row>98</xdr:row>
      <xdr:rowOff>88379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62172"/>
          <a:ext cx="889000" cy="3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1969</xdr:rowOff>
    </xdr:from>
    <xdr:to>
      <xdr:col>15</xdr:col>
      <xdr:colOff>101600</xdr:colOff>
      <xdr:row>98</xdr:row>
      <xdr:rowOff>103569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94696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63919</xdr:rowOff>
    </xdr:from>
    <xdr:to>
      <xdr:col>10</xdr:col>
      <xdr:colOff>114300</xdr:colOff>
      <xdr:row>98</xdr:row>
      <xdr:rowOff>88379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6601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27330</xdr:rowOff>
    </xdr:from>
    <xdr:to>
      <xdr:col>10</xdr:col>
      <xdr:colOff>165100</xdr:colOff>
      <xdr:row>98</xdr:row>
      <xdr:rowOff>128930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145457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49327</xdr:rowOff>
    </xdr:from>
    <xdr:to>
      <xdr:col>6</xdr:col>
      <xdr:colOff>38100</xdr:colOff>
      <xdr:row>98</xdr:row>
      <xdr:rowOff>150927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142054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150419</xdr:rowOff>
    </xdr:from>
    <xdr:to>
      <xdr:col>24</xdr:col>
      <xdr:colOff>114300</xdr:colOff>
      <xdr:row>98</xdr:row>
      <xdr:rowOff>80569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128846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44081</xdr:rowOff>
    </xdr:from>
    <xdr:to>
      <xdr:col>20</xdr:col>
      <xdr:colOff>38100</xdr:colOff>
      <xdr:row>91</xdr:row>
      <xdr:rowOff>145681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6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162208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42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52172</xdr:rowOff>
    </xdr:from>
    <xdr:to>
      <xdr:col>15</xdr:col>
      <xdr:colOff>101600</xdr:colOff>
      <xdr:row>96</xdr:row>
      <xdr:rowOff>153772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170299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37579</xdr:rowOff>
    </xdr:from>
    <xdr:to>
      <xdr:col>10</xdr:col>
      <xdr:colOff>165100</xdr:colOff>
      <xdr:row>98</xdr:row>
      <xdr:rowOff>139179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130306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13119</xdr:rowOff>
    </xdr:from>
    <xdr:to>
      <xdr:col>6</xdr:col>
      <xdr:colOff>38100</xdr:colOff>
      <xdr:row>98</xdr:row>
      <xdr:rowOff>114719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131246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72034</xdr:rowOff>
    </xdr:from>
    <xdr:to>
      <xdr:col>55</xdr:col>
      <xdr:colOff>0</xdr:colOff>
      <xdr:row>38</xdr:row>
      <xdr:rowOff>100152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87134"/>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97637</xdr:rowOff>
    </xdr:from>
    <xdr:to>
      <xdr:col>50</xdr:col>
      <xdr:colOff>114300</xdr:colOff>
      <xdr:row>38</xdr:row>
      <xdr:rowOff>100152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1273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97637</xdr:rowOff>
    </xdr:from>
    <xdr:to>
      <xdr:col>45</xdr:col>
      <xdr:colOff>177800</xdr:colOff>
      <xdr:row>38</xdr:row>
      <xdr:rowOff>103124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127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90322</xdr:rowOff>
    </xdr:from>
    <xdr:to>
      <xdr:col>41</xdr:col>
      <xdr:colOff>50800</xdr:colOff>
      <xdr:row>38</xdr:row>
      <xdr:rowOff>103124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05422"/>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21234</xdr:rowOff>
    </xdr:from>
    <xdr:to>
      <xdr:col>55</xdr:col>
      <xdr:colOff>50800</xdr:colOff>
      <xdr:row>38</xdr:row>
      <xdr:rowOff>122834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107611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5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49352</xdr:rowOff>
    </xdr:from>
    <xdr:to>
      <xdr:col>50</xdr:col>
      <xdr:colOff>165100</xdr:colOff>
      <xdr:row>38</xdr:row>
      <xdr:rowOff>150952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142079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46837</xdr:rowOff>
    </xdr:from>
    <xdr:to>
      <xdr:col>46</xdr:col>
      <xdr:colOff>38100</xdr:colOff>
      <xdr:row>38</xdr:row>
      <xdr:rowOff>148437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139564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145051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39522</xdr:rowOff>
    </xdr:from>
    <xdr:to>
      <xdr:col>36</xdr:col>
      <xdr:colOff>165100</xdr:colOff>
      <xdr:row>38</xdr:row>
      <xdr:rowOff>141122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132249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69697</xdr:rowOff>
    </xdr:from>
    <xdr:to>
      <xdr:col>55</xdr:col>
      <xdr:colOff>0</xdr:colOff>
      <xdr:row>58</xdr:row>
      <xdr:rowOff>130201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13797"/>
          <a:ext cx="838200" cy="6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119672</xdr:rowOff>
    </xdr:from>
    <xdr:to>
      <xdr:col>50</xdr:col>
      <xdr:colOff>114300</xdr:colOff>
      <xdr:row>58</xdr:row>
      <xdr:rowOff>130201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63772"/>
          <a:ext cx="889000" cy="1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119672</xdr:rowOff>
    </xdr:from>
    <xdr:to>
      <xdr:col>45</xdr:col>
      <xdr:colOff>177800</xdr:colOff>
      <xdr:row>58</xdr:row>
      <xdr:rowOff>123927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63772"/>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101612</xdr:rowOff>
    </xdr:from>
    <xdr:to>
      <xdr:col>41</xdr:col>
      <xdr:colOff>50800</xdr:colOff>
      <xdr:row>58</xdr:row>
      <xdr:rowOff>123927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74262"/>
          <a:ext cx="889000" cy="1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18897</xdr:rowOff>
    </xdr:from>
    <xdr:to>
      <xdr:col>55</xdr:col>
      <xdr:colOff>50800</xdr:colOff>
      <xdr:row>58</xdr:row>
      <xdr:rowOff>120497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105274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79401</xdr:rowOff>
    </xdr:from>
    <xdr:to>
      <xdr:col>50</xdr:col>
      <xdr:colOff>165100</xdr:colOff>
      <xdr:row>59</xdr:row>
      <xdr:rowOff>9551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678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1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68872</xdr:rowOff>
    </xdr:from>
    <xdr:to>
      <xdr:col>46</xdr:col>
      <xdr:colOff>38100</xdr:colOff>
      <xdr:row>58</xdr:row>
      <xdr:rowOff>170472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161599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73127</xdr:rowOff>
    </xdr:from>
    <xdr:to>
      <xdr:col>41</xdr:col>
      <xdr:colOff>101600</xdr:colOff>
      <xdr:row>59</xdr:row>
      <xdr:rowOff>3277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165854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0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50812</xdr:rowOff>
    </xdr:from>
    <xdr:to>
      <xdr:col>36</xdr:col>
      <xdr:colOff>165100</xdr:colOff>
      <xdr:row>57</xdr:row>
      <xdr:rowOff>152412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143539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1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16142</xdr:rowOff>
    </xdr:from>
    <xdr:to>
      <xdr:col>55</xdr:col>
      <xdr:colOff>0</xdr:colOff>
      <xdr:row>78</xdr:row>
      <xdr:rowOff>47079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89242"/>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16142</xdr:rowOff>
    </xdr:from>
    <xdr:to>
      <xdr:col>50</xdr:col>
      <xdr:colOff>114300</xdr:colOff>
      <xdr:row>78</xdr:row>
      <xdr:rowOff>83483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89242"/>
          <a:ext cx="889000" cy="6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83483</xdr:rowOff>
    </xdr:from>
    <xdr:to>
      <xdr:col>45</xdr:col>
      <xdr:colOff>177800</xdr:colOff>
      <xdr:row>78</xdr:row>
      <xdr:rowOff>92227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56583"/>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76073</xdr:rowOff>
    </xdr:from>
    <xdr:to>
      <xdr:col>41</xdr:col>
      <xdr:colOff>50800</xdr:colOff>
      <xdr:row>78</xdr:row>
      <xdr:rowOff>92227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49173"/>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167729</xdr:rowOff>
    </xdr:from>
    <xdr:to>
      <xdr:col>55</xdr:col>
      <xdr:colOff>50800</xdr:colOff>
      <xdr:row>78</xdr:row>
      <xdr:rowOff>97879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82656</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136792</xdr:rowOff>
    </xdr:from>
    <xdr:to>
      <xdr:col>50</xdr:col>
      <xdr:colOff>165100</xdr:colOff>
      <xdr:row>78</xdr:row>
      <xdr:rowOff>66942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58069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32683</xdr:rowOff>
    </xdr:from>
    <xdr:to>
      <xdr:col>46</xdr:col>
      <xdr:colOff>38100</xdr:colOff>
      <xdr:row>78</xdr:row>
      <xdr:rowOff>134283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125410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9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41427</xdr:rowOff>
    </xdr:from>
    <xdr:to>
      <xdr:col>41</xdr:col>
      <xdr:colOff>101600</xdr:colOff>
      <xdr:row>78</xdr:row>
      <xdr:rowOff>143027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134154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25273</xdr:rowOff>
    </xdr:from>
    <xdr:to>
      <xdr:col>36</xdr:col>
      <xdr:colOff>165100</xdr:colOff>
      <xdr:row>78</xdr:row>
      <xdr:rowOff>126873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118000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9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34392</xdr:rowOff>
    </xdr:from>
    <xdr:to>
      <xdr:col>55</xdr:col>
      <xdr:colOff>0</xdr:colOff>
      <xdr:row>98</xdr:row>
      <xdr:rowOff>60003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36492"/>
          <a:ext cx="8382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28973</xdr:rowOff>
    </xdr:from>
    <xdr:to>
      <xdr:col>50</xdr:col>
      <xdr:colOff>114300</xdr:colOff>
      <xdr:row>98</xdr:row>
      <xdr:rowOff>60003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31073"/>
          <a:ext cx="8890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21834</xdr:rowOff>
    </xdr:from>
    <xdr:to>
      <xdr:col>45</xdr:col>
      <xdr:colOff>177800</xdr:colOff>
      <xdr:row>98</xdr:row>
      <xdr:rowOff>28973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23934"/>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10145</xdr:rowOff>
    </xdr:from>
    <xdr:to>
      <xdr:col>41</xdr:col>
      <xdr:colOff>50800</xdr:colOff>
      <xdr:row>98</xdr:row>
      <xdr:rowOff>21834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12245"/>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155042</xdr:rowOff>
    </xdr:from>
    <xdr:to>
      <xdr:col>55</xdr:col>
      <xdr:colOff>50800</xdr:colOff>
      <xdr:row>98</xdr:row>
      <xdr:rowOff>85192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69969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9203</xdr:rowOff>
    </xdr:from>
    <xdr:to>
      <xdr:col>50</xdr:col>
      <xdr:colOff>165100</xdr:colOff>
      <xdr:row>98</xdr:row>
      <xdr:rowOff>110803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101930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149623</xdr:rowOff>
    </xdr:from>
    <xdr:to>
      <xdr:col>46</xdr:col>
      <xdr:colOff>38100</xdr:colOff>
      <xdr:row>98</xdr:row>
      <xdr:rowOff>79773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8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70900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7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142484</xdr:rowOff>
    </xdr:from>
    <xdr:to>
      <xdr:col>41</xdr:col>
      <xdr:colOff>101600</xdr:colOff>
      <xdr:row>98</xdr:row>
      <xdr:rowOff>72634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63761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130795</xdr:rowOff>
    </xdr:from>
    <xdr:to>
      <xdr:col>36</xdr:col>
      <xdr:colOff>165100</xdr:colOff>
      <xdr:row>98</xdr:row>
      <xdr:rowOff>60945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52072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5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38392</xdr:rowOff>
    </xdr:from>
    <xdr:to>
      <xdr:col>85</xdr:col>
      <xdr:colOff>127000</xdr:colOff>
      <xdr:row>37</xdr:row>
      <xdr:rowOff>3645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10592"/>
          <a:ext cx="8382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3645</xdr:rowOff>
    </xdr:from>
    <xdr:to>
      <xdr:col>81</xdr:col>
      <xdr:colOff>50800</xdr:colOff>
      <xdr:row>37</xdr:row>
      <xdr:rowOff>151168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47295"/>
          <a:ext cx="8890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44412</xdr:rowOff>
    </xdr:from>
    <xdr:to>
      <xdr:col>76</xdr:col>
      <xdr:colOff>114300</xdr:colOff>
      <xdr:row>37</xdr:row>
      <xdr:rowOff>151168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88062"/>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44412</xdr:rowOff>
    </xdr:from>
    <xdr:to>
      <xdr:col>71</xdr:col>
      <xdr:colOff>177800</xdr:colOff>
      <xdr:row>37</xdr:row>
      <xdr:rowOff>68072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88062"/>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159042</xdr:rowOff>
    </xdr:from>
    <xdr:to>
      <xdr:col>85</xdr:col>
      <xdr:colOff>177800</xdr:colOff>
      <xdr:row>36</xdr:row>
      <xdr:rowOff>89192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10469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1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124295</xdr:rowOff>
    </xdr:from>
    <xdr:to>
      <xdr:col>81</xdr:col>
      <xdr:colOff>101600</xdr:colOff>
      <xdr:row>37</xdr:row>
      <xdr:rowOff>54445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45572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8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100368</xdr:rowOff>
    </xdr:from>
    <xdr:to>
      <xdr:col>76</xdr:col>
      <xdr:colOff>165100</xdr:colOff>
      <xdr:row>38</xdr:row>
      <xdr:rowOff>30518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165062</xdr:rowOff>
    </xdr:from>
    <xdr:to>
      <xdr:col>72</xdr:col>
      <xdr:colOff>38100</xdr:colOff>
      <xdr:row>37</xdr:row>
      <xdr:rowOff>95212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86339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17272</xdr:rowOff>
    </xdr:from>
    <xdr:to>
      <xdr:col>67</xdr:col>
      <xdr:colOff>101600</xdr:colOff>
      <xdr:row>37</xdr:row>
      <xdr:rowOff>118872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109999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54661</xdr:rowOff>
    </xdr:from>
    <xdr:to>
      <xdr:col>85</xdr:col>
      <xdr:colOff>127000</xdr:colOff>
      <xdr:row>56</xdr:row>
      <xdr:rowOff>78860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55861"/>
          <a:ext cx="8382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78860</xdr:rowOff>
    </xdr:from>
    <xdr:to>
      <xdr:col>81</xdr:col>
      <xdr:colOff>50800</xdr:colOff>
      <xdr:row>57</xdr:row>
      <xdr:rowOff>21138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80060"/>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21138</xdr:rowOff>
    </xdr:from>
    <xdr:to>
      <xdr:col>76</xdr:col>
      <xdr:colOff>114300</xdr:colOff>
      <xdr:row>57</xdr:row>
      <xdr:rowOff>46889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93788"/>
          <a:ext cx="889000" cy="2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46889</xdr:rowOff>
    </xdr:from>
    <xdr:to>
      <xdr:col>71</xdr:col>
      <xdr:colOff>177800</xdr:colOff>
      <xdr:row>57</xdr:row>
      <xdr:rowOff>62972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19539"/>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3861</xdr:rowOff>
    </xdr:from>
    <xdr:to>
      <xdr:col>85</xdr:col>
      <xdr:colOff>177800</xdr:colOff>
      <xdr:row>56</xdr:row>
      <xdr:rowOff>105461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153738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28060</xdr:rowOff>
    </xdr:from>
    <xdr:to>
      <xdr:col>81</xdr:col>
      <xdr:colOff>101600</xdr:colOff>
      <xdr:row>56</xdr:row>
      <xdr:rowOff>129660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120787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7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141788</xdr:rowOff>
    </xdr:from>
    <xdr:to>
      <xdr:col>76</xdr:col>
      <xdr:colOff>165100</xdr:colOff>
      <xdr:row>57</xdr:row>
      <xdr:rowOff>71938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63065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167539</xdr:rowOff>
    </xdr:from>
    <xdr:to>
      <xdr:col>72</xdr:col>
      <xdr:colOff>38100</xdr:colOff>
      <xdr:row>57</xdr:row>
      <xdr:rowOff>97689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88816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12172</xdr:rowOff>
    </xdr:from>
    <xdr:to>
      <xdr:col>67</xdr:col>
      <xdr:colOff>101600</xdr:colOff>
      <xdr:row>57</xdr:row>
      <xdr:rowOff>113772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104899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39548</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4098"/>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28739</xdr:rowOff>
    </xdr:from>
    <xdr:to>
      <xdr:col>81</xdr:col>
      <xdr:colOff>50800</xdr:colOff>
      <xdr:row>79</xdr:row>
      <xdr:rowOff>39548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3289"/>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28739</xdr:rowOff>
    </xdr:from>
    <xdr:to>
      <xdr:col>76</xdr:col>
      <xdr:colOff>114300</xdr:colOff>
      <xdr:row>79</xdr:row>
      <xdr:rowOff>37275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3289"/>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31623</xdr:rowOff>
    </xdr:from>
    <xdr:to>
      <xdr:col>71</xdr:col>
      <xdr:colOff>177800</xdr:colOff>
      <xdr:row>79</xdr:row>
      <xdr:rowOff>37275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76173"/>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160198</xdr:rowOff>
    </xdr:from>
    <xdr:to>
      <xdr:col>81</xdr:col>
      <xdr:colOff>101600</xdr:colOff>
      <xdr:row>79</xdr:row>
      <xdr:rowOff>90348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81475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6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149389</xdr:rowOff>
    </xdr:from>
    <xdr:to>
      <xdr:col>76</xdr:col>
      <xdr:colOff>165100</xdr:colOff>
      <xdr:row>79</xdr:row>
      <xdr:rowOff>79539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70666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1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157925</xdr:rowOff>
    </xdr:from>
    <xdr:to>
      <xdr:col>72</xdr:col>
      <xdr:colOff>38100</xdr:colOff>
      <xdr:row>79</xdr:row>
      <xdr:rowOff>88075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79202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23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152273</xdr:rowOff>
    </xdr:from>
    <xdr:to>
      <xdr:col>67</xdr:col>
      <xdr:colOff>101600</xdr:colOff>
      <xdr:row>79</xdr:row>
      <xdr:rowOff>82423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73550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1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162477</xdr:rowOff>
    </xdr:from>
    <xdr:to>
      <xdr:col>85</xdr:col>
      <xdr:colOff>127000</xdr:colOff>
      <xdr:row>96</xdr:row>
      <xdr:rowOff>166179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21677"/>
          <a:ext cx="8382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166179</xdr:rowOff>
    </xdr:from>
    <xdr:to>
      <xdr:col>81</xdr:col>
      <xdr:colOff>50800</xdr:colOff>
      <xdr:row>97</xdr:row>
      <xdr:rowOff>5665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25379"/>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5665</xdr:rowOff>
    </xdr:from>
    <xdr:to>
      <xdr:col>76</xdr:col>
      <xdr:colOff>114300</xdr:colOff>
      <xdr:row>97</xdr:row>
      <xdr:rowOff>17543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36315"/>
          <a:ext cx="8890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3522</xdr:rowOff>
    </xdr:from>
    <xdr:to>
      <xdr:col>71</xdr:col>
      <xdr:colOff>177800</xdr:colOff>
      <xdr:row>97</xdr:row>
      <xdr:rowOff>17543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63417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111677</xdr:rowOff>
    </xdr:from>
    <xdr:to>
      <xdr:col>85</xdr:col>
      <xdr:colOff>177800</xdr:colOff>
      <xdr:row>97</xdr:row>
      <xdr:rowOff>41827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90104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115379</xdr:rowOff>
    </xdr:from>
    <xdr:to>
      <xdr:col>81</xdr:col>
      <xdr:colOff>101600</xdr:colOff>
      <xdr:row>97</xdr:row>
      <xdr:rowOff>45529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36656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126315</xdr:rowOff>
    </xdr:from>
    <xdr:to>
      <xdr:col>76</xdr:col>
      <xdr:colOff>165100</xdr:colOff>
      <xdr:row>97</xdr:row>
      <xdr:rowOff>56465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47592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138193</xdr:rowOff>
    </xdr:from>
    <xdr:to>
      <xdr:col>72</xdr:col>
      <xdr:colOff>38100</xdr:colOff>
      <xdr:row>97</xdr:row>
      <xdr:rowOff>68343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59470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124172</xdr:rowOff>
    </xdr:from>
    <xdr:to>
      <xdr:col>67</xdr:col>
      <xdr:colOff>101600</xdr:colOff>
      <xdr:row>97</xdr:row>
      <xdr:rowOff>54322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45449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目的別歳出の特徴は財政状況が非常に厳しいことから、類似団体平均と比較し、消防費以外はすべて下回っている。消防費が類似団体平均を上回った理由は、令和３年度にデジタル戸別受信機整備事業を実施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決算の特徴は、令和２年度と比較すると総務費と衛生費が大幅に減少している。総務費が減少した理由は、令和２年度に実施した特別定額給付金事業分が皆減したためであり、衛生費が減少した理由は、令和２年度に広域ごみ処理施設が完成したことに伴い事業費が減少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近年の実質収支比率等は、平成２７年度に実質単年度収支が黒字に転じたものの、平成２８年度から再び赤字に戻ってしまった。今後さらなる赤字が見込まれることから、平成３０年度に緊急財政対策として事務事業の見直しなどを行った結果、令和元年度から再び赤字から脱却し、令和３年度はさらに改善が図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引き続き、人件費圧縮、公共施設の統廃合や事務事業の見直しなどの行財政改革を推進し、経常経費の削減に努める。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の連結実質赤字比率を構成する各会計のうち、国民健康保険事業特別会計は、平成２７年度から赤字となっていたが、令和３年度決算において赤字を解消することができた。これは、平成３０年度の国民健康保険制度の広域化によって、県が国民健康保険事業の運営主体となり、国費が拡充されたなかで、保険料率の据え置きにより単年度収支での黒字化が図られたことによるもの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の安定した事業運営のためには、引き続き保険料徴収強化、未収金対策及び医療費適正化（特定健康診査受診率向上、ジェネリック医薬品使用促進など）を行っていくほか、定期的な保険料率の見直しなど様々な対策を講じていく必要がある。</a:t>
          </a:r>
          <a:endPar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AH16" sqref="AH16:AL16"/>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81</v>
      </c>
      <c r="C2" s="173"/>
      <c r="D2" s="174"/>
    </row>
    <row r="3" spans="1:119" ht="18.75" customHeight="1" thickBot="1" x14ac:dyDescent="0.25">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27056620</v>
      </c>
      <c r="BO4" s="381"/>
      <c r="BP4" s="381"/>
      <c r="BQ4" s="381"/>
      <c r="BR4" s="381"/>
      <c r="BS4" s="381"/>
      <c r="BT4" s="381"/>
      <c r="BU4" s="382"/>
      <c r="BV4" s="380">
        <v>35511736</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8</v>
      </c>
      <c r="CU4" s="387"/>
      <c r="CV4" s="387"/>
      <c r="CW4" s="387"/>
      <c r="CX4" s="387"/>
      <c r="CY4" s="387"/>
      <c r="CZ4" s="387"/>
      <c r="DA4" s="388"/>
      <c r="DB4" s="386">
        <v>4.7</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25821542</v>
      </c>
      <c r="BO5" s="418"/>
      <c r="BP5" s="418"/>
      <c r="BQ5" s="418"/>
      <c r="BR5" s="418"/>
      <c r="BS5" s="418"/>
      <c r="BT5" s="418"/>
      <c r="BU5" s="419"/>
      <c r="BV5" s="417">
        <v>34747578</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84.8</v>
      </c>
      <c r="CU5" s="415"/>
      <c r="CV5" s="415"/>
      <c r="CW5" s="415"/>
      <c r="CX5" s="415"/>
      <c r="CY5" s="415"/>
      <c r="CZ5" s="415"/>
      <c r="DA5" s="416"/>
      <c r="DB5" s="414">
        <v>92.7</v>
      </c>
      <c r="DC5" s="415"/>
      <c r="DD5" s="415"/>
      <c r="DE5" s="415"/>
      <c r="DF5" s="415"/>
      <c r="DG5" s="415"/>
      <c r="DH5" s="415"/>
      <c r="DI5" s="416"/>
    </row>
    <row r="6" spans="1:119" ht="18.75" customHeight="1" x14ac:dyDescent="0.2">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1235078</v>
      </c>
      <c r="BO6" s="418"/>
      <c r="BP6" s="418"/>
      <c r="BQ6" s="418"/>
      <c r="BR6" s="418"/>
      <c r="BS6" s="418"/>
      <c r="BT6" s="418"/>
      <c r="BU6" s="419"/>
      <c r="BV6" s="417">
        <v>764158</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90.4</v>
      </c>
      <c r="CU6" s="455"/>
      <c r="CV6" s="455"/>
      <c r="CW6" s="455"/>
      <c r="CX6" s="455"/>
      <c r="CY6" s="455"/>
      <c r="CZ6" s="455"/>
      <c r="DA6" s="456"/>
      <c r="DB6" s="454">
        <v>97.6</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13738</v>
      </c>
      <c r="BO7" s="418"/>
      <c r="BP7" s="418"/>
      <c r="BQ7" s="418"/>
      <c r="BR7" s="418"/>
      <c r="BS7" s="418"/>
      <c r="BT7" s="418"/>
      <c r="BU7" s="419"/>
      <c r="BV7" s="417">
        <v>65869</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15307304</v>
      </c>
      <c r="CU7" s="418"/>
      <c r="CV7" s="418"/>
      <c r="CW7" s="418"/>
      <c r="CX7" s="418"/>
      <c r="CY7" s="418"/>
      <c r="CZ7" s="418"/>
      <c r="DA7" s="419"/>
      <c r="DB7" s="417">
        <v>14748118</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1221340</v>
      </c>
      <c r="BO8" s="418"/>
      <c r="BP8" s="418"/>
      <c r="BQ8" s="418"/>
      <c r="BR8" s="418"/>
      <c r="BS8" s="418"/>
      <c r="BT8" s="418"/>
      <c r="BU8" s="419"/>
      <c r="BV8" s="417">
        <v>698289</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0.61</v>
      </c>
      <c r="CU8" s="458"/>
      <c r="CV8" s="458"/>
      <c r="CW8" s="458"/>
      <c r="CX8" s="458"/>
      <c r="CY8" s="458"/>
      <c r="CZ8" s="458"/>
      <c r="DA8" s="459"/>
      <c r="DB8" s="457">
        <v>0.62</v>
      </c>
      <c r="DC8" s="458"/>
      <c r="DD8" s="458"/>
      <c r="DE8" s="458"/>
      <c r="DF8" s="458"/>
      <c r="DG8" s="458"/>
      <c r="DH8" s="458"/>
      <c r="DI8" s="459"/>
    </row>
    <row r="9" spans="1:119" ht="18.75" customHeight="1" thickBot="1" x14ac:dyDescent="0.25">
      <c r="A9" s="172"/>
      <c r="B9" s="411" t="s">
        <v>112</v>
      </c>
      <c r="C9" s="412"/>
      <c r="D9" s="412"/>
      <c r="E9" s="412"/>
      <c r="F9" s="412"/>
      <c r="G9" s="412"/>
      <c r="H9" s="412"/>
      <c r="I9" s="412"/>
      <c r="J9" s="412"/>
      <c r="K9" s="460"/>
      <c r="L9" s="461" t="s">
        <v>113</v>
      </c>
      <c r="M9" s="462"/>
      <c r="N9" s="462"/>
      <c r="O9" s="462"/>
      <c r="P9" s="462"/>
      <c r="Q9" s="463"/>
      <c r="R9" s="464">
        <v>58431</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109</v>
      </c>
      <c r="AV9" s="450"/>
      <c r="AW9" s="450"/>
      <c r="AX9" s="450"/>
      <c r="AY9" s="451" t="s">
        <v>116</v>
      </c>
      <c r="AZ9" s="452"/>
      <c r="BA9" s="452"/>
      <c r="BB9" s="452"/>
      <c r="BC9" s="452"/>
      <c r="BD9" s="452"/>
      <c r="BE9" s="452"/>
      <c r="BF9" s="452"/>
      <c r="BG9" s="452"/>
      <c r="BH9" s="452"/>
      <c r="BI9" s="452"/>
      <c r="BJ9" s="452"/>
      <c r="BK9" s="452"/>
      <c r="BL9" s="452"/>
      <c r="BM9" s="453"/>
      <c r="BN9" s="417">
        <v>523051</v>
      </c>
      <c r="BO9" s="418"/>
      <c r="BP9" s="418"/>
      <c r="BQ9" s="418"/>
      <c r="BR9" s="418"/>
      <c r="BS9" s="418"/>
      <c r="BT9" s="418"/>
      <c r="BU9" s="419"/>
      <c r="BV9" s="417">
        <v>388584</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16.399999999999999</v>
      </c>
      <c r="CU9" s="415"/>
      <c r="CV9" s="415"/>
      <c r="CW9" s="415"/>
      <c r="CX9" s="415"/>
      <c r="CY9" s="415"/>
      <c r="CZ9" s="415"/>
      <c r="DA9" s="416"/>
      <c r="DB9" s="414">
        <v>14.7</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118</v>
      </c>
      <c r="M10" s="447"/>
      <c r="N10" s="447"/>
      <c r="O10" s="447"/>
      <c r="P10" s="447"/>
      <c r="Q10" s="448"/>
      <c r="R10" s="468">
        <v>64415</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94</v>
      </c>
      <c r="AV10" s="450"/>
      <c r="AW10" s="450"/>
      <c r="AX10" s="450"/>
      <c r="AY10" s="451" t="s">
        <v>120</v>
      </c>
      <c r="AZ10" s="452"/>
      <c r="BA10" s="452"/>
      <c r="BB10" s="452"/>
      <c r="BC10" s="452"/>
      <c r="BD10" s="452"/>
      <c r="BE10" s="452"/>
      <c r="BF10" s="452"/>
      <c r="BG10" s="452"/>
      <c r="BH10" s="452"/>
      <c r="BI10" s="452"/>
      <c r="BJ10" s="452"/>
      <c r="BK10" s="452"/>
      <c r="BL10" s="452"/>
      <c r="BM10" s="453"/>
      <c r="BN10" s="417">
        <v>422234</v>
      </c>
      <c r="BO10" s="418"/>
      <c r="BP10" s="418"/>
      <c r="BQ10" s="418"/>
      <c r="BR10" s="418"/>
      <c r="BS10" s="418"/>
      <c r="BT10" s="418"/>
      <c r="BU10" s="419"/>
      <c r="BV10" s="417">
        <v>9</v>
      </c>
      <c r="BW10" s="418"/>
      <c r="BX10" s="418"/>
      <c r="BY10" s="418"/>
      <c r="BZ10" s="418"/>
      <c r="CA10" s="418"/>
      <c r="CB10" s="418"/>
      <c r="CC10" s="419"/>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411"/>
      <c r="C11" s="412"/>
      <c r="D11" s="412"/>
      <c r="E11" s="412"/>
      <c r="F11" s="412"/>
      <c r="G11" s="412"/>
      <c r="H11" s="412"/>
      <c r="I11" s="412"/>
      <c r="J11" s="412"/>
      <c r="K11" s="460"/>
      <c r="L11" s="471" t="s">
        <v>122</v>
      </c>
      <c r="M11" s="472"/>
      <c r="N11" s="472"/>
      <c r="O11" s="472"/>
      <c r="P11" s="472"/>
      <c r="Q11" s="473"/>
      <c r="R11" s="474" t="s">
        <v>123</v>
      </c>
      <c r="S11" s="475"/>
      <c r="T11" s="475"/>
      <c r="U11" s="475"/>
      <c r="V11" s="476"/>
      <c r="W11" s="405"/>
      <c r="X11" s="406"/>
      <c r="Y11" s="406"/>
      <c r="Z11" s="406"/>
      <c r="AA11" s="406"/>
      <c r="AB11" s="406"/>
      <c r="AC11" s="406"/>
      <c r="AD11" s="406"/>
      <c r="AE11" s="406"/>
      <c r="AF11" s="406"/>
      <c r="AG11" s="406"/>
      <c r="AH11" s="406"/>
      <c r="AI11" s="406"/>
      <c r="AJ11" s="406"/>
      <c r="AK11" s="406"/>
      <c r="AL11" s="409"/>
      <c r="AM11" s="446" t="s">
        <v>124</v>
      </c>
      <c r="AN11" s="447"/>
      <c r="AO11" s="447"/>
      <c r="AP11" s="447"/>
      <c r="AQ11" s="447"/>
      <c r="AR11" s="447"/>
      <c r="AS11" s="447"/>
      <c r="AT11" s="448"/>
      <c r="AU11" s="449" t="s">
        <v>125</v>
      </c>
      <c r="AV11" s="450"/>
      <c r="AW11" s="450"/>
      <c r="AX11" s="450"/>
      <c r="AY11" s="451" t="s">
        <v>126</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127</v>
      </c>
      <c r="CE11" s="421"/>
      <c r="CF11" s="421"/>
      <c r="CG11" s="421"/>
      <c r="CH11" s="421"/>
      <c r="CI11" s="421"/>
      <c r="CJ11" s="421"/>
      <c r="CK11" s="421"/>
      <c r="CL11" s="421"/>
      <c r="CM11" s="421"/>
      <c r="CN11" s="421"/>
      <c r="CO11" s="421"/>
      <c r="CP11" s="421"/>
      <c r="CQ11" s="421"/>
      <c r="CR11" s="421"/>
      <c r="CS11" s="422"/>
      <c r="CT11" s="457" t="s">
        <v>128</v>
      </c>
      <c r="CU11" s="458"/>
      <c r="CV11" s="458"/>
      <c r="CW11" s="458"/>
      <c r="CX11" s="458"/>
      <c r="CY11" s="458"/>
      <c r="CZ11" s="458"/>
      <c r="DA11" s="459"/>
      <c r="DB11" s="457" t="s">
        <v>128</v>
      </c>
      <c r="DC11" s="458"/>
      <c r="DD11" s="458"/>
      <c r="DE11" s="458"/>
      <c r="DF11" s="458"/>
      <c r="DG11" s="458"/>
      <c r="DH11" s="458"/>
      <c r="DI11" s="459"/>
    </row>
    <row r="12" spans="1:119" ht="18.75" customHeight="1" x14ac:dyDescent="0.2">
      <c r="A12" s="172"/>
      <c r="B12" s="477" t="s">
        <v>129</v>
      </c>
      <c r="C12" s="478"/>
      <c r="D12" s="478"/>
      <c r="E12" s="478"/>
      <c r="F12" s="478"/>
      <c r="G12" s="478"/>
      <c r="H12" s="478"/>
      <c r="I12" s="478"/>
      <c r="J12" s="478"/>
      <c r="K12" s="479"/>
      <c r="L12" s="486" t="s">
        <v>130</v>
      </c>
      <c r="M12" s="487"/>
      <c r="N12" s="487"/>
      <c r="O12" s="487"/>
      <c r="P12" s="487"/>
      <c r="Q12" s="488"/>
      <c r="R12" s="489">
        <v>57589</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125</v>
      </c>
      <c r="AV12" s="450"/>
      <c r="AW12" s="450"/>
      <c r="AX12" s="450"/>
      <c r="AY12" s="451" t="s">
        <v>134</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135</v>
      </c>
      <c r="CE12" s="421"/>
      <c r="CF12" s="421"/>
      <c r="CG12" s="421"/>
      <c r="CH12" s="421"/>
      <c r="CI12" s="421"/>
      <c r="CJ12" s="421"/>
      <c r="CK12" s="421"/>
      <c r="CL12" s="421"/>
      <c r="CM12" s="421"/>
      <c r="CN12" s="421"/>
      <c r="CO12" s="421"/>
      <c r="CP12" s="421"/>
      <c r="CQ12" s="421"/>
      <c r="CR12" s="421"/>
      <c r="CS12" s="422"/>
      <c r="CT12" s="457" t="s">
        <v>136</v>
      </c>
      <c r="CU12" s="458"/>
      <c r="CV12" s="458"/>
      <c r="CW12" s="458"/>
      <c r="CX12" s="458"/>
      <c r="CY12" s="458"/>
      <c r="CZ12" s="458"/>
      <c r="DA12" s="459"/>
      <c r="DB12" s="457" t="s">
        <v>128</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7"/>
      <c r="M13" s="508" t="s">
        <v>137</v>
      </c>
      <c r="N13" s="509"/>
      <c r="O13" s="509"/>
      <c r="P13" s="509"/>
      <c r="Q13" s="510"/>
      <c r="R13" s="501">
        <v>55344</v>
      </c>
      <c r="S13" s="502"/>
      <c r="T13" s="502"/>
      <c r="U13" s="502"/>
      <c r="V13" s="503"/>
      <c r="W13" s="433" t="s">
        <v>138</v>
      </c>
      <c r="X13" s="434"/>
      <c r="Y13" s="434"/>
      <c r="Z13" s="434"/>
      <c r="AA13" s="434"/>
      <c r="AB13" s="424"/>
      <c r="AC13" s="468">
        <v>2949</v>
      </c>
      <c r="AD13" s="469"/>
      <c r="AE13" s="469"/>
      <c r="AF13" s="469"/>
      <c r="AG13" s="511"/>
      <c r="AH13" s="468">
        <v>3307</v>
      </c>
      <c r="AI13" s="469"/>
      <c r="AJ13" s="469"/>
      <c r="AK13" s="469"/>
      <c r="AL13" s="470"/>
      <c r="AM13" s="446" t="s">
        <v>139</v>
      </c>
      <c r="AN13" s="447"/>
      <c r="AO13" s="447"/>
      <c r="AP13" s="447"/>
      <c r="AQ13" s="447"/>
      <c r="AR13" s="447"/>
      <c r="AS13" s="447"/>
      <c r="AT13" s="448"/>
      <c r="AU13" s="449" t="s">
        <v>140</v>
      </c>
      <c r="AV13" s="450"/>
      <c r="AW13" s="450"/>
      <c r="AX13" s="450"/>
      <c r="AY13" s="451" t="s">
        <v>141</v>
      </c>
      <c r="AZ13" s="452"/>
      <c r="BA13" s="452"/>
      <c r="BB13" s="452"/>
      <c r="BC13" s="452"/>
      <c r="BD13" s="452"/>
      <c r="BE13" s="452"/>
      <c r="BF13" s="452"/>
      <c r="BG13" s="452"/>
      <c r="BH13" s="452"/>
      <c r="BI13" s="452"/>
      <c r="BJ13" s="452"/>
      <c r="BK13" s="452"/>
      <c r="BL13" s="452"/>
      <c r="BM13" s="453"/>
      <c r="BN13" s="417">
        <v>945285</v>
      </c>
      <c r="BO13" s="418"/>
      <c r="BP13" s="418"/>
      <c r="BQ13" s="418"/>
      <c r="BR13" s="418"/>
      <c r="BS13" s="418"/>
      <c r="BT13" s="418"/>
      <c r="BU13" s="419"/>
      <c r="BV13" s="417">
        <v>388593</v>
      </c>
      <c r="BW13" s="418"/>
      <c r="BX13" s="418"/>
      <c r="BY13" s="418"/>
      <c r="BZ13" s="418"/>
      <c r="CA13" s="418"/>
      <c r="CB13" s="418"/>
      <c r="CC13" s="419"/>
      <c r="CD13" s="420" t="s">
        <v>142</v>
      </c>
      <c r="CE13" s="421"/>
      <c r="CF13" s="421"/>
      <c r="CG13" s="421"/>
      <c r="CH13" s="421"/>
      <c r="CI13" s="421"/>
      <c r="CJ13" s="421"/>
      <c r="CK13" s="421"/>
      <c r="CL13" s="421"/>
      <c r="CM13" s="421"/>
      <c r="CN13" s="421"/>
      <c r="CO13" s="421"/>
      <c r="CP13" s="421"/>
      <c r="CQ13" s="421"/>
      <c r="CR13" s="421"/>
      <c r="CS13" s="422"/>
      <c r="CT13" s="414">
        <v>12</v>
      </c>
      <c r="CU13" s="415"/>
      <c r="CV13" s="415"/>
      <c r="CW13" s="415"/>
      <c r="CX13" s="415"/>
      <c r="CY13" s="415"/>
      <c r="CZ13" s="415"/>
      <c r="DA13" s="416"/>
      <c r="DB13" s="414">
        <v>12.2</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143</v>
      </c>
      <c r="M14" s="499"/>
      <c r="N14" s="499"/>
      <c r="O14" s="499"/>
      <c r="P14" s="499"/>
      <c r="Q14" s="500"/>
      <c r="R14" s="501">
        <v>59109</v>
      </c>
      <c r="S14" s="502"/>
      <c r="T14" s="502"/>
      <c r="U14" s="502"/>
      <c r="V14" s="503"/>
      <c r="W14" s="407"/>
      <c r="X14" s="408"/>
      <c r="Y14" s="408"/>
      <c r="Z14" s="408"/>
      <c r="AA14" s="408"/>
      <c r="AB14" s="397"/>
      <c r="AC14" s="504">
        <v>10.8</v>
      </c>
      <c r="AD14" s="505"/>
      <c r="AE14" s="505"/>
      <c r="AF14" s="505"/>
      <c r="AG14" s="506"/>
      <c r="AH14" s="504">
        <v>10.9</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144</v>
      </c>
      <c r="CE14" s="513"/>
      <c r="CF14" s="513"/>
      <c r="CG14" s="513"/>
      <c r="CH14" s="513"/>
      <c r="CI14" s="513"/>
      <c r="CJ14" s="513"/>
      <c r="CK14" s="513"/>
      <c r="CL14" s="513"/>
      <c r="CM14" s="513"/>
      <c r="CN14" s="513"/>
      <c r="CO14" s="513"/>
      <c r="CP14" s="513"/>
      <c r="CQ14" s="513"/>
      <c r="CR14" s="513"/>
      <c r="CS14" s="514"/>
      <c r="CT14" s="515">
        <v>92.8</v>
      </c>
      <c r="CU14" s="516"/>
      <c r="CV14" s="516"/>
      <c r="CW14" s="516"/>
      <c r="CX14" s="516"/>
      <c r="CY14" s="516"/>
      <c r="CZ14" s="516"/>
      <c r="DA14" s="517"/>
      <c r="DB14" s="515">
        <v>115.3</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7"/>
      <c r="M15" s="508" t="s">
        <v>145</v>
      </c>
      <c r="N15" s="509"/>
      <c r="O15" s="509"/>
      <c r="P15" s="509"/>
      <c r="Q15" s="510"/>
      <c r="R15" s="501">
        <v>56779</v>
      </c>
      <c r="S15" s="502"/>
      <c r="T15" s="502"/>
      <c r="U15" s="502"/>
      <c r="V15" s="503"/>
      <c r="W15" s="433" t="s">
        <v>146</v>
      </c>
      <c r="X15" s="434"/>
      <c r="Y15" s="434"/>
      <c r="Z15" s="434"/>
      <c r="AA15" s="434"/>
      <c r="AB15" s="424"/>
      <c r="AC15" s="468">
        <v>7930</v>
      </c>
      <c r="AD15" s="469"/>
      <c r="AE15" s="469"/>
      <c r="AF15" s="469"/>
      <c r="AG15" s="511"/>
      <c r="AH15" s="468">
        <v>8844</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7168236</v>
      </c>
      <c r="BO15" s="381"/>
      <c r="BP15" s="381"/>
      <c r="BQ15" s="381"/>
      <c r="BR15" s="381"/>
      <c r="BS15" s="381"/>
      <c r="BT15" s="381"/>
      <c r="BU15" s="382"/>
      <c r="BV15" s="380">
        <v>7471801</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29.2</v>
      </c>
      <c r="AD16" s="505"/>
      <c r="AE16" s="505"/>
      <c r="AF16" s="505"/>
      <c r="AG16" s="506"/>
      <c r="AH16" s="504">
        <v>29.3</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12433018</v>
      </c>
      <c r="BO16" s="418"/>
      <c r="BP16" s="418"/>
      <c r="BQ16" s="418"/>
      <c r="BR16" s="418"/>
      <c r="BS16" s="418"/>
      <c r="BT16" s="418"/>
      <c r="BU16" s="419"/>
      <c r="BV16" s="417">
        <v>12060257</v>
      </c>
      <c r="BW16" s="418"/>
      <c r="BX16" s="418"/>
      <c r="BY16" s="418"/>
      <c r="BZ16" s="418"/>
      <c r="CA16" s="418"/>
      <c r="CB16" s="418"/>
      <c r="CC16" s="419"/>
      <c r="CD16" s="181"/>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91"/>
      <c r="M17" s="528" t="s">
        <v>152</v>
      </c>
      <c r="N17" s="529"/>
      <c r="O17" s="529"/>
      <c r="P17" s="529"/>
      <c r="Q17" s="530"/>
      <c r="R17" s="523" t="s">
        <v>153</v>
      </c>
      <c r="S17" s="524"/>
      <c r="T17" s="524"/>
      <c r="U17" s="524"/>
      <c r="V17" s="525"/>
      <c r="W17" s="433" t="s">
        <v>154</v>
      </c>
      <c r="X17" s="434"/>
      <c r="Y17" s="434"/>
      <c r="Z17" s="434"/>
      <c r="AA17" s="434"/>
      <c r="AB17" s="424"/>
      <c r="AC17" s="468">
        <v>16306</v>
      </c>
      <c r="AD17" s="469"/>
      <c r="AE17" s="469"/>
      <c r="AF17" s="469"/>
      <c r="AG17" s="511"/>
      <c r="AH17" s="468">
        <v>18072</v>
      </c>
      <c r="AI17" s="469"/>
      <c r="AJ17" s="469"/>
      <c r="AK17" s="469"/>
      <c r="AL17" s="470"/>
      <c r="AM17" s="446"/>
      <c r="AN17" s="447"/>
      <c r="AO17" s="447"/>
      <c r="AP17" s="447"/>
      <c r="AQ17" s="447"/>
      <c r="AR17" s="447"/>
      <c r="AS17" s="447"/>
      <c r="AT17" s="448"/>
      <c r="AU17" s="449"/>
      <c r="AV17" s="450"/>
      <c r="AW17" s="450"/>
      <c r="AX17" s="450"/>
      <c r="AY17" s="451" t="s">
        <v>155</v>
      </c>
      <c r="AZ17" s="452"/>
      <c r="BA17" s="452"/>
      <c r="BB17" s="452"/>
      <c r="BC17" s="452"/>
      <c r="BD17" s="452"/>
      <c r="BE17" s="452"/>
      <c r="BF17" s="452"/>
      <c r="BG17" s="452"/>
      <c r="BH17" s="452"/>
      <c r="BI17" s="452"/>
      <c r="BJ17" s="452"/>
      <c r="BK17" s="452"/>
      <c r="BL17" s="452"/>
      <c r="BM17" s="453"/>
      <c r="BN17" s="417">
        <v>9027465</v>
      </c>
      <c r="BO17" s="418"/>
      <c r="BP17" s="418"/>
      <c r="BQ17" s="418"/>
      <c r="BR17" s="418"/>
      <c r="BS17" s="418"/>
      <c r="BT17" s="418"/>
      <c r="BU17" s="419"/>
      <c r="BV17" s="417">
        <v>9476451</v>
      </c>
      <c r="BW17" s="418"/>
      <c r="BX17" s="418"/>
      <c r="BY17" s="418"/>
      <c r="BZ17" s="418"/>
      <c r="CA17" s="418"/>
      <c r="CB17" s="418"/>
      <c r="CC17" s="419"/>
      <c r="CD17" s="181"/>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156</v>
      </c>
      <c r="C18" s="460"/>
      <c r="D18" s="460"/>
      <c r="E18" s="540"/>
      <c r="F18" s="540"/>
      <c r="G18" s="540"/>
      <c r="H18" s="540"/>
      <c r="I18" s="540"/>
      <c r="J18" s="540"/>
      <c r="K18" s="540"/>
      <c r="L18" s="541">
        <v>84.2</v>
      </c>
      <c r="M18" s="541"/>
      <c r="N18" s="541"/>
      <c r="O18" s="541"/>
      <c r="P18" s="541"/>
      <c r="Q18" s="541"/>
      <c r="R18" s="542"/>
      <c r="S18" s="542"/>
      <c r="T18" s="542"/>
      <c r="U18" s="542"/>
      <c r="V18" s="543"/>
      <c r="W18" s="435"/>
      <c r="X18" s="436"/>
      <c r="Y18" s="436"/>
      <c r="Z18" s="436"/>
      <c r="AA18" s="436"/>
      <c r="AB18" s="427"/>
      <c r="AC18" s="544">
        <v>60</v>
      </c>
      <c r="AD18" s="545"/>
      <c r="AE18" s="545"/>
      <c r="AF18" s="545"/>
      <c r="AG18" s="546"/>
      <c r="AH18" s="544">
        <v>59.8</v>
      </c>
      <c r="AI18" s="545"/>
      <c r="AJ18" s="545"/>
      <c r="AK18" s="545"/>
      <c r="AL18" s="547"/>
      <c r="AM18" s="446"/>
      <c r="AN18" s="447"/>
      <c r="AO18" s="447"/>
      <c r="AP18" s="447"/>
      <c r="AQ18" s="447"/>
      <c r="AR18" s="447"/>
      <c r="AS18" s="447"/>
      <c r="AT18" s="448"/>
      <c r="AU18" s="449"/>
      <c r="AV18" s="450"/>
      <c r="AW18" s="450"/>
      <c r="AX18" s="450"/>
      <c r="AY18" s="451" t="s">
        <v>157</v>
      </c>
      <c r="AZ18" s="452"/>
      <c r="BA18" s="452"/>
      <c r="BB18" s="452"/>
      <c r="BC18" s="452"/>
      <c r="BD18" s="452"/>
      <c r="BE18" s="452"/>
      <c r="BF18" s="452"/>
      <c r="BG18" s="452"/>
      <c r="BH18" s="452"/>
      <c r="BI18" s="452"/>
      <c r="BJ18" s="452"/>
      <c r="BK18" s="452"/>
      <c r="BL18" s="452"/>
      <c r="BM18" s="453"/>
      <c r="BN18" s="417">
        <v>13571524</v>
      </c>
      <c r="BO18" s="418"/>
      <c r="BP18" s="418"/>
      <c r="BQ18" s="418"/>
      <c r="BR18" s="418"/>
      <c r="BS18" s="418"/>
      <c r="BT18" s="418"/>
      <c r="BU18" s="419"/>
      <c r="BV18" s="417">
        <v>13733977</v>
      </c>
      <c r="BW18" s="418"/>
      <c r="BX18" s="418"/>
      <c r="BY18" s="418"/>
      <c r="BZ18" s="418"/>
      <c r="CA18" s="418"/>
      <c r="CB18" s="418"/>
      <c r="CC18" s="419"/>
      <c r="CD18" s="181"/>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158</v>
      </c>
      <c r="C19" s="460"/>
      <c r="D19" s="460"/>
      <c r="E19" s="540"/>
      <c r="F19" s="540"/>
      <c r="G19" s="540"/>
      <c r="H19" s="540"/>
      <c r="I19" s="540"/>
      <c r="J19" s="540"/>
      <c r="K19" s="540"/>
      <c r="L19" s="548">
        <v>694</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159</v>
      </c>
      <c r="AZ19" s="452"/>
      <c r="BA19" s="452"/>
      <c r="BB19" s="452"/>
      <c r="BC19" s="452"/>
      <c r="BD19" s="452"/>
      <c r="BE19" s="452"/>
      <c r="BF19" s="452"/>
      <c r="BG19" s="452"/>
      <c r="BH19" s="452"/>
      <c r="BI19" s="452"/>
      <c r="BJ19" s="452"/>
      <c r="BK19" s="452"/>
      <c r="BL19" s="452"/>
      <c r="BM19" s="453"/>
      <c r="BN19" s="417">
        <v>18016003</v>
      </c>
      <c r="BO19" s="418"/>
      <c r="BP19" s="418"/>
      <c r="BQ19" s="418"/>
      <c r="BR19" s="418"/>
      <c r="BS19" s="418"/>
      <c r="BT19" s="418"/>
      <c r="BU19" s="419"/>
      <c r="BV19" s="417">
        <v>20495205</v>
      </c>
      <c r="BW19" s="418"/>
      <c r="BX19" s="418"/>
      <c r="BY19" s="418"/>
      <c r="BZ19" s="418"/>
      <c r="CA19" s="418"/>
      <c r="CB19" s="418"/>
      <c r="CC19" s="419"/>
      <c r="CD19" s="181"/>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160</v>
      </c>
      <c r="C20" s="460"/>
      <c r="D20" s="460"/>
      <c r="E20" s="540"/>
      <c r="F20" s="540"/>
      <c r="G20" s="540"/>
      <c r="H20" s="540"/>
      <c r="I20" s="540"/>
      <c r="J20" s="540"/>
      <c r="K20" s="540"/>
      <c r="L20" s="548">
        <v>25544</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1"/>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161</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1"/>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162</v>
      </c>
      <c r="C22" s="561"/>
      <c r="D22" s="562"/>
      <c r="E22" s="429" t="s">
        <v>1</v>
      </c>
      <c r="F22" s="434"/>
      <c r="G22" s="434"/>
      <c r="H22" s="434"/>
      <c r="I22" s="434"/>
      <c r="J22" s="434"/>
      <c r="K22" s="424"/>
      <c r="L22" s="429" t="s">
        <v>163</v>
      </c>
      <c r="M22" s="434"/>
      <c r="N22" s="434"/>
      <c r="O22" s="434"/>
      <c r="P22" s="424"/>
      <c r="Q22" s="592" t="s">
        <v>164</v>
      </c>
      <c r="R22" s="593"/>
      <c r="S22" s="593"/>
      <c r="T22" s="593"/>
      <c r="U22" s="593"/>
      <c r="V22" s="594"/>
      <c r="W22" s="560" t="s">
        <v>165</v>
      </c>
      <c r="X22" s="561"/>
      <c r="Y22" s="562"/>
      <c r="Z22" s="429" t="s">
        <v>1</v>
      </c>
      <c r="AA22" s="434"/>
      <c r="AB22" s="434"/>
      <c r="AC22" s="434"/>
      <c r="AD22" s="434"/>
      <c r="AE22" s="434"/>
      <c r="AF22" s="434"/>
      <c r="AG22" s="424"/>
      <c r="AH22" s="598" t="s">
        <v>166</v>
      </c>
      <c r="AI22" s="434"/>
      <c r="AJ22" s="434"/>
      <c r="AK22" s="434"/>
      <c r="AL22" s="424"/>
      <c r="AM22" s="598" t="s">
        <v>167</v>
      </c>
      <c r="AN22" s="599"/>
      <c r="AO22" s="599"/>
      <c r="AP22" s="599"/>
      <c r="AQ22" s="599"/>
      <c r="AR22" s="600"/>
      <c r="AS22" s="592" t="s">
        <v>164</v>
      </c>
      <c r="AT22" s="593"/>
      <c r="AU22" s="593"/>
      <c r="AV22" s="593"/>
      <c r="AW22" s="593"/>
      <c r="AX22" s="604"/>
      <c r="AY22" s="377" t="s">
        <v>168</v>
      </c>
      <c r="AZ22" s="378"/>
      <c r="BA22" s="378"/>
      <c r="BB22" s="378"/>
      <c r="BC22" s="378"/>
      <c r="BD22" s="378"/>
      <c r="BE22" s="378"/>
      <c r="BF22" s="378"/>
      <c r="BG22" s="378"/>
      <c r="BH22" s="378"/>
      <c r="BI22" s="378"/>
      <c r="BJ22" s="378"/>
      <c r="BK22" s="378"/>
      <c r="BL22" s="378"/>
      <c r="BM22" s="379"/>
      <c r="BN22" s="380">
        <v>26607934</v>
      </c>
      <c r="BO22" s="381"/>
      <c r="BP22" s="381"/>
      <c r="BQ22" s="381"/>
      <c r="BR22" s="381"/>
      <c r="BS22" s="381"/>
      <c r="BT22" s="381"/>
      <c r="BU22" s="382"/>
      <c r="BV22" s="380">
        <v>27235092</v>
      </c>
      <c r="BW22" s="381"/>
      <c r="BX22" s="381"/>
      <c r="BY22" s="381"/>
      <c r="BZ22" s="381"/>
      <c r="CA22" s="381"/>
      <c r="CB22" s="381"/>
      <c r="CC22" s="382"/>
      <c r="CD22" s="181"/>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169</v>
      </c>
      <c r="AZ23" s="452"/>
      <c r="BA23" s="452"/>
      <c r="BB23" s="452"/>
      <c r="BC23" s="452"/>
      <c r="BD23" s="452"/>
      <c r="BE23" s="452"/>
      <c r="BF23" s="452"/>
      <c r="BG23" s="452"/>
      <c r="BH23" s="452"/>
      <c r="BI23" s="452"/>
      <c r="BJ23" s="452"/>
      <c r="BK23" s="452"/>
      <c r="BL23" s="452"/>
      <c r="BM23" s="453"/>
      <c r="BN23" s="417">
        <v>20434712</v>
      </c>
      <c r="BO23" s="418"/>
      <c r="BP23" s="418"/>
      <c r="BQ23" s="418"/>
      <c r="BR23" s="418"/>
      <c r="BS23" s="418"/>
      <c r="BT23" s="418"/>
      <c r="BU23" s="419"/>
      <c r="BV23" s="417">
        <v>20671539</v>
      </c>
      <c r="BW23" s="418"/>
      <c r="BX23" s="418"/>
      <c r="BY23" s="418"/>
      <c r="BZ23" s="418"/>
      <c r="CA23" s="418"/>
      <c r="CB23" s="418"/>
      <c r="CC23" s="419"/>
      <c r="CD23" s="181"/>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170</v>
      </c>
      <c r="F24" s="447"/>
      <c r="G24" s="447"/>
      <c r="H24" s="447"/>
      <c r="I24" s="447"/>
      <c r="J24" s="447"/>
      <c r="K24" s="448"/>
      <c r="L24" s="468">
        <v>1</v>
      </c>
      <c r="M24" s="469"/>
      <c r="N24" s="469"/>
      <c r="O24" s="469"/>
      <c r="P24" s="511"/>
      <c r="Q24" s="468">
        <v>8000</v>
      </c>
      <c r="R24" s="469"/>
      <c r="S24" s="469"/>
      <c r="T24" s="469"/>
      <c r="U24" s="469"/>
      <c r="V24" s="511"/>
      <c r="W24" s="563"/>
      <c r="X24" s="564"/>
      <c r="Y24" s="565"/>
      <c r="Z24" s="467" t="s">
        <v>171</v>
      </c>
      <c r="AA24" s="447"/>
      <c r="AB24" s="447"/>
      <c r="AC24" s="447"/>
      <c r="AD24" s="447"/>
      <c r="AE24" s="447"/>
      <c r="AF24" s="447"/>
      <c r="AG24" s="448"/>
      <c r="AH24" s="468">
        <v>469</v>
      </c>
      <c r="AI24" s="469"/>
      <c r="AJ24" s="469"/>
      <c r="AK24" s="469"/>
      <c r="AL24" s="511"/>
      <c r="AM24" s="468">
        <v>1502207</v>
      </c>
      <c r="AN24" s="469"/>
      <c r="AO24" s="469"/>
      <c r="AP24" s="469"/>
      <c r="AQ24" s="469"/>
      <c r="AR24" s="511"/>
      <c r="AS24" s="468">
        <v>3203</v>
      </c>
      <c r="AT24" s="469"/>
      <c r="AU24" s="469"/>
      <c r="AV24" s="469"/>
      <c r="AW24" s="469"/>
      <c r="AX24" s="470"/>
      <c r="AY24" s="533" t="s">
        <v>172</v>
      </c>
      <c r="AZ24" s="534"/>
      <c r="BA24" s="534"/>
      <c r="BB24" s="534"/>
      <c r="BC24" s="534"/>
      <c r="BD24" s="534"/>
      <c r="BE24" s="534"/>
      <c r="BF24" s="534"/>
      <c r="BG24" s="534"/>
      <c r="BH24" s="534"/>
      <c r="BI24" s="534"/>
      <c r="BJ24" s="534"/>
      <c r="BK24" s="534"/>
      <c r="BL24" s="534"/>
      <c r="BM24" s="535"/>
      <c r="BN24" s="417">
        <v>14884087</v>
      </c>
      <c r="BO24" s="418"/>
      <c r="BP24" s="418"/>
      <c r="BQ24" s="418"/>
      <c r="BR24" s="418"/>
      <c r="BS24" s="418"/>
      <c r="BT24" s="418"/>
      <c r="BU24" s="419"/>
      <c r="BV24" s="417">
        <v>15517993</v>
      </c>
      <c r="BW24" s="418"/>
      <c r="BX24" s="418"/>
      <c r="BY24" s="418"/>
      <c r="BZ24" s="418"/>
      <c r="CA24" s="418"/>
      <c r="CB24" s="418"/>
      <c r="CC24" s="419"/>
      <c r="CD24" s="181"/>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173</v>
      </c>
      <c r="F25" s="447"/>
      <c r="G25" s="447"/>
      <c r="H25" s="447"/>
      <c r="I25" s="447"/>
      <c r="J25" s="447"/>
      <c r="K25" s="448"/>
      <c r="L25" s="468">
        <v>1</v>
      </c>
      <c r="M25" s="469"/>
      <c r="N25" s="469"/>
      <c r="O25" s="469"/>
      <c r="P25" s="511"/>
      <c r="Q25" s="468">
        <v>6640</v>
      </c>
      <c r="R25" s="469"/>
      <c r="S25" s="469"/>
      <c r="T25" s="469"/>
      <c r="U25" s="469"/>
      <c r="V25" s="511"/>
      <c r="W25" s="563"/>
      <c r="X25" s="564"/>
      <c r="Y25" s="565"/>
      <c r="Z25" s="467" t="s">
        <v>174</v>
      </c>
      <c r="AA25" s="447"/>
      <c r="AB25" s="447"/>
      <c r="AC25" s="447"/>
      <c r="AD25" s="447"/>
      <c r="AE25" s="447"/>
      <c r="AF25" s="447"/>
      <c r="AG25" s="448"/>
      <c r="AH25" s="468">
        <v>106</v>
      </c>
      <c r="AI25" s="469"/>
      <c r="AJ25" s="469"/>
      <c r="AK25" s="469"/>
      <c r="AL25" s="511"/>
      <c r="AM25" s="468">
        <v>330932</v>
      </c>
      <c r="AN25" s="469"/>
      <c r="AO25" s="469"/>
      <c r="AP25" s="469"/>
      <c r="AQ25" s="469"/>
      <c r="AR25" s="511"/>
      <c r="AS25" s="468">
        <v>3122</v>
      </c>
      <c r="AT25" s="469"/>
      <c r="AU25" s="469"/>
      <c r="AV25" s="469"/>
      <c r="AW25" s="469"/>
      <c r="AX25" s="470"/>
      <c r="AY25" s="377" t="s">
        <v>175</v>
      </c>
      <c r="AZ25" s="378"/>
      <c r="BA25" s="378"/>
      <c r="BB25" s="378"/>
      <c r="BC25" s="378"/>
      <c r="BD25" s="378"/>
      <c r="BE25" s="378"/>
      <c r="BF25" s="378"/>
      <c r="BG25" s="378"/>
      <c r="BH25" s="378"/>
      <c r="BI25" s="378"/>
      <c r="BJ25" s="378"/>
      <c r="BK25" s="378"/>
      <c r="BL25" s="378"/>
      <c r="BM25" s="379"/>
      <c r="BN25" s="380">
        <v>2731260</v>
      </c>
      <c r="BO25" s="381"/>
      <c r="BP25" s="381"/>
      <c r="BQ25" s="381"/>
      <c r="BR25" s="381"/>
      <c r="BS25" s="381"/>
      <c r="BT25" s="381"/>
      <c r="BU25" s="382"/>
      <c r="BV25" s="380">
        <v>3183035</v>
      </c>
      <c r="BW25" s="381"/>
      <c r="BX25" s="381"/>
      <c r="BY25" s="381"/>
      <c r="BZ25" s="381"/>
      <c r="CA25" s="381"/>
      <c r="CB25" s="381"/>
      <c r="CC25" s="382"/>
      <c r="CD25" s="181"/>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176</v>
      </c>
      <c r="F26" s="447"/>
      <c r="G26" s="447"/>
      <c r="H26" s="447"/>
      <c r="I26" s="447"/>
      <c r="J26" s="447"/>
      <c r="K26" s="448"/>
      <c r="L26" s="468">
        <v>1</v>
      </c>
      <c r="M26" s="469"/>
      <c r="N26" s="469"/>
      <c r="O26" s="469"/>
      <c r="P26" s="511"/>
      <c r="Q26" s="468">
        <v>6130</v>
      </c>
      <c r="R26" s="469"/>
      <c r="S26" s="469"/>
      <c r="T26" s="469"/>
      <c r="U26" s="469"/>
      <c r="V26" s="511"/>
      <c r="W26" s="563"/>
      <c r="X26" s="564"/>
      <c r="Y26" s="565"/>
      <c r="Z26" s="467" t="s">
        <v>177</v>
      </c>
      <c r="AA26" s="569"/>
      <c r="AB26" s="569"/>
      <c r="AC26" s="569"/>
      <c r="AD26" s="569"/>
      <c r="AE26" s="569"/>
      <c r="AF26" s="569"/>
      <c r="AG26" s="570"/>
      <c r="AH26" s="468">
        <v>39</v>
      </c>
      <c r="AI26" s="469"/>
      <c r="AJ26" s="469"/>
      <c r="AK26" s="469"/>
      <c r="AL26" s="511"/>
      <c r="AM26" s="468">
        <v>118053</v>
      </c>
      <c r="AN26" s="469"/>
      <c r="AO26" s="469"/>
      <c r="AP26" s="469"/>
      <c r="AQ26" s="469"/>
      <c r="AR26" s="511"/>
      <c r="AS26" s="468">
        <v>3027</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128</v>
      </c>
      <c r="BO26" s="418"/>
      <c r="BP26" s="418"/>
      <c r="BQ26" s="418"/>
      <c r="BR26" s="418"/>
      <c r="BS26" s="418"/>
      <c r="BT26" s="418"/>
      <c r="BU26" s="419"/>
      <c r="BV26" s="417" t="s">
        <v>179</v>
      </c>
      <c r="BW26" s="418"/>
      <c r="BX26" s="418"/>
      <c r="BY26" s="418"/>
      <c r="BZ26" s="418"/>
      <c r="CA26" s="418"/>
      <c r="CB26" s="418"/>
      <c r="CC26" s="419"/>
      <c r="CD26" s="181"/>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180</v>
      </c>
      <c r="F27" s="447"/>
      <c r="G27" s="447"/>
      <c r="H27" s="447"/>
      <c r="I27" s="447"/>
      <c r="J27" s="447"/>
      <c r="K27" s="448"/>
      <c r="L27" s="468">
        <v>1</v>
      </c>
      <c r="M27" s="469"/>
      <c r="N27" s="469"/>
      <c r="O27" s="469"/>
      <c r="P27" s="511"/>
      <c r="Q27" s="468">
        <v>4250</v>
      </c>
      <c r="R27" s="469"/>
      <c r="S27" s="469"/>
      <c r="T27" s="469"/>
      <c r="U27" s="469"/>
      <c r="V27" s="511"/>
      <c r="W27" s="563"/>
      <c r="X27" s="564"/>
      <c r="Y27" s="565"/>
      <c r="Z27" s="467" t="s">
        <v>181</v>
      </c>
      <c r="AA27" s="447"/>
      <c r="AB27" s="447"/>
      <c r="AC27" s="447"/>
      <c r="AD27" s="447"/>
      <c r="AE27" s="447"/>
      <c r="AF27" s="447"/>
      <c r="AG27" s="448"/>
      <c r="AH27" s="468">
        <v>77</v>
      </c>
      <c r="AI27" s="469"/>
      <c r="AJ27" s="469"/>
      <c r="AK27" s="469"/>
      <c r="AL27" s="511"/>
      <c r="AM27" s="468">
        <v>275453</v>
      </c>
      <c r="AN27" s="469"/>
      <c r="AO27" s="469"/>
      <c r="AP27" s="469"/>
      <c r="AQ27" s="469"/>
      <c r="AR27" s="511"/>
      <c r="AS27" s="468">
        <v>3577</v>
      </c>
      <c r="AT27" s="469"/>
      <c r="AU27" s="469"/>
      <c r="AV27" s="469"/>
      <c r="AW27" s="469"/>
      <c r="AX27" s="470"/>
      <c r="AY27" s="512" t="s">
        <v>182</v>
      </c>
      <c r="AZ27" s="513"/>
      <c r="BA27" s="513"/>
      <c r="BB27" s="513"/>
      <c r="BC27" s="513"/>
      <c r="BD27" s="513"/>
      <c r="BE27" s="513"/>
      <c r="BF27" s="513"/>
      <c r="BG27" s="513"/>
      <c r="BH27" s="513"/>
      <c r="BI27" s="513"/>
      <c r="BJ27" s="513"/>
      <c r="BK27" s="513"/>
      <c r="BL27" s="513"/>
      <c r="BM27" s="514"/>
      <c r="BN27" s="536">
        <v>547154</v>
      </c>
      <c r="BO27" s="537"/>
      <c r="BP27" s="537"/>
      <c r="BQ27" s="537"/>
      <c r="BR27" s="537"/>
      <c r="BS27" s="537"/>
      <c r="BT27" s="537"/>
      <c r="BU27" s="538"/>
      <c r="BV27" s="536">
        <v>547154</v>
      </c>
      <c r="BW27" s="537"/>
      <c r="BX27" s="537"/>
      <c r="BY27" s="537"/>
      <c r="BZ27" s="537"/>
      <c r="CA27" s="537"/>
      <c r="CB27" s="537"/>
      <c r="CC27" s="538"/>
      <c r="CD27" s="17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183</v>
      </c>
      <c r="F28" s="447"/>
      <c r="G28" s="447"/>
      <c r="H28" s="447"/>
      <c r="I28" s="447"/>
      <c r="J28" s="447"/>
      <c r="K28" s="448"/>
      <c r="L28" s="468">
        <v>1</v>
      </c>
      <c r="M28" s="469"/>
      <c r="N28" s="469"/>
      <c r="O28" s="469"/>
      <c r="P28" s="511"/>
      <c r="Q28" s="468">
        <v>3850</v>
      </c>
      <c r="R28" s="469"/>
      <c r="S28" s="469"/>
      <c r="T28" s="469"/>
      <c r="U28" s="469"/>
      <c r="V28" s="511"/>
      <c r="W28" s="563"/>
      <c r="X28" s="564"/>
      <c r="Y28" s="565"/>
      <c r="Z28" s="467" t="s">
        <v>184</v>
      </c>
      <c r="AA28" s="447"/>
      <c r="AB28" s="447"/>
      <c r="AC28" s="447"/>
      <c r="AD28" s="447"/>
      <c r="AE28" s="447"/>
      <c r="AF28" s="447"/>
      <c r="AG28" s="448"/>
      <c r="AH28" s="468">
        <v>6</v>
      </c>
      <c r="AI28" s="469"/>
      <c r="AJ28" s="469"/>
      <c r="AK28" s="469"/>
      <c r="AL28" s="511"/>
      <c r="AM28" s="468">
        <v>14628</v>
      </c>
      <c r="AN28" s="469"/>
      <c r="AO28" s="469"/>
      <c r="AP28" s="469"/>
      <c r="AQ28" s="469"/>
      <c r="AR28" s="511"/>
      <c r="AS28" s="468">
        <v>2438</v>
      </c>
      <c r="AT28" s="469"/>
      <c r="AU28" s="469"/>
      <c r="AV28" s="469"/>
      <c r="AW28" s="469"/>
      <c r="AX28" s="470"/>
      <c r="AY28" s="571" t="s">
        <v>185</v>
      </c>
      <c r="AZ28" s="572"/>
      <c r="BA28" s="572"/>
      <c r="BB28" s="573"/>
      <c r="BC28" s="377" t="s">
        <v>48</v>
      </c>
      <c r="BD28" s="378"/>
      <c r="BE28" s="378"/>
      <c r="BF28" s="378"/>
      <c r="BG28" s="378"/>
      <c r="BH28" s="378"/>
      <c r="BI28" s="378"/>
      <c r="BJ28" s="378"/>
      <c r="BK28" s="378"/>
      <c r="BL28" s="378"/>
      <c r="BM28" s="379"/>
      <c r="BN28" s="380">
        <v>1201606</v>
      </c>
      <c r="BO28" s="381"/>
      <c r="BP28" s="381"/>
      <c r="BQ28" s="381"/>
      <c r="BR28" s="381"/>
      <c r="BS28" s="381"/>
      <c r="BT28" s="381"/>
      <c r="BU28" s="382"/>
      <c r="BV28" s="380">
        <v>379372</v>
      </c>
      <c r="BW28" s="381"/>
      <c r="BX28" s="381"/>
      <c r="BY28" s="381"/>
      <c r="BZ28" s="381"/>
      <c r="CA28" s="381"/>
      <c r="CB28" s="381"/>
      <c r="CC28" s="382"/>
      <c r="CD28" s="181"/>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186</v>
      </c>
      <c r="F29" s="447"/>
      <c r="G29" s="447"/>
      <c r="H29" s="447"/>
      <c r="I29" s="447"/>
      <c r="J29" s="447"/>
      <c r="K29" s="448"/>
      <c r="L29" s="468">
        <v>16</v>
      </c>
      <c r="M29" s="469"/>
      <c r="N29" s="469"/>
      <c r="O29" s="469"/>
      <c r="P29" s="511"/>
      <c r="Q29" s="468">
        <v>3500</v>
      </c>
      <c r="R29" s="469"/>
      <c r="S29" s="469"/>
      <c r="T29" s="469"/>
      <c r="U29" s="469"/>
      <c r="V29" s="511"/>
      <c r="W29" s="566"/>
      <c r="X29" s="567"/>
      <c r="Y29" s="568"/>
      <c r="Z29" s="467" t="s">
        <v>187</v>
      </c>
      <c r="AA29" s="447"/>
      <c r="AB29" s="447"/>
      <c r="AC29" s="447"/>
      <c r="AD29" s="447"/>
      <c r="AE29" s="447"/>
      <c r="AF29" s="447"/>
      <c r="AG29" s="448"/>
      <c r="AH29" s="468">
        <v>552</v>
      </c>
      <c r="AI29" s="469"/>
      <c r="AJ29" s="469"/>
      <c r="AK29" s="469"/>
      <c r="AL29" s="511"/>
      <c r="AM29" s="468">
        <v>1792288</v>
      </c>
      <c r="AN29" s="469"/>
      <c r="AO29" s="469"/>
      <c r="AP29" s="469"/>
      <c r="AQ29" s="469"/>
      <c r="AR29" s="511"/>
      <c r="AS29" s="468">
        <v>3247</v>
      </c>
      <c r="AT29" s="469"/>
      <c r="AU29" s="469"/>
      <c r="AV29" s="469"/>
      <c r="AW29" s="469"/>
      <c r="AX29" s="470"/>
      <c r="AY29" s="574"/>
      <c r="AZ29" s="575"/>
      <c r="BA29" s="575"/>
      <c r="BB29" s="576"/>
      <c r="BC29" s="451" t="s">
        <v>188</v>
      </c>
      <c r="BD29" s="452"/>
      <c r="BE29" s="452"/>
      <c r="BF29" s="452"/>
      <c r="BG29" s="452"/>
      <c r="BH29" s="452"/>
      <c r="BI29" s="452"/>
      <c r="BJ29" s="452"/>
      <c r="BK29" s="452"/>
      <c r="BL29" s="452"/>
      <c r="BM29" s="453"/>
      <c r="BN29" s="417">
        <v>272645</v>
      </c>
      <c r="BO29" s="418"/>
      <c r="BP29" s="418"/>
      <c r="BQ29" s="418"/>
      <c r="BR29" s="418"/>
      <c r="BS29" s="418"/>
      <c r="BT29" s="418"/>
      <c r="BU29" s="419"/>
      <c r="BV29" s="417">
        <v>958</v>
      </c>
      <c r="BW29" s="418"/>
      <c r="BX29" s="418"/>
      <c r="BY29" s="418"/>
      <c r="BZ29" s="418"/>
      <c r="CA29" s="418"/>
      <c r="CB29" s="418"/>
      <c r="CC29" s="419"/>
      <c r="CD29" s="17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189</v>
      </c>
      <c r="X30" s="585"/>
      <c r="Y30" s="585"/>
      <c r="Z30" s="585"/>
      <c r="AA30" s="585"/>
      <c r="AB30" s="585"/>
      <c r="AC30" s="585"/>
      <c r="AD30" s="585"/>
      <c r="AE30" s="585"/>
      <c r="AF30" s="585"/>
      <c r="AG30" s="586"/>
      <c r="AH30" s="544">
        <v>99.1</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1017565</v>
      </c>
      <c r="BO30" s="537"/>
      <c r="BP30" s="537"/>
      <c r="BQ30" s="537"/>
      <c r="BR30" s="537"/>
      <c r="BS30" s="537"/>
      <c r="BT30" s="537"/>
      <c r="BU30" s="538"/>
      <c r="BV30" s="536">
        <v>848675</v>
      </c>
      <c r="BW30" s="537"/>
      <c r="BX30" s="537"/>
      <c r="BY30" s="537"/>
      <c r="BZ30" s="537"/>
      <c r="CA30" s="537"/>
      <c r="CB30" s="537"/>
      <c r="CC30" s="53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80" t="s">
        <v>190</v>
      </c>
      <c r="D32" s="580"/>
      <c r="E32" s="580"/>
      <c r="F32" s="580"/>
      <c r="G32" s="580"/>
      <c r="H32" s="580"/>
      <c r="I32" s="580"/>
      <c r="J32" s="580"/>
      <c r="K32" s="580"/>
      <c r="L32" s="580"/>
      <c r="M32" s="580"/>
      <c r="N32" s="580"/>
      <c r="O32" s="580"/>
      <c r="P32" s="580"/>
      <c r="Q32" s="580"/>
      <c r="R32" s="580"/>
      <c r="S32" s="580"/>
      <c r="U32" s="421" t="s">
        <v>191</v>
      </c>
      <c r="V32" s="421"/>
      <c r="W32" s="421"/>
      <c r="X32" s="421"/>
      <c r="Y32" s="421"/>
      <c r="Z32" s="421"/>
      <c r="AA32" s="421"/>
      <c r="AB32" s="421"/>
      <c r="AC32" s="421"/>
      <c r="AD32" s="421"/>
      <c r="AE32" s="421"/>
      <c r="AF32" s="421"/>
      <c r="AG32" s="421"/>
      <c r="AH32" s="421"/>
      <c r="AI32" s="421"/>
      <c r="AJ32" s="421"/>
      <c r="AK32" s="421"/>
      <c r="AM32" s="421" t="s">
        <v>192</v>
      </c>
      <c r="AN32" s="421"/>
      <c r="AO32" s="421"/>
      <c r="AP32" s="421"/>
      <c r="AQ32" s="421"/>
      <c r="AR32" s="421"/>
      <c r="AS32" s="421"/>
      <c r="AT32" s="421"/>
      <c r="AU32" s="421"/>
      <c r="AV32" s="421"/>
      <c r="AW32" s="421"/>
      <c r="AX32" s="421"/>
      <c r="AY32" s="421"/>
      <c r="AZ32" s="421"/>
      <c r="BA32" s="421"/>
      <c r="BB32" s="421"/>
      <c r="BC32" s="421"/>
      <c r="BE32" s="421" t="s">
        <v>193</v>
      </c>
      <c r="BF32" s="421"/>
      <c r="BG32" s="421"/>
      <c r="BH32" s="421"/>
      <c r="BI32" s="421"/>
      <c r="BJ32" s="421"/>
      <c r="BK32" s="421"/>
      <c r="BL32" s="421"/>
      <c r="BM32" s="421"/>
      <c r="BN32" s="421"/>
      <c r="BO32" s="421"/>
      <c r="BP32" s="421"/>
      <c r="BQ32" s="421"/>
      <c r="BR32" s="421"/>
      <c r="BS32" s="421"/>
      <c r="BT32" s="421"/>
      <c r="BU32" s="421"/>
      <c r="BW32" s="421" t="s">
        <v>194</v>
      </c>
      <c r="BX32" s="421"/>
      <c r="BY32" s="421"/>
      <c r="BZ32" s="421"/>
      <c r="CA32" s="421"/>
      <c r="CB32" s="421"/>
      <c r="CC32" s="421"/>
      <c r="CD32" s="421"/>
      <c r="CE32" s="421"/>
      <c r="CF32" s="421"/>
      <c r="CG32" s="421"/>
      <c r="CH32" s="421"/>
      <c r="CI32" s="421"/>
      <c r="CJ32" s="421"/>
      <c r="CK32" s="421"/>
      <c r="CL32" s="421"/>
      <c r="CM32" s="421"/>
      <c r="CO32" s="421" t="s">
        <v>195</v>
      </c>
      <c r="CP32" s="421"/>
      <c r="CQ32" s="421"/>
      <c r="CR32" s="421"/>
      <c r="CS32" s="421"/>
      <c r="CT32" s="421"/>
      <c r="CU32" s="421"/>
      <c r="CV32" s="421"/>
      <c r="CW32" s="421"/>
      <c r="CX32" s="421"/>
      <c r="CY32" s="421"/>
      <c r="CZ32" s="421"/>
      <c r="DA32" s="421"/>
      <c r="DB32" s="421"/>
      <c r="DC32" s="421"/>
      <c r="DD32" s="421"/>
      <c r="DE32" s="421"/>
      <c r="DI32" s="198"/>
    </row>
    <row r="33" spans="1:113" ht="13.5" customHeight="1" x14ac:dyDescent="0.2">
      <c r="A33" s="172"/>
      <c r="B33" s="199"/>
      <c r="C33" s="441" t="s">
        <v>196</v>
      </c>
      <c r="D33" s="441"/>
      <c r="E33" s="406" t="s">
        <v>197</v>
      </c>
      <c r="F33" s="406"/>
      <c r="G33" s="406"/>
      <c r="H33" s="406"/>
      <c r="I33" s="406"/>
      <c r="J33" s="406"/>
      <c r="K33" s="406"/>
      <c r="L33" s="406"/>
      <c r="M33" s="406"/>
      <c r="N33" s="406"/>
      <c r="O33" s="406"/>
      <c r="P33" s="406"/>
      <c r="Q33" s="406"/>
      <c r="R33" s="406"/>
      <c r="S33" s="406"/>
      <c r="T33" s="176"/>
      <c r="U33" s="441" t="s">
        <v>196</v>
      </c>
      <c r="V33" s="441"/>
      <c r="W33" s="406" t="s">
        <v>198</v>
      </c>
      <c r="X33" s="406"/>
      <c r="Y33" s="406"/>
      <c r="Z33" s="406"/>
      <c r="AA33" s="406"/>
      <c r="AB33" s="406"/>
      <c r="AC33" s="406"/>
      <c r="AD33" s="406"/>
      <c r="AE33" s="406"/>
      <c r="AF33" s="406"/>
      <c r="AG33" s="406"/>
      <c r="AH33" s="406"/>
      <c r="AI33" s="406"/>
      <c r="AJ33" s="406"/>
      <c r="AK33" s="406"/>
      <c r="AL33" s="176"/>
      <c r="AM33" s="441" t="s">
        <v>199</v>
      </c>
      <c r="AN33" s="441"/>
      <c r="AO33" s="406" t="s">
        <v>197</v>
      </c>
      <c r="AP33" s="406"/>
      <c r="AQ33" s="406"/>
      <c r="AR33" s="406"/>
      <c r="AS33" s="406"/>
      <c r="AT33" s="406"/>
      <c r="AU33" s="406"/>
      <c r="AV33" s="406"/>
      <c r="AW33" s="406"/>
      <c r="AX33" s="406"/>
      <c r="AY33" s="406"/>
      <c r="AZ33" s="406"/>
      <c r="BA33" s="406"/>
      <c r="BB33" s="406"/>
      <c r="BC33" s="406"/>
      <c r="BD33" s="182"/>
      <c r="BE33" s="406" t="s">
        <v>200</v>
      </c>
      <c r="BF33" s="406"/>
      <c r="BG33" s="406" t="s">
        <v>201</v>
      </c>
      <c r="BH33" s="406"/>
      <c r="BI33" s="406"/>
      <c r="BJ33" s="406"/>
      <c r="BK33" s="406"/>
      <c r="BL33" s="406"/>
      <c r="BM33" s="406"/>
      <c r="BN33" s="406"/>
      <c r="BO33" s="406"/>
      <c r="BP33" s="406"/>
      <c r="BQ33" s="406"/>
      <c r="BR33" s="406"/>
      <c r="BS33" s="406"/>
      <c r="BT33" s="406"/>
      <c r="BU33" s="406"/>
      <c r="BV33" s="182"/>
      <c r="BW33" s="441" t="s">
        <v>200</v>
      </c>
      <c r="BX33" s="441"/>
      <c r="BY33" s="406" t="s">
        <v>202</v>
      </c>
      <c r="BZ33" s="406"/>
      <c r="CA33" s="406"/>
      <c r="CB33" s="406"/>
      <c r="CC33" s="406"/>
      <c r="CD33" s="406"/>
      <c r="CE33" s="406"/>
      <c r="CF33" s="406"/>
      <c r="CG33" s="406"/>
      <c r="CH33" s="406"/>
      <c r="CI33" s="406"/>
      <c r="CJ33" s="406"/>
      <c r="CK33" s="406"/>
      <c r="CL33" s="406"/>
      <c r="CM33" s="406"/>
      <c r="CN33" s="176"/>
      <c r="CO33" s="441" t="s">
        <v>196</v>
      </c>
      <c r="CP33" s="441"/>
      <c r="CQ33" s="406" t="s">
        <v>203</v>
      </c>
      <c r="CR33" s="406"/>
      <c r="CS33" s="406"/>
      <c r="CT33" s="406"/>
      <c r="CU33" s="406"/>
      <c r="CV33" s="406"/>
      <c r="CW33" s="406"/>
      <c r="CX33" s="406"/>
      <c r="CY33" s="406"/>
      <c r="CZ33" s="406"/>
      <c r="DA33" s="406"/>
      <c r="DB33" s="406"/>
      <c r="DC33" s="406"/>
      <c r="DD33" s="406"/>
      <c r="DE33" s="406"/>
      <c r="DF33" s="176"/>
      <c r="DG33" s="606" t="s">
        <v>204</v>
      </c>
      <c r="DH33" s="606"/>
      <c r="DI33" s="177"/>
    </row>
    <row r="34" spans="1:113" ht="32.25" customHeight="1" x14ac:dyDescent="0.2">
      <c r="A34" s="172"/>
      <c r="B34" s="199"/>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国民健康保険事業特別会計</v>
      </c>
      <c r="X34" s="608"/>
      <c r="Y34" s="608"/>
      <c r="Z34" s="608"/>
      <c r="AA34" s="608"/>
      <c r="AB34" s="608"/>
      <c r="AC34" s="608"/>
      <c r="AD34" s="608"/>
      <c r="AE34" s="608"/>
      <c r="AF34" s="608"/>
      <c r="AG34" s="608"/>
      <c r="AH34" s="608"/>
      <c r="AI34" s="608"/>
      <c r="AJ34" s="608"/>
      <c r="AK34" s="608"/>
      <c r="AL34" s="172"/>
      <c r="AM34" s="607">
        <f>IF(AO34="","",MAX(C34:D43,U34:V43)+1)</f>
        <v>5</v>
      </c>
      <c r="AN34" s="607"/>
      <c r="AO34" s="608" t="str">
        <f>IF('各会計、関係団体の財政状況及び健全化判断比率'!B31="","",'各会計、関係団体の財政状況及び健全化判断比率'!B31)</f>
        <v>水道事業会計</v>
      </c>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千葉県市町村総合事務組合（一般会計）</v>
      </c>
      <c r="BZ34" s="608"/>
      <c r="CA34" s="608"/>
      <c r="CB34" s="608"/>
      <c r="CC34" s="608"/>
      <c r="CD34" s="608"/>
      <c r="CE34" s="608"/>
      <c r="CF34" s="608"/>
      <c r="CG34" s="608"/>
      <c r="CH34" s="608"/>
      <c r="CI34" s="608"/>
      <c r="CJ34" s="608"/>
      <c r="CK34" s="608"/>
      <c r="CL34" s="608"/>
      <c r="CM34" s="608"/>
      <c r="CN34" s="172"/>
      <c r="CO34" s="607">
        <f>IF(CQ34="","",MAX(C34:D43,U34:V43,AM34:AN43,BE34:BF43,BW34:BX43)+1)</f>
        <v>18</v>
      </c>
      <c r="CP34" s="607"/>
      <c r="CQ34" s="608" t="str">
        <f>IF('各会計、関係団体の財政状況及び健全化判断比率'!BS7="","",'各会計、関係団体の財政状況及び健全化判断比率'!BS7)</f>
        <v>銚子マリーナ</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77"/>
    </row>
    <row r="35" spans="1:113" ht="32.25" customHeight="1" x14ac:dyDescent="0.2">
      <c r="A35" s="172"/>
      <c r="B35" s="199"/>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介護保険事業特別会計</v>
      </c>
      <c r="X35" s="608"/>
      <c r="Y35" s="608"/>
      <c r="Z35" s="608"/>
      <c r="AA35" s="608"/>
      <c r="AB35" s="608"/>
      <c r="AC35" s="608"/>
      <c r="AD35" s="608"/>
      <c r="AE35" s="608"/>
      <c r="AF35" s="608"/>
      <c r="AG35" s="608"/>
      <c r="AH35" s="608"/>
      <c r="AI35" s="608"/>
      <c r="AJ35" s="608"/>
      <c r="AK35" s="608"/>
      <c r="AL35" s="172"/>
      <c r="AM35" s="607">
        <f t="shared" ref="AM35:AM43" si="0">IF(AO35="","",AM34+1)</f>
        <v>6</v>
      </c>
      <c r="AN35" s="607"/>
      <c r="AO35" s="608" t="str">
        <f>IF('各会計、関係団体の財政状況及び健全化判断比率'!B32="","",'各会計、関係団体の財政状況及び健全化判断比率'!B32)</f>
        <v>病院事業会計</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千葉県市町村総合事務組合（千葉県自治会館管理運営特別会計）</v>
      </c>
      <c r="BZ35" s="608"/>
      <c r="CA35" s="608"/>
      <c r="CB35" s="608"/>
      <c r="CC35" s="608"/>
      <c r="CD35" s="608"/>
      <c r="CE35" s="608"/>
      <c r="CF35" s="608"/>
      <c r="CG35" s="608"/>
      <c r="CH35" s="608"/>
      <c r="CI35" s="608"/>
      <c r="CJ35" s="608"/>
      <c r="CK35" s="608"/>
      <c r="CL35" s="608"/>
      <c r="CM35" s="608"/>
      <c r="CN35" s="172"/>
      <c r="CO35" s="607">
        <f t="shared" ref="CO35:CO43" si="3">IF(CQ35="","",CO34+1)</f>
        <v>19</v>
      </c>
      <c r="CP35" s="607"/>
      <c r="CQ35" s="608" t="str">
        <f>IF('各会計、関係団体の財政状況及び健全化判断比率'!BS8="","",'各会計、関係団体の財政状況及び健全化判断比率'!BS8)</f>
        <v>銚子水産観光</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77"/>
    </row>
    <row r="36" spans="1:113" ht="32.25" customHeight="1" x14ac:dyDescent="0.2">
      <c r="A36" s="172"/>
      <c r="B36" s="199"/>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後期高齢者医療事業特別会計</v>
      </c>
      <c r="X36" s="608"/>
      <c r="Y36" s="608"/>
      <c r="Z36" s="608"/>
      <c r="AA36" s="608"/>
      <c r="AB36" s="608"/>
      <c r="AC36" s="608"/>
      <c r="AD36" s="608"/>
      <c r="AE36" s="608"/>
      <c r="AF36" s="608"/>
      <c r="AG36" s="608"/>
      <c r="AH36" s="608"/>
      <c r="AI36" s="608"/>
      <c r="AJ36" s="608"/>
      <c r="AK36" s="608"/>
      <c r="AL36" s="172"/>
      <c r="AM36" s="607">
        <f t="shared" si="0"/>
        <v>7</v>
      </c>
      <c r="AN36" s="607"/>
      <c r="AO36" s="608" t="str">
        <f>IF('各会計、関係団体の財政状況及び健全化判断比率'!B33="","",'各会計、関係団体の財政状況及び健全化判断比率'!B33)</f>
        <v>下水道事業会計</v>
      </c>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千葉県市町村総合事務組合（千葉県自治研修センター特別会計）</v>
      </c>
      <c r="BZ36" s="608"/>
      <c r="CA36" s="608"/>
      <c r="CB36" s="608"/>
      <c r="CC36" s="608"/>
      <c r="CD36" s="608"/>
      <c r="CE36" s="608"/>
      <c r="CF36" s="608"/>
      <c r="CG36" s="608"/>
      <c r="CH36" s="608"/>
      <c r="CI36" s="608"/>
      <c r="CJ36" s="608"/>
      <c r="CK36" s="608"/>
      <c r="CL36" s="608"/>
      <c r="CM36" s="608"/>
      <c r="CN36" s="172"/>
      <c r="CO36" s="607">
        <f t="shared" si="3"/>
        <v>20</v>
      </c>
      <c r="CP36" s="607"/>
      <c r="CQ36" s="608" t="str">
        <f>IF('各会計、関係団体の財政状況及び健全化判断比率'!BS9="","",'各会計、関係団体の財政状況及び健全化判断比率'!BS9)</f>
        <v>銚子市医療公社</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77"/>
    </row>
    <row r="37" spans="1:113" ht="32.25" customHeight="1" x14ac:dyDescent="0.2">
      <c r="A37" s="172"/>
      <c r="B37" s="199"/>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千葉県市町村総合事務組合（千葉県市町村交通災害共済特別会計）</v>
      </c>
      <c r="BZ37" s="608"/>
      <c r="CA37" s="608"/>
      <c r="CB37" s="608"/>
      <c r="CC37" s="608"/>
      <c r="CD37" s="608"/>
      <c r="CE37" s="608"/>
      <c r="CF37" s="608"/>
      <c r="CG37" s="608"/>
      <c r="CH37" s="608"/>
      <c r="CI37" s="608"/>
      <c r="CJ37" s="608"/>
      <c r="CK37" s="608"/>
      <c r="CL37" s="608"/>
      <c r="CM37" s="608"/>
      <c r="CN37" s="172"/>
      <c r="CO37" s="607">
        <f t="shared" si="3"/>
        <v>21</v>
      </c>
      <c r="CP37" s="607"/>
      <c r="CQ37" s="608" t="str">
        <f>IF('各会計、関係団体の財政状況及び健全化判断比率'!BS10="","",'各会計、関係団体の財政状況及び健全化判断比率'!BS10)</f>
        <v>銚子スポーツタウン</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77"/>
    </row>
    <row r="38" spans="1:113" ht="32.25" customHeight="1" x14ac:dyDescent="0.2">
      <c r="A38" s="172"/>
      <c r="B38" s="199"/>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東総広域水道企業団（水道用水供給事業会計）</v>
      </c>
      <c r="BZ38" s="608"/>
      <c r="CA38" s="608"/>
      <c r="CB38" s="608"/>
      <c r="CC38" s="608"/>
      <c r="CD38" s="608"/>
      <c r="CE38" s="608"/>
      <c r="CF38" s="608"/>
      <c r="CG38" s="608"/>
      <c r="CH38" s="608"/>
      <c r="CI38" s="608"/>
      <c r="CJ38" s="608"/>
      <c r="CK38" s="608"/>
      <c r="CL38" s="608"/>
      <c r="CM38" s="608"/>
      <c r="CN38" s="172"/>
      <c r="CO38" s="607">
        <f t="shared" si="3"/>
        <v>22</v>
      </c>
      <c r="CP38" s="607"/>
      <c r="CQ38" s="608" t="str">
        <f>IF('各会計、関係団体の財政状況及び健全化判断比率'!BS11="","",'各会計、関係団体の財政状況及び健全化判断比率'!BS11)</f>
        <v>銚子電力</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77"/>
    </row>
    <row r="39" spans="1:113" ht="32.25" customHeight="1" x14ac:dyDescent="0.2">
      <c r="A39" s="172"/>
      <c r="B39" s="199"/>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東総地区広域市町村圏事務組合（一般会計）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77"/>
    </row>
    <row r="40" spans="1:113" ht="32.25" customHeight="1" x14ac:dyDescent="0.2">
      <c r="A40" s="172"/>
      <c r="B40" s="199"/>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東総地区広域市町村圏事務組合（一般廃棄物処理事業特別会計）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77"/>
    </row>
    <row r="41" spans="1:113" ht="32.25" customHeight="1" x14ac:dyDescent="0.2">
      <c r="A41" s="172"/>
      <c r="B41" s="199"/>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15</v>
      </c>
      <c r="BX41" s="607"/>
      <c r="BY41" s="608" t="str">
        <f>IF('各会計、関係団体の財政状況及び健全化判断比率'!B75="","",'各会計、関係団体の財政状況及び健全化判断比率'!B75)</f>
        <v>東総地区広域市町村圏事務組合（東総地区ふるさと市町村圏事業特別会計）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77"/>
    </row>
    <row r="42" spans="1:113" ht="32.25" customHeight="1" x14ac:dyDescent="0.2">
      <c r="B42" s="199"/>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16</v>
      </c>
      <c r="BX42" s="607"/>
      <c r="BY42" s="608" t="str">
        <f>IF('各会計、関係団体の財政状況及び健全化判断比率'!B76="","",'各会計、関係団体の財政状況及び健全化判断比率'!B76)</f>
        <v>千葉県後期高齢者医療広域連合（一般会計）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77"/>
    </row>
    <row r="43" spans="1:113" ht="32.25" customHeight="1" x14ac:dyDescent="0.2">
      <c r="B43" s="199"/>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17</v>
      </c>
      <c r="BX43" s="607"/>
      <c r="BY43" s="608" t="str">
        <f>IF('各会計、関係団体の財政状況及び健全化判断比率'!B77="","",'各会計、関係団体の財政状況及び健全化判断比率'!B77)</f>
        <v>千葉県後期高齢者医療広域連合（後期高齢者医療特別会計）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205</v>
      </c>
      <c r="E46" s="610" t="s">
        <v>206</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207</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208</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209</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210</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211</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212</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c r="E53" s="171" t="s">
        <v>612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8" t="s">
        <v>570</v>
      </c>
      <c r="D34" s="1158"/>
      <c r="E34" s="1159"/>
      <c r="F34" s="32">
        <v>17.170000000000002</v>
      </c>
      <c r="G34" s="33">
        <v>17.86</v>
      </c>
      <c r="H34" s="33">
        <v>17.34</v>
      </c>
      <c r="I34" s="33">
        <v>14.77</v>
      </c>
      <c r="J34" s="34">
        <v>14.46</v>
      </c>
      <c r="K34" s="22"/>
      <c r="L34" s="22"/>
      <c r="M34" s="22"/>
      <c r="N34" s="22"/>
      <c r="O34" s="22"/>
      <c r="P34" s="22"/>
    </row>
    <row r="35" spans="1:16" ht="39" customHeight="1" x14ac:dyDescent="0.2">
      <c r="A35" s="22"/>
      <c r="B35" s="35"/>
      <c r="C35" s="1154" t="s">
        <v>571</v>
      </c>
      <c r="D35" s="1154"/>
      <c r="E35" s="1155"/>
      <c r="F35" s="36">
        <v>1.61</v>
      </c>
      <c r="G35" s="37">
        <v>1.42</v>
      </c>
      <c r="H35" s="37">
        <v>2.14</v>
      </c>
      <c r="I35" s="37">
        <v>4.7300000000000004</v>
      </c>
      <c r="J35" s="38">
        <v>7.97</v>
      </c>
      <c r="K35" s="22"/>
      <c r="L35" s="22"/>
      <c r="M35" s="22"/>
      <c r="N35" s="22"/>
      <c r="O35" s="22"/>
      <c r="P35" s="22"/>
    </row>
    <row r="36" spans="1:16" ht="39" customHeight="1" x14ac:dyDescent="0.2">
      <c r="A36" s="22"/>
      <c r="B36" s="35"/>
      <c r="C36" s="1154" t="s">
        <v>572</v>
      </c>
      <c r="D36" s="1154"/>
      <c r="E36" s="1155"/>
      <c r="F36" s="36">
        <v>0</v>
      </c>
      <c r="G36" s="37">
        <v>0</v>
      </c>
      <c r="H36" s="37">
        <v>1.7</v>
      </c>
      <c r="I36" s="37">
        <v>0.33</v>
      </c>
      <c r="J36" s="38">
        <v>1.1000000000000001</v>
      </c>
      <c r="K36" s="22"/>
      <c r="L36" s="22"/>
      <c r="M36" s="22"/>
      <c r="N36" s="22"/>
      <c r="O36" s="22"/>
      <c r="P36" s="22"/>
    </row>
    <row r="37" spans="1:16" ht="39" customHeight="1" x14ac:dyDescent="0.2">
      <c r="A37" s="22"/>
      <c r="B37" s="35"/>
      <c r="C37" s="1154" t="s">
        <v>573</v>
      </c>
      <c r="D37" s="1154"/>
      <c r="E37" s="1155"/>
      <c r="F37" s="36">
        <v>0.06</v>
      </c>
      <c r="G37" s="37">
        <v>0.47</v>
      </c>
      <c r="H37" s="37">
        <v>0.52</v>
      </c>
      <c r="I37" s="37">
        <v>0.67</v>
      </c>
      <c r="J37" s="38">
        <v>1.02</v>
      </c>
      <c r="K37" s="22"/>
      <c r="L37" s="22"/>
      <c r="M37" s="22"/>
      <c r="N37" s="22"/>
      <c r="O37" s="22"/>
      <c r="P37" s="22"/>
    </row>
    <row r="38" spans="1:16" ht="39" customHeight="1" x14ac:dyDescent="0.2">
      <c r="A38" s="22"/>
      <c r="B38" s="35"/>
      <c r="C38" s="1154" t="s">
        <v>574</v>
      </c>
      <c r="D38" s="1154"/>
      <c r="E38" s="1155"/>
      <c r="F38" s="36">
        <v>0.04</v>
      </c>
      <c r="G38" s="37">
        <v>0.08</v>
      </c>
      <c r="H38" s="37">
        <v>0.06</v>
      </c>
      <c r="I38" s="37">
        <v>0.21</v>
      </c>
      <c r="J38" s="38">
        <v>0.46</v>
      </c>
      <c r="K38" s="22"/>
      <c r="L38" s="22"/>
      <c r="M38" s="22"/>
      <c r="N38" s="22"/>
      <c r="O38" s="22"/>
      <c r="P38" s="22"/>
    </row>
    <row r="39" spans="1:16" ht="39" customHeight="1" x14ac:dyDescent="0.2">
      <c r="A39" s="22"/>
      <c r="B39" s="35"/>
      <c r="C39" s="1154" t="s">
        <v>575</v>
      </c>
      <c r="D39" s="1154"/>
      <c r="E39" s="1155"/>
      <c r="F39" s="36" t="s">
        <v>576</v>
      </c>
      <c r="G39" s="37" t="s">
        <v>577</v>
      </c>
      <c r="H39" s="37" t="s">
        <v>578</v>
      </c>
      <c r="I39" s="37" t="s">
        <v>579</v>
      </c>
      <c r="J39" s="38">
        <v>0.05</v>
      </c>
      <c r="K39" s="22"/>
      <c r="L39" s="22"/>
      <c r="M39" s="22"/>
      <c r="N39" s="22"/>
      <c r="O39" s="22"/>
      <c r="P39" s="22"/>
    </row>
    <row r="40" spans="1:16" ht="39" customHeight="1" x14ac:dyDescent="0.2">
      <c r="A40" s="22"/>
      <c r="B40" s="35"/>
      <c r="C40" s="1154" t="s">
        <v>580</v>
      </c>
      <c r="D40" s="1154"/>
      <c r="E40" s="1155"/>
      <c r="F40" s="36">
        <v>0</v>
      </c>
      <c r="G40" s="37">
        <v>0</v>
      </c>
      <c r="H40" s="37">
        <v>0</v>
      </c>
      <c r="I40" s="37">
        <v>0</v>
      </c>
      <c r="J40" s="38">
        <v>0</v>
      </c>
      <c r="K40" s="22"/>
      <c r="L40" s="22"/>
      <c r="M40" s="22"/>
      <c r="N40" s="22"/>
      <c r="O40" s="22"/>
      <c r="P40" s="22"/>
    </row>
    <row r="41" spans="1:16" ht="39" customHeight="1" x14ac:dyDescent="0.2">
      <c r="A41" s="22"/>
      <c r="B41" s="35"/>
      <c r="C41" s="1154"/>
      <c r="D41" s="1154"/>
      <c r="E41" s="1155"/>
      <c r="F41" s="36"/>
      <c r="G41" s="37"/>
      <c r="H41" s="37"/>
      <c r="I41" s="37"/>
      <c r="J41" s="38"/>
      <c r="K41" s="22"/>
      <c r="L41" s="22"/>
      <c r="M41" s="22"/>
      <c r="N41" s="22"/>
      <c r="O41" s="22"/>
      <c r="P41" s="22"/>
    </row>
    <row r="42" spans="1:16" ht="39" customHeight="1" x14ac:dyDescent="0.2">
      <c r="A42" s="22"/>
      <c r="B42" s="39"/>
      <c r="C42" s="1154" t="s">
        <v>581</v>
      </c>
      <c r="D42" s="1154"/>
      <c r="E42" s="1155"/>
      <c r="F42" s="36" t="s">
        <v>521</v>
      </c>
      <c r="G42" s="37" t="s">
        <v>521</v>
      </c>
      <c r="H42" s="37" t="s">
        <v>521</v>
      </c>
      <c r="I42" s="37" t="s">
        <v>521</v>
      </c>
      <c r="J42" s="38" t="s">
        <v>521</v>
      </c>
      <c r="K42" s="22"/>
      <c r="L42" s="22"/>
      <c r="M42" s="22"/>
      <c r="N42" s="22"/>
      <c r="O42" s="22"/>
      <c r="P42" s="22"/>
    </row>
    <row r="43" spans="1:16" ht="39" customHeight="1" thickBot="1" x14ac:dyDescent="0.25">
      <c r="A43" s="22"/>
      <c r="B43" s="40"/>
      <c r="C43" s="1156" t="s">
        <v>582</v>
      </c>
      <c r="D43" s="1156"/>
      <c r="E43" s="1157"/>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D1NSXaWriX0Mcc1K+MVSYEa8rj9230Hvci+kpwh/cP7/SNQAOAcJsPNU0A7IyIzOZjqaDH2tiiIPdPIeYsgKQ==" saltValue="CJ7E0vEXVBpqvgTP0zNP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60" t="s">
        <v>11</v>
      </c>
      <c r="C45" s="1161"/>
      <c r="D45" s="56"/>
      <c r="E45" s="1166" t="s">
        <v>12</v>
      </c>
      <c r="F45" s="1166"/>
      <c r="G45" s="1166"/>
      <c r="H45" s="1166"/>
      <c r="I45" s="1166"/>
      <c r="J45" s="1167"/>
      <c r="K45" s="57">
        <v>3176</v>
      </c>
      <c r="L45" s="58">
        <v>2994</v>
      </c>
      <c r="M45" s="58">
        <v>3021</v>
      </c>
      <c r="N45" s="58">
        <v>3046</v>
      </c>
      <c r="O45" s="59">
        <v>2995</v>
      </c>
      <c r="P45" s="46"/>
      <c r="Q45" s="46"/>
      <c r="R45" s="46"/>
      <c r="S45" s="46"/>
      <c r="T45" s="46"/>
      <c r="U45" s="46"/>
    </row>
    <row r="46" spans="1:21" ht="30.75" customHeight="1" x14ac:dyDescent="0.2">
      <c r="A46" s="46"/>
      <c r="B46" s="1162"/>
      <c r="C46" s="1163"/>
      <c r="D46" s="60"/>
      <c r="E46" s="1168" t="s">
        <v>13</v>
      </c>
      <c r="F46" s="1168"/>
      <c r="G46" s="1168"/>
      <c r="H46" s="1168"/>
      <c r="I46" s="1168"/>
      <c r="J46" s="1169"/>
      <c r="K46" s="61" t="s">
        <v>521</v>
      </c>
      <c r="L46" s="62" t="s">
        <v>521</v>
      </c>
      <c r="M46" s="62" t="s">
        <v>521</v>
      </c>
      <c r="N46" s="62" t="s">
        <v>521</v>
      </c>
      <c r="O46" s="63" t="s">
        <v>521</v>
      </c>
      <c r="P46" s="46"/>
      <c r="Q46" s="46"/>
      <c r="R46" s="46"/>
      <c r="S46" s="46"/>
      <c r="T46" s="46"/>
      <c r="U46" s="46"/>
    </row>
    <row r="47" spans="1:21" ht="30.75" customHeight="1" x14ac:dyDescent="0.2">
      <c r="A47" s="46"/>
      <c r="B47" s="1162"/>
      <c r="C47" s="1163"/>
      <c r="D47" s="60"/>
      <c r="E47" s="1168" t="s">
        <v>14</v>
      </c>
      <c r="F47" s="1168"/>
      <c r="G47" s="1168"/>
      <c r="H47" s="1168"/>
      <c r="I47" s="1168"/>
      <c r="J47" s="1169"/>
      <c r="K47" s="61" t="s">
        <v>521</v>
      </c>
      <c r="L47" s="62" t="s">
        <v>521</v>
      </c>
      <c r="M47" s="62" t="s">
        <v>521</v>
      </c>
      <c r="N47" s="62" t="s">
        <v>521</v>
      </c>
      <c r="O47" s="63" t="s">
        <v>521</v>
      </c>
      <c r="P47" s="46"/>
      <c r="Q47" s="46"/>
      <c r="R47" s="46"/>
      <c r="S47" s="46"/>
      <c r="T47" s="46"/>
      <c r="U47" s="46"/>
    </row>
    <row r="48" spans="1:21" ht="30.75" customHeight="1" x14ac:dyDescent="0.2">
      <c r="A48" s="46"/>
      <c r="B48" s="1162"/>
      <c r="C48" s="1163"/>
      <c r="D48" s="60"/>
      <c r="E48" s="1168" t="s">
        <v>15</v>
      </c>
      <c r="F48" s="1168"/>
      <c r="G48" s="1168"/>
      <c r="H48" s="1168"/>
      <c r="I48" s="1168"/>
      <c r="J48" s="1169"/>
      <c r="K48" s="61">
        <v>916</v>
      </c>
      <c r="L48" s="62">
        <v>820</v>
      </c>
      <c r="M48" s="62">
        <v>867</v>
      </c>
      <c r="N48" s="62">
        <v>646</v>
      </c>
      <c r="O48" s="63">
        <v>719</v>
      </c>
      <c r="P48" s="46"/>
      <c r="Q48" s="46"/>
      <c r="R48" s="46"/>
      <c r="S48" s="46"/>
      <c r="T48" s="46"/>
      <c r="U48" s="46"/>
    </row>
    <row r="49" spans="1:21" ht="30.75" customHeight="1" x14ac:dyDescent="0.2">
      <c r="A49" s="46"/>
      <c r="B49" s="1162"/>
      <c r="C49" s="1163"/>
      <c r="D49" s="60"/>
      <c r="E49" s="1168" t="s">
        <v>16</v>
      </c>
      <c r="F49" s="1168"/>
      <c r="G49" s="1168"/>
      <c r="H49" s="1168"/>
      <c r="I49" s="1168"/>
      <c r="J49" s="1169"/>
      <c r="K49" s="61">
        <v>2</v>
      </c>
      <c r="L49" s="62">
        <v>2</v>
      </c>
      <c r="M49" s="62" t="s">
        <v>521</v>
      </c>
      <c r="N49" s="62" t="s">
        <v>521</v>
      </c>
      <c r="O49" s="63" t="s">
        <v>521</v>
      </c>
      <c r="P49" s="46"/>
      <c r="Q49" s="46"/>
      <c r="R49" s="46"/>
      <c r="S49" s="46"/>
      <c r="T49" s="46"/>
      <c r="U49" s="46"/>
    </row>
    <row r="50" spans="1:21" ht="30.75" customHeight="1" x14ac:dyDescent="0.2">
      <c r="A50" s="46"/>
      <c r="B50" s="1162"/>
      <c r="C50" s="1163"/>
      <c r="D50" s="60"/>
      <c r="E50" s="1168" t="s">
        <v>17</v>
      </c>
      <c r="F50" s="1168"/>
      <c r="G50" s="1168"/>
      <c r="H50" s="1168"/>
      <c r="I50" s="1168"/>
      <c r="J50" s="1169"/>
      <c r="K50" s="61">
        <v>148</v>
      </c>
      <c r="L50" s="62">
        <v>146</v>
      </c>
      <c r="M50" s="62">
        <v>145</v>
      </c>
      <c r="N50" s="62">
        <v>138</v>
      </c>
      <c r="O50" s="63">
        <v>130</v>
      </c>
      <c r="P50" s="46"/>
      <c r="Q50" s="46"/>
      <c r="R50" s="46"/>
      <c r="S50" s="46"/>
      <c r="T50" s="46"/>
      <c r="U50" s="46"/>
    </row>
    <row r="51" spans="1:21" ht="30.75" customHeight="1" x14ac:dyDescent="0.2">
      <c r="A51" s="46"/>
      <c r="B51" s="1164"/>
      <c r="C51" s="1165"/>
      <c r="D51" s="64"/>
      <c r="E51" s="1168" t="s">
        <v>18</v>
      </c>
      <c r="F51" s="1168"/>
      <c r="G51" s="1168"/>
      <c r="H51" s="1168"/>
      <c r="I51" s="1168"/>
      <c r="J51" s="1169"/>
      <c r="K51" s="61">
        <v>0</v>
      </c>
      <c r="L51" s="62">
        <v>0</v>
      </c>
      <c r="M51" s="62">
        <v>0</v>
      </c>
      <c r="N51" s="62">
        <v>0</v>
      </c>
      <c r="O51" s="63">
        <v>0</v>
      </c>
      <c r="P51" s="46"/>
      <c r="Q51" s="46"/>
      <c r="R51" s="46"/>
      <c r="S51" s="46"/>
      <c r="T51" s="46"/>
      <c r="U51" s="46"/>
    </row>
    <row r="52" spans="1:21" ht="30.75" customHeight="1" x14ac:dyDescent="0.2">
      <c r="A52" s="46"/>
      <c r="B52" s="1170" t="s">
        <v>19</v>
      </c>
      <c r="C52" s="1171"/>
      <c r="D52" s="64"/>
      <c r="E52" s="1168" t="s">
        <v>20</v>
      </c>
      <c r="F52" s="1168"/>
      <c r="G52" s="1168"/>
      <c r="H52" s="1168"/>
      <c r="I52" s="1168"/>
      <c r="J52" s="1169"/>
      <c r="K52" s="61">
        <v>2413</v>
      </c>
      <c r="L52" s="62">
        <v>2426</v>
      </c>
      <c r="M52" s="62">
        <v>2371</v>
      </c>
      <c r="N52" s="62">
        <v>2368</v>
      </c>
      <c r="O52" s="63">
        <v>2304</v>
      </c>
      <c r="P52" s="46"/>
      <c r="Q52" s="46"/>
      <c r="R52" s="46"/>
      <c r="S52" s="46"/>
      <c r="T52" s="46"/>
      <c r="U52" s="46"/>
    </row>
    <row r="53" spans="1:21" ht="30.75" customHeight="1" thickBot="1" x14ac:dyDescent="0.25">
      <c r="A53" s="46"/>
      <c r="B53" s="1172" t="s">
        <v>21</v>
      </c>
      <c r="C53" s="1173"/>
      <c r="D53" s="65"/>
      <c r="E53" s="1174" t="s">
        <v>22</v>
      </c>
      <c r="F53" s="1174"/>
      <c r="G53" s="1174"/>
      <c r="H53" s="1174"/>
      <c r="I53" s="1174"/>
      <c r="J53" s="1175"/>
      <c r="K53" s="66">
        <v>1829</v>
      </c>
      <c r="L53" s="67">
        <v>1536</v>
      </c>
      <c r="M53" s="67">
        <v>1662</v>
      </c>
      <c r="N53" s="67">
        <v>1462</v>
      </c>
      <c r="O53" s="68">
        <v>1540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583</v>
      </c>
      <c r="P55" s="46"/>
      <c r="Q55" s="46"/>
      <c r="R55" s="46"/>
      <c r="S55" s="46"/>
      <c r="T55" s="46"/>
      <c r="U55" s="46"/>
    </row>
    <row r="56" spans="1:21" ht="31.5" customHeight="1" thickBot="1" x14ac:dyDescent="0.25">
      <c r="A56" s="46"/>
      <c r="B56" s="74"/>
      <c r="C56" s="75"/>
      <c r="D56" s="75"/>
      <c r="E56" s="76"/>
      <c r="F56" s="76"/>
      <c r="G56" s="76"/>
      <c r="H56" s="76"/>
      <c r="I56" s="76"/>
      <c r="J56" s="77" t="s">
        <v>2</v>
      </c>
      <c r="K56" s="78" t="s">
        <v>584</v>
      </c>
      <c r="L56" s="79" t="s">
        <v>585</v>
      </c>
      <c r="M56" s="79" t="s">
        <v>586</v>
      </c>
      <c r="N56" s="79" t="s">
        <v>587</v>
      </c>
      <c r="O56" s="80" t="s">
        <v>588</v>
      </c>
      <c r="P56" s="46"/>
      <c r="Q56" s="46"/>
      <c r="R56" s="46"/>
      <c r="S56" s="46"/>
      <c r="T56" s="46"/>
      <c r="U56" s="46"/>
    </row>
    <row r="57" spans="1:21" ht="31.5" customHeight="1" x14ac:dyDescent="0.2">
      <c r="B57" s="1176" t="s">
        <v>25</v>
      </c>
      <c r="C57" s="1177"/>
      <c r="D57" s="1180" t="s">
        <v>26</v>
      </c>
      <c r="E57" s="1181"/>
      <c r="F57" s="1181"/>
      <c r="G57" s="1181"/>
      <c r="H57" s="1181"/>
      <c r="I57" s="1181"/>
      <c r="J57" s="1182"/>
      <c r="K57" s="81" t="s">
        <v>611</v>
      </c>
      <c r="L57" s="82" t="s">
        <v>611</v>
      </c>
      <c r="M57" s="82" t="s">
        <v>611</v>
      </c>
      <c r="N57" s="82" t="s">
        <v>611</v>
      </c>
      <c r="O57" s="83" t="s">
        <v>611</v>
      </c>
    </row>
    <row r="58" spans="1:21" ht="31.5" customHeight="1" thickBot="1" x14ac:dyDescent="0.25">
      <c r="B58" s="1178"/>
      <c r="C58" s="1179"/>
      <c r="D58" s="1183" t="s">
        <v>27</v>
      </c>
      <c r="E58" s="1184"/>
      <c r="F58" s="1184"/>
      <c r="G58" s="1184"/>
      <c r="H58" s="1184"/>
      <c r="I58" s="1184"/>
      <c r="J58" s="1185"/>
      <c r="K58" s="84" t="s">
        <v>611</v>
      </c>
      <c r="L58" s="85" t="s">
        <v>611</v>
      </c>
      <c r="M58" s="85" t="s">
        <v>611</v>
      </c>
      <c r="N58" s="85" t="s">
        <v>611</v>
      </c>
      <c r="O58" s="86" t="s">
        <v>611</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JiTwdz6z50/RnchqhfRbH7h1KqH22v/NX1EvTDp76Z1tMwKJQG04imkca38t9lCZ5XlYZVVIFr98A5oXX2H/Ng==" saltValue="cHL/E/06FsdtDlDfeT6a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563</v>
      </c>
      <c r="J40" s="98" t="s">
        <v>564</v>
      </c>
      <c r="K40" s="98" t="s">
        <v>565</v>
      </c>
      <c r="L40" s="98" t="s">
        <v>566</v>
      </c>
      <c r="M40" s="99" t="s">
        <v>567</v>
      </c>
    </row>
    <row r="41" spans="2:13" ht="27.75" customHeight="1" x14ac:dyDescent="0.2">
      <c r="B41" s="1186" t="s">
        <v>30</v>
      </c>
      <c r="C41" s="1187"/>
      <c r="D41" s="100"/>
      <c r="E41" s="1192" t="s">
        <v>31</v>
      </c>
      <c r="F41" s="1192"/>
      <c r="G41" s="1192"/>
      <c r="H41" s="1193"/>
      <c r="I41" s="339">
        <v>28554</v>
      </c>
      <c r="J41" s="340">
        <v>27800</v>
      </c>
      <c r="K41" s="340">
        <v>26982</v>
      </c>
      <c r="L41" s="340">
        <v>27235</v>
      </c>
      <c r="M41" s="341">
        <v>26608</v>
      </c>
    </row>
    <row r="42" spans="2:13" ht="27.75" customHeight="1" x14ac:dyDescent="0.2">
      <c r="B42" s="1188"/>
      <c r="C42" s="1189"/>
      <c r="D42" s="101"/>
      <c r="E42" s="1194" t="s">
        <v>32</v>
      </c>
      <c r="F42" s="1194"/>
      <c r="G42" s="1194"/>
      <c r="H42" s="1195"/>
      <c r="I42" s="342">
        <v>1313</v>
      </c>
      <c r="J42" s="343">
        <v>1204</v>
      </c>
      <c r="K42" s="343">
        <v>1094</v>
      </c>
      <c r="L42" s="343">
        <v>982</v>
      </c>
      <c r="M42" s="344">
        <v>870</v>
      </c>
    </row>
    <row r="43" spans="2:13" ht="27.75" customHeight="1" x14ac:dyDescent="0.2">
      <c r="B43" s="1188"/>
      <c r="C43" s="1189"/>
      <c r="D43" s="101"/>
      <c r="E43" s="1194" t="s">
        <v>33</v>
      </c>
      <c r="F43" s="1194"/>
      <c r="G43" s="1194"/>
      <c r="H43" s="1195"/>
      <c r="I43" s="342">
        <v>10872</v>
      </c>
      <c r="J43" s="343">
        <v>10407</v>
      </c>
      <c r="K43" s="343">
        <v>9682</v>
      </c>
      <c r="L43" s="343">
        <v>8041</v>
      </c>
      <c r="M43" s="344">
        <v>7267</v>
      </c>
    </row>
    <row r="44" spans="2:13" ht="27.75" customHeight="1" x14ac:dyDescent="0.2">
      <c r="B44" s="1188"/>
      <c r="C44" s="1189"/>
      <c r="D44" s="101"/>
      <c r="E44" s="1194" t="s">
        <v>34</v>
      </c>
      <c r="F44" s="1194"/>
      <c r="G44" s="1194"/>
      <c r="H44" s="1195"/>
      <c r="I44" s="342">
        <v>2</v>
      </c>
      <c r="J44" s="343" t="s">
        <v>521</v>
      </c>
      <c r="K44" s="343" t="s">
        <v>521</v>
      </c>
      <c r="L44" s="343" t="s">
        <v>521</v>
      </c>
      <c r="M44" s="344" t="s">
        <v>521</v>
      </c>
    </row>
    <row r="45" spans="2:13" ht="27.75" customHeight="1" x14ac:dyDescent="0.2">
      <c r="B45" s="1188"/>
      <c r="C45" s="1189"/>
      <c r="D45" s="101"/>
      <c r="E45" s="1194" t="s">
        <v>35</v>
      </c>
      <c r="F45" s="1194"/>
      <c r="G45" s="1194"/>
      <c r="H45" s="1195"/>
      <c r="I45" s="342">
        <v>8836</v>
      </c>
      <c r="J45" s="343">
        <v>8137</v>
      </c>
      <c r="K45" s="343">
        <v>7674</v>
      </c>
      <c r="L45" s="343">
        <v>7143</v>
      </c>
      <c r="M45" s="344">
        <v>6656</v>
      </c>
    </row>
    <row r="46" spans="2:13" ht="27.75" customHeight="1" x14ac:dyDescent="0.2">
      <c r="B46" s="1188"/>
      <c r="C46" s="1189"/>
      <c r="D46" s="102"/>
      <c r="E46" s="1194" t="s">
        <v>36</v>
      </c>
      <c r="F46" s="1194"/>
      <c r="G46" s="1194"/>
      <c r="H46" s="1195"/>
      <c r="I46" s="342" t="s">
        <v>521</v>
      </c>
      <c r="J46" s="343" t="s">
        <v>521</v>
      </c>
      <c r="K46" s="343" t="s">
        <v>521</v>
      </c>
      <c r="L46" s="343" t="s">
        <v>521</v>
      </c>
      <c r="M46" s="344" t="s">
        <v>521</v>
      </c>
    </row>
    <row r="47" spans="2:13" ht="27.75" customHeight="1" x14ac:dyDescent="0.2">
      <c r="B47" s="1188"/>
      <c r="C47" s="1189"/>
      <c r="D47" s="103"/>
      <c r="E47" s="1196" t="s">
        <v>37</v>
      </c>
      <c r="F47" s="1197"/>
      <c r="G47" s="1197"/>
      <c r="H47" s="1198"/>
      <c r="I47" s="342" t="s">
        <v>521</v>
      </c>
      <c r="J47" s="343" t="s">
        <v>521</v>
      </c>
      <c r="K47" s="343" t="s">
        <v>521</v>
      </c>
      <c r="L47" s="343" t="s">
        <v>521</v>
      </c>
      <c r="M47" s="344" t="s">
        <v>521</v>
      </c>
    </row>
    <row r="48" spans="2:13" ht="27.75" customHeight="1" x14ac:dyDescent="0.2">
      <c r="B48" s="1188"/>
      <c r="C48" s="1189"/>
      <c r="D48" s="101"/>
      <c r="E48" s="1194" t="s">
        <v>38</v>
      </c>
      <c r="F48" s="1194"/>
      <c r="G48" s="1194"/>
      <c r="H48" s="1195"/>
      <c r="I48" s="342" t="s">
        <v>521</v>
      </c>
      <c r="J48" s="343" t="s">
        <v>521</v>
      </c>
      <c r="K48" s="343" t="s">
        <v>521</v>
      </c>
      <c r="L48" s="343" t="s">
        <v>521</v>
      </c>
      <c r="M48" s="344" t="s">
        <v>521</v>
      </c>
    </row>
    <row r="49" spans="2:13" ht="27.75" customHeight="1" x14ac:dyDescent="0.2">
      <c r="B49" s="1190"/>
      <c r="C49" s="1191"/>
      <c r="D49" s="101"/>
      <c r="E49" s="1194" t="s">
        <v>39</v>
      </c>
      <c r="F49" s="1194"/>
      <c r="G49" s="1194"/>
      <c r="H49" s="1195"/>
      <c r="I49" s="342" t="s">
        <v>521</v>
      </c>
      <c r="J49" s="343" t="s">
        <v>521</v>
      </c>
      <c r="K49" s="343" t="s">
        <v>521</v>
      </c>
      <c r="L49" s="343" t="s">
        <v>521</v>
      </c>
      <c r="M49" s="344" t="s">
        <v>521</v>
      </c>
    </row>
    <row r="50" spans="2:13" ht="27.75" customHeight="1" x14ac:dyDescent="0.2">
      <c r="B50" s="1199" t="s">
        <v>40</v>
      </c>
      <c r="C50" s="1200"/>
      <c r="D50" s="104"/>
      <c r="E50" s="1194" t="s">
        <v>41</v>
      </c>
      <c r="F50" s="1194"/>
      <c r="G50" s="1194"/>
      <c r="H50" s="1195"/>
      <c r="I50" s="342">
        <v>1293</v>
      </c>
      <c r="J50" s="343">
        <v>1343</v>
      </c>
      <c r="K50" s="343">
        <v>1405</v>
      </c>
      <c r="L50" s="343">
        <v>1764</v>
      </c>
      <c r="M50" s="344">
        <v>3097</v>
      </c>
    </row>
    <row r="51" spans="2:13" ht="27.75" customHeight="1" x14ac:dyDescent="0.2">
      <c r="B51" s="1188"/>
      <c r="C51" s="1189"/>
      <c r="D51" s="101"/>
      <c r="E51" s="1194" t="s">
        <v>42</v>
      </c>
      <c r="F51" s="1194"/>
      <c r="G51" s="1194"/>
      <c r="H51" s="1195"/>
      <c r="I51" s="342">
        <v>5554</v>
      </c>
      <c r="J51" s="343">
        <v>5214</v>
      </c>
      <c r="K51" s="343">
        <v>4894</v>
      </c>
      <c r="L51" s="343">
        <v>4628</v>
      </c>
      <c r="M51" s="344">
        <v>4168</v>
      </c>
    </row>
    <row r="52" spans="2:13" ht="27.75" customHeight="1" x14ac:dyDescent="0.2">
      <c r="B52" s="1190"/>
      <c r="C52" s="1191"/>
      <c r="D52" s="101"/>
      <c r="E52" s="1194" t="s">
        <v>43</v>
      </c>
      <c r="F52" s="1194"/>
      <c r="G52" s="1194"/>
      <c r="H52" s="1195"/>
      <c r="I52" s="342">
        <v>21769</v>
      </c>
      <c r="J52" s="343">
        <v>22350</v>
      </c>
      <c r="K52" s="343">
        <v>21947</v>
      </c>
      <c r="L52" s="343">
        <v>22179</v>
      </c>
      <c r="M52" s="344">
        <v>21653</v>
      </c>
    </row>
    <row r="53" spans="2:13" ht="27.75" customHeight="1" thickBot="1" x14ac:dyDescent="0.25">
      <c r="B53" s="1201" t="s">
        <v>44</v>
      </c>
      <c r="C53" s="1202"/>
      <c r="D53" s="105"/>
      <c r="E53" s="1203" t="s">
        <v>45</v>
      </c>
      <c r="F53" s="1203"/>
      <c r="G53" s="1203"/>
      <c r="H53" s="1204"/>
      <c r="I53" s="345">
        <v>20961</v>
      </c>
      <c r="J53" s="346">
        <v>18640</v>
      </c>
      <c r="K53" s="346">
        <v>17186</v>
      </c>
      <c r="L53" s="346">
        <v>14831</v>
      </c>
      <c r="M53" s="347">
        <v>12483</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i3lptxTx0gbqJJQrqstcZOXuGL3fmc1KN5Yy91u52G65xdTSSPBPUmOrYALbV5IAqg3FgbaQDmdPS4TNWEIDw==" saltValue="qWSO4Ofh3hDJ7Gte6Klm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6"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565</v>
      </c>
      <c r="G54" s="114" t="s">
        <v>566</v>
      </c>
      <c r="H54" s="115" t="s">
        <v>567</v>
      </c>
    </row>
    <row r="55" spans="2:8" ht="52.5" customHeight="1" x14ac:dyDescent="0.2">
      <c r="B55" s="116"/>
      <c r="C55" s="1213" t="s">
        <v>48</v>
      </c>
      <c r="D55" s="1213"/>
      <c r="E55" s="1214"/>
      <c r="F55" s="117">
        <v>219</v>
      </c>
      <c r="G55" s="117">
        <v>379</v>
      </c>
      <c r="H55" s="118">
        <v>1202</v>
      </c>
    </row>
    <row r="56" spans="2:8" ht="52.5" customHeight="1" x14ac:dyDescent="0.2">
      <c r="B56" s="119"/>
      <c r="C56" s="1215" t="s">
        <v>49</v>
      </c>
      <c r="D56" s="1215"/>
      <c r="E56" s="1216"/>
      <c r="F56" s="120">
        <v>1</v>
      </c>
      <c r="G56" s="120">
        <v>1</v>
      </c>
      <c r="H56" s="121">
        <v>273</v>
      </c>
    </row>
    <row r="57" spans="2:8" ht="53.25" customHeight="1" x14ac:dyDescent="0.2">
      <c r="B57" s="119"/>
      <c r="C57" s="1217" t="s">
        <v>50</v>
      </c>
      <c r="D57" s="1217"/>
      <c r="E57" s="1218"/>
      <c r="F57" s="122">
        <v>675</v>
      </c>
      <c r="G57" s="122">
        <v>849</v>
      </c>
      <c r="H57" s="123">
        <v>1018</v>
      </c>
    </row>
    <row r="58" spans="2:8" ht="45.75" customHeight="1" x14ac:dyDescent="0.2">
      <c r="B58" s="124"/>
      <c r="C58" s="1205" t="s">
        <v>605</v>
      </c>
      <c r="D58" s="1206"/>
      <c r="E58" s="1207"/>
      <c r="F58" s="125">
        <v>377</v>
      </c>
      <c r="G58" s="125">
        <v>370</v>
      </c>
      <c r="H58" s="126">
        <v>364</v>
      </c>
    </row>
    <row r="59" spans="2:8" ht="45.75" customHeight="1" x14ac:dyDescent="0.2">
      <c r="B59" s="124"/>
      <c r="C59" s="1205" t="s">
        <v>606</v>
      </c>
      <c r="D59" s="1206"/>
      <c r="E59" s="1207"/>
      <c r="F59" s="125">
        <v>54</v>
      </c>
      <c r="G59" s="125">
        <v>112</v>
      </c>
      <c r="H59" s="126">
        <v>166</v>
      </c>
    </row>
    <row r="60" spans="2:8" ht="45.75" customHeight="1" x14ac:dyDescent="0.2">
      <c r="B60" s="124"/>
      <c r="C60" s="1205" t="s">
        <v>607</v>
      </c>
      <c r="D60" s="1206"/>
      <c r="E60" s="1207"/>
      <c r="F60" s="125">
        <v>24</v>
      </c>
      <c r="G60" s="125">
        <v>27</v>
      </c>
      <c r="H60" s="126">
        <v>139</v>
      </c>
    </row>
    <row r="61" spans="2:8" ht="45.75" customHeight="1" x14ac:dyDescent="0.2">
      <c r="B61" s="124"/>
      <c r="C61" s="1205" t="s">
        <v>608</v>
      </c>
      <c r="D61" s="1206"/>
      <c r="E61" s="1207"/>
      <c r="F61" s="125">
        <v>113</v>
      </c>
      <c r="G61" s="125">
        <v>109</v>
      </c>
      <c r="H61" s="126">
        <v>103</v>
      </c>
    </row>
    <row r="62" spans="2:8" ht="45.75" customHeight="1" thickBot="1" x14ac:dyDescent="0.25">
      <c r="B62" s="127"/>
      <c r="C62" s="1208" t="s">
        <v>609</v>
      </c>
      <c r="D62" s="1209"/>
      <c r="E62" s="1210"/>
      <c r="F62" s="128">
        <v>1</v>
      </c>
      <c r="G62" s="128">
        <v>101</v>
      </c>
      <c r="H62" s="129">
        <v>101</v>
      </c>
    </row>
    <row r="63" spans="2:8" ht="52.5" customHeight="1" thickBot="1" x14ac:dyDescent="0.25">
      <c r="B63" s="130"/>
      <c r="C63" s="1211" t="s">
        <v>51</v>
      </c>
      <c r="D63" s="1211"/>
      <c r="E63" s="1212"/>
      <c r="F63" s="131">
        <v>896</v>
      </c>
      <c r="G63" s="131">
        <v>1229</v>
      </c>
      <c r="H63" s="132">
        <v>2492</v>
      </c>
    </row>
    <row r="64" spans="2:8" ht="13.2" x14ac:dyDescent="0.2"/>
  </sheetData>
  <sheetProtection algorithmName="SHA-512" hashValue="q2s4JHwFSF15fd+iQ3TU6LUOKeWzIzlo/h7us7NvQurG6hKUdO8gRZmVnOhryElTE7LsatLixgoBXTsF7rqwxg==" saltValue="7aGQHC0Qq3DKmb1B6VtY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E6A4-D02B-4F37-8B1C-8A588D70D34D}">
  <sheetPr>
    <pageSetUpPr fitToPage="1"/>
  </sheetPr>
  <dimension ref="A1:DE85"/>
  <sheetViews>
    <sheetView showGridLines="0" zoomScale="85" zoomScaleNormal="85" zoomScaleSheetLayoutView="55" workbookViewId="0">
      <selection activeCell="AN65" sqref="AN65:DC69"/>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613</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614</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41" t="s">
        <v>615</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ht="13.2" x14ac:dyDescent="0.2">
      <c r="B44" s="256"/>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ht="13.2" x14ac:dyDescent="0.2">
      <c r="B45" s="256"/>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ht="13.2" x14ac:dyDescent="0.2">
      <c r="B46" s="256"/>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ht="13.2" x14ac:dyDescent="0.2">
      <c r="B47" s="256"/>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616</v>
      </c>
    </row>
    <row r="50" spans="1:109" ht="13.2" x14ac:dyDescent="0.2">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563</v>
      </c>
      <c r="BQ50" s="1224"/>
      <c r="BR50" s="1224"/>
      <c r="BS50" s="1224"/>
      <c r="BT50" s="1224"/>
      <c r="BU50" s="1224"/>
      <c r="BV50" s="1224"/>
      <c r="BW50" s="1224"/>
      <c r="BX50" s="1224" t="s">
        <v>564</v>
      </c>
      <c r="BY50" s="1224"/>
      <c r="BZ50" s="1224"/>
      <c r="CA50" s="1224"/>
      <c r="CB50" s="1224"/>
      <c r="CC50" s="1224"/>
      <c r="CD50" s="1224"/>
      <c r="CE50" s="1224"/>
      <c r="CF50" s="1224" t="s">
        <v>565</v>
      </c>
      <c r="CG50" s="1224"/>
      <c r="CH50" s="1224"/>
      <c r="CI50" s="1224"/>
      <c r="CJ50" s="1224"/>
      <c r="CK50" s="1224"/>
      <c r="CL50" s="1224"/>
      <c r="CM50" s="1224"/>
      <c r="CN50" s="1224" t="s">
        <v>566</v>
      </c>
      <c r="CO50" s="1224"/>
      <c r="CP50" s="1224"/>
      <c r="CQ50" s="1224"/>
      <c r="CR50" s="1224"/>
      <c r="CS50" s="1224"/>
      <c r="CT50" s="1224"/>
      <c r="CU50" s="1224"/>
      <c r="CV50" s="1224" t="s">
        <v>567</v>
      </c>
      <c r="CW50" s="1224"/>
      <c r="CX50" s="1224"/>
      <c r="CY50" s="1224"/>
      <c r="CZ50" s="1224"/>
      <c r="DA50" s="1224"/>
      <c r="DB50" s="1224"/>
      <c r="DC50" s="1224"/>
    </row>
    <row r="51" spans="1:109" ht="13.5" customHeight="1" x14ac:dyDescent="0.2">
      <c r="B51" s="256"/>
      <c r="G51" s="1227"/>
      <c r="H51" s="1227"/>
      <c r="I51" s="1240"/>
      <c r="J51" s="1240"/>
      <c r="K51" s="1226"/>
      <c r="L51" s="1226"/>
      <c r="M51" s="1226"/>
      <c r="N51" s="1226"/>
      <c r="AM51" s="356"/>
      <c r="AN51" s="1222" t="s">
        <v>617</v>
      </c>
      <c r="AO51" s="1222"/>
      <c r="AP51" s="1222"/>
      <c r="AQ51" s="1222"/>
      <c r="AR51" s="1222"/>
      <c r="AS51" s="1222"/>
      <c r="AT51" s="1222"/>
      <c r="AU51" s="1222"/>
      <c r="AV51" s="1222"/>
      <c r="AW51" s="1222"/>
      <c r="AX51" s="1222"/>
      <c r="AY51" s="1222"/>
      <c r="AZ51" s="1222"/>
      <c r="BA51" s="1222"/>
      <c r="BB51" s="1222" t="s">
        <v>618</v>
      </c>
      <c r="BC51" s="1222"/>
      <c r="BD51" s="1222"/>
      <c r="BE51" s="1222"/>
      <c r="BF51" s="1222"/>
      <c r="BG51" s="1222"/>
      <c r="BH51" s="1222"/>
      <c r="BI51" s="1222"/>
      <c r="BJ51" s="1222"/>
      <c r="BK51" s="1222"/>
      <c r="BL51" s="1222"/>
      <c r="BM51" s="1222"/>
      <c r="BN51" s="1222"/>
      <c r="BO51" s="1222"/>
      <c r="BP51" s="1219">
        <v>163.80000000000001</v>
      </c>
      <c r="BQ51" s="1219"/>
      <c r="BR51" s="1219"/>
      <c r="BS51" s="1219"/>
      <c r="BT51" s="1219"/>
      <c r="BU51" s="1219"/>
      <c r="BV51" s="1219"/>
      <c r="BW51" s="1219"/>
      <c r="BX51" s="1219">
        <v>146.5</v>
      </c>
      <c r="BY51" s="1219"/>
      <c r="BZ51" s="1219"/>
      <c r="CA51" s="1219"/>
      <c r="CB51" s="1219"/>
      <c r="CC51" s="1219"/>
      <c r="CD51" s="1219"/>
      <c r="CE51" s="1219"/>
      <c r="CF51" s="1219">
        <v>137</v>
      </c>
      <c r="CG51" s="1219"/>
      <c r="CH51" s="1219"/>
      <c r="CI51" s="1219"/>
      <c r="CJ51" s="1219"/>
      <c r="CK51" s="1219"/>
      <c r="CL51" s="1219"/>
      <c r="CM51" s="1219"/>
      <c r="CN51" s="1219">
        <v>115.3</v>
      </c>
      <c r="CO51" s="1219"/>
      <c r="CP51" s="1219"/>
      <c r="CQ51" s="1219"/>
      <c r="CR51" s="1219"/>
      <c r="CS51" s="1219"/>
      <c r="CT51" s="1219"/>
      <c r="CU51" s="1219"/>
      <c r="CV51" s="1219">
        <v>92.8</v>
      </c>
      <c r="CW51" s="1219"/>
      <c r="CX51" s="1219"/>
      <c r="CY51" s="1219"/>
      <c r="CZ51" s="1219"/>
      <c r="DA51" s="1219"/>
      <c r="DB51" s="1219"/>
      <c r="DC51" s="1219"/>
    </row>
    <row r="52" spans="1:109" ht="13.2" x14ac:dyDescent="0.2">
      <c r="B52" s="256"/>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619</v>
      </c>
      <c r="BC53" s="1222"/>
      <c r="BD53" s="1222"/>
      <c r="BE53" s="1222"/>
      <c r="BF53" s="1222"/>
      <c r="BG53" s="1222"/>
      <c r="BH53" s="1222"/>
      <c r="BI53" s="1222"/>
      <c r="BJ53" s="1222"/>
      <c r="BK53" s="1222"/>
      <c r="BL53" s="1222"/>
      <c r="BM53" s="1222"/>
      <c r="BN53" s="1222"/>
      <c r="BO53" s="1222"/>
      <c r="BP53" s="1219">
        <v>61.9</v>
      </c>
      <c r="BQ53" s="1219"/>
      <c r="BR53" s="1219"/>
      <c r="BS53" s="1219"/>
      <c r="BT53" s="1219"/>
      <c r="BU53" s="1219"/>
      <c r="BV53" s="1219"/>
      <c r="BW53" s="1219"/>
      <c r="BX53" s="1219">
        <v>63.3</v>
      </c>
      <c r="BY53" s="1219"/>
      <c r="BZ53" s="1219"/>
      <c r="CA53" s="1219"/>
      <c r="CB53" s="1219"/>
      <c r="CC53" s="1219"/>
      <c r="CD53" s="1219"/>
      <c r="CE53" s="1219"/>
      <c r="CF53" s="1219">
        <v>64.7</v>
      </c>
      <c r="CG53" s="1219"/>
      <c r="CH53" s="1219"/>
      <c r="CI53" s="1219"/>
      <c r="CJ53" s="1219"/>
      <c r="CK53" s="1219"/>
      <c r="CL53" s="1219"/>
      <c r="CM53" s="1219"/>
      <c r="CN53" s="1219">
        <v>65.7</v>
      </c>
      <c r="CO53" s="1219"/>
      <c r="CP53" s="1219"/>
      <c r="CQ53" s="1219"/>
      <c r="CR53" s="1219"/>
      <c r="CS53" s="1219"/>
      <c r="CT53" s="1219"/>
      <c r="CU53" s="1219"/>
      <c r="CV53" s="1219">
        <v>66.3</v>
      </c>
      <c r="CW53" s="1219"/>
      <c r="CX53" s="1219"/>
      <c r="CY53" s="1219"/>
      <c r="CZ53" s="1219"/>
      <c r="DA53" s="1219"/>
      <c r="DB53" s="1219"/>
      <c r="DC53" s="1219"/>
    </row>
    <row r="54" spans="1:109" ht="13.2" x14ac:dyDescent="0.2">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355"/>
      <c r="B55" s="256"/>
      <c r="G55" s="1225"/>
      <c r="H55" s="1225"/>
      <c r="I55" s="1225"/>
      <c r="J55" s="1225"/>
      <c r="K55" s="1226"/>
      <c r="L55" s="1226"/>
      <c r="M55" s="1226"/>
      <c r="N55" s="1226"/>
      <c r="AN55" s="1224" t="s">
        <v>620</v>
      </c>
      <c r="AO55" s="1224"/>
      <c r="AP55" s="1224"/>
      <c r="AQ55" s="1224"/>
      <c r="AR55" s="1224"/>
      <c r="AS55" s="1224"/>
      <c r="AT55" s="1224"/>
      <c r="AU55" s="1224"/>
      <c r="AV55" s="1224"/>
      <c r="AW55" s="1224"/>
      <c r="AX55" s="1224"/>
      <c r="AY55" s="1224"/>
      <c r="AZ55" s="1224"/>
      <c r="BA55" s="1224"/>
      <c r="BB55" s="1222" t="s">
        <v>618</v>
      </c>
      <c r="BC55" s="1222"/>
      <c r="BD55" s="1222"/>
      <c r="BE55" s="1222"/>
      <c r="BF55" s="1222"/>
      <c r="BG55" s="1222"/>
      <c r="BH55" s="1222"/>
      <c r="BI55" s="1222"/>
      <c r="BJ55" s="1222"/>
      <c r="BK55" s="1222"/>
      <c r="BL55" s="1222"/>
      <c r="BM55" s="1222"/>
      <c r="BN55" s="1222"/>
      <c r="BO55" s="1222"/>
      <c r="BP55" s="1219">
        <v>30.2</v>
      </c>
      <c r="BQ55" s="1219"/>
      <c r="BR55" s="1219"/>
      <c r="BS55" s="1219"/>
      <c r="BT55" s="1219"/>
      <c r="BU55" s="1219"/>
      <c r="BV55" s="1219"/>
      <c r="BW55" s="1219"/>
      <c r="BX55" s="1219">
        <v>25.4</v>
      </c>
      <c r="BY55" s="1219"/>
      <c r="BZ55" s="1219"/>
      <c r="CA55" s="1219"/>
      <c r="CB55" s="1219"/>
      <c r="CC55" s="1219"/>
      <c r="CD55" s="1219"/>
      <c r="CE55" s="1219"/>
      <c r="CF55" s="1219">
        <v>23</v>
      </c>
      <c r="CG55" s="1219"/>
      <c r="CH55" s="1219"/>
      <c r="CI55" s="1219"/>
      <c r="CJ55" s="1219"/>
      <c r="CK55" s="1219"/>
      <c r="CL55" s="1219"/>
      <c r="CM55" s="1219"/>
      <c r="CN55" s="1219">
        <v>28</v>
      </c>
      <c r="CO55" s="1219"/>
      <c r="CP55" s="1219"/>
      <c r="CQ55" s="1219"/>
      <c r="CR55" s="1219"/>
      <c r="CS55" s="1219"/>
      <c r="CT55" s="1219"/>
      <c r="CU55" s="1219"/>
      <c r="CV55" s="1219">
        <v>19.2</v>
      </c>
      <c r="CW55" s="1219"/>
      <c r="CX55" s="1219"/>
      <c r="CY55" s="1219"/>
      <c r="CZ55" s="1219"/>
      <c r="DA55" s="1219"/>
      <c r="DB55" s="1219"/>
      <c r="DC55" s="1219"/>
    </row>
    <row r="56" spans="1:109" ht="13.2" x14ac:dyDescent="0.2">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ht="13.2" x14ac:dyDescent="0.2">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619</v>
      </c>
      <c r="BC57" s="1222"/>
      <c r="BD57" s="1222"/>
      <c r="BE57" s="1222"/>
      <c r="BF57" s="1222"/>
      <c r="BG57" s="1222"/>
      <c r="BH57" s="1222"/>
      <c r="BI57" s="1222"/>
      <c r="BJ57" s="1222"/>
      <c r="BK57" s="1222"/>
      <c r="BL57" s="1222"/>
      <c r="BM57" s="1222"/>
      <c r="BN57" s="1222"/>
      <c r="BO57" s="1222"/>
      <c r="BP57" s="1219">
        <v>58.9</v>
      </c>
      <c r="BQ57" s="1219"/>
      <c r="BR57" s="1219"/>
      <c r="BS57" s="1219"/>
      <c r="BT57" s="1219"/>
      <c r="BU57" s="1219"/>
      <c r="BV57" s="1219"/>
      <c r="BW57" s="1219"/>
      <c r="BX57" s="1219">
        <v>60</v>
      </c>
      <c r="BY57" s="1219"/>
      <c r="BZ57" s="1219"/>
      <c r="CA57" s="1219"/>
      <c r="CB57" s="1219"/>
      <c r="CC57" s="1219"/>
      <c r="CD57" s="1219"/>
      <c r="CE57" s="1219"/>
      <c r="CF57" s="1219">
        <v>60.6</v>
      </c>
      <c r="CG57" s="1219"/>
      <c r="CH57" s="1219"/>
      <c r="CI57" s="1219"/>
      <c r="CJ57" s="1219"/>
      <c r="CK57" s="1219"/>
      <c r="CL57" s="1219"/>
      <c r="CM57" s="1219"/>
      <c r="CN57" s="1219">
        <v>62.3</v>
      </c>
      <c r="CO57" s="1219"/>
      <c r="CP57" s="1219"/>
      <c r="CQ57" s="1219"/>
      <c r="CR57" s="1219"/>
      <c r="CS57" s="1219"/>
      <c r="CT57" s="1219"/>
      <c r="CU57" s="1219"/>
      <c r="CV57" s="1219">
        <v>62.1</v>
      </c>
      <c r="CW57" s="1219"/>
      <c r="CX57" s="1219"/>
      <c r="CY57" s="1219"/>
      <c r="CZ57" s="1219"/>
      <c r="DA57" s="1219"/>
      <c r="DB57" s="1219"/>
      <c r="DC57" s="1219"/>
      <c r="DD57" s="360"/>
      <c r="DE57" s="359"/>
    </row>
    <row r="58" spans="1:109" s="355" customFormat="1" ht="13.2" x14ac:dyDescent="0.2">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621</v>
      </c>
    </row>
    <row r="64" spans="1:109" ht="13.2" x14ac:dyDescent="0.2">
      <c r="B64" s="256"/>
      <c r="G64" s="354"/>
      <c r="I64" s="366"/>
      <c r="J64" s="366"/>
      <c r="K64" s="366"/>
      <c r="L64" s="366"/>
      <c r="M64" s="366"/>
      <c r="N64" s="367"/>
      <c r="AM64" s="354"/>
      <c r="AN64" s="354" t="s">
        <v>614</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31" t="s">
        <v>622</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ht="13.2" x14ac:dyDescent="0.2">
      <c r="B66" s="256"/>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ht="13.2" x14ac:dyDescent="0.2">
      <c r="B67" s="256"/>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ht="13.2" x14ac:dyDescent="0.2">
      <c r="B68" s="256"/>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ht="13.2" x14ac:dyDescent="0.2">
      <c r="B69" s="256"/>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616</v>
      </c>
    </row>
    <row r="72" spans="2:107" ht="13.2" x14ac:dyDescent="0.2">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563</v>
      </c>
      <c r="BQ72" s="1224"/>
      <c r="BR72" s="1224"/>
      <c r="BS72" s="1224"/>
      <c r="BT72" s="1224"/>
      <c r="BU72" s="1224"/>
      <c r="BV72" s="1224"/>
      <c r="BW72" s="1224"/>
      <c r="BX72" s="1224" t="s">
        <v>564</v>
      </c>
      <c r="BY72" s="1224"/>
      <c r="BZ72" s="1224"/>
      <c r="CA72" s="1224"/>
      <c r="CB72" s="1224"/>
      <c r="CC72" s="1224"/>
      <c r="CD72" s="1224"/>
      <c r="CE72" s="1224"/>
      <c r="CF72" s="1224" t="s">
        <v>565</v>
      </c>
      <c r="CG72" s="1224"/>
      <c r="CH72" s="1224"/>
      <c r="CI72" s="1224"/>
      <c r="CJ72" s="1224"/>
      <c r="CK72" s="1224"/>
      <c r="CL72" s="1224"/>
      <c r="CM72" s="1224"/>
      <c r="CN72" s="1224" t="s">
        <v>566</v>
      </c>
      <c r="CO72" s="1224"/>
      <c r="CP72" s="1224"/>
      <c r="CQ72" s="1224"/>
      <c r="CR72" s="1224"/>
      <c r="CS72" s="1224"/>
      <c r="CT72" s="1224"/>
      <c r="CU72" s="1224"/>
      <c r="CV72" s="1224" t="s">
        <v>567</v>
      </c>
      <c r="CW72" s="1224"/>
      <c r="CX72" s="1224"/>
      <c r="CY72" s="1224"/>
      <c r="CZ72" s="1224"/>
      <c r="DA72" s="1224"/>
      <c r="DB72" s="1224"/>
      <c r="DC72" s="1224"/>
    </row>
    <row r="73" spans="2:107" ht="13.2" x14ac:dyDescent="0.2">
      <c r="B73" s="256"/>
      <c r="G73" s="1227"/>
      <c r="H73" s="1227"/>
      <c r="I73" s="1227"/>
      <c r="J73" s="1227"/>
      <c r="K73" s="1223"/>
      <c r="L73" s="1223"/>
      <c r="M73" s="1223"/>
      <c r="N73" s="1223"/>
      <c r="AM73" s="356"/>
      <c r="AN73" s="1222" t="s">
        <v>617</v>
      </c>
      <c r="AO73" s="1222"/>
      <c r="AP73" s="1222"/>
      <c r="AQ73" s="1222"/>
      <c r="AR73" s="1222"/>
      <c r="AS73" s="1222"/>
      <c r="AT73" s="1222"/>
      <c r="AU73" s="1222"/>
      <c r="AV73" s="1222"/>
      <c r="AW73" s="1222"/>
      <c r="AX73" s="1222"/>
      <c r="AY73" s="1222"/>
      <c r="AZ73" s="1222"/>
      <c r="BA73" s="1222"/>
      <c r="BB73" s="1222" t="s">
        <v>618</v>
      </c>
      <c r="BC73" s="1222"/>
      <c r="BD73" s="1222"/>
      <c r="BE73" s="1222"/>
      <c r="BF73" s="1222"/>
      <c r="BG73" s="1222"/>
      <c r="BH73" s="1222"/>
      <c r="BI73" s="1222"/>
      <c r="BJ73" s="1222"/>
      <c r="BK73" s="1222"/>
      <c r="BL73" s="1222"/>
      <c r="BM73" s="1222"/>
      <c r="BN73" s="1222"/>
      <c r="BO73" s="1222"/>
      <c r="BP73" s="1219">
        <v>163.80000000000001</v>
      </c>
      <c r="BQ73" s="1219"/>
      <c r="BR73" s="1219"/>
      <c r="BS73" s="1219"/>
      <c r="BT73" s="1219"/>
      <c r="BU73" s="1219"/>
      <c r="BV73" s="1219"/>
      <c r="BW73" s="1219"/>
      <c r="BX73" s="1219">
        <v>146.5</v>
      </c>
      <c r="BY73" s="1219"/>
      <c r="BZ73" s="1219"/>
      <c r="CA73" s="1219"/>
      <c r="CB73" s="1219"/>
      <c r="CC73" s="1219"/>
      <c r="CD73" s="1219"/>
      <c r="CE73" s="1219"/>
      <c r="CF73" s="1219">
        <v>137</v>
      </c>
      <c r="CG73" s="1219"/>
      <c r="CH73" s="1219"/>
      <c r="CI73" s="1219"/>
      <c r="CJ73" s="1219"/>
      <c r="CK73" s="1219"/>
      <c r="CL73" s="1219"/>
      <c r="CM73" s="1219"/>
      <c r="CN73" s="1219">
        <v>115.3</v>
      </c>
      <c r="CO73" s="1219"/>
      <c r="CP73" s="1219"/>
      <c r="CQ73" s="1219"/>
      <c r="CR73" s="1219"/>
      <c r="CS73" s="1219"/>
      <c r="CT73" s="1219"/>
      <c r="CU73" s="1219"/>
      <c r="CV73" s="1219">
        <v>92.8</v>
      </c>
      <c r="CW73" s="1219"/>
      <c r="CX73" s="1219"/>
      <c r="CY73" s="1219"/>
      <c r="CZ73" s="1219"/>
      <c r="DA73" s="1219"/>
      <c r="DB73" s="1219"/>
      <c r="DC73" s="1219"/>
    </row>
    <row r="74" spans="2:107" ht="13.2" x14ac:dyDescent="0.2">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623</v>
      </c>
      <c r="BC75" s="1222"/>
      <c r="BD75" s="1222"/>
      <c r="BE75" s="1222"/>
      <c r="BF75" s="1222"/>
      <c r="BG75" s="1222"/>
      <c r="BH75" s="1222"/>
      <c r="BI75" s="1222"/>
      <c r="BJ75" s="1222"/>
      <c r="BK75" s="1222"/>
      <c r="BL75" s="1222"/>
      <c r="BM75" s="1222"/>
      <c r="BN75" s="1222"/>
      <c r="BO75" s="1222"/>
      <c r="BP75" s="1219">
        <v>13.7</v>
      </c>
      <c r="BQ75" s="1219"/>
      <c r="BR75" s="1219"/>
      <c r="BS75" s="1219"/>
      <c r="BT75" s="1219"/>
      <c r="BU75" s="1219"/>
      <c r="BV75" s="1219"/>
      <c r="BW75" s="1219"/>
      <c r="BX75" s="1219">
        <v>13.3</v>
      </c>
      <c r="BY75" s="1219"/>
      <c r="BZ75" s="1219"/>
      <c r="CA75" s="1219"/>
      <c r="CB75" s="1219"/>
      <c r="CC75" s="1219"/>
      <c r="CD75" s="1219"/>
      <c r="CE75" s="1219"/>
      <c r="CF75" s="1219">
        <v>13.2</v>
      </c>
      <c r="CG75" s="1219"/>
      <c r="CH75" s="1219"/>
      <c r="CI75" s="1219"/>
      <c r="CJ75" s="1219"/>
      <c r="CK75" s="1219"/>
      <c r="CL75" s="1219"/>
      <c r="CM75" s="1219"/>
      <c r="CN75" s="1219">
        <v>12.2</v>
      </c>
      <c r="CO75" s="1219"/>
      <c r="CP75" s="1219"/>
      <c r="CQ75" s="1219"/>
      <c r="CR75" s="1219"/>
      <c r="CS75" s="1219"/>
      <c r="CT75" s="1219"/>
      <c r="CU75" s="1219"/>
      <c r="CV75" s="1219">
        <v>12</v>
      </c>
      <c r="CW75" s="1219"/>
      <c r="CX75" s="1219"/>
      <c r="CY75" s="1219"/>
      <c r="CZ75" s="1219"/>
      <c r="DA75" s="1219"/>
      <c r="DB75" s="1219"/>
      <c r="DC75" s="1219"/>
    </row>
    <row r="76" spans="2:107" ht="13.2" x14ac:dyDescent="0.2">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56"/>
      <c r="G77" s="1225"/>
      <c r="H77" s="1225"/>
      <c r="I77" s="1225"/>
      <c r="J77" s="1225"/>
      <c r="K77" s="1223"/>
      <c r="L77" s="1223"/>
      <c r="M77" s="1223"/>
      <c r="N77" s="1223"/>
      <c r="AN77" s="1224" t="s">
        <v>620</v>
      </c>
      <c r="AO77" s="1224"/>
      <c r="AP77" s="1224"/>
      <c r="AQ77" s="1224"/>
      <c r="AR77" s="1224"/>
      <c r="AS77" s="1224"/>
      <c r="AT77" s="1224"/>
      <c r="AU77" s="1224"/>
      <c r="AV77" s="1224"/>
      <c r="AW77" s="1224"/>
      <c r="AX77" s="1224"/>
      <c r="AY77" s="1224"/>
      <c r="AZ77" s="1224"/>
      <c r="BA77" s="1224"/>
      <c r="BB77" s="1222" t="s">
        <v>618</v>
      </c>
      <c r="BC77" s="1222"/>
      <c r="BD77" s="1222"/>
      <c r="BE77" s="1222"/>
      <c r="BF77" s="1222"/>
      <c r="BG77" s="1222"/>
      <c r="BH77" s="1222"/>
      <c r="BI77" s="1222"/>
      <c r="BJ77" s="1222"/>
      <c r="BK77" s="1222"/>
      <c r="BL77" s="1222"/>
      <c r="BM77" s="1222"/>
      <c r="BN77" s="1222"/>
      <c r="BO77" s="1222"/>
      <c r="BP77" s="1219">
        <v>30.2</v>
      </c>
      <c r="BQ77" s="1219"/>
      <c r="BR77" s="1219"/>
      <c r="BS77" s="1219"/>
      <c r="BT77" s="1219"/>
      <c r="BU77" s="1219"/>
      <c r="BV77" s="1219"/>
      <c r="BW77" s="1219"/>
      <c r="BX77" s="1219">
        <v>25.4</v>
      </c>
      <c r="BY77" s="1219"/>
      <c r="BZ77" s="1219"/>
      <c r="CA77" s="1219"/>
      <c r="CB77" s="1219"/>
      <c r="CC77" s="1219"/>
      <c r="CD77" s="1219"/>
      <c r="CE77" s="1219"/>
      <c r="CF77" s="1219">
        <v>23</v>
      </c>
      <c r="CG77" s="1219"/>
      <c r="CH77" s="1219"/>
      <c r="CI77" s="1219"/>
      <c r="CJ77" s="1219"/>
      <c r="CK77" s="1219"/>
      <c r="CL77" s="1219"/>
      <c r="CM77" s="1219"/>
      <c r="CN77" s="1219">
        <v>28</v>
      </c>
      <c r="CO77" s="1219"/>
      <c r="CP77" s="1219"/>
      <c r="CQ77" s="1219"/>
      <c r="CR77" s="1219"/>
      <c r="CS77" s="1219"/>
      <c r="CT77" s="1219"/>
      <c r="CU77" s="1219"/>
      <c r="CV77" s="1219">
        <v>19.2</v>
      </c>
      <c r="CW77" s="1219"/>
      <c r="CX77" s="1219"/>
      <c r="CY77" s="1219"/>
      <c r="CZ77" s="1219"/>
      <c r="DA77" s="1219"/>
      <c r="DB77" s="1219"/>
      <c r="DC77" s="1219"/>
    </row>
    <row r="78" spans="2:107" ht="13.2" x14ac:dyDescent="0.2">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623</v>
      </c>
      <c r="BC79" s="1222"/>
      <c r="BD79" s="1222"/>
      <c r="BE79" s="1222"/>
      <c r="BF79" s="1222"/>
      <c r="BG79" s="1222"/>
      <c r="BH79" s="1222"/>
      <c r="BI79" s="1222"/>
      <c r="BJ79" s="1222"/>
      <c r="BK79" s="1222"/>
      <c r="BL79" s="1222"/>
      <c r="BM79" s="1222"/>
      <c r="BN79" s="1222"/>
      <c r="BO79" s="1222"/>
      <c r="BP79" s="1219">
        <v>8</v>
      </c>
      <c r="BQ79" s="1219"/>
      <c r="BR79" s="1219"/>
      <c r="BS79" s="1219"/>
      <c r="BT79" s="1219"/>
      <c r="BU79" s="1219"/>
      <c r="BV79" s="1219"/>
      <c r="BW79" s="1219"/>
      <c r="BX79" s="1219">
        <v>7.8</v>
      </c>
      <c r="BY79" s="1219"/>
      <c r="BZ79" s="1219"/>
      <c r="CA79" s="1219"/>
      <c r="CB79" s="1219"/>
      <c r="CC79" s="1219"/>
      <c r="CD79" s="1219"/>
      <c r="CE79" s="1219"/>
      <c r="CF79" s="1219">
        <v>7.7</v>
      </c>
      <c r="CG79" s="1219"/>
      <c r="CH79" s="1219"/>
      <c r="CI79" s="1219"/>
      <c r="CJ79" s="1219"/>
      <c r="CK79" s="1219"/>
      <c r="CL79" s="1219"/>
      <c r="CM79" s="1219"/>
      <c r="CN79" s="1219">
        <v>7.5</v>
      </c>
      <c r="CO79" s="1219"/>
      <c r="CP79" s="1219"/>
      <c r="CQ79" s="1219"/>
      <c r="CR79" s="1219"/>
      <c r="CS79" s="1219"/>
      <c r="CT79" s="1219"/>
      <c r="CU79" s="1219"/>
      <c r="CV79" s="1219">
        <v>8</v>
      </c>
      <c r="CW79" s="1219"/>
      <c r="CX79" s="1219"/>
      <c r="CY79" s="1219"/>
      <c r="CZ79" s="1219"/>
      <c r="DA79" s="1219"/>
      <c r="DB79" s="1219"/>
      <c r="DC79" s="1219"/>
    </row>
    <row r="80" spans="2:107" ht="13.2" x14ac:dyDescent="0.2">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IKUbi/BnueJxS3NhbBO5gFaZAwbXif1ke8Si++ORhcElpf1XdcsIQZnlr2Gin6HAdzzP5JhNeW0kCgCNw066Hg==" saltValue="DJalKj/iBTQzw9MKMVeX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0CC1-2BF2-464F-A67C-12AE5445D0AB}">
  <sheetPr>
    <pageSetUpPr fitToPage="1"/>
  </sheetPr>
  <dimension ref="A1:DR125"/>
  <sheetViews>
    <sheetView showGridLines="0" topLeftCell="B1" zoomScaleNormal="100" zoomScaleSheetLayoutView="70" workbookViewId="0">
      <selection activeCell="B1" sqref="B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510</v>
      </c>
    </row>
  </sheetData>
  <sheetProtection algorithmName="SHA-512" hashValue="h01yXv7vQaIHBomGOQ+T+T6NJcnEuStqsw7DKOTK09H1X3/FGLlRTmF8Zx1iSwNtfgm3vtssNgDDv6TqasCfAw==" saltValue="PLR0UaTsdC4elsWMz7zV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938CB-E8EB-461D-A7C2-1D41F2C58146}">
  <sheetPr>
    <pageSetUpPr fitToPage="1"/>
  </sheetPr>
  <dimension ref="A1:DR125"/>
  <sheetViews>
    <sheetView showGridLines="0" zoomScaleNormal="100" zoomScaleSheetLayoutView="55" workbookViewId="0">
      <selection activeCell="B1" sqref="B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510</v>
      </c>
    </row>
  </sheetData>
  <sheetProtection algorithmName="SHA-512" hashValue="+jnX3kRTrLJ3FMQ+FQA8FhjvlXUrT9aikBw8WEu8tkxAxVKnONCgRd9DOZxeDm+5ihR181T8sKq+ScC4O/QpRQ==" saltValue="SRN1vZsXCZs32nmdoww+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560</v>
      </c>
      <c r="G2" s="146"/>
      <c r="H2" s="147"/>
    </row>
    <row r="3" spans="1:8" x14ac:dyDescent="0.2">
      <c r="A3" s="143" t="s">
        <v>553</v>
      </c>
      <c r="B3" s="148"/>
      <c r="C3" s="149"/>
      <c r="D3" s="150">
        <v>40635</v>
      </c>
      <c r="E3" s="151"/>
      <c r="F3" s="152">
        <v>70615</v>
      </c>
      <c r="G3" s="153"/>
      <c r="H3" s="154"/>
    </row>
    <row r="4" spans="1:8" x14ac:dyDescent="0.2">
      <c r="A4" s="155"/>
      <c r="B4" s="156"/>
      <c r="C4" s="157"/>
      <c r="D4" s="158">
        <v>12658</v>
      </c>
      <c r="E4" s="159"/>
      <c r="F4" s="160">
        <v>37382</v>
      </c>
      <c r="G4" s="161"/>
      <c r="H4" s="162"/>
    </row>
    <row r="5" spans="1:8" x14ac:dyDescent="0.2">
      <c r="A5" s="143" t="s">
        <v>555</v>
      </c>
      <c r="B5" s="148"/>
      <c r="C5" s="149"/>
      <c r="D5" s="150">
        <v>26066</v>
      </c>
      <c r="E5" s="151"/>
      <c r="F5" s="152">
        <v>69185</v>
      </c>
      <c r="G5" s="153"/>
      <c r="H5" s="154"/>
    </row>
    <row r="6" spans="1:8" x14ac:dyDescent="0.2">
      <c r="A6" s="155"/>
      <c r="B6" s="156"/>
      <c r="C6" s="157"/>
      <c r="D6" s="158">
        <v>14501</v>
      </c>
      <c r="E6" s="159"/>
      <c r="F6" s="160">
        <v>38519</v>
      </c>
      <c r="G6" s="161"/>
      <c r="H6" s="162"/>
    </row>
    <row r="7" spans="1:8" x14ac:dyDescent="0.2">
      <c r="A7" s="143" t="s">
        <v>556</v>
      </c>
      <c r="B7" s="148"/>
      <c r="C7" s="149"/>
      <c r="D7" s="150">
        <v>27556</v>
      </c>
      <c r="E7" s="151"/>
      <c r="F7" s="152">
        <v>70166</v>
      </c>
      <c r="G7" s="153"/>
      <c r="H7" s="154"/>
    </row>
    <row r="8" spans="1:8" x14ac:dyDescent="0.2">
      <c r="A8" s="155"/>
      <c r="B8" s="156"/>
      <c r="C8" s="157"/>
      <c r="D8" s="158">
        <v>8814</v>
      </c>
      <c r="E8" s="159"/>
      <c r="F8" s="160">
        <v>36115</v>
      </c>
      <c r="G8" s="161"/>
      <c r="H8" s="162"/>
    </row>
    <row r="9" spans="1:8" x14ac:dyDescent="0.2">
      <c r="A9" s="143" t="s">
        <v>557</v>
      </c>
      <c r="B9" s="148"/>
      <c r="C9" s="149"/>
      <c r="D9" s="150">
        <v>38449</v>
      </c>
      <c r="E9" s="151"/>
      <c r="F9" s="152">
        <v>70329</v>
      </c>
      <c r="G9" s="153"/>
      <c r="H9" s="154"/>
    </row>
    <row r="10" spans="1:8" x14ac:dyDescent="0.2">
      <c r="A10" s="155"/>
      <c r="B10" s="156"/>
      <c r="C10" s="157"/>
      <c r="D10" s="158">
        <v>19773</v>
      </c>
      <c r="E10" s="159"/>
      <c r="F10" s="160">
        <v>39403</v>
      </c>
      <c r="G10" s="161"/>
      <c r="H10" s="162"/>
    </row>
    <row r="11" spans="1:8" x14ac:dyDescent="0.2">
      <c r="A11" s="143" t="s">
        <v>558</v>
      </c>
      <c r="B11" s="148"/>
      <c r="C11" s="149"/>
      <c r="D11" s="150">
        <v>37004</v>
      </c>
      <c r="E11" s="151"/>
      <c r="F11" s="152">
        <v>71871</v>
      </c>
      <c r="G11" s="153"/>
      <c r="H11" s="154"/>
    </row>
    <row r="12" spans="1:8" x14ac:dyDescent="0.2">
      <c r="A12" s="155"/>
      <c r="B12" s="156"/>
      <c r="C12" s="163"/>
      <c r="D12" s="158">
        <v>22018</v>
      </c>
      <c r="E12" s="159"/>
      <c r="F12" s="160">
        <v>38232</v>
      </c>
      <c r="G12" s="161"/>
      <c r="H12" s="162"/>
    </row>
    <row r="13" spans="1:8" x14ac:dyDescent="0.2">
      <c r="A13" s="143"/>
      <c r="B13" s="148"/>
      <c r="C13" s="149"/>
      <c r="D13" s="150">
        <v>33942</v>
      </c>
      <c r="E13" s="151"/>
      <c r="F13" s="152">
        <v>70433</v>
      </c>
      <c r="G13" s="164"/>
      <c r="H13" s="154"/>
    </row>
    <row r="14" spans="1:8" x14ac:dyDescent="0.2">
      <c r="A14" s="155"/>
      <c r="B14" s="156"/>
      <c r="C14" s="157"/>
      <c r="D14" s="158">
        <v>15553</v>
      </c>
      <c r="E14" s="159"/>
      <c r="F14" s="160">
        <v>37930</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1.61</v>
      </c>
      <c r="C19" s="165">
        <f>ROUND(VALUE(SUBSTITUTE(実質収支比率等に係る経年分析!G$48,"▲","-")),2)</f>
        <v>1.42</v>
      </c>
      <c r="D19" s="165">
        <f>ROUND(VALUE(SUBSTITUTE(実質収支比率等に係る経年分析!H$48,"▲","-")),2)</f>
        <v>2.14</v>
      </c>
      <c r="E19" s="165">
        <f>ROUND(VALUE(SUBSTITUTE(実質収支比率等に係る経年分析!I$48,"▲","-")),2)</f>
        <v>4.7300000000000004</v>
      </c>
      <c r="F19" s="165">
        <f>ROUND(VALUE(SUBSTITUTE(実質収支比率等に係る経年分析!J$48,"▲","-")),2)</f>
        <v>7.98</v>
      </c>
    </row>
    <row r="20" spans="1:11" x14ac:dyDescent="0.2">
      <c r="A20" s="165" t="s">
        <v>55</v>
      </c>
      <c r="B20" s="165">
        <f>ROUND(VALUE(SUBSTITUTE(実質収支比率等に係る経年分析!F$47,"▲","-")),2)</f>
        <v>1.46</v>
      </c>
      <c r="C20" s="165">
        <f>ROUND(VALUE(SUBSTITUTE(実質収支比率等に係る経年分析!G$47,"▲","-")),2)</f>
        <v>1.46</v>
      </c>
      <c r="D20" s="165">
        <f>ROUND(VALUE(SUBSTITUTE(実質収支比率等に係る経年分析!H$47,"▲","-")),2)</f>
        <v>1.52</v>
      </c>
      <c r="E20" s="165">
        <f>ROUND(VALUE(SUBSTITUTE(実質収支比率等に係る経年分析!I$47,"▲","-")),2)</f>
        <v>2.57</v>
      </c>
      <c r="F20" s="165">
        <f>ROUND(VALUE(SUBSTITUTE(実質収支比率等に係る経年分析!J$47,"▲","-")),2)</f>
        <v>7.85</v>
      </c>
    </row>
    <row r="21" spans="1:11" x14ac:dyDescent="0.2">
      <c r="A21" s="165" t="s">
        <v>56</v>
      </c>
      <c r="B21" s="165">
        <f>IF(ISNUMBER(VALUE(SUBSTITUTE(実質収支比率等に係る経年分析!F$49,"▲","-"))),ROUND(VALUE(SUBSTITUTE(実質収支比率等に係る経年分析!F$49,"▲","-")),2),NA())</f>
        <v>-1.58</v>
      </c>
      <c r="C21" s="165">
        <f>IF(ISNUMBER(VALUE(SUBSTITUTE(実質収支比率等に係る経年分析!G$49,"▲","-"))),ROUND(VALUE(SUBSTITUTE(実質収支比率等に係る経年分析!G$49,"▲","-")),2),NA())</f>
        <v>-1.01</v>
      </c>
      <c r="D21" s="165">
        <f>IF(ISNUMBER(VALUE(SUBSTITUTE(実質収支比率等に係る経年分析!H$49,"▲","-"))),ROUND(VALUE(SUBSTITUTE(実質収支比率等に係る経年分析!H$49,"▲","-")),2),NA())</f>
        <v>0</v>
      </c>
      <c r="E21" s="165">
        <f>IF(ISNUMBER(VALUE(SUBSTITUTE(実質収支比率等に係る経年分析!I$49,"▲","-"))),ROUND(VALUE(SUBSTITUTE(実質収支比率等に係る経年分析!I$49,"▲","-")),2),NA())</f>
        <v>2.63</v>
      </c>
      <c r="F21" s="165">
        <f>IF(ISNUMBER(VALUE(SUBSTITUTE(実質収支比率等に係る経年分析!J$49,"▲","-"))),ROUND(VALUE(SUBSTITUTE(実質収支比率等に係る経年分析!J$49,"▲","-")),2),NA())</f>
        <v>6.18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後期高齢者医療事業特別会計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国民健康保険事業特別会計</v>
      </c>
      <c r="B31" s="166">
        <f>IF(ROUND(VALUE(SUBSTITUTE(連結実質赤字比率に係る赤字・黒字の構成分析!F$39,"▲", "-")), 2) &lt; 0, ABS(ROUND(VALUE(SUBSTITUTE(連結実質赤字比率に係る赤字・黒字の構成分析!F$39,"▲", "-")), 2)), NA())</f>
        <v>1.81</v>
      </c>
      <c r="C31" s="166" t="e">
        <f>IF(ROUND(VALUE(SUBSTITUTE(連結実質赤字比率に係る赤字・黒字の構成分析!F$39,"▲", "-")), 2) &gt;= 0, ABS(ROUND(VALUE(SUBSTITUTE(連結実質赤字比率に係る赤字・黒字の構成分析!F$39,"▲", "-")), 2)), NA())</f>
        <v>#N/A</v>
      </c>
      <c r="D31" s="166">
        <f>IF(ROUND(VALUE(SUBSTITUTE(連結実質赤字比率に係る赤字・黒字の構成分析!G$39,"▲", "-")), 2) &lt; 0, ABS(ROUND(VALUE(SUBSTITUTE(連結実質赤字比率に係る赤字・黒字の構成分析!G$39,"▲", "-")), 2)), NA())</f>
        <v>0.92</v>
      </c>
      <c r="E31" s="166" t="e">
        <f>IF(ROUND(VALUE(SUBSTITUTE(連結実質赤字比率に係る赤字・黒字の構成分析!G$39,"▲", "-")), 2) &gt;= 0, ABS(ROUND(VALUE(SUBSTITUTE(連結実質赤字比率に係る赤字・黒字の構成分析!G$39,"▲", "-")), 2)), NA())</f>
        <v>#N/A</v>
      </c>
      <c r="F31" s="166">
        <f>IF(ROUND(VALUE(SUBSTITUTE(連結実質赤字比率に係る赤字・黒字の構成分析!H$39,"▲", "-")), 2) &lt; 0, ABS(ROUND(VALUE(SUBSTITUTE(連結実質赤字比率に係る赤字・黒字の構成分析!H$39,"▲", "-")), 2)), NA())</f>
        <v>0.51</v>
      </c>
      <c r="G31" s="166" t="e">
        <f>IF(ROUND(VALUE(SUBSTITUTE(連結実質赤字比率に係る赤字・黒字の構成分析!H$39,"▲", "-")), 2) &gt;= 0, ABS(ROUND(VALUE(SUBSTITUTE(連結実質赤字比率に係る赤字・黒字の構成分析!H$39,"▲", "-")), 2)), NA())</f>
        <v>#N/A</v>
      </c>
      <c r="H31" s="166">
        <f>IF(ROUND(VALUE(SUBSTITUTE(連結実質赤字比率に係る赤字・黒字の構成分析!I$39,"▲", "-")), 2) &lt; 0, ABS(ROUND(VALUE(SUBSTITUTE(連結実質赤字比率に係る赤字・黒字の構成分析!I$39,"▲", "-")), 2)), NA())</f>
        <v>0.43</v>
      </c>
      <c r="I31" s="166" t="e">
        <f>IF(ROUND(VALUE(SUBSTITUTE(連結実質赤字比率に係る赤字・黒字の構成分析!I$39,"▲", "-")), 2) &gt;= 0, ABS(ROUND(VALUE(SUBSTITUTE(連結実質赤字比率に係る赤字・黒字の構成分析!I$39,"▲", "-")), 2)), NA())</f>
        <v>#N/A</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0.05</v>
      </c>
    </row>
    <row r="32" spans="1:11" x14ac:dyDescent="0.2">
      <c r="A32" s="166" t="str">
        <f>IF(連結実質赤字比率に係る赤字・黒字の構成分析!C$38="",NA(),連結実質赤字比率に係る赤字・黒字の構成分析!C$38)</f>
        <v>病院事業会計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0.21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0.46</v>
      </c>
    </row>
    <row r="33" spans="1:16" x14ac:dyDescent="0.2">
      <c r="A33" s="166" t="str">
        <f>IF(連結実質赤字比率に係る赤字・黒字の構成分析!C$37="",NA(),連結実質赤字比率に係る赤字・黒字の構成分析!C$37)</f>
        <v>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0.47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1.02</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0.33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1.1000000000000001</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1.61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1.42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2.14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4.7300000000000004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7.97</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17.170000000000002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17.86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17.34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14.77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14.46</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2413</v>
      </c>
      <c r="E42" s="167"/>
      <c r="F42" s="167"/>
      <c r="G42" s="167">
        <f>'実質公債費比率（分子）の構造'!L$52</f>
        <v>2426</v>
      </c>
      <c r="H42" s="167"/>
      <c r="I42" s="167"/>
      <c r="J42" s="167">
        <f>'実質公債費比率（分子）の構造'!M$52</f>
        <v>2371</v>
      </c>
      <c r="K42" s="167"/>
      <c r="L42" s="167"/>
      <c r="M42" s="167">
        <f>'実質公債費比率（分子）の構造'!N$52</f>
        <v>2368</v>
      </c>
      <c r="N42" s="167"/>
      <c r="O42" s="167"/>
      <c r="P42" s="167">
        <f>'実質公債費比率（分子）の構造'!O$52</f>
        <v>2304</v>
      </c>
    </row>
    <row r="43" spans="1:16" x14ac:dyDescent="0.2">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65</v>
      </c>
      <c r="B44" s="167">
        <f>'実質公債費比率（分子）の構造'!K$50</f>
        <v>148</v>
      </c>
      <c r="C44" s="167"/>
      <c r="D44" s="167"/>
      <c r="E44" s="167">
        <f>'実質公債費比率（分子）の構造'!L$50</f>
        <v>146</v>
      </c>
      <c r="F44" s="167"/>
      <c r="G44" s="167"/>
      <c r="H44" s="167">
        <f>'実質公債費比率（分子）の構造'!M$50</f>
        <v>145</v>
      </c>
      <c r="I44" s="167"/>
      <c r="J44" s="167"/>
      <c r="K44" s="167">
        <f>'実質公債費比率（分子）の構造'!N$50</f>
        <v>138</v>
      </c>
      <c r="L44" s="167"/>
      <c r="M44" s="167"/>
      <c r="N44" s="167">
        <f>'実質公債費比率（分子）の構造'!O$50</f>
        <v>130</v>
      </c>
      <c r="O44" s="167"/>
      <c r="P44" s="167"/>
    </row>
    <row r="45" spans="1:16" x14ac:dyDescent="0.2">
      <c r="A45" s="167" t="s">
        <v>66</v>
      </c>
      <c r="B45" s="167">
        <f>'実質公債費比率（分子）の構造'!K$49</f>
        <v>2</v>
      </c>
      <c r="C45" s="167"/>
      <c r="D45" s="167"/>
      <c r="E45" s="167">
        <f>'実質公債費比率（分子）の構造'!L$49</f>
        <v>2</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67</v>
      </c>
      <c r="B46" s="167">
        <f>'実質公債費比率（分子）の構造'!K$48</f>
        <v>916</v>
      </c>
      <c r="C46" s="167"/>
      <c r="D46" s="167"/>
      <c r="E46" s="167">
        <f>'実質公債費比率（分子）の構造'!L$48</f>
        <v>820</v>
      </c>
      <c r="F46" s="167"/>
      <c r="G46" s="167"/>
      <c r="H46" s="167">
        <f>'実質公債費比率（分子）の構造'!M$48</f>
        <v>867</v>
      </c>
      <c r="I46" s="167"/>
      <c r="J46" s="167"/>
      <c r="K46" s="167">
        <f>'実質公債費比率（分子）の構造'!N$48</f>
        <v>646</v>
      </c>
      <c r="L46" s="167"/>
      <c r="M46" s="167"/>
      <c r="N46" s="167">
        <f>'実質公債費比率（分子）の構造'!O$48</f>
        <v>719</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3176</v>
      </c>
      <c r="C49" s="167"/>
      <c r="D49" s="167"/>
      <c r="E49" s="167">
        <f>'実質公債費比率（分子）の構造'!L$45</f>
        <v>2994</v>
      </c>
      <c r="F49" s="167"/>
      <c r="G49" s="167"/>
      <c r="H49" s="167">
        <f>'実質公債費比率（分子）の構造'!M$45</f>
        <v>3021</v>
      </c>
      <c r="I49" s="167"/>
      <c r="J49" s="167"/>
      <c r="K49" s="167">
        <f>'実質公債費比率（分子）の構造'!N$45</f>
        <v>3046</v>
      </c>
      <c r="L49" s="167"/>
      <c r="M49" s="167"/>
      <c r="N49" s="167">
        <f>'実質公債費比率（分子）の構造'!O$45</f>
        <v>2995</v>
      </c>
      <c r="O49" s="167"/>
      <c r="P49" s="167"/>
    </row>
    <row r="50" spans="1:16" x14ac:dyDescent="0.2">
      <c r="A50" s="167" t="s">
        <v>71</v>
      </c>
      <c r="B50" s="167" t="e">
        <f>NA()</f>
        <v>#N/A</v>
      </c>
      <c r="C50" s="167">
        <f>IF(ISNUMBER('実質公債費比率（分子）の構造'!K$53),'実質公債費比率（分子）の構造'!K$53,NA())</f>
        <v>1829</v>
      </c>
      <c r="D50" s="167" t="e">
        <f>NA()</f>
        <v>#N/A</v>
      </c>
      <c r="E50" s="167" t="e">
        <f>NA()</f>
        <v>#N/A</v>
      </c>
      <c r="F50" s="167">
        <f>IF(ISNUMBER('実質公債費比率（分子）の構造'!L$53),'実質公債費比率（分子）の構造'!L$53,NA())</f>
        <v>1536</v>
      </c>
      <c r="G50" s="167" t="e">
        <f>NA()</f>
        <v>#N/A</v>
      </c>
      <c r="H50" s="167" t="e">
        <f>NA()</f>
        <v>#N/A</v>
      </c>
      <c r="I50" s="167">
        <f>IF(ISNUMBER('実質公債費比率（分子）の構造'!M$53),'実質公債費比率（分子）の構造'!M$53,NA())</f>
        <v>1662</v>
      </c>
      <c r="J50" s="167" t="e">
        <f>NA()</f>
        <v>#N/A</v>
      </c>
      <c r="K50" s="167" t="e">
        <f>NA()</f>
        <v>#N/A</v>
      </c>
      <c r="L50" s="167">
        <f>IF(ISNUMBER('実質公債費比率（分子）の構造'!N$53),'実質公債費比率（分子）の構造'!N$53,NA())</f>
        <v>1462</v>
      </c>
      <c r="M50" s="167" t="e">
        <f>NA()</f>
        <v>#N/A</v>
      </c>
      <c r="N50" s="167" t="e">
        <f>NA()</f>
        <v>#N/A</v>
      </c>
      <c r="O50" s="167">
        <f>IF(ISNUMBER('実質公債費比率（分子）の構造'!O$53),'実質公債費比率（分子）の構造'!O$53,NA())</f>
        <v>1540</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21769</v>
      </c>
      <c r="E56" s="166"/>
      <c r="F56" s="166"/>
      <c r="G56" s="166">
        <f>'将来負担比率（分子）の構造'!J$52</f>
        <v>22350</v>
      </c>
      <c r="H56" s="166"/>
      <c r="I56" s="166"/>
      <c r="J56" s="166">
        <f>'将来負担比率（分子）の構造'!K$52</f>
        <v>21947</v>
      </c>
      <c r="K56" s="166"/>
      <c r="L56" s="166"/>
      <c r="M56" s="166">
        <f>'将来負担比率（分子）の構造'!L$52</f>
        <v>22179</v>
      </c>
      <c r="N56" s="166"/>
      <c r="O56" s="166"/>
      <c r="P56" s="166">
        <f>'将来負担比率（分子）の構造'!M$52</f>
        <v>21653</v>
      </c>
    </row>
    <row r="57" spans="1:16" x14ac:dyDescent="0.2">
      <c r="A57" s="166" t="s">
        <v>42</v>
      </c>
      <c r="B57" s="166"/>
      <c r="C57" s="166"/>
      <c r="D57" s="166">
        <f>'将来負担比率（分子）の構造'!I$51</f>
        <v>5554</v>
      </c>
      <c r="E57" s="166"/>
      <c r="F57" s="166"/>
      <c r="G57" s="166">
        <f>'将来負担比率（分子）の構造'!J$51</f>
        <v>5214</v>
      </c>
      <c r="H57" s="166"/>
      <c r="I57" s="166"/>
      <c r="J57" s="166">
        <f>'将来負担比率（分子）の構造'!K$51</f>
        <v>4894</v>
      </c>
      <c r="K57" s="166"/>
      <c r="L57" s="166"/>
      <c r="M57" s="166">
        <f>'将来負担比率（分子）の構造'!L$51</f>
        <v>4628</v>
      </c>
      <c r="N57" s="166"/>
      <c r="O57" s="166"/>
      <c r="P57" s="166">
        <f>'将来負担比率（分子）の構造'!M$51</f>
        <v>4168</v>
      </c>
    </row>
    <row r="58" spans="1:16" x14ac:dyDescent="0.2">
      <c r="A58" s="166" t="s">
        <v>41</v>
      </c>
      <c r="B58" s="166"/>
      <c r="C58" s="166"/>
      <c r="D58" s="166">
        <f>'将来負担比率（分子）の構造'!I$50</f>
        <v>1293</v>
      </c>
      <c r="E58" s="166"/>
      <c r="F58" s="166"/>
      <c r="G58" s="166">
        <f>'将来負担比率（分子）の構造'!J$50</f>
        <v>1343</v>
      </c>
      <c r="H58" s="166"/>
      <c r="I58" s="166"/>
      <c r="J58" s="166">
        <f>'将来負担比率（分子）の構造'!K$50</f>
        <v>1405</v>
      </c>
      <c r="K58" s="166"/>
      <c r="L58" s="166"/>
      <c r="M58" s="166">
        <f>'将来負担比率（分子）の構造'!L$50</f>
        <v>1764</v>
      </c>
      <c r="N58" s="166"/>
      <c r="O58" s="166"/>
      <c r="P58" s="166">
        <f>'将来負担比率（分子）の構造'!M$50</f>
        <v>3097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8836</v>
      </c>
      <c r="C62" s="166"/>
      <c r="D62" s="166"/>
      <c r="E62" s="166">
        <f>'将来負担比率（分子）の構造'!J$45</f>
        <v>8137</v>
      </c>
      <c r="F62" s="166"/>
      <c r="G62" s="166"/>
      <c r="H62" s="166">
        <f>'将来負担比率（分子）の構造'!K$45</f>
        <v>7674</v>
      </c>
      <c r="I62" s="166"/>
      <c r="J62" s="166"/>
      <c r="K62" s="166">
        <f>'将来負担比率（分子）の構造'!L$45</f>
        <v>7143</v>
      </c>
      <c r="L62" s="166"/>
      <c r="M62" s="166"/>
      <c r="N62" s="166">
        <f>'将来負担比率（分子）の構造'!M$45</f>
        <v>6656</v>
      </c>
      <c r="O62" s="166"/>
      <c r="P62" s="166"/>
    </row>
    <row r="63" spans="1:16" x14ac:dyDescent="0.2">
      <c r="A63" s="166" t="s">
        <v>34</v>
      </c>
      <c r="B63" s="166">
        <f>'将来負担比率（分子）の構造'!I$44</f>
        <v>2</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10872</v>
      </c>
      <c r="C64" s="166"/>
      <c r="D64" s="166"/>
      <c r="E64" s="166">
        <f>'将来負担比率（分子）の構造'!J$43</f>
        <v>10407</v>
      </c>
      <c r="F64" s="166"/>
      <c r="G64" s="166"/>
      <c r="H64" s="166">
        <f>'将来負担比率（分子）の構造'!K$43</f>
        <v>9682</v>
      </c>
      <c r="I64" s="166"/>
      <c r="J64" s="166"/>
      <c r="K64" s="166">
        <f>'将来負担比率（分子）の構造'!L$43</f>
        <v>8041</v>
      </c>
      <c r="L64" s="166"/>
      <c r="M64" s="166"/>
      <c r="N64" s="166">
        <f>'将来負担比率（分子）の構造'!M$43</f>
        <v>7267</v>
      </c>
      <c r="O64" s="166"/>
      <c r="P64" s="166"/>
    </row>
    <row r="65" spans="1:16" x14ac:dyDescent="0.2">
      <c r="A65" s="166" t="s">
        <v>32</v>
      </c>
      <c r="B65" s="166">
        <f>'将来負担比率（分子）の構造'!I$42</f>
        <v>1313</v>
      </c>
      <c r="C65" s="166"/>
      <c r="D65" s="166"/>
      <c r="E65" s="166">
        <f>'将来負担比率（分子）の構造'!J$42</f>
        <v>1204</v>
      </c>
      <c r="F65" s="166"/>
      <c r="G65" s="166"/>
      <c r="H65" s="166">
        <f>'将来負担比率（分子）の構造'!K$42</f>
        <v>1094</v>
      </c>
      <c r="I65" s="166"/>
      <c r="J65" s="166"/>
      <c r="K65" s="166">
        <f>'将来負担比率（分子）の構造'!L$42</f>
        <v>982</v>
      </c>
      <c r="L65" s="166"/>
      <c r="M65" s="166"/>
      <c r="N65" s="166">
        <f>'将来負担比率（分子）の構造'!M$42</f>
        <v>870</v>
      </c>
      <c r="O65" s="166"/>
      <c r="P65" s="166"/>
    </row>
    <row r="66" spans="1:16" x14ac:dyDescent="0.2">
      <c r="A66" s="166" t="s">
        <v>31</v>
      </c>
      <c r="B66" s="166">
        <f>'将来負担比率（分子）の構造'!I$41</f>
        <v>28554</v>
      </c>
      <c r="C66" s="166"/>
      <c r="D66" s="166"/>
      <c r="E66" s="166">
        <f>'将来負担比率（分子）の構造'!J$41</f>
        <v>27800</v>
      </c>
      <c r="F66" s="166"/>
      <c r="G66" s="166"/>
      <c r="H66" s="166">
        <f>'将来負担比率（分子）の構造'!K$41</f>
        <v>26982</v>
      </c>
      <c r="I66" s="166"/>
      <c r="J66" s="166"/>
      <c r="K66" s="166">
        <f>'将来負担比率（分子）の構造'!L$41</f>
        <v>27235</v>
      </c>
      <c r="L66" s="166"/>
      <c r="M66" s="166"/>
      <c r="N66" s="166">
        <f>'将来負担比率（分子）の構造'!M$41</f>
        <v>26608</v>
      </c>
      <c r="O66" s="166"/>
      <c r="P66" s="166"/>
    </row>
    <row r="67" spans="1:16" x14ac:dyDescent="0.2">
      <c r="A67" s="166" t="s">
        <v>75</v>
      </c>
      <c r="B67" s="166" t="e">
        <f>NA()</f>
        <v>#N/A</v>
      </c>
      <c r="C67" s="166">
        <f>IF(ISNUMBER('将来負担比率（分子）の構造'!I$53), IF('将来負担比率（分子）の構造'!I$53 &lt; 0, 0, '将来負担比率（分子）の構造'!I$53), NA())</f>
        <v>20961</v>
      </c>
      <c r="D67" s="166" t="e">
        <f>NA()</f>
        <v>#N/A</v>
      </c>
      <c r="E67" s="166" t="e">
        <f>NA()</f>
        <v>#N/A</v>
      </c>
      <c r="F67" s="166">
        <f>IF(ISNUMBER('将来負担比率（分子）の構造'!J$53), IF('将来負担比率（分子）の構造'!J$53 &lt; 0, 0, '将来負担比率（分子）の構造'!J$53), NA())</f>
        <v>18640</v>
      </c>
      <c r="G67" s="166" t="e">
        <f>NA()</f>
        <v>#N/A</v>
      </c>
      <c r="H67" s="166" t="e">
        <f>NA()</f>
        <v>#N/A</v>
      </c>
      <c r="I67" s="166">
        <f>IF(ISNUMBER('将来負担比率（分子）の構造'!K$53), IF('将来負担比率（分子）の構造'!K$53 &lt; 0, 0, '将来負担比率（分子）の構造'!K$53), NA())</f>
        <v>17186</v>
      </c>
      <c r="J67" s="166" t="e">
        <f>NA()</f>
        <v>#N/A</v>
      </c>
      <c r="K67" s="166" t="e">
        <f>NA()</f>
        <v>#N/A</v>
      </c>
      <c r="L67" s="166">
        <f>IF(ISNUMBER('将来負担比率（分子）の構造'!L$53), IF('将来負担比率（分子）の構造'!L$53 &lt; 0, 0, '将来負担比率（分子）の構造'!L$53), NA())</f>
        <v>14831</v>
      </c>
      <c r="M67" s="166" t="e">
        <f>NA()</f>
        <v>#N/A</v>
      </c>
      <c r="N67" s="166" t="e">
        <f>NA()</f>
        <v>#N/A</v>
      </c>
      <c r="O67" s="166">
        <f>IF(ISNUMBER('将来負担比率（分子）の構造'!M$53), IF('将来負担比率（分子）の構造'!M$53 &lt; 0, 0, '将来負担比率（分子）の構造'!M$53), NA())</f>
        <v>12483</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219</v>
      </c>
      <c r="C72" s="170">
        <f>基金残高に係る経年分析!G55</f>
        <v>379</v>
      </c>
      <c r="D72" s="170">
        <f>基金残高に係る経年分析!H55</f>
        <v>1202</v>
      </c>
    </row>
    <row r="73" spans="1:16" x14ac:dyDescent="0.2">
      <c r="A73" s="169" t="s">
        <v>78</v>
      </c>
      <c r="B73" s="170">
        <f>基金残高に係る経年分析!F56</f>
        <v>1</v>
      </c>
      <c r="C73" s="170">
        <f>基金残高に係る経年分析!G56</f>
        <v>1</v>
      </c>
      <c r="D73" s="170">
        <f>基金残高に係る経年分析!H56</f>
        <v>273</v>
      </c>
    </row>
    <row r="74" spans="1:16" x14ac:dyDescent="0.2">
      <c r="A74" s="169" t="s">
        <v>79</v>
      </c>
      <c r="B74" s="170">
        <f>基金残高に係る経年分析!F57</f>
        <v>675</v>
      </c>
      <c r="C74" s="170">
        <f>基金残高に係る経年分析!G57</f>
        <v>849</v>
      </c>
      <c r="D74" s="170">
        <f>基金残高に係る経年分析!H57</f>
        <v>1018</v>
      </c>
    </row>
  </sheetData>
  <sheetProtection algorithmName="SHA-512" hashValue="Em3W8AmUeuN8v9KN9PgeTGb3ir9ZE7KB9tHcxLsDbOpmXlwrpF4kNAH2IJvtgTv2AotZxQO15VVPTCIKECnEiQ==" saltValue="Z6LZZs5QTfaMYKB0WdRw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789B7-51AB-4407-8134-0CB6FB4788FF}">
  <sheetPr>
    <pageSetUpPr fitToPage="1"/>
  </sheetPr>
  <dimension ref="B1:EM50"/>
  <sheetViews>
    <sheetView showGridLines="0" zoomScaleNormal="100" workbookViewId="0"/>
  </sheetViews>
  <sheetFormatPr defaultColWidth="0" defaultRowHeight="0"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6" t="s">
        <v>213</v>
      </c>
      <c r="DI1" s="617"/>
      <c r="DJ1" s="617"/>
      <c r="DK1" s="617"/>
      <c r="DL1" s="617"/>
      <c r="DM1" s="617"/>
      <c r="DN1" s="618"/>
      <c r="DO1" s="205"/>
      <c r="DP1" s="616" t="s">
        <v>214</v>
      </c>
      <c r="DQ1" s="617"/>
      <c r="DR1" s="617"/>
      <c r="DS1" s="617"/>
      <c r="DT1" s="617"/>
      <c r="DU1" s="617"/>
      <c r="DV1" s="617"/>
      <c r="DW1" s="617"/>
      <c r="DX1" s="617"/>
      <c r="DY1" s="617"/>
      <c r="DZ1" s="617"/>
      <c r="EA1" s="617"/>
      <c r="EB1" s="617"/>
      <c r="EC1" s="618"/>
      <c r="ED1" s="204"/>
      <c r="EE1" s="204"/>
      <c r="EF1" s="204"/>
      <c r="EG1" s="204"/>
      <c r="EH1" s="204"/>
      <c r="EI1" s="204"/>
      <c r="EJ1" s="204"/>
      <c r="EK1" s="204"/>
      <c r="EL1" s="204"/>
      <c r="EM1" s="204"/>
    </row>
    <row r="2" spans="2:143" ht="22.5" customHeight="1" x14ac:dyDescent="0.2">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2" t="s">
        <v>216</v>
      </c>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2" t="s">
        <v>217</v>
      </c>
      <c r="AQ3" s="613"/>
      <c r="AR3" s="613"/>
      <c r="AS3" s="613"/>
      <c r="AT3" s="613"/>
      <c r="AU3" s="613"/>
      <c r="AV3" s="613"/>
      <c r="AW3" s="613"/>
      <c r="AX3" s="613"/>
      <c r="AY3" s="613"/>
      <c r="AZ3" s="613"/>
      <c r="BA3" s="613"/>
      <c r="BB3" s="613"/>
      <c r="BC3" s="613"/>
      <c r="BD3" s="613"/>
      <c r="BE3" s="613"/>
      <c r="BF3" s="613"/>
      <c r="BG3" s="613"/>
      <c r="BH3" s="613"/>
      <c r="BI3" s="613"/>
      <c r="BJ3" s="613"/>
      <c r="BK3" s="613"/>
      <c r="BL3" s="613"/>
      <c r="BM3" s="613"/>
      <c r="BN3" s="613"/>
      <c r="BO3" s="613"/>
      <c r="BP3" s="613"/>
      <c r="BQ3" s="613"/>
      <c r="BR3" s="613"/>
      <c r="BS3" s="613"/>
      <c r="BT3" s="613"/>
      <c r="BU3" s="613"/>
      <c r="BV3" s="613"/>
      <c r="BW3" s="613"/>
      <c r="BX3" s="613"/>
      <c r="BY3" s="613"/>
      <c r="BZ3" s="613"/>
      <c r="CA3" s="613"/>
      <c r="CB3" s="614"/>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12" t="s">
        <v>1</v>
      </c>
      <c r="C4" s="613"/>
      <c r="D4" s="613"/>
      <c r="E4" s="613"/>
      <c r="F4" s="613"/>
      <c r="G4" s="613"/>
      <c r="H4" s="613"/>
      <c r="I4" s="613"/>
      <c r="J4" s="613"/>
      <c r="K4" s="613"/>
      <c r="L4" s="613"/>
      <c r="M4" s="613"/>
      <c r="N4" s="613"/>
      <c r="O4" s="613"/>
      <c r="P4" s="613"/>
      <c r="Q4" s="614"/>
      <c r="R4" s="612" t="s">
        <v>219</v>
      </c>
      <c r="S4" s="613"/>
      <c r="T4" s="613"/>
      <c r="U4" s="613"/>
      <c r="V4" s="613"/>
      <c r="W4" s="613"/>
      <c r="X4" s="613"/>
      <c r="Y4" s="614"/>
      <c r="Z4" s="612" t="s">
        <v>220</v>
      </c>
      <c r="AA4" s="613"/>
      <c r="AB4" s="613"/>
      <c r="AC4" s="614"/>
      <c r="AD4" s="612" t="s">
        <v>221</v>
      </c>
      <c r="AE4" s="613"/>
      <c r="AF4" s="613"/>
      <c r="AG4" s="613"/>
      <c r="AH4" s="613"/>
      <c r="AI4" s="613"/>
      <c r="AJ4" s="613"/>
      <c r="AK4" s="614"/>
      <c r="AL4" s="612" t="s">
        <v>220</v>
      </c>
      <c r="AM4" s="613"/>
      <c r="AN4" s="613"/>
      <c r="AO4" s="614"/>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ht="11.25" customHeight="1" x14ac:dyDescent="0.2">
      <c r="B5" s="631" t="s">
        <v>226</v>
      </c>
      <c r="C5" s="632"/>
      <c r="D5" s="632"/>
      <c r="E5" s="632"/>
      <c r="F5" s="632"/>
      <c r="G5" s="632"/>
      <c r="H5" s="632"/>
      <c r="I5" s="632"/>
      <c r="J5" s="632"/>
      <c r="K5" s="632"/>
      <c r="L5" s="632"/>
      <c r="M5" s="632"/>
      <c r="N5" s="632"/>
      <c r="O5" s="632"/>
      <c r="P5" s="632"/>
      <c r="Q5" s="633"/>
      <c r="R5" s="634">
        <v>7840538</v>
      </c>
      <c r="S5" s="635"/>
      <c r="T5" s="635"/>
      <c r="U5" s="635"/>
      <c r="V5" s="635"/>
      <c r="W5" s="635"/>
      <c r="X5" s="635"/>
      <c r="Y5" s="636"/>
      <c r="Z5" s="637">
        <v>29</v>
      </c>
      <c r="AA5" s="637"/>
      <c r="AB5" s="637"/>
      <c r="AC5" s="637"/>
      <c r="AD5" s="638">
        <v>7411230</v>
      </c>
      <c r="AE5" s="638"/>
      <c r="AF5" s="638"/>
      <c r="AG5" s="638"/>
      <c r="AH5" s="638"/>
      <c r="AI5" s="638"/>
      <c r="AJ5" s="638"/>
      <c r="AK5" s="638"/>
      <c r="AL5" s="639">
        <v>49.4</v>
      </c>
      <c r="AM5" s="640"/>
      <c r="AN5" s="640"/>
      <c r="AO5" s="641"/>
      <c r="AP5" s="631" t="s">
        <v>227</v>
      </c>
      <c r="AQ5" s="632"/>
      <c r="AR5" s="632"/>
      <c r="AS5" s="632"/>
      <c r="AT5" s="632"/>
      <c r="AU5" s="632"/>
      <c r="AV5" s="632"/>
      <c r="AW5" s="632"/>
      <c r="AX5" s="632"/>
      <c r="AY5" s="632"/>
      <c r="AZ5" s="632"/>
      <c r="BA5" s="632"/>
      <c r="BB5" s="632"/>
      <c r="BC5" s="632"/>
      <c r="BD5" s="632"/>
      <c r="BE5" s="632"/>
      <c r="BF5" s="633"/>
      <c r="BG5" s="623">
        <v>7404245</v>
      </c>
      <c r="BH5" s="624"/>
      <c r="BI5" s="624"/>
      <c r="BJ5" s="624"/>
      <c r="BK5" s="624"/>
      <c r="BL5" s="624"/>
      <c r="BM5" s="624"/>
      <c r="BN5" s="625"/>
      <c r="BO5" s="619">
        <v>94.4</v>
      </c>
      <c r="BP5" s="619"/>
      <c r="BQ5" s="619"/>
      <c r="BR5" s="619"/>
      <c r="BS5" s="626">
        <v>116944</v>
      </c>
      <c r="BT5" s="626"/>
      <c r="BU5" s="626"/>
      <c r="BV5" s="626"/>
      <c r="BW5" s="626"/>
      <c r="BX5" s="626"/>
      <c r="BY5" s="626"/>
      <c r="BZ5" s="626"/>
      <c r="CA5" s="626"/>
      <c r="CB5" s="630"/>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2">
      <c r="B6" s="620" t="s">
        <v>231</v>
      </c>
      <c r="C6" s="621"/>
      <c r="D6" s="621"/>
      <c r="E6" s="621"/>
      <c r="F6" s="621"/>
      <c r="G6" s="621"/>
      <c r="H6" s="621"/>
      <c r="I6" s="621"/>
      <c r="J6" s="621"/>
      <c r="K6" s="621"/>
      <c r="L6" s="621"/>
      <c r="M6" s="621"/>
      <c r="N6" s="621"/>
      <c r="O6" s="621"/>
      <c r="P6" s="621"/>
      <c r="Q6" s="622"/>
      <c r="R6" s="623">
        <v>215421</v>
      </c>
      <c r="S6" s="624"/>
      <c r="T6" s="624"/>
      <c r="U6" s="624"/>
      <c r="V6" s="624"/>
      <c r="W6" s="624"/>
      <c r="X6" s="624"/>
      <c r="Y6" s="625"/>
      <c r="Z6" s="619">
        <v>0.8</v>
      </c>
      <c r="AA6" s="619"/>
      <c r="AB6" s="619"/>
      <c r="AC6" s="619"/>
      <c r="AD6" s="626">
        <v>215421</v>
      </c>
      <c r="AE6" s="626"/>
      <c r="AF6" s="626"/>
      <c r="AG6" s="626"/>
      <c r="AH6" s="626"/>
      <c r="AI6" s="626"/>
      <c r="AJ6" s="626"/>
      <c r="AK6" s="626"/>
      <c r="AL6" s="627">
        <v>1.4</v>
      </c>
      <c r="AM6" s="628"/>
      <c r="AN6" s="628"/>
      <c r="AO6" s="629"/>
      <c r="AP6" s="620" t="s">
        <v>232</v>
      </c>
      <c r="AQ6" s="621"/>
      <c r="AR6" s="621"/>
      <c r="AS6" s="621"/>
      <c r="AT6" s="621"/>
      <c r="AU6" s="621"/>
      <c r="AV6" s="621"/>
      <c r="AW6" s="621"/>
      <c r="AX6" s="621"/>
      <c r="AY6" s="621"/>
      <c r="AZ6" s="621"/>
      <c r="BA6" s="621"/>
      <c r="BB6" s="621"/>
      <c r="BC6" s="621"/>
      <c r="BD6" s="621"/>
      <c r="BE6" s="621"/>
      <c r="BF6" s="622"/>
      <c r="BG6" s="623">
        <v>7404245</v>
      </c>
      <c r="BH6" s="624"/>
      <c r="BI6" s="624"/>
      <c r="BJ6" s="624"/>
      <c r="BK6" s="624"/>
      <c r="BL6" s="624"/>
      <c r="BM6" s="624"/>
      <c r="BN6" s="625"/>
      <c r="BO6" s="619">
        <v>94.4</v>
      </c>
      <c r="BP6" s="619"/>
      <c r="BQ6" s="619"/>
      <c r="BR6" s="619"/>
      <c r="BS6" s="626">
        <v>116944</v>
      </c>
      <c r="BT6" s="626"/>
      <c r="BU6" s="626"/>
      <c r="BV6" s="626"/>
      <c r="BW6" s="626"/>
      <c r="BX6" s="626"/>
      <c r="BY6" s="626"/>
      <c r="BZ6" s="626"/>
      <c r="CA6" s="626"/>
      <c r="CB6" s="630"/>
      <c r="CD6" s="631" t="s">
        <v>233</v>
      </c>
      <c r="CE6" s="632"/>
      <c r="CF6" s="632"/>
      <c r="CG6" s="632"/>
      <c r="CH6" s="632"/>
      <c r="CI6" s="632"/>
      <c r="CJ6" s="632"/>
      <c r="CK6" s="632"/>
      <c r="CL6" s="632"/>
      <c r="CM6" s="632"/>
      <c r="CN6" s="632"/>
      <c r="CO6" s="632"/>
      <c r="CP6" s="632"/>
      <c r="CQ6" s="633"/>
      <c r="CR6" s="623">
        <v>183051</v>
      </c>
      <c r="CS6" s="624"/>
      <c r="CT6" s="624"/>
      <c r="CU6" s="624"/>
      <c r="CV6" s="624"/>
      <c r="CW6" s="624"/>
      <c r="CX6" s="624"/>
      <c r="CY6" s="625"/>
      <c r="CZ6" s="639">
        <v>0.7</v>
      </c>
      <c r="DA6" s="640"/>
      <c r="DB6" s="640"/>
      <c r="DC6" s="644"/>
      <c r="DD6" s="642" t="s">
        <v>128</v>
      </c>
      <c r="DE6" s="624"/>
      <c r="DF6" s="624"/>
      <c r="DG6" s="624"/>
      <c r="DH6" s="624"/>
      <c r="DI6" s="624"/>
      <c r="DJ6" s="624"/>
      <c r="DK6" s="624"/>
      <c r="DL6" s="624"/>
      <c r="DM6" s="624"/>
      <c r="DN6" s="624"/>
      <c r="DO6" s="624"/>
      <c r="DP6" s="625"/>
      <c r="DQ6" s="642">
        <v>183051</v>
      </c>
      <c r="DR6" s="624"/>
      <c r="DS6" s="624"/>
      <c r="DT6" s="624"/>
      <c r="DU6" s="624"/>
      <c r="DV6" s="624"/>
      <c r="DW6" s="624"/>
      <c r="DX6" s="624"/>
      <c r="DY6" s="624"/>
      <c r="DZ6" s="624"/>
      <c r="EA6" s="624"/>
      <c r="EB6" s="624"/>
      <c r="EC6" s="643"/>
    </row>
    <row r="7" spans="2:143" ht="11.25" customHeight="1" x14ac:dyDescent="0.2">
      <c r="B7" s="620" t="s">
        <v>234</v>
      </c>
      <c r="C7" s="621"/>
      <c r="D7" s="621"/>
      <c r="E7" s="621"/>
      <c r="F7" s="621"/>
      <c r="G7" s="621"/>
      <c r="H7" s="621"/>
      <c r="I7" s="621"/>
      <c r="J7" s="621"/>
      <c r="K7" s="621"/>
      <c r="L7" s="621"/>
      <c r="M7" s="621"/>
      <c r="N7" s="621"/>
      <c r="O7" s="621"/>
      <c r="P7" s="621"/>
      <c r="Q7" s="622"/>
      <c r="R7" s="623">
        <v>4867</v>
      </c>
      <c r="S7" s="624"/>
      <c r="T7" s="624"/>
      <c r="U7" s="624"/>
      <c r="V7" s="624"/>
      <c r="W7" s="624"/>
      <c r="X7" s="624"/>
      <c r="Y7" s="625"/>
      <c r="Z7" s="619">
        <v>0</v>
      </c>
      <c r="AA7" s="619"/>
      <c r="AB7" s="619"/>
      <c r="AC7" s="619"/>
      <c r="AD7" s="626">
        <v>4867</v>
      </c>
      <c r="AE7" s="626"/>
      <c r="AF7" s="626"/>
      <c r="AG7" s="626"/>
      <c r="AH7" s="626"/>
      <c r="AI7" s="626"/>
      <c r="AJ7" s="626"/>
      <c r="AK7" s="626"/>
      <c r="AL7" s="627">
        <v>0</v>
      </c>
      <c r="AM7" s="628"/>
      <c r="AN7" s="628"/>
      <c r="AO7" s="629"/>
      <c r="AP7" s="620" t="s">
        <v>235</v>
      </c>
      <c r="AQ7" s="621"/>
      <c r="AR7" s="621"/>
      <c r="AS7" s="621"/>
      <c r="AT7" s="621"/>
      <c r="AU7" s="621"/>
      <c r="AV7" s="621"/>
      <c r="AW7" s="621"/>
      <c r="AX7" s="621"/>
      <c r="AY7" s="621"/>
      <c r="AZ7" s="621"/>
      <c r="BA7" s="621"/>
      <c r="BB7" s="621"/>
      <c r="BC7" s="621"/>
      <c r="BD7" s="621"/>
      <c r="BE7" s="621"/>
      <c r="BF7" s="622"/>
      <c r="BG7" s="623">
        <v>3338383</v>
      </c>
      <c r="BH7" s="624"/>
      <c r="BI7" s="624"/>
      <c r="BJ7" s="624"/>
      <c r="BK7" s="624"/>
      <c r="BL7" s="624"/>
      <c r="BM7" s="624"/>
      <c r="BN7" s="625"/>
      <c r="BO7" s="619">
        <v>42.6</v>
      </c>
      <c r="BP7" s="619"/>
      <c r="BQ7" s="619"/>
      <c r="BR7" s="619"/>
      <c r="BS7" s="626">
        <v>116944</v>
      </c>
      <c r="BT7" s="626"/>
      <c r="BU7" s="626"/>
      <c r="BV7" s="626"/>
      <c r="BW7" s="626"/>
      <c r="BX7" s="626"/>
      <c r="BY7" s="626"/>
      <c r="BZ7" s="626"/>
      <c r="CA7" s="626"/>
      <c r="CB7" s="630"/>
      <c r="CD7" s="620" t="s">
        <v>236</v>
      </c>
      <c r="CE7" s="621"/>
      <c r="CF7" s="621"/>
      <c r="CG7" s="621"/>
      <c r="CH7" s="621"/>
      <c r="CI7" s="621"/>
      <c r="CJ7" s="621"/>
      <c r="CK7" s="621"/>
      <c r="CL7" s="621"/>
      <c r="CM7" s="621"/>
      <c r="CN7" s="621"/>
      <c r="CO7" s="621"/>
      <c r="CP7" s="621"/>
      <c r="CQ7" s="622"/>
      <c r="CR7" s="623">
        <v>3706365</v>
      </c>
      <c r="CS7" s="624"/>
      <c r="CT7" s="624"/>
      <c r="CU7" s="624"/>
      <c r="CV7" s="624"/>
      <c r="CW7" s="624"/>
      <c r="CX7" s="624"/>
      <c r="CY7" s="625"/>
      <c r="CZ7" s="619">
        <v>14.4</v>
      </c>
      <c r="DA7" s="619"/>
      <c r="DB7" s="619"/>
      <c r="DC7" s="619"/>
      <c r="DD7" s="642">
        <v>13547</v>
      </c>
      <c r="DE7" s="624"/>
      <c r="DF7" s="624"/>
      <c r="DG7" s="624"/>
      <c r="DH7" s="624"/>
      <c r="DI7" s="624"/>
      <c r="DJ7" s="624"/>
      <c r="DK7" s="624"/>
      <c r="DL7" s="624"/>
      <c r="DM7" s="624"/>
      <c r="DN7" s="624"/>
      <c r="DO7" s="624"/>
      <c r="DP7" s="625"/>
      <c r="DQ7" s="642">
        <v>2988679</v>
      </c>
      <c r="DR7" s="624"/>
      <c r="DS7" s="624"/>
      <c r="DT7" s="624"/>
      <c r="DU7" s="624"/>
      <c r="DV7" s="624"/>
      <c r="DW7" s="624"/>
      <c r="DX7" s="624"/>
      <c r="DY7" s="624"/>
      <c r="DZ7" s="624"/>
      <c r="EA7" s="624"/>
      <c r="EB7" s="624"/>
      <c r="EC7" s="643"/>
    </row>
    <row r="8" spans="2:143" ht="11.25" customHeight="1" x14ac:dyDescent="0.2">
      <c r="B8" s="620" t="s">
        <v>237</v>
      </c>
      <c r="C8" s="621"/>
      <c r="D8" s="621"/>
      <c r="E8" s="621"/>
      <c r="F8" s="621"/>
      <c r="G8" s="621"/>
      <c r="H8" s="621"/>
      <c r="I8" s="621"/>
      <c r="J8" s="621"/>
      <c r="K8" s="621"/>
      <c r="L8" s="621"/>
      <c r="M8" s="621"/>
      <c r="N8" s="621"/>
      <c r="O8" s="621"/>
      <c r="P8" s="621"/>
      <c r="Q8" s="622"/>
      <c r="R8" s="623">
        <v>49685</v>
      </c>
      <c r="S8" s="624"/>
      <c r="T8" s="624"/>
      <c r="U8" s="624"/>
      <c r="V8" s="624"/>
      <c r="W8" s="624"/>
      <c r="X8" s="624"/>
      <c r="Y8" s="625"/>
      <c r="Z8" s="619">
        <v>0.2</v>
      </c>
      <c r="AA8" s="619"/>
      <c r="AB8" s="619"/>
      <c r="AC8" s="619"/>
      <c r="AD8" s="626">
        <v>49685</v>
      </c>
      <c r="AE8" s="626"/>
      <c r="AF8" s="626"/>
      <c r="AG8" s="626"/>
      <c r="AH8" s="626"/>
      <c r="AI8" s="626"/>
      <c r="AJ8" s="626"/>
      <c r="AK8" s="626"/>
      <c r="AL8" s="627">
        <v>0.3</v>
      </c>
      <c r="AM8" s="628"/>
      <c r="AN8" s="628"/>
      <c r="AO8" s="629"/>
      <c r="AP8" s="620" t="s">
        <v>238</v>
      </c>
      <c r="AQ8" s="621"/>
      <c r="AR8" s="621"/>
      <c r="AS8" s="621"/>
      <c r="AT8" s="621"/>
      <c r="AU8" s="621"/>
      <c r="AV8" s="621"/>
      <c r="AW8" s="621"/>
      <c r="AX8" s="621"/>
      <c r="AY8" s="621"/>
      <c r="AZ8" s="621"/>
      <c r="BA8" s="621"/>
      <c r="BB8" s="621"/>
      <c r="BC8" s="621"/>
      <c r="BD8" s="621"/>
      <c r="BE8" s="621"/>
      <c r="BF8" s="622"/>
      <c r="BG8" s="623">
        <v>106056</v>
      </c>
      <c r="BH8" s="624"/>
      <c r="BI8" s="624"/>
      <c r="BJ8" s="624"/>
      <c r="BK8" s="624"/>
      <c r="BL8" s="624"/>
      <c r="BM8" s="624"/>
      <c r="BN8" s="625"/>
      <c r="BO8" s="619">
        <v>1.4</v>
      </c>
      <c r="BP8" s="619"/>
      <c r="BQ8" s="619"/>
      <c r="BR8" s="619"/>
      <c r="BS8" s="626" t="s">
        <v>128</v>
      </c>
      <c r="BT8" s="626"/>
      <c r="BU8" s="626"/>
      <c r="BV8" s="626"/>
      <c r="BW8" s="626"/>
      <c r="BX8" s="626"/>
      <c r="BY8" s="626"/>
      <c r="BZ8" s="626"/>
      <c r="CA8" s="626"/>
      <c r="CB8" s="630"/>
      <c r="CD8" s="620" t="s">
        <v>239</v>
      </c>
      <c r="CE8" s="621"/>
      <c r="CF8" s="621"/>
      <c r="CG8" s="621"/>
      <c r="CH8" s="621"/>
      <c r="CI8" s="621"/>
      <c r="CJ8" s="621"/>
      <c r="CK8" s="621"/>
      <c r="CL8" s="621"/>
      <c r="CM8" s="621"/>
      <c r="CN8" s="621"/>
      <c r="CO8" s="621"/>
      <c r="CP8" s="621"/>
      <c r="CQ8" s="622"/>
      <c r="CR8" s="623">
        <v>9318809</v>
      </c>
      <c r="CS8" s="624"/>
      <c r="CT8" s="624"/>
      <c r="CU8" s="624"/>
      <c r="CV8" s="624"/>
      <c r="CW8" s="624"/>
      <c r="CX8" s="624"/>
      <c r="CY8" s="625"/>
      <c r="CZ8" s="619">
        <v>36.1</v>
      </c>
      <c r="DA8" s="619"/>
      <c r="DB8" s="619"/>
      <c r="DC8" s="619"/>
      <c r="DD8" s="642">
        <v>40380</v>
      </c>
      <c r="DE8" s="624"/>
      <c r="DF8" s="624"/>
      <c r="DG8" s="624"/>
      <c r="DH8" s="624"/>
      <c r="DI8" s="624"/>
      <c r="DJ8" s="624"/>
      <c r="DK8" s="624"/>
      <c r="DL8" s="624"/>
      <c r="DM8" s="624"/>
      <c r="DN8" s="624"/>
      <c r="DO8" s="624"/>
      <c r="DP8" s="625"/>
      <c r="DQ8" s="642">
        <v>4177196</v>
      </c>
      <c r="DR8" s="624"/>
      <c r="DS8" s="624"/>
      <c r="DT8" s="624"/>
      <c r="DU8" s="624"/>
      <c r="DV8" s="624"/>
      <c r="DW8" s="624"/>
      <c r="DX8" s="624"/>
      <c r="DY8" s="624"/>
      <c r="DZ8" s="624"/>
      <c r="EA8" s="624"/>
      <c r="EB8" s="624"/>
      <c r="EC8" s="643"/>
    </row>
    <row r="9" spans="2:143" ht="11.25" customHeight="1" x14ac:dyDescent="0.2">
      <c r="B9" s="620" t="s">
        <v>240</v>
      </c>
      <c r="C9" s="621"/>
      <c r="D9" s="621"/>
      <c r="E9" s="621"/>
      <c r="F9" s="621"/>
      <c r="G9" s="621"/>
      <c r="H9" s="621"/>
      <c r="I9" s="621"/>
      <c r="J9" s="621"/>
      <c r="K9" s="621"/>
      <c r="L9" s="621"/>
      <c r="M9" s="621"/>
      <c r="N9" s="621"/>
      <c r="O9" s="621"/>
      <c r="P9" s="621"/>
      <c r="Q9" s="622"/>
      <c r="R9" s="623">
        <v>62182</v>
      </c>
      <c r="S9" s="624"/>
      <c r="T9" s="624"/>
      <c r="U9" s="624"/>
      <c r="V9" s="624"/>
      <c r="W9" s="624"/>
      <c r="X9" s="624"/>
      <c r="Y9" s="625"/>
      <c r="Z9" s="619">
        <v>0.2</v>
      </c>
      <c r="AA9" s="619"/>
      <c r="AB9" s="619"/>
      <c r="AC9" s="619"/>
      <c r="AD9" s="626">
        <v>62182</v>
      </c>
      <c r="AE9" s="626"/>
      <c r="AF9" s="626"/>
      <c r="AG9" s="626"/>
      <c r="AH9" s="626"/>
      <c r="AI9" s="626"/>
      <c r="AJ9" s="626"/>
      <c r="AK9" s="626"/>
      <c r="AL9" s="627">
        <v>0.4</v>
      </c>
      <c r="AM9" s="628"/>
      <c r="AN9" s="628"/>
      <c r="AO9" s="629"/>
      <c r="AP9" s="620" t="s">
        <v>241</v>
      </c>
      <c r="AQ9" s="621"/>
      <c r="AR9" s="621"/>
      <c r="AS9" s="621"/>
      <c r="AT9" s="621"/>
      <c r="AU9" s="621"/>
      <c r="AV9" s="621"/>
      <c r="AW9" s="621"/>
      <c r="AX9" s="621"/>
      <c r="AY9" s="621"/>
      <c r="AZ9" s="621"/>
      <c r="BA9" s="621"/>
      <c r="BB9" s="621"/>
      <c r="BC9" s="621"/>
      <c r="BD9" s="621"/>
      <c r="BE9" s="621"/>
      <c r="BF9" s="622"/>
      <c r="BG9" s="623">
        <v>2733912</v>
      </c>
      <c r="BH9" s="624"/>
      <c r="BI9" s="624"/>
      <c r="BJ9" s="624"/>
      <c r="BK9" s="624"/>
      <c r="BL9" s="624"/>
      <c r="BM9" s="624"/>
      <c r="BN9" s="625"/>
      <c r="BO9" s="619">
        <v>34.9</v>
      </c>
      <c r="BP9" s="619"/>
      <c r="BQ9" s="619"/>
      <c r="BR9" s="619"/>
      <c r="BS9" s="626" t="s">
        <v>128</v>
      </c>
      <c r="BT9" s="626"/>
      <c r="BU9" s="626"/>
      <c r="BV9" s="626"/>
      <c r="BW9" s="626"/>
      <c r="BX9" s="626"/>
      <c r="BY9" s="626"/>
      <c r="BZ9" s="626"/>
      <c r="CA9" s="626"/>
      <c r="CB9" s="630"/>
      <c r="CD9" s="620" t="s">
        <v>242</v>
      </c>
      <c r="CE9" s="621"/>
      <c r="CF9" s="621"/>
      <c r="CG9" s="621"/>
      <c r="CH9" s="621"/>
      <c r="CI9" s="621"/>
      <c r="CJ9" s="621"/>
      <c r="CK9" s="621"/>
      <c r="CL9" s="621"/>
      <c r="CM9" s="621"/>
      <c r="CN9" s="621"/>
      <c r="CO9" s="621"/>
      <c r="CP9" s="621"/>
      <c r="CQ9" s="622"/>
      <c r="CR9" s="623">
        <v>2571671</v>
      </c>
      <c r="CS9" s="624"/>
      <c r="CT9" s="624"/>
      <c r="CU9" s="624"/>
      <c r="CV9" s="624"/>
      <c r="CW9" s="624"/>
      <c r="CX9" s="624"/>
      <c r="CY9" s="625"/>
      <c r="CZ9" s="619">
        <v>10</v>
      </c>
      <c r="DA9" s="619"/>
      <c r="DB9" s="619"/>
      <c r="DC9" s="619"/>
      <c r="DD9" s="642">
        <v>74043</v>
      </c>
      <c r="DE9" s="624"/>
      <c r="DF9" s="624"/>
      <c r="DG9" s="624"/>
      <c r="DH9" s="624"/>
      <c r="DI9" s="624"/>
      <c r="DJ9" s="624"/>
      <c r="DK9" s="624"/>
      <c r="DL9" s="624"/>
      <c r="DM9" s="624"/>
      <c r="DN9" s="624"/>
      <c r="DO9" s="624"/>
      <c r="DP9" s="625"/>
      <c r="DQ9" s="642">
        <v>1699488</v>
      </c>
      <c r="DR9" s="624"/>
      <c r="DS9" s="624"/>
      <c r="DT9" s="624"/>
      <c r="DU9" s="624"/>
      <c r="DV9" s="624"/>
      <c r="DW9" s="624"/>
      <c r="DX9" s="624"/>
      <c r="DY9" s="624"/>
      <c r="DZ9" s="624"/>
      <c r="EA9" s="624"/>
      <c r="EB9" s="624"/>
      <c r="EC9" s="64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19" t="s">
        <v>128</v>
      </c>
      <c r="AA10" s="619"/>
      <c r="AB10" s="619"/>
      <c r="AC10" s="619"/>
      <c r="AD10" s="626" t="s">
        <v>128</v>
      </c>
      <c r="AE10" s="626"/>
      <c r="AF10" s="626"/>
      <c r="AG10" s="626"/>
      <c r="AH10" s="626"/>
      <c r="AI10" s="626"/>
      <c r="AJ10" s="626"/>
      <c r="AK10" s="626"/>
      <c r="AL10" s="627" t="s">
        <v>128</v>
      </c>
      <c r="AM10" s="628"/>
      <c r="AN10" s="628"/>
      <c r="AO10" s="629"/>
      <c r="AP10" s="620" t="s">
        <v>244</v>
      </c>
      <c r="AQ10" s="621"/>
      <c r="AR10" s="621"/>
      <c r="AS10" s="621"/>
      <c r="AT10" s="621"/>
      <c r="AU10" s="621"/>
      <c r="AV10" s="621"/>
      <c r="AW10" s="621"/>
      <c r="AX10" s="621"/>
      <c r="AY10" s="621"/>
      <c r="AZ10" s="621"/>
      <c r="BA10" s="621"/>
      <c r="BB10" s="621"/>
      <c r="BC10" s="621"/>
      <c r="BD10" s="621"/>
      <c r="BE10" s="621"/>
      <c r="BF10" s="622"/>
      <c r="BG10" s="623">
        <v>196304</v>
      </c>
      <c r="BH10" s="624"/>
      <c r="BI10" s="624"/>
      <c r="BJ10" s="624"/>
      <c r="BK10" s="624"/>
      <c r="BL10" s="624"/>
      <c r="BM10" s="624"/>
      <c r="BN10" s="625"/>
      <c r="BO10" s="619">
        <v>2.5</v>
      </c>
      <c r="BP10" s="619"/>
      <c r="BQ10" s="619"/>
      <c r="BR10" s="619"/>
      <c r="BS10" s="626">
        <v>32228</v>
      </c>
      <c r="BT10" s="626"/>
      <c r="BU10" s="626"/>
      <c r="BV10" s="626"/>
      <c r="BW10" s="626"/>
      <c r="BX10" s="626"/>
      <c r="BY10" s="626"/>
      <c r="BZ10" s="626"/>
      <c r="CA10" s="626"/>
      <c r="CB10" s="630"/>
      <c r="CD10" s="620" t="s">
        <v>245</v>
      </c>
      <c r="CE10" s="621"/>
      <c r="CF10" s="621"/>
      <c r="CG10" s="621"/>
      <c r="CH10" s="621"/>
      <c r="CI10" s="621"/>
      <c r="CJ10" s="621"/>
      <c r="CK10" s="621"/>
      <c r="CL10" s="621"/>
      <c r="CM10" s="621"/>
      <c r="CN10" s="621"/>
      <c r="CO10" s="621"/>
      <c r="CP10" s="621"/>
      <c r="CQ10" s="622"/>
      <c r="CR10" s="623">
        <v>17028</v>
      </c>
      <c r="CS10" s="624"/>
      <c r="CT10" s="624"/>
      <c r="CU10" s="624"/>
      <c r="CV10" s="624"/>
      <c r="CW10" s="624"/>
      <c r="CX10" s="624"/>
      <c r="CY10" s="625"/>
      <c r="CZ10" s="619">
        <v>0.1</v>
      </c>
      <c r="DA10" s="619"/>
      <c r="DB10" s="619"/>
      <c r="DC10" s="619"/>
      <c r="DD10" s="642">
        <v>7933</v>
      </c>
      <c r="DE10" s="624"/>
      <c r="DF10" s="624"/>
      <c r="DG10" s="624"/>
      <c r="DH10" s="624"/>
      <c r="DI10" s="624"/>
      <c r="DJ10" s="624"/>
      <c r="DK10" s="624"/>
      <c r="DL10" s="624"/>
      <c r="DM10" s="624"/>
      <c r="DN10" s="624"/>
      <c r="DO10" s="624"/>
      <c r="DP10" s="625"/>
      <c r="DQ10" s="642">
        <v>9370</v>
      </c>
      <c r="DR10" s="624"/>
      <c r="DS10" s="624"/>
      <c r="DT10" s="624"/>
      <c r="DU10" s="624"/>
      <c r="DV10" s="624"/>
      <c r="DW10" s="624"/>
      <c r="DX10" s="624"/>
      <c r="DY10" s="624"/>
      <c r="DZ10" s="624"/>
      <c r="EA10" s="624"/>
      <c r="EB10" s="624"/>
      <c r="EC10" s="643"/>
    </row>
    <row r="11" spans="2:143" ht="11.25" customHeight="1" x14ac:dyDescent="0.2">
      <c r="B11" s="620" t="s">
        <v>246</v>
      </c>
      <c r="C11" s="621"/>
      <c r="D11" s="621"/>
      <c r="E11" s="621"/>
      <c r="F11" s="621"/>
      <c r="G11" s="621"/>
      <c r="H11" s="621"/>
      <c r="I11" s="621"/>
      <c r="J11" s="621"/>
      <c r="K11" s="621"/>
      <c r="L11" s="621"/>
      <c r="M11" s="621"/>
      <c r="N11" s="621"/>
      <c r="O11" s="621"/>
      <c r="P11" s="621"/>
      <c r="Q11" s="622"/>
      <c r="R11" s="623">
        <v>1545187</v>
      </c>
      <c r="S11" s="624"/>
      <c r="T11" s="624"/>
      <c r="U11" s="624"/>
      <c r="V11" s="624"/>
      <c r="W11" s="624"/>
      <c r="X11" s="624"/>
      <c r="Y11" s="625"/>
      <c r="Z11" s="627">
        <v>5.7</v>
      </c>
      <c r="AA11" s="628"/>
      <c r="AB11" s="628"/>
      <c r="AC11" s="645"/>
      <c r="AD11" s="642">
        <v>1545187</v>
      </c>
      <c r="AE11" s="624"/>
      <c r="AF11" s="624"/>
      <c r="AG11" s="624"/>
      <c r="AH11" s="624"/>
      <c r="AI11" s="624"/>
      <c r="AJ11" s="624"/>
      <c r="AK11" s="625"/>
      <c r="AL11" s="627">
        <v>10.3</v>
      </c>
      <c r="AM11" s="628"/>
      <c r="AN11" s="628"/>
      <c r="AO11" s="629"/>
      <c r="AP11" s="620" t="s">
        <v>247</v>
      </c>
      <c r="AQ11" s="621"/>
      <c r="AR11" s="621"/>
      <c r="AS11" s="621"/>
      <c r="AT11" s="621"/>
      <c r="AU11" s="621"/>
      <c r="AV11" s="621"/>
      <c r="AW11" s="621"/>
      <c r="AX11" s="621"/>
      <c r="AY11" s="621"/>
      <c r="AZ11" s="621"/>
      <c r="BA11" s="621"/>
      <c r="BB11" s="621"/>
      <c r="BC11" s="621"/>
      <c r="BD11" s="621"/>
      <c r="BE11" s="621"/>
      <c r="BF11" s="622"/>
      <c r="BG11" s="623">
        <v>302111</v>
      </c>
      <c r="BH11" s="624"/>
      <c r="BI11" s="624"/>
      <c r="BJ11" s="624"/>
      <c r="BK11" s="624"/>
      <c r="BL11" s="624"/>
      <c r="BM11" s="624"/>
      <c r="BN11" s="625"/>
      <c r="BO11" s="619">
        <v>3.9</v>
      </c>
      <c r="BP11" s="619"/>
      <c r="BQ11" s="619"/>
      <c r="BR11" s="619"/>
      <c r="BS11" s="626">
        <v>84716</v>
      </c>
      <c r="BT11" s="626"/>
      <c r="BU11" s="626"/>
      <c r="BV11" s="626"/>
      <c r="BW11" s="626"/>
      <c r="BX11" s="626"/>
      <c r="BY11" s="626"/>
      <c r="BZ11" s="626"/>
      <c r="CA11" s="626"/>
      <c r="CB11" s="630"/>
      <c r="CD11" s="620" t="s">
        <v>248</v>
      </c>
      <c r="CE11" s="621"/>
      <c r="CF11" s="621"/>
      <c r="CG11" s="621"/>
      <c r="CH11" s="621"/>
      <c r="CI11" s="621"/>
      <c r="CJ11" s="621"/>
      <c r="CK11" s="621"/>
      <c r="CL11" s="621"/>
      <c r="CM11" s="621"/>
      <c r="CN11" s="621"/>
      <c r="CO11" s="621"/>
      <c r="CP11" s="621"/>
      <c r="CQ11" s="622"/>
      <c r="CR11" s="623">
        <v>662967</v>
      </c>
      <c r="CS11" s="624"/>
      <c r="CT11" s="624"/>
      <c r="CU11" s="624"/>
      <c r="CV11" s="624"/>
      <c r="CW11" s="624"/>
      <c r="CX11" s="624"/>
      <c r="CY11" s="625"/>
      <c r="CZ11" s="619">
        <v>2.6</v>
      </c>
      <c r="DA11" s="619"/>
      <c r="DB11" s="619"/>
      <c r="DC11" s="619"/>
      <c r="DD11" s="642">
        <v>448412</v>
      </c>
      <c r="DE11" s="624"/>
      <c r="DF11" s="624"/>
      <c r="DG11" s="624"/>
      <c r="DH11" s="624"/>
      <c r="DI11" s="624"/>
      <c r="DJ11" s="624"/>
      <c r="DK11" s="624"/>
      <c r="DL11" s="624"/>
      <c r="DM11" s="624"/>
      <c r="DN11" s="624"/>
      <c r="DO11" s="624"/>
      <c r="DP11" s="625"/>
      <c r="DQ11" s="642">
        <v>242014</v>
      </c>
      <c r="DR11" s="624"/>
      <c r="DS11" s="624"/>
      <c r="DT11" s="624"/>
      <c r="DU11" s="624"/>
      <c r="DV11" s="624"/>
      <c r="DW11" s="624"/>
      <c r="DX11" s="624"/>
      <c r="DY11" s="624"/>
      <c r="DZ11" s="624"/>
      <c r="EA11" s="624"/>
      <c r="EB11" s="624"/>
      <c r="EC11" s="643"/>
    </row>
    <row r="12" spans="2:143" ht="11.25" customHeight="1" x14ac:dyDescent="0.2">
      <c r="B12" s="620" t="s">
        <v>249</v>
      </c>
      <c r="C12" s="621"/>
      <c r="D12" s="621"/>
      <c r="E12" s="621"/>
      <c r="F12" s="621"/>
      <c r="G12" s="621"/>
      <c r="H12" s="621"/>
      <c r="I12" s="621"/>
      <c r="J12" s="621"/>
      <c r="K12" s="621"/>
      <c r="L12" s="621"/>
      <c r="M12" s="621"/>
      <c r="N12" s="621"/>
      <c r="O12" s="621"/>
      <c r="P12" s="621"/>
      <c r="Q12" s="622"/>
      <c r="R12" s="623">
        <v>18309</v>
      </c>
      <c r="S12" s="624"/>
      <c r="T12" s="624"/>
      <c r="U12" s="624"/>
      <c r="V12" s="624"/>
      <c r="W12" s="624"/>
      <c r="X12" s="624"/>
      <c r="Y12" s="625"/>
      <c r="Z12" s="619">
        <v>0.1</v>
      </c>
      <c r="AA12" s="619"/>
      <c r="AB12" s="619"/>
      <c r="AC12" s="619"/>
      <c r="AD12" s="626">
        <v>18309</v>
      </c>
      <c r="AE12" s="626"/>
      <c r="AF12" s="626"/>
      <c r="AG12" s="626"/>
      <c r="AH12" s="626"/>
      <c r="AI12" s="626"/>
      <c r="AJ12" s="626"/>
      <c r="AK12" s="626"/>
      <c r="AL12" s="627">
        <v>0.1</v>
      </c>
      <c r="AM12" s="628"/>
      <c r="AN12" s="628"/>
      <c r="AO12" s="629"/>
      <c r="AP12" s="620" t="s">
        <v>250</v>
      </c>
      <c r="AQ12" s="621"/>
      <c r="AR12" s="621"/>
      <c r="AS12" s="621"/>
      <c r="AT12" s="621"/>
      <c r="AU12" s="621"/>
      <c r="AV12" s="621"/>
      <c r="AW12" s="621"/>
      <c r="AX12" s="621"/>
      <c r="AY12" s="621"/>
      <c r="AZ12" s="621"/>
      <c r="BA12" s="621"/>
      <c r="BB12" s="621"/>
      <c r="BC12" s="621"/>
      <c r="BD12" s="621"/>
      <c r="BE12" s="621"/>
      <c r="BF12" s="622"/>
      <c r="BG12" s="623">
        <v>3413533</v>
      </c>
      <c r="BH12" s="624"/>
      <c r="BI12" s="624"/>
      <c r="BJ12" s="624"/>
      <c r="BK12" s="624"/>
      <c r="BL12" s="624"/>
      <c r="BM12" s="624"/>
      <c r="BN12" s="625"/>
      <c r="BO12" s="619">
        <v>43.5</v>
      </c>
      <c r="BP12" s="619"/>
      <c r="BQ12" s="619"/>
      <c r="BR12" s="619"/>
      <c r="BS12" s="626" t="s">
        <v>128</v>
      </c>
      <c r="BT12" s="626"/>
      <c r="BU12" s="626"/>
      <c r="BV12" s="626"/>
      <c r="BW12" s="626"/>
      <c r="BX12" s="626"/>
      <c r="BY12" s="626"/>
      <c r="BZ12" s="626"/>
      <c r="CA12" s="626"/>
      <c r="CB12" s="630"/>
      <c r="CD12" s="620" t="s">
        <v>251</v>
      </c>
      <c r="CE12" s="621"/>
      <c r="CF12" s="621"/>
      <c r="CG12" s="621"/>
      <c r="CH12" s="621"/>
      <c r="CI12" s="621"/>
      <c r="CJ12" s="621"/>
      <c r="CK12" s="621"/>
      <c r="CL12" s="621"/>
      <c r="CM12" s="621"/>
      <c r="CN12" s="621"/>
      <c r="CO12" s="621"/>
      <c r="CP12" s="621"/>
      <c r="CQ12" s="622"/>
      <c r="CR12" s="623">
        <v>510377</v>
      </c>
      <c r="CS12" s="624"/>
      <c r="CT12" s="624"/>
      <c r="CU12" s="624"/>
      <c r="CV12" s="624"/>
      <c r="CW12" s="624"/>
      <c r="CX12" s="624"/>
      <c r="CY12" s="625"/>
      <c r="CZ12" s="619">
        <v>2</v>
      </c>
      <c r="DA12" s="619"/>
      <c r="DB12" s="619"/>
      <c r="DC12" s="619"/>
      <c r="DD12" s="642">
        <v>6473</v>
      </c>
      <c r="DE12" s="624"/>
      <c r="DF12" s="624"/>
      <c r="DG12" s="624"/>
      <c r="DH12" s="624"/>
      <c r="DI12" s="624"/>
      <c r="DJ12" s="624"/>
      <c r="DK12" s="624"/>
      <c r="DL12" s="624"/>
      <c r="DM12" s="624"/>
      <c r="DN12" s="624"/>
      <c r="DO12" s="624"/>
      <c r="DP12" s="625"/>
      <c r="DQ12" s="642">
        <v>261751</v>
      </c>
      <c r="DR12" s="624"/>
      <c r="DS12" s="624"/>
      <c r="DT12" s="624"/>
      <c r="DU12" s="624"/>
      <c r="DV12" s="624"/>
      <c r="DW12" s="624"/>
      <c r="DX12" s="624"/>
      <c r="DY12" s="624"/>
      <c r="DZ12" s="624"/>
      <c r="EA12" s="624"/>
      <c r="EB12" s="624"/>
      <c r="EC12" s="643"/>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19" t="s">
        <v>128</v>
      </c>
      <c r="AA13" s="619"/>
      <c r="AB13" s="619"/>
      <c r="AC13" s="619"/>
      <c r="AD13" s="626" t="s">
        <v>128</v>
      </c>
      <c r="AE13" s="626"/>
      <c r="AF13" s="626"/>
      <c r="AG13" s="626"/>
      <c r="AH13" s="626"/>
      <c r="AI13" s="626"/>
      <c r="AJ13" s="626"/>
      <c r="AK13" s="626"/>
      <c r="AL13" s="627" t="s">
        <v>128</v>
      </c>
      <c r="AM13" s="628"/>
      <c r="AN13" s="628"/>
      <c r="AO13" s="629"/>
      <c r="AP13" s="620" t="s">
        <v>253</v>
      </c>
      <c r="AQ13" s="621"/>
      <c r="AR13" s="621"/>
      <c r="AS13" s="621"/>
      <c r="AT13" s="621"/>
      <c r="AU13" s="621"/>
      <c r="AV13" s="621"/>
      <c r="AW13" s="621"/>
      <c r="AX13" s="621"/>
      <c r="AY13" s="621"/>
      <c r="AZ13" s="621"/>
      <c r="BA13" s="621"/>
      <c r="BB13" s="621"/>
      <c r="BC13" s="621"/>
      <c r="BD13" s="621"/>
      <c r="BE13" s="621"/>
      <c r="BF13" s="622"/>
      <c r="BG13" s="623">
        <v>3395364</v>
      </c>
      <c r="BH13" s="624"/>
      <c r="BI13" s="624"/>
      <c r="BJ13" s="624"/>
      <c r="BK13" s="624"/>
      <c r="BL13" s="624"/>
      <c r="BM13" s="624"/>
      <c r="BN13" s="625"/>
      <c r="BO13" s="619">
        <v>43.3</v>
      </c>
      <c r="BP13" s="619"/>
      <c r="BQ13" s="619"/>
      <c r="BR13" s="619"/>
      <c r="BS13" s="626" t="s">
        <v>128</v>
      </c>
      <c r="BT13" s="626"/>
      <c r="BU13" s="626"/>
      <c r="BV13" s="626"/>
      <c r="BW13" s="626"/>
      <c r="BX13" s="626"/>
      <c r="BY13" s="626"/>
      <c r="BZ13" s="626"/>
      <c r="CA13" s="626"/>
      <c r="CB13" s="630"/>
      <c r="CD13" s="620" t="s">
        <v>254</v>
      </c>
      <c r="CE13" s="621"/>
      <c r="CF13" s="621"/>
      <c r="CG13" s="621"/>
      <c r="CH13" s="621"/>
      <c r="CI13" s="621"/>
      <c r="CJ13" s="621"/>
      <c r="CK13" s="621"/>
      <c r="CL13" s="621"/>
      <c r="CM13" s="621"/>
      <c r="CN13" s="621"/>
      <c r="CO13" s="621"/>
      <c r="CP13" s="621"/>
      <c r="CQ13" s="622"/>
      <c r="CR13" s="623">
        <v>1371753</v>
      </c>
      <c r="CS13" s="624"/>
      <c r="CT13" s="624"/>
      <c r="CU13" s="624"/>
      <c r="CV13" s="624"/>
      <c r="CW13" s="624"/>
      <c r="CX13" s="624"/>
      <c r="CY13" s="625"/>
      <c r="CZ13" s="619">
        <v>5.3</v>
      </c>
      <c r="DA13" s="619"/>
      <c r="DB13" s="619"/>
      <c r="DC13" s="619"/>
      <c r="DD13" s="642">
        <v>256291</v>
      </c>
      <c r="DE13" s="624"/>
      <c r="DF13" s="624"/>
      <c r="DG13" s="624"/>
      <c r="DH13" s="624"/>
      <c r="DI13" s="624"/>
      <c r="DJ13" s="624"/>
      <c r="DK13" s="624"/>
      <c r="DL13" s="624"/>
      <c r="DM13" s="624"/>
      <c r="DN13" s="624"/>
      <c r="DO13" s="624"/>
      <c r="DP13" s="625"/>
      <c r="DQ13" s="642">
        <v>1130351</v>
      </c>
      <c r="DR13" s="624"/>
      <c r="DS13" s="624"/>
      <c r="DT13" s="624"/>
      <c r="DU13" s="624"/>
      <c r="DV13" s="624"/>
      <c r="DW13" s="624"/>
      <c r="DX13" s="624"/>
      <c r="DY13" s="624"/>
      <c r="DZ13" s="624"/>
      <c r="EA13" s="624"/>
      <c r="EB13" s="624"/>
      <c r="EC13" s="643"/>
    </row>
    <row r="14" spans="2:143" ht="11.25" customHeight="1" x14ac:dyDescent="0.2">
      <c r="B14" s="620" t="s">
        <v>255</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19" t="s">
        <v>128</v>
      </c>
      <c r="AA14" s="619"/>
      <c r="AB14" s="619"/>
      <c r="AC14" s="619"/>
      <c r="AD14" s="626" t="s">
        <v>128</v>
      </c>
      <c r="AE14" s="626"/>
      <c r="AF14" s="626"/>
      <c r="AG14" s="626"/>
      <c r="AH14" s="626"/>
      <c r="AI14" s="626"/>
      <c r="AJ14" s="626"/>
      <c r="AK14" s="626"/>
      <c r="AL14" s="627" t="s">
        <v>128</v>
      </c>
      <c r="AM14" s="628"/>
      <c r="AN14" s="628"/>
      <c r="AO14" s="629"/>
      <c r="AP14" s="620" t="s">
        <v>256</v>
      </c>
      <c r="AQ14" s="621"/>
      <c r="AR14" s="621"/>
      <c r="AS14" s="621"/>
      <c r="AT14" s="621"/>
      <c r="AU14" s="621"/>
      <c r="AV14" s="621"/>
      <c r="AW14" s="621"/>
      <c r="AX14" s="621"/>
      <c r="AY14" s="621"/>
      <c r="AZ14" s="621"/>
      <c r="BA14" s="621"/>
      <c r="BB14" s="621"/>
      <c r="BC14" s="621"/>
      <c r="BD14" s="621"/>
      <c r="BE14" s="621"/>
      <c r="BF14" s="622"/>
      <c r="BG14" s="623">
        <v>197806</v>
      </c>
      <c r="BH14" s="624"/>
      <c r="BI14" s="624"/>
      <c r="BJ14" s="624"/>
      <c r="BK14" s="624"/>
      <c r="BL14" s="624"/>
      <c r="BM14" s="624"/>
      <c r="BN14" s="625"/>
      <c r="BO14" s="619">
        <v>2.5</v>
      </c>
      <c r="BP14" s="619"/>
      <c r="BQ14" s="619"/>
      <c r="BR14" s="619"/>
      <c r="BS14" s="626" t="s">
        <v>128</v>
      </c>
      <c r="BT14" s="626"/>
      <c r="BU14" s="626"/>
      <c r="BV14" s="626"/>
      <c r="BW14" s="626"/>
      <c r="BX14" s="626"/>
      <c r="BY14" s="626"/>
      <c r="BZ14" s="626"/>
      <c r="CA14" s="626"/>
      <c r="CB14" s="630"/>
      <c r="CD14" s="620" t="s">
        <v>257</v>
      </c>
      <c r="CE14" s="621"/>
      <c r="CF14" s="621"/>
      <c r="CG14" s="621"/>
      <c r="CH14" s="621"/>
      <c r="CI14" s="621"/>
      <c r="CJ14" s="621"/>
      <c r="CK14" s="621"/>
      <c r="CL14" s="621"/>
      <c r="CM14" s="621"/>
      <c r="CN14" s="621"/>
      <c r="CO14" s="621"/>
      <c r="CP14" s="621"/>
      <c r="CQ14" s="622"/>
      <c r="CR14" s="623">
        <v>1362475</v>
      </c>
      <c r="CS14" s="624"/>
      <c r="CT14" s="624"/>
      <c r="CU14" s="624"/>
      <c r="CV14" s="624"/>
      <c r="CW14" s="624"/>
      <c r="CX14" s="624"/>
      <c r="CY14" s="625"/>
      <c r="CZ14" s="619">
        <v>5.3</v>
      </c>
      <c r="DA14" s="619"/>
      <c r="DB14" s="619"/>
      <c r="DC14" s="619"/>
      <c r="DD14" s="642">
        <v>403476</v>
      </c>
      <c r="DE14" s="624"/>
      <c r="DF14" s="624"/>
      <c r="DG14" s="624"/>
      <c r="DH14" s="624"/>
      <c r="DI14" s="624"/>
      <c r="DJ14" s="624"/>
      <c r="DK14" s="624"/>
      <c r="DL14" s="624"/>
      <c r="DM14" s="624"/>
      <c r="DN14" s="624"/>
      <c r="DO14" s="624"/>
      <c r="DP14" s="625"/>
      <c r="DQ14" s="642">
        <v>967621</v>
      </c>
      <c r="DR14" s="624"/>
      <c r="DS14" s="624"/>
      <c r="DT14" s="624"/>
      <c r="DU14" s="624"/>
      <c r="DV14" s="624"/>
      <c r="DW14" s="624"/>
      <c r="DX14" s="624"/>
      <c r="DY14" s="624"/>
      <c r="DZ14" s="624"/>
      <c r="EA14" s="624"/>
      <c r="EB14" s="624"/>
      <c r="EC14" s="643"/>
    </row>
    <row r="15" spans="2:143" ht="11.25" customHeight="1" x14ac:dyDescent="0.2">
      <c r="B15" s="620" t="s">
        <v>258</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19" t="s">
        <v>128</v>
      </c>
      <c r="AA15" s="619"/>
      <c r="AB15" s="619"/>
      <c r="AC15" s="619"/>
      <c r="AD15" s="626" t="s">
        <v>128</v>
      </c>
      <c r="AE15" s="626"/>
      <c r="AF15" s="626"/>
      <c r="AG15" s="626"/>
      <c r="AH15" s="626"/>
      <c r="AI15" s="626"/>
      <c r="AJ15" s="626"/>
      <c r="AK15" s="626"/>
      <c r="AL15" s="627" t="s">
        <v>128</v>
      </c>
      <c r="AM15" s="628"/>
      <c r="AN15" s="628"/>
      <c r="AO15" s="629"/>
      <c r="AP15" s="620" t="s">
        <v>259</v>
      </c>
      <c r="AQ15" s="621"/>
      <c r="AR15" s="621"/>
      <c r="AS15" s="621"/>
      <c r="AT15" s="621"/>
      <c r="AU15" s="621"/>
      <c r="AV15" s="621"/>
      <c r="AW15" s="621"/>
      <c r="AX15" s="621"/>
      <c r="AY15" s="621"/>
      <c r="AZ15" s="621"/>
      <c r="BA15" s="621"/>
      <c r="BB15" s="621"/>
      <c r="BC15" s="621"/>
      <c r="BD15" s="621"/>
      <c r="BE15" s="621"/>
      <c r="BF15" s="622"/>
      <c r="BG15" s="623">
        <v>454523</v>
      </c>
      <c r="BH15" s="624"/>
      <c r="BI15" s="624"/>
      <c r="BJ15" s="624"/>
      <c r="BK15" s="624"/>
      <c r="BL15" s="624"/>
      <c r="BM15" s="624"/>
      <c r="BN15" s="625"/>
      <c r="BO15" s="619">
        <v>5.8</v>
      </c>
      <c r="BP15" s="619"/>
      <c r="BQ15" s="619"/>
      <c r="BR15" s="619"/>
      <c r="BS15" s="626" t="s">
        <v>128</v>
      </c>
      <c r="BT15" s="626"/>
      <c r="BU15" s="626"/>
      <c r="BV15" s="626"/>
      <c r="BW15" s="626"/>
      <c r="BX15" s="626"/>
      <c r="BY15" s="626"/>
      <c r="BZ15" s="626"/>
      <c r="CA15" s="626"/>
      <c r="CB15" s="630"/>
      <c r="CD15" s="620" t="s">
        <v>260</v>
      </c>
      <c r="CE15" s="621"/>
      <c r="CF15" s="621"/>
      <c r="CG15" s="621"/>
      <c r="CH15" s="621"/>
      <c r="CI15" s="621"/>
      <c r="CJ15" s="621"/>
      <c r="CK15" s="621"/>
      <c r="CL15" s="621"/>
      <c r="CM15" s="621"/>
      <c r="CN15" s="621"/>
      <c r="CO15" s="621"/>
      <c r="CP15" s="621"/>
      <c r="CQ15" s="622"/>
      <c r="CR15" s="623">
        <v>3121779</v>
      </c>
      <c r="CS15" s="624"/>
      <c r="CT15" s="624"/>
      <c r="CU15" s="624"/>
      <c r="CV15" s="624"/>
      <c r="CW15" s="624"/>
      <c r="CX15" s="624"/>
      <c r="CY15" s="625"/>
      <c r="CZ15" s="619">
        <v>12.1</v>
      </c>
      <c r="DA15" s="619"/>
      <c r="DB15" s="619"/>
      <c r="DC15" s="619"/>
      <c r="DD15" s="642">
        <v>880468</v>
      </c>
      <c r="DE15" s="624"/>
      <c r="DF15" s="624"/>
      <c r="DG15" s="624"/>
      <c r="DH15" s="624"/>
      <c r="DI15" s="624"/>
      <c r="DJ15" s="624"/>
      <c r="DK15" s="624"/>
      <c r="DL15" s="624"/>
      <c r="DM15" s="624"/>
      <c r="DN15" s="624"/>
      <c r="DO15" s="624"/>
      <c r="DP15" s="625"/>
      <c r="DQ15" s="642">
        <v>2164038</v>
      </c>
      <c r="DR15" s="624"/>
      <c r="DS15" s="624"/>
      <c r="DT15" s="624"/>
      <c r="DU15" s="624"/>
      <c r="DV15" s="624"/>
      <c r="DW15" s="624"/>
      <c r="DX15" s="624"/>
      <c r="DY15" s="624"/>
      <c r="DZ15" s="624"/>
      <c r="EA15" s="624"/>
      <c r="EB15" s="624"/>
      <c r="EC15" s="643"/>
    </row>
    <row r="16" spans="2:143" ht="11.25" customHeight="1" x14ac:dyDescent="0.2">
      <c r="B16" s="620" t="s">
        <v>261</v>
      </c>
      <c r="C16" s="621"/>
      <c r="D16" s="621"/>
      <c r="E16" s="621"/>
      <c r="F16" s="621"/>
      <c r="G16" s="621"/>
      <c r="H16" s="621"/>
      <c r="I16" s="621"/>
      <c r="J16" s="621"/>
      <c r="K16" s="621"/>
      <c r="L16" s="621"/>
      <c r="M16" s="621"/>
      <c r="N16" s="621"/>
      <c r="O16" s="621"/>
      <c r="P16" s="621"/>
      <c r="Q16" s="622"/>
      <c r="R16" s="623">
        <v>27502</v>
      </c>
      <c r="S16" s="624"/>
      <c r="T16" s="624"/>
      <c r="U16" s="624"/>
      <c r="V16" s="624"/>
      <c r="W16" s="624"/>
      <c r="X16" s="624"/>
      <c r="Y16" s="625"/>
      <c r="Z16" s="619">
        <v>0.1</v>
      </c>
      <c r="AA16" s="619"/>
      <c r="AB16" s="619"/>
      <c r="AC16" s="619"/>
      <c r="AD16" s="626">
        <v>27502</v>
      </c>
      <c r="AE16" s="626"/>
      <c r="AF16" s="626"/>
      <c r="AG16" s="626"/>
      <c r="AH16" s="626"/>
      <c r="AI16" s="626"/>
      <c r="AJ16" s="626"/>
      <c r="AK16" s="626"/>
      <c r="AL16" s="627">
        <v>0.2</v>
      </c>
      <c r="AM16" s="628"/>
      <c r="AN16" s="628"/>
      <c r="AO16" s="629"/>
      <c r="AP16" s="620" t="s">
        <v>262</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19" t="s">
        <v>128</v>
      </c>
      <c r="BP16" s="619"/>
      <c r="BQ16" s="619"/>
      <c r="BR16" s="619"/>
      <c r="BS16" s="626" t="s">
        <v>128</v>
      </c>
      <c r="BT16" s="626"/>
      <c r="BU16" s="626"/>
      <c r="BV16" s="626"/>
      <c r="BW16" s="626"/>
      <c r="BX16" s="626"/>
      <c r="BY16" s="626"/>
      <c r="BZ16" s="626"/>
      <c r="CA16" s="626"/>
      <c r="CB16" s="630"/>
      <c r="CD16" s="620" t="s">
        <v>263</v>
      </c>
      <c r="CE16" s="621"/>
      <c r="CF16" s="621"/>
      <c r="CG16" s="621"/>
      <c r="CH16" s="621"/>
      <c r="CI16" s="621"/>
      <c r="CJ16" s="621"/>
      <c r="CK16" s="621"/>
      <c r="CL16" s="621"/>
      <c r="CM16" s="621"/>
      <c r="CN16" s="621"/>
      <c r="CO16" s="621"/>
      <c r="CP16" s="621"/>
      <c r="CQ16" s="622"/>
      <c r="CR16" s="623" t="s">
        <v>128</v>
      </c>
      <c r="CS16" s="624"/>
      <c r="CT16" s="624"/>
      <c r="CU16" s="624"/>
      <c r="CV16" s="624"/>
      <c r="CW16" s="624"/>
      <c r="CX16" s="624"/>
      <c r="CY16" s="625"/>
      <c r="CZ16" s="619" t="s">
        <v>128</v>
      </c>
      <c r="DA16" s="619"/>
      <c r="DB16" s="619"/>
      <c r="DC16" s="619"/>
      <c r="DD16" s="642" t="s">
        <v>128</v>
      </c>
      <c r="DE16" s="624"/>
      <c r="DF16" s="624"/>
      <c r="DG16" s="624"/>
      <c r="DH16" s="624"/>
      <c r="DI16" s="624"/>
      <c r="DJ16" s="624"/>
      <c r="DK16" s="624"/>
      <c r="DL16" s="624"/>
      <c r="DM16" s="624"/>
      <c r="DN16" s="624"/>
      <c r="DO16" s="624"/>
      <c r="DP16" s="625"/>
      <c r="DQ16" s="642" t="s">
        <v>128</v>
      </c>
      <c r="DR16" s="624"/>
      <c r="DS16" s="624"/>
      <c r="DT16" s="624"/>
      <c r="DU16" s="624"/>
      <c r="DV16" s="624"/>
      <c r="DW16" s="624"/>
      <c r="DX16" s="624"/>
      <c r="DY16" s="624"/>
      <c r="DZ16" s="624"/>
      <c r="EA16" s="624"/>
      <c r="EB16" s="624"/>
      <c r="EC16" s="643"/>
    </row>
    <row r="17" spans="2:133" ht="11.25" customHeight="1" x14ac:dyDescent="0.2">
      <c r="B17" s="620" t="s">
        <v>264</v>
      </c>
      <c r="C17" s="621"/>
      <c r="D17" s="621"/>
      <c r="E17" s="621"/>
      <c r="F17" s="621"/>
      <c r="G17" s="621"/>
      <c r="H17" s="621"/>
      <c r="I17" s="621"/>
      <c r="J17" s="621"/>
      <c r="K17" s="621"/>
      <c r="L17" s="621"/>
      <c r="M17" s="621"/>
      <c r="N17" s="621"/>
      <c r="O17" s="621"/>
      <c r="P17" s="621"/>
      <c r="Q17" s="622"/>
      <c r="R17" s="623">
        <v>95424</v>
      </c>
      <c r="S17" s="624"/>
      <c r="T17" s="624"/>
      <c r="U17" s="624"/>
      <c r="V17" s="624"/>
      <c r="W17" s="624"/>
      <c r="X17" s="624"/>
      <c r="Y17" s="625"/>
      <c r="Z17" s="619">
        <v>0.4</v>
      </c>
      <c r="AA17" s="619"/>
      <c r="AB17" s="619"/>
      <c r="AC17" s="619"/>
      <c r="AD17" s="626">
        <v>95424</v>
      </c>
      <c r="AE17" s="626"/>
      <c r="AF17" s="626"/>
      <c r="AG17" s="626"/>
      <c r="AH17" s="626"/>
      <c r="AI17" s="626"/>
      <c r="AJ17" s="626"/>
      <c r="AK17" s="626"/>
      <c r="AL17" s="627">
        <v>0.6</v>
      </c>
      <c r="AM17" s="628"/>
      <c r="AN17" s="628"/>
      <c r="AO17" s="629"/>
      <c r="AP17" s="620" t="s">
        <v>265</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19" t="s">
        <v>128</v>
      </c>
      <c r="BP17" s="619"/>
      <c r="BQ17" s="619"/>
      <c r="BR17" s="619"/>
      <c r="BS17" s="626" t="s">
        <v>128</v>
      </c>
      <c r="BT17" s="626"/>
      <c r="BU17" s="626"/>
      <c r="BV17" s="626"/>
      <c r="BW17" s="626"/>
      <c r="BX17" s="626"/>
      <c r="BY17" s="626"/>
      <c r="BZ17" s="626"/>
      <c r="CA17" s="626"/>
      <c r="CB17" s="630"/>
      <c r="CD17" s="620" t="s">
        <v>266</v>
      </c>
      <c r="CE17" s="621"/>
      <c r="CF17" s="621"/>
      <c r="CG17" s="621"/>
      <c r="CH17" s="621"/>
      <c r="CI17" s="621"/>
      <c r="CJ17" s="621"/>
      <c r="CK17" s="621"/>
      <c r="CL17" s="621"/>
      <c r="CM17" s="621"/>
      <c r="CN17" s="621"/>
      <c r="CO17" s="621"/>
      <c r="CP17" s="621"/>
      <c r="CQ17" s="622"/>
      <c r="CR17" s="623">
        <v>2995267</v>
      </c>
      <c r="CS17" s="624"/>
      <c r="CT17" s="624"/>
      <c r="CU17" s="624"/>
      <c r="CV17" s="624"/>
      <c r="CW17" s="624"/>
      <c r="CX17" s="624"/>
      <c r="CY17" s="625"/>
      <c r="CZ17" s="619">
        <v>11.6</v>
      </c>
      <c r="DA17" s="619"/>
      <c r="DB17" s="619"/>
      <c r="DC17" s="619"/>
      <c r="DD17" s="642" t="s">
        <v>128</v>
      </c>
      <c r="DE17" s="624"/>
      <c r="DF17" s="624"/>
      <c r="DG17" s="624"/>
      <c r="DH17" s="624"/>
      <c r="DI17" s="624"/>
      <c r="DJ17" s="624"/>
      <c r="DK17" s="624"/>
      <c r="DL17" s="624"/>
      <c r="DM17" s="624"/>
      <c r="DN17" s="624"/>
      <c r="DO17" s="624"/>
      <c r="DP17" s="625"/>
      <c r="DQ17" s="642">
        <v>2957366</v>
      </c>
      <c r="DR17" s="624"/>
      <c r="DS17" s="624"/>
      <c r="DT17" s="624"/>
      <c r="DU17" s="624"/>
      <c r="DV17" s="624"/>
      <c r="DW17" s="624"/>
      <c r="DX17" s="624"/>
      <c r="DY17" s="624"/>
      <c r="DZ17" s="624"/>
      <c r="EA17" s="624"/>
      <c r="EB17" s="624"/>
      <c r="EC17" s="643"/>
    </row>
    <row r="18" spans="2:133" ht="11.25" customHeight="1" x14ac:dyDescent="0.2">
      <c r="B18" s="620" t="s">
        <v>267</v>
      </c>
      <c r="C18" s="621"/>
      <c r="D18" s="621"/>
      <c r="E18" s="621"/>
      <c r="F18" s="621"/>
      <c r="G18" s="621"/>
      <c r="H18" s="621"/>
      <c r="I18" s="621"/>
      <c r="J18" s="621"/>
      <c r="K18" s="621"/>
      <c r="L18" s="621"/>
      <c r="M18" s="621"/>
      <c r="N18" s="621"/>
      <c r="O18" s="621"/>
      <c r="P18" s="621"/>
      <c r="Q18" s="622"/>
      <c r="R18" s="623">
        <v>177606</v>
      </c>
      <c r="S18" s="624"/>
      <c r="T18" s="624"/>
      <c r="U18" s="624"/>
      <c r="V18" s="624"/>
      <c r="W18" s="624"/>
      <c r="X18" s="624"/>
      <c r="Y18" s="625"/>
      <c r="Z18" s="619">
        <v>0.7</v>
      </c>
      <c r="AA18" s="619"/>
      <c r="AB18" s="619"/>
      <c r="AC18" s="619"/>
      <c r="AD18" s="626">
        <v>164819</v>
      </c>
      <c r="AE18" s="626"/>
      <c r="AF18" s="626"/>
      <c r="AG18" s="626"/>
      <c r="AH18" s="626"/>
      <c r="AI18" s="626"/>
      <c r="AJ18" s="626"/>
      <c r="AK18" s="626"/>
      <c r="AL18" s="627">
        <v>1.1000000238418579</v>
      </c>
      <c r="AM18" s="628"/>
      <c r="AN18" s="628"/>
      <c r="AO18" s="629"/>
      <c r="AP18" s="620" t="s">
        <v>268</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19" t="s">
        <v>128</v>
      </c>
      <c r="BP18" s="619"/>
      <c r="BQ18" s="619"/>
      <c r="BR18" s="619"/>
      <c r="BS18" s="626" t="s">
        <v>128</v>
      </c>
      <c r="BT18" s="626"/>
      <c r="BU18" s="626"/>
      <c r="BV18" s="626"/>
      <c r="BW18" s="626"/>
      <c r="BX18" s="626"/>
      <c r="BY18" s="626"/>
      <c r="BZ18" s="626"/>
      <c r="CA18" s="626"/>
      <c r="CB18" s="630"/>
      <c r="CD18" s="620" t="s">
        <v>269</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19" t="s">
        <v>128</v>
      </c>
      <c r="DA18" s="619"/>
      <c r="DB18" s="619"/>
      <c r="DC18" s="619"/>
      <c r="DD18" s="642" t="s">
        <v>128</v>
      </c>
      <c r="DE18" s="624"/>
      <c r="DF18" s="624"/>
      <c r="DG18" s="624"/>
      <c r="DH18" s="624"/>
      <c r="DI18" s="624"/>
      <c r="DJ18" s="624"/>
      <c r="DK18" s="624"/>
      <c r="DL18" s="624"/>
      <c r="DM18" s="624"/>
      <c r="DN18" s="624"/>
      <c r="DO18" s="624"/>
      <c r="DP18" s="625"/>
      <c r="DQ18" s="642" t="s">
        <v>128</v>
      </c>
      <c r="DR18" s="624"/>
      <c r="DS18" s="624"/>
      <c r="DT18" s="624"/>
      <c r="DU18" s="624"/>
      <c r="DV18" s="624"/>
      <c r="DW18" s="624"/>
      <c r="DX18" s="624"/>
      <c r="DY18" s="624"/>
      <c r="DZ18" s="624"/>
      <c r="EA18" s="624"/>
      <c r="EB18" s="624"/>
      <c r="EC18" s="643"/>
    </row>
    <row r="19" spans="2:133" ht="11.25" customHeight="1" x14ac:dyDescent="0.2">
      <c r="B19" s="620" t="s">
        <v>270</v>
      </c>
      <c r="C19" s="621"/>
      <c r="D19" s="621"/>
      <c r="E19" s="621"/>
      <c r="F19" s="621"/>
      <c r="G19" s="621"/>
      <c r="H19" s="621"/>
      <c r="I19" s="621"/>
      <c r="J19" s="621"/>
      <c r="K19" s="621"/>
      <c r="L19" s="621"/>
      <c r="M19" s="621"/>
      <c r="N19" s="621"/>
      <c r="O19" s="621"/>
      <c r="P19" s="621"/>
      <c r="Q19" s="622"/>
      <c r="R19" s="623">
        <v>23387</v>
      </c>
      <c r="S19" s="624"/>
      <c r="T19" s="624"/>
      <c r="U19" s="624"/>
      <c r="V19" s="624"/>
      <c r="W19" s="624"/>
      <c r="X19" s="624"/>
      <c r="Y19" s="625"/>
      <c r="Z19" s="619">
        <v>0.1</v>
      </c>
      <c r="AA19" s="619"/>
      <c r="AB19" s="619"/>
      <c r="AC19" s="619"/>
      <c r="AD19" s="626">
        <v>23387</v>
      </c>
      <c r="AE19" s="626"/>
      <c r="AF19" s="626"/>
      <c r="AG19" s="626"/>
      <c r="AH19" s="626"/>
      <c r="AI19" s="626"/>
      <c r="AJ19" s="626"/>
      <c r="AK19" s="626"/>
      <c r="AL19" s="627">
        <v>0.2</v>
      </c>
      <c r="AM19" s="628"/>
      <c r="AN19" s="628"/>
      <c r="AO19" s="629"/>
      <c r="AP19" s="620" t="s">
        <v>271</v>
      </c>
      <c r="AQ19" s="621"/>
      <c r="AR19" s="621"/>
      <c r="AS19" s="621"/>
      <c r="AT19" s="621"/>
      <c r="AU19" s="621"/>
      <c r="AV19" s="621"/>
      <c r="AW19" s="621"/>
      <c r="AX19" s="621"/>
      <c r="AY19" s="621"/>
      <c r="AZ19" s="621"/>
      <c r="BA19" s="621"/>
      <c r="BB19" s="621"/>
      <c r="BC19" s="621"/>
      <c r="BD19" s="621"/>
      <c r="BE19" s="621"/>
      <c r="BF19" s="622"/>
      <c r="BG19" s="623">
        <v>436293</v>
      </c>
      <c r="BH19" s="624"/>
      <c r="BI19" s="624"/>
      <c r="BJ19" s="624"/>
      <c r="BK19" s="624"/>
      <c r="BL19" s="624"/>
      <c r="BM19" s="624"/>
      <c r="BN19" s="625"/>
      <c r="BO19" s="619">
        <v>5.6</v>
      </c>
      <c r="BP19" s="619"/>
      <c r="BQ19" s="619"/>
      <c r="BR19" s="619"/>
      <c r="BS19" s="626" t="s">
        <v>128</v>
      </c>
      <c r="BT19" s="626"/>
      <c r="BU19" s="626"/>
      <c r="BV19" s="626"/>
      <c r="BW19" s="626"/>
      <c r="BX19" s="626"/>
      <c r="BY19" s="626"/>
      <c r="BZ19" s="626"/>
      <c r="CA19" s="626"/>
      <c r="CB19" s="630"/>
      <c r="CD19" s="620" t="s">
        <v>272</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19" t="s">
        <v>128</v>
      </c>
      <c r="DA19" s="619"/>
      <c r="DB19" s="619"/>
      <c r="DC19" s="619"/>
      <c r="DD19" s="642" t="s">
        <v>128</v>
      </c>
      <c r="DE19" s="624"/>
      <c r="DF19" s="624"/>
      <c r="DG19" s="624"/>
      <c r="DH19" s="624"/>
      <c r="DI19" s="624"/>
      <c r="DJ19" s="624"/>
      <c r="DK19" s="624"/>
      <c r="DL19" s="624"/>
      <c r="DM19" s="624"/>
      <c r="DN19" s="624"/>
      <c r="DO19" s="624"/>
      <c r="DP19" s="625"/>
      <c r="DQ19" s="642" t="s">
        <v>128</v>
      </c>
      <c r="DR19" s="624"/>
      <c r="DS19" s="624"/>
      <c r="DT19" s="624"/>
      <c r="DU19" s="624"/>
      <c r="DV19" s="624"/>
      <c r="DW19" s="624"/>
      <c r="DX19" s="624"/>
      <c r="DY19" s="624"/>
      <c r="DZ19" s="624"/>
      <c r="EA19" s="624"/>
      <c r="EB19" s="624"/>
      <c r="EC19" s="643"/>
    </row>
    <row r="20" spans="2:133" ht="11.25" customHeight="1" x14ac:dyDescent="0.2">
      <c r="B20" s="620" t="s">
        <v>273</v>
      </c>
      <c r="C20" s="621"/>
      <c r="D20" s="621"/>
      <c r="E20" s="621"/>
      <c r="F20" s="621"/>
      <c r="G20" s="621"/>
      <c r="H20" s="621"/>
      <c r="I20" s="621"/>
      <c r="J20" s="621"/>
      <c r="K20" s="621"/>
      <c r="L20" s="621"/>
      <c r="M20" s="621"/>
      <c r="N20" s="621"/>
      <c r="O20" s="621"/>
      <c r="P20" s="621"/>
      <c r="Q20" s="622"/>
      <c r="R20" s="623">
        <v>8555</v>
      </c>
      <c r="S20" s="624"/>
      <c r="T20" s="624"/>
      <c r="U20" s="624"/>
      <c r="V20" s="624"/>
      <c r="W20" s="624"/>
      <c r="X20" s="624"/>
      <c r="Y20" s="625"/>
      <c r="Z20" s="619">
        <v>0</v>
      </c>
      <c r="AA20" s="619"/>
      <c r="AB20" s="619"/>
      <c r="AC20" s="619"/>
      <c r="AD20" s="626">
        <v>8555</v>
      </c>
      <c r="AE20" s="626"/>
      <c r="AF20" s="626"/>
      <c r="AG20" s="626"/>
      <c r="AH20" s="626"/>
      <c r="AI20" s="626"/>
      <c r="AJ20" s="626"/>
      <c r="AK20" s="626"/>
      <c r="AL20" s="627">
        <v>0.1</v>
      </c>
      <c r="AM20" s="628"/>
      <c r="AN20" s="628"/>
      <c r="AO20" s="629"/>
      <c r="AP20" s="620" t="s">
        <v>274</v>
      </c>
      <c r="AQ20" s="621"/>
      <c r="AR20" s="621"/>
      <c r="AS20" s="621"/>
      <c r="AT20" s="621"/>
      <c r="AU20" s="621"/>
      <c r="AV20" s="621"/>
      <c r="AW20" s="621"/>
      <c r="AX20" s="621"/>
      <c r="AY20" s="621"/>
      <c r="AZ20" s="621"/>
      <c r="BA20" s="621"/>
      <c r="BB20" s="621"/>
      <c r="BC20" s="621"/>
      <c r="BD20" s="621"/>
      <c r="BE20" s="621"/>
      <c r="BF20" s="622"/>
      <c r="BG20" s="623">
        <v>436293</v>
      </c>
      <c r="BH20" s="624"/>
      <c r="BI20" s="624"/>
      <c r="BJ20" s="624"/>
      <c r="BK20" s="624"/>
      <c r="BL20" s="624"/>
      <c r="BM20" s="624"/>
      <c r="BN20" s="625"/>
      <c r="BO20" s="619">
        <v>5.6</v>
      </c>
      <c r="BP20" s="619"/>
      <c r="BQ20" s="619"/>
      <c r="BR20" s="619"/>
      <c r="BS20" s="626" t="s">
        <v>128</v>
      </c>
      <c r="BT20" s="626"/>
      <c r="BU20" s="626"/>
      <c r="BV20" s="626"/>
      <c r="BW20" s="626"/>
      <c r="BX20" s="626"/>
      <c r="BY20" s="626"/>
      <c r="BZ20" s="626"/>
      <c r="CA20" s="626"/>
      <c r="CB20" s="630"/>
      <c r="CD20" s="620" t="s">
        <v>275</v>
      </c>
      <c r="CE20" s="621"/>
      <c r="CF20" s="621"/>
      <c r="CG20" s="621"/>
      <c r="CH20" s="621"/>
      <c r="CI20" s="621"/>
      <c r="CJ20" s="621"/>
      <c r="CK20" s="621"/>
      <c r="CL20" s="621"/>
      <c r="CM20" s="621"/>
      <c r="CN20" s="621"/>
      <c r="CO20" s="621"/>
      <c r="CP20" s="621"/>
      <c r="CQ20" s="622"/>
      <c r="CR20" s="623">
        <v>25821542</v>
      </c>
      <c r="CS20" s="624"/>
      <c r="CT20" s="624"/>
      <c r="CU20" s="624"/>
      <c r="CV20" s="624"/>
      <c r="CW20" s="624"/>
      <c r="CX20" s="624"/>
      <c r="CY20" s="625"/>
      <c r="CZ20" s="619">
        <v>100</v>
      </c>
      <c r="DA20" s="619"/>
      <c r="DB20" s="619"/>
      <c r="DC20" s="619"/>
      <c r="DD20" s="642">
        <v>2131023</v>
      </c>
      <c r="DE20" s="624"/>
      <c r="DF20" s="624"/>
      <c r="DG20" s="624"/>
      <c r="DH20" s="624"/>
      <c r="DI20" s="624"/>
      <c r="DJ20" s="624"/>
      <c r="DK20" s="624"/>
      <c r="DL20" s="624"/>
      <c r="DM20" s="624"/>
      <c r="DN20" s="624"/>
      <c r="DO20" s="624"/>
      <c r="DP20" s="625"/>
      <c r="DQ20" s="642">
        <v>16780925</v>
      </c>
      <c r="DR20" s="624"/>
      <c r="DS20" s="624"/>
      <c r="DT20" s="624"/>
      <c r="DU20" s="624"/>
      <c r="DV20" s="624"/>
      <c r="DW20" s="624"/>
      <c r="DX20" s="624"/>
      <c r="DY20" s="624"/>
      <c r="DZ20" s="624"/>
      <c r="EA20" s="624"/>
      <c r="EB20" s="624"/>
      <c r="EC20" s="643"/>
    </row>
    <row r="21" spans="2:133" ht="11.25" customHeight="1" x14ac:dyDescent="0.2">
      <c r="B21" s="620" t="s">
        <v>276</v>
      </c>
      <c r="C21" s="621"/>
      <c r="D21" s="621"/>
      <c r="E21" s="621"/>
      <c r="F21" s="621"/>
      <c r="G21" s="621"/>
      <c r="H21" s="621"/>
      <c r="I21" s="621"/>
      <c r="J21" s="621"/>
      <c r="K21" s="621"/>
      <c r="L21" s="621"/>
      <c r="M21" s="621"/>
      <c r="N21" s="621"/>
      <c r="O21" s="621"/>
      <c r="P21" s="621"/>
      <c r="Q21" s="622"/>
      <c r="R21" s="623">
        <v>3153</v>
      </c>
      <c r="S21" s="624"/>
      <c r="T21" s="624"/>
      <c r="U21" s="624"/>
      <c r="V21" s="624"/>
      <c r="W21" s="624"/>
      <c r="X21" s="624"/>
      <c r="Y21" s="625"/>
      <c r="Z21" s="619">
        <v>0</v>
      </c>
      <c r="AA21" s="619"/>
      <c r="AB21" s="619"/>
      <c r="AC21" s="619"/>
      <c r="AD21" s="626">
        <v>3153</v>
      </c>
      <c r="AE21" s="626"/>
      <c r="AF21" s="626"/>
      <c r="AG21" s="626"/>
      <c r="AH21" s="626"/>
      <c r="AI21" s="626"/>
      <c r="AJ21" s="626"/>
      <c r="AK21" s="626"/>
      <c r="AL21" s="627">
        <v>0</v>
      </c>
      <c r="AM21" s="628"/>
      <c r="AN21" s="628"/>
      <c r="AO21" s="629"/>
      <c r="AP21" s="620" t="s">
        <v>277</v>
      </c>
      <c r="AQ21" s="655"/>
      <c r="AR21" s="655"/>
      <c r="AS21" s="655"/>
      <c r="AT21" s="655"/>
      <c r="AU21" s="655"/>
      <c r="AV21" s="655"/>
      <c r="AW21" s="655"/>
      <c r="AX21" s="655"/>
      <c r="AY21" s="655"/>
      <c r="AZ21" s="655"/>
      <c r="BA21" s="655"/>
      <c r="BB21" s="655"/>
      <c r="BC21" s="655"/>
      <c r="BD21" s="655"/>
      <c r="BE21" s="655"/>
      <c r="BF21" s="656"/>
      <c r="BG21" s="623">
        <v>6985</v>
      </c>
      <c r="BH21" s="624"/>
      <c r="BI21" s="624"/>
      <c r="BJ21" s="624"/>
      <c r="BK21" s="624"/>
      <c r="BL21" s="624"/>
      <c r="BM21" s="624"/>
      <c r="BN21" s="625"/>
      <c r="BO21" s="619">
        <v>0.1</v>
      </c>
      <c r="BP21" s="619"/>
      <c r="BQ21" s="619"/>
      <c r="BR21" s="619"/>
      <c r="BS21" s="626" t="s">
        <v>128</v>
      </c>
      <c r="BT21" s="626"/>
      <c r="BU21" s="626"/>
      <c r="BV21" s="626"/>
      <c r="BW21" s="626"/>
      <c r="BX21" s="626"/>
      <c r="BY21" s="626"/>
      <c r="BZ21" s="626"/>
      <c r="CA21" s="626"/>
      <c r="CB21" s="630"/>
      <c r="CD21" s="649"/>
      <c r="CE21" s="650"/>
      <c r="CF21" s="650"/>
      <c r="CG21" s="650"/>
      <c r="CH21" s="650"/>
      <c r="CI21" s="650"/>
      <c r="CJ21" s="650"/>
      <c r="CK21" s="650"/>
      <c r="CL21" s="650"/>
      <c r="CM21" s="650"/>
      <c r="CN21" s="650"/>
      <c r="CO21" s="650"/>
      <c r="CP21" s="650"/>
      <c r="CQ21" s="651"/>
      <c r="CR21" s="652"/>
      <c r="CS21" s="647"/>
      <c r="CT21" s="647"/>
      <c r="CU21" s="647"/>
      <c r="CV21" s="647"/>
      <c r="CW21" s="647"/>
      <c r="CX21" s="647"/>
      <c r="CY21" s="653"/>
      <c r="CZ21" s="654"/>
      <c r="DA21" s="654"/>
      <c r="DB21" s="654"/>
      <c r="DC21" s="654"/>
      <c r="DD21" s="646"/>
      <c r="DE21" s="647"/>
      <c r="DF21" s="647"/>
      <c r="DG21" s="647"/>
      <c r="DH21" s="647"/>
      <c r="DI21" s="647"/>
      <c r="DJ21" s="647"/>
      <c r="DK21" s="647"/>
      <c r="DL21" s="647"/>
      <c r="DM21" s="647"/>
      <c r="DN21" s="647"/>
      <c r="DO21" s="647"/>
      <c r="DP21" s="653"/>
      <c r="DQ21" s="646"/>
      <c r="DR21" s="647"/>
      <c r="DS21" s="647"/>
      <c r="DT21" s="647"/>
      <c r="DU21" s="647"/>
      <c r="DV21" s="647"/>
      <c r="DW21" s="647"/>
      <c r="DX21" s="647"/>
      <c r="DY21" s="647"/>
      <c r="DZ21" s="647"/>
      <c r="EA21" s="647"/>
      <c r="EB21" s="647"/>
      <c r="EC21" s="648"/>
    </row>
    <row r="22" spans="2:133" ht="11.25" customHeight="1" x14ac:dyDescent="0.2">
      <c r="B22" s="660" t="s">
        <v>278</v>
      </c>
      <c r="C22" s="661"/>
      <c r="D22" s="661"/>
      <c r="E22" s="661"/>
      <c r="F22" s="661"/>
      <c r="G22" s="661"/>
      <c r="H22" s="661"/>
      <c r="I22" s="661"/>
      <c r="J22" s="661"/>
      <c r="K22" s="661"/>
      <c r="L22" s="661"/>
      <c r="M22" s="661"/>
      <c r="N22" s="661"/>
      <c r="O22" s="661"/>
      <c r="P22" s="661"/>
      <c r="Q22" s="662"/>
      <c r="R22" s="623">
        <v>142511</v>
      </c>
      <c r="S22" s="624"/>
      <c r="T22" s="624"/>
      <c r="U22" s="624"/>
      <c r="V22" s="624"/>
      <c r="W22" s="624"/>
      <c r="X22" s="624"/>
      <c r="Y22" s="625"/>
      <c r="Z22" s="619">
        <v>0.5</v>
      </c>
      <c r="AA22" s="619"/>
      <c r="AB22" s="619"/>
      <c r="AC22" s="619"/>
      <c r="AD22" s="626">
        <v>129724</v>
      </c>
      <c r="AE22" s="626"/>
      <c r="AF22" s="626"/>
      <c r="AG22" s="626"/>
      <c r="AH22" s="626"/>
      <c r="AI22" s="626"/>
      <c r="AJ22" s="626"/>
      <c r="AK22" s="626"/>
      <c r="AL22" s="627">
        <v>0.89999997615814209</v>
      </c>
      <c r="AM22" s="628"/>
      <c r="AN22" s="628"/>
      <c r="AO22" s="629"/>
      <c r="AP22" s="620" t="s">
        <v>279</v>
      </c>
      <c r="AQ22" s="655"/>
      <c r="AR22" s="655"/>
      <c r="AS22" s="655"/>
      <c r="AT22" s="655"/>
      <c r="AU22" s="655"/>
      <c r="AV22" s="655"/>
      <c r="AW22" s="655"/>
      <c r="AX22" s="655"/>
      <c r="AY22" s="655"/>
      <c r="AZ22" s="655"/>
      <c r="BA22" s="655"/>
      <c r="BB22" s="655"/>
      <c r="BC22" s="655"/>
      <c r="BD22" s="655"/>
      <c r="BE22" s="655"/>
      <c r="BF22" s="656"/>
      <c r="BG22" s="623" t="s">
        <v>128</v>
      </c>
      <c r="BH22" s="624"/>
      <c r="BI22" s="624"/>
      <c r="BJ22" s="624"/>
      <c r="BK22" s="624"/>
      <c r="BL22" s="624"/>
      <c r="BM22" s="624"/>
      <c r="BN22" s="625"/>
      <c r="BO22" s="619" t="s">
        <v>128</v>
      </c>
      <c r="BP22" s="619"/>
      <c r="BQ22" s="619"/>
      <c r="BR22" s="619"/>
      <c r="BS22" s="626" t="s">
        <v>128</v>
      </c>
      <c r="BT22" s="626"/>
      <c r="BU22" s="626"/>
      <c r="BV22" s="626"/>
      <c r="BW22" s="626"/>
      <c r="BX22" s="626"/>
      <c r="BY22" s="626"/>
      <c r="BZ22" s="626"/>
      <c r="CA22" s="626"/>
      <c r="CB22" s="630"/>
      <c r="CD22" s="612" t="s">
        <v>280</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0" t="s">
        <v>281</v>
      </c>
      <c r="C23" s="621"/>
      <c r="D23" s="621"/>
      <c r="E23" s="621"/>
      <c r="F23" s="621"/>
      <c r="G23" s="621"/>
      <c r="H23" s="621"/>
      <c r="I23" s="621"/>
      <c r="J23" s="621"/>
      <c r="K23" s="621"/>
      <c r="L23" s="621"/>
      <c r="M23" s="621"/>
      <c r="N23" s="621"/>
      <c r="O23" s="621"/>
      <c r="P23" s="621"/>
      <c r="Q23" s="622"/>
      <c r="R23" s="623">
        <v>5737608</v>
      </c>
      <c r="S23" s="624"/>
      <c r="T23" s="624"/>
      <c r="U23" s="624"/>
      <c r="V23" s="624"/>
      <c r="W23" s="624"/>
      <c r="X23" s="624"/>
      <c r="Y23" s="625"/>
      <c r="Z23" s="619">
        <v>21.2</v>
      </c>
      <c r="AA23" s="619"/>
      <c r="AB23" s="619"/>
      <c r="AC23" s="619"/>
      <c r="AD23" s="626">
        <v>5288282</v>
      </c>
      <c r="AE23" s="626"/>
      <c r="AF23" s="626"/>
      <c r="AG23" s="626"/>
      <c r="AH23" s="626"/>
      <c r="AI23" s="626"/>
      <c r="AJ23" s="626"/>
      <c r="AK23" s="626"/>
      <c r="AL23" s="627">
        <v>35.200000000000003</v>
      </c>
      <c r="AM23" s="628"/>
      <c r="AN23" s="628"/>
      <c r="AO23" s="629"/>
      <c r="AP23" s="620" t="s">
        <v>282</v>
      </c>
      <c r="AQ23" s="655"/>
      <c r="AR23" s="655"/>
      <c r="AS23" s="655"/>
      <c r="AT23" s="655"/>
      <c r="AU23" s="655"/>
      <c r="AV23" s="655"/>
      <c r="AW23" s="655"/>
      <c r="AX23" s="655"/>
      <c r="AY23" s="655"/>
      <c r="AZ23" s="655"/>
      <c r="BA23" s="655"/>
      <c r="BB23" s="655"/>
      <c r="BC23" s="655"/>
      <c r="BD23" s="655"/>
      <c r="BE23" s="655"/>
      <c r="BF23" s="656"/>
      <c r="BG23" s="623">
        <v>429308</v>
      </c>
      <c r="BH23" s="624"/>
      <c r="BI23" s="624"/>
      <c r="BJ23" s="624"/>
      <c r="BK23" s="624"/>
      <c r="BL23" s="624"/>
      <c r="BM23" s="624"/>
      <c r="BN23" s="625"/>
      <c r="BO23" s="619">
        <v>5.5</v>
      </c>
      <c r="BP23" s="619"/>
      <c r="BQ23" s="619"/>
      <c r="BR23" s="619"/>
      <c r="BS23" s="626" t="s">
        <v>128</v>
      </c>
      <c r="BT23" s="626"/>
      <c r="BU23" s="626"/>
      <c r="BV23" s="626"/>
      <c r="BW23" s="626"/>
      <c r="BX23" s="626"/>
      <c r="BY23" s="626"/>
      <c r="BZ23" s="626"/>
      <c r="CA23" s="626"/>
      <c r="CB23" s="630"/>
      <c r="CD23" s="612" t="s">
        <v>222</v>
      </c>
      <c r="CE23" s="613"/>
      <c r="CF23" s="613"/>
      <c r="CG23" s="613"/>
      <c r="CH23" s="613"/>
      <c r="CI23" s="613"/>
      <c r="CJ23" s="613"/>
      <c r="CK23" s="613"/>
      <c r="CL23" s="613"/>
      <c r="CM23" s="613"/>
      <c r="CN23" s="613"/>
      <c r="CO23" s="613"/>
      <c r="CP23" s="613"/>
      <c r="CQ23" s="614"/>
      <c r="CR23" s="612" t="s">
        <v>283</v>
      </c>
      <c r="CS23" s="613"/>
      <c r="CT23" s="613"/>
      <c r="CU23" s="613"/>
      <c r="CV23" s="613"/>
      <c r="CW23" s="613"/>
      <c r="CX23" s="613"/>
      <c r="CY23" s="614"/>
      <c r="CZ23" s="612" t="s">
        <v>284</v>
      </c>
      <c r="DA23" s="613"/>
      <c r="DB23" s="613"/>
      <c r="DC23" s="614"/>
      <c r="DD23" s="612" t="s">
        <v>285</v>
      </c>
      <c r="DE23" s="613"/>
      <c r="DF23" s="613"/>
      <c r="DG23" s="613"/>
      <c r="DH23" s="613"/>
      <c r="DI23" s="613"/>
      <c r="DJ23" s="613"/>
      <c r="DK23" s="614"/>
      <c r="DL23" s="657" t="s">
        <v>286</v>
      </c>
      <c r="DM23" s="658"/>
      <c r="DN23" s="658"/>
      <c r="DO23" s="658"/>
      <c r="DP23" s="658"/>
      <c r="DQ23" s="658"/>
      <c r="DR23" s="658"/>
      <c r="DS23" s="658"/>
      <c r="DT23" s="658"/>
      <c r="DU23" s="658"/>
      <c r="DV23" s="659"/>
      <c r="DW23" s="612" t="s">
        <v>287</v>
      </c>
      <c r="DX23" s="613"/>
      <c r="DY23" s="613"/>
      <c r="DZ23" s="613"/>
      <c r="EA23" s="613"/>
      <c r="EB23" s="613"/>
      <c r="EC23" s="614"/>
    </row>
    <row r="24" spans="2:133" ht="11.25" customHeight="1" x14ac:dyDescent="0.2">
      <c r="B24" s="620" t="s">
        <v>288</v>
      </c>
      <c r="C24" s="621"/>
      <c r="D24" s="621"/>
      <c r="E24" s="621"/>
      <c r="F24" s="621"/>
      <c r="G24" s="621"/>
      <c r="H24" s="621"/>
      <c r="I24" s="621"/>
      <c r="J24" s="621"/>
      <c r="K24" s="621"/>
      <c r="L24" s="621"/>
      <c r="M24" s="621"/>
      <c r="N24" s="621"/>
      <c r="O24" s="621"/>
      <c r="P24" s="621"/>
      <c r="Q24" s="622"/>
      <c r="R24" s="623">
        <v>5288282</v>
      </c>
      <c r="S24" s="624"/>
      <c r="T24" s="624"/>
      <c r="U24" s="624"/>
      <c r="V24" s="624"/>
      <c r="W24" s="624"/>
      <c r="X24" s="624"/>
      <c r="Y24" s="625"/>
      <c r="Z24" s="619">
        <v>19.5</v>
      </c>
      <c r="AA24" s="619"/>
      <c r="AB24" s="619"/>
      <c r="AC24" s="619"/>
      <c r="AD24" s="626">
        <v>5288282</v>
      </c>
      <c r="AE24" s="626"/>
      <c r="AF24" s="626"/>
      <c r="AG24" s="626"/>
      <c r="AH24" s="626"/>
      <c r="AI24" s="626"/>
      <c r="AJ24" s="626"/>
      <c r="AK24" s="626"/>
      <c r="AL24" s="627">
        <v>35.200000000000003</v>
      </c>
      <c r="AM24" s="628"/>
      <c r="AN24" s="628"/>
      <c r="AO24" s="629"/>
      <c r="AP24" s="620" t="s">
        <v>289</v>
      </c>
      <c r="AQ24" s="655"/>
      <c r="AR24" s="655"/>
      <c r="AS24" s="655"/>
      <c r="AT24" s="655"/>
      <c r="AU24" s="655"/>
      <c r="AV24" s="655"/>
      <c r="AW24" s="655"/>
      <c r="AX24" s="655"/>
      <c r="AY24" s="655"/>
      <c r="AZ24" s="655"/>
      <c r="BA24" s="655"/>
      <c r="BB24" s="655"/>
      <c r="BC24" s="655"/>
      <c r="BD24" s="655"/>
      <c r="BE24" s="655"/>
      <c r="BF24" s="656"/>
      <c r="BG24" s="623" t="s">
        <v>128</v>
      </c>
      <c r="BH24" s="624"/>
      <c r="BI24" s="624"/>
      <c r="BJ24" s="624"/>
      <c r="BK24" s="624"/>
      <c r="BL24" s="624"/>
      <c r="BM24" s="624"/>
      <c r="BN24" s="625"/>
      <c r="BO24" s="619" t="s">
        <v>128</v>
      </c>
      <c r="BP24" s="619"/>
      <c r="BQ24" s="619"/>
      <c r="BR24" s="619"/>
      <c r="BS24" s="626" t="s">
        <v>128</v>
      </c>
      <c r="BT24" s="626"/>
      <c r="BU24" s="626"/>
      <c r="BV24" s="626"/>
      <c r="BW24" s="626"/>
      <c r="BX24" s="626"/>
      <c r="BY24" s="626"/>
      <c r="BZ24" s="626"/>
      <c r="CA24" s="626"/>
      <c r="CB24" s="630"/>
      <c r="CD24" s="631" t="s">
        <v>290</v>
      </c>
      <c r="CE24" s="632"/>
      <c r="CF24" s="632"/>
      <c r="CG24" s="632"/>
      <c r="CH24" s="632"/>
      <c r="CI24" s="632"/>
      <c r="CJ24" s="632"/>
      <c r="CK24" s="632"/>
      <c r="CL24" s="632"/>
      <c r="CM24" s="632"/>
      <c r="CN24" s="632"/>
      <c r="CO24" s="632"/>
      <c r="CP24" s="632"/>
      <c r="CQ24" s="633"/>
      <c r="CR24" s="634">
        <v>14068031</v>
      </c>
      <c r="CS24" s="635"/>
      <c r="CT24" s="635"/>
      <c r="CU24" s="635"/>
      <c r="CV24" s="635"/>
      <c r="CW24" s="635"/>
      <c r="CX24" s="635"/>
      <c r="CY24" s="636"/>
      <c r="CZ24" s="639">
        <v>54.5</v>
      </c>
      <c r="DA24" s="640"/>
      <c r="DB24" s="640"/>
      <c r="DC24" s="644"/>
      <c r="DD24" s="663">
        <v>9402598</v>
      </c>
      <c r="DE24" s="635"/>
      <c r="DF24" s="635"/>
      <c r="DG24" s="635"/>
      <c r="DH24" s="635"/>
      <c r="DI24" s="635"/>
      <c r="DJ24" s="635"/>
      <c r="DK24" s="636"/>
      <c r="DL24" s="663">
        <v>9158779</v>
      </c>
      <c r="DM24" s="635"/>
      <c r="DN24" s="635"/>
      <c r="DO24" s="635"/>
      <c r="DP24" s="635"/>
      <c r="DQ24" s="635"/>
      <c r="DR24" s="635"/>
      <c r="DS24" s="635"/>
      <c r="DT24" s="635"/>
      <c r="DU24" s="635"/>
      <c r="DV24" s="636"/>
      <c r="DW24" s="639">
        <v>57.2</v>
      </c>
      <c r="DX24" s="640"/>
      <c r="DY24" s="640"/>
      <c r="DZ24" s="640"/>
      <c r="EA24" s="640"/>
      <c r="EB24" s="640"/>
      <c r="EC24" s="641"/>
    </row>
    <row r="25" spans="2:133" ht="11.25" customHeight="1" x14ac:dyDescent="0.2">
      <c r="B25" s="620" t="s">
        <v>291</v>
      </c>
      <c r="C25" s="621"/>
      <c r="D25" s="621"/>
      <c r="E25" s="621"/>
      <c r="F25" s="621"/>
      <c r="G25" s="621"/>
      <c r="H25" s="621"/>
      <c r="I25" s="621"/>
      <c r="J25" s="621"/>
      <c r="K25" s="621"/>
      <c r="L25" s="621"/>
      <c r="M25" s="621"/>
      <c r="N25" s="621"/>
      <c r="O25" s="621"/>
      <c r="P25" s="621"/>
      <c r="Q25" s="622"/>
      <c r="R25" s="623">
        <v>448599</v>
      </c>
      <c r="S25" s="624"/>
      <c r="T25" s="624"/>
      <c r="U25" s="624"/>
      <c r="V25" s="624"/>
      <c r="W25" s="624"/>
      <c r="X25" s="624"/>
      <c r="Y25" s="625"/>
      <c r="Z25" s="619">
        <v>1.7</v>
      </c>
      <c r="AA25" s="619"/>
      <c r="AB25" s="619"/>
      <c r="AC25" s="619"/>
      <c r="AD25" s="626" t="s">
        <v>128</v>
      </c>
      <c r="AE25" s="626"/>
      <c r="AF25" s="626"/>
      <c r="AG25" s="626"/>
      <c r="AH25" s="626"/>
      <c r="AI25" s="626"/>
      <c r="AJ25" s="626"/>
      <c r="AK25" s="626"/>
      <c r="AL25" s="627" t="s">
        <v>128</v>
      </c>
      <c r="AM25" s="628"/>
      <c r="AN25" s="628"/>
      <c r="AO25" s="629"/>
      <c r="AP25" s="620" t="s">
        <v>292</v>
      </c>
      <c r="AQ25" s="655"/>
      <c r="AR25" s="655"/>
      <c r="AS25" s="655"/>
      <c r="AT25" s="655"/>
      <c r="AU25" s="655"/>
      <c r="AV25" s="655"/>
      <c r="AW25" s="655"/>
      <c r="AX25" s="655"/>
      <c r="AY25" s="655"/>
      <c r="AZ25" s="655"/>
      <c r="BA25" s="655"/>
      <c r="BB25" s="655"/>
      <c r="BC25" s="655"/>
      <c r="BD25" s="655"/>
      <c r="BE25" s="655"/>
      <c r="BF25" s="656"/>
      <c r="BG25" s="623" t="s">
        <v>128</v>
      </c>
      <c r="BH25" s="624"/>
      <c r="BI25" s="624"/>
      <c r="BJ25" s="624"/>
      <c r="BK25" s="624"/>
      <c r="BL25" s="624"/>
      <c r="BM25" s="624"/>
      <c r="BN25" s="625"/>
      <c r="BO25" s="619" t="s">
        <v>128</v>
      </c>
      <c r="BP25" s="619"/>
      <c r="BQ25" s="619"/>
      <c r="BR25" s="619"/>
      <c r="BS25" s="626" t="s">
        <v>128</v>
      </c>
      <c r="BT25" s="626"/>
      <c r="BU25" s="626"/>
      <c r="BV25" s="626"/>
      <c r="BW25" s="626"/>
      <c r="BX25" s="626"/>
      <c r="BY25" s="626"/>
      <c r="BZ25" s="626"/>
      <c r="CA25" s="626"/>
      <c r="CB25" s="630"/>
      <c r="CD25" s="620" t="s">
        <v>293</v>
      </c>
      <c r="CE25" s="621"/>
      <c r="CF25" s="621"/>
      <c r="CG25" s="621"/>
      <c r="CH25" s="621"/>
      <c r="CI25" s="621"/>
      <c r="CJ25" s="621"/>
      <c r="CK25" s="621"/>
      <c r="CL25" s="621"/>
      <c r="CM25" s="621"/>
      <c r="CN25" s="621"/>
      <c r="CO25" s="621"/>
      <c r="CP25" s="621"/>
      <c r="CQ25" s="622"/>
      <c r="CR25" s="623">
        <v>5436491</v>
      </c>
      <c r="CS25" s="666"/>
      <c r="CT25" s="666"/>
      <c r="CU25" s="666"/>
      <c r="CV25" s="666"/>
      <c r="CW25" s="666"/>
      <c r="CX25" s="666"/>
      <c r="CY25" s="667"/>
      <c r="CZ25" s="627">
        <v>21.1</v>
      </c>
      <c r="DA25" s="664"/>
      <c r="DB25" s="664"/>
      <c r="DC25" s="668"/>
      <c r="DD25" s="642">
        <v>5156606</v>
      </c>
      <c r="DE25" s="666"/>
      <c r="DF25" s="666"/>
      <c r="DG25" s="666"/>
      <c r="DH25" s="666"/>
      <c r="DI25" s="666"/>
      <c r="DJ25" s="666"/>
      <c r="DK25" s="667"/>
      <c r="DL25" s="642">
        <v>4921153</v>
      </c>
      <c r="DM25" s="666"/>
      <c r="DN25" s="666"/>
      <c r="DO25" s="666"/>
      <c r="DP25" s="666"/>
      <c r="DQ25" s="666"/>
      <c r="DR25" s="666"/>
      <c r="DS25" s="666"/>
      <c r="DT25" s="666"/>
      <c r="DU25" s="666"/>
      <c r="DV25" s="667"/>
      <c r="DW25" s="627">
        <v>30.7</v>
      </c>
      <c r="DX25" s="664"/>
      <c r="DY25" s="664"/>
      <c r="DZ25" s="664"/>
      <c r="EA25" s="664"/>
      <c r="EB25" s="664"/>
      <c r="EC25" s="665"/>
    </row>
    <row r="26" spans="2:133" ht="11.25" customHeight="1" x14ac:dyDescent="0.2">
      <c r="B26" s="620" t="s">
        <v>294</v>
      </c>
      <c r="C26" s="621"/>
      <c r="D26" s="621"/>
      <c r="E26" s="621"/>
      <c r="F26" s="621"/>
      <c r="G26" s="621"/>
      <c r="H26" s="621"/>
      <c r="I26" s="621"/>
      <c r="J26" s="621"/>
      <c r="K26" s="621"/>
      <c r="L26" s="621"/>
      <c r="M26" s="621"/>
      <c r="N26" s="621"/>
      <c r="O26" s="621"/>
      <c r="P26" s="621"/>
      <c r="Q26" s="622"/>
      <c r="R26" s="623">
        <v>727</v>
      </c>
      <c r="S26" s="624"/>
      <c r="T26" s="624"/>
      <c r="U26" s="624"/>
      <c r="V26" s="624"/>
      <c r="W26" s="624"/>
      <c r="X26" s="624"/>
      <c r="Y26" s="625"/>
      <c r="Z26" s="619">
        <v>0</v>
      </c>
      <c r="AA26" s="619"/>
      <c r="AB26" s="619"/>
      <c r="AC26" s="619"/>
      <c r="AD26" s="626" t="s">
        <v>128</v>
      </c>
      <c r="AE26" s="626"/>
      <c r="AF26" s="626"/>
      <c r="AG26" s="626"/>
      <c r="AH26" s="626"/>
      <c r="AI26" s="626"/>
      <c r="AJ26" s="626"/>
      <c r="AK26" s="626"/>
      <c r="AL26" s="627" t="s">
        <v>128</v>
      </c>
      <c r="AM26" s="628"/>
      <c r="AN26" s="628"/>
      <c r="AO26" s="629"/>
      <c r="AP26" s="620" t="s">
        <v>295</v>
      </c>
      <c r="AQ26" s="655"/>
      <c r="AR26" s="655"/>
      <c r="AS26" s="655"/>
      <c r="AT26" s="655"/>
      <c r="AU26" s="655"/>
      <c r="AV26" s="655"/>
      <c r="AW26" s="655"/>
      <c r="AX26" s="655"/>
      <c r="AY26" s="655"/>
      <c r="AZ26" s="655"/>
      <c r="BA26" s="655"/>
      <c r="BB26" s="655"/>
      <c r="BC26" s="655"/>
      <c r="BD26" s="655"/>
      <c r="BE26" s="655"/>
      <c r="BF26" s="656"/>
      <c r="BG26" s="623" t="s">
        <v>128</v>
      </c>
      <c r="BH26" s="624"/>
      <c r="BI26" s="624"/>
      <c r="BJ26" s="624"/>
      <c r="BK26" s="624"/>
      <c r="BL26" s="624"/>
      <c r="BM26" s="624"/>
      <c r="BN26" s="625"/>
      <c r="BO26" s="619" t="s">
        <v>128</v>
      </c>
      <c r="BP26" s="619"/>
      <c r="BQ26" s="619"/>
      <c r="BR26" s="619"/>
      <c r="BS26" s="626" t="s">
        <v>128</v>
      </c>
      <c r="BT26" s="626"/>
      <c r="BU26" s="626"/>
      <c r="BV26" s="626"/>
      <c r="BW26" s="626"/>
      <c r="BX26" s="626"/>
      <c r="BY26" s="626"/>
      <c r="BZ26" s="626"/>
      <c r="CA26" s="626"/>
      <c r="CB26" s="630"/>
      <c r="CD26" s="620" t="s">
        <v>296</v>
      </c>
      <c r="CE26" s="621"/>
      <c r="CF26" s="621"/>
      <c r="CG26" s="621"/>
      <c r="CH26" s="621"/>
      <c r="CI26" s="621"/>
      <c r="CJ26" s="621"/>
      <c r="CK26" s="621"/>
      <c r="CL26" s="621"/>
      <c r="CM26" s="621"/>
      <c r="CN26" s="621"/>
      <c r="CO26" s="621"/>
      <c r="CP26" s="621"/>
      <c r="CQ26" s="622"/>
      <c r="CR26" s="623">
        <v>3382274</v>
      </c>
      <c r="CS26" s="624"/>
      <c r="CT26" s="624"/>
      <c r="CU26" s="624"/>
      <c r="CV26" s="624"/>
      <c r="CW26" s="624"/>
      <c r="CX26" s="624"/>
      <c r="CY26" s="625"/>
      <c r="CZ26" s="627">
        <v>13.1</v>
      </c>
      <c r="DA26" s="664"/>
      <c r="DB26" s="664"/>
      <c r="DC26" s="668"/>
      <c r="DD26" s="642">
        <v>3170087</v>
      </c>
      <c r="DE26" s="624"/>
      <c r="DF26" s="624"/>
      <c r="DG26" s="624"/>
      <c r="DH26" s="624"/>
      <c r="DI26" s="624"/>
      <c r="DJ26" s="624"/>
      <c r="DK26" s="625"/>
      <c r="DL26" s="642" t="s">
        <v>128</v>
      </c>
      <c r="DM26" s="624"/>
      <c r="DN26" s="624"/>
      <c r="DO26" s="624"/>
      <c r="DP26" s="624"/>
      <c r="DQ26" s="624"/>
      <c r="DR26" s="624"/>
      <c r="DS26" s="624"/>
      <c r="DT26" s="624"/>
      <c r="DU26" s="624"/>
      <c r="DV26" s="625"/>
      <c r="DW26" s="627" t="s">
        <v>128</v>
      </c>
      <c r="DX26" s="664"/>
      <c r="DY26" s="664"/>
      <c r="DZ26" s="664"/>
      <c r="EA26" s="664"/>
      <c r="EB26" s="664"/>
      <c r="EC26" s="665"/>
    </row>
    <row r="27" spans="2:133" ht="11.25" customHeight="1" x14ac:dyDescent="0.2">
      <c r="B27" s="620" t="s">
        <v>297</v>
      </c>
      <c r="C27" s="621"/>
      <c r="D27" s="621"/>
      <c r="E27" s="621"/>
      <c r="F27" s="621"/>
      <c r="G27" s="621"/>
      <c r="H27" s="621"/>
      <c r="I27" s="621"/>
      <c r="J27" s="621"/>
      <c r="K27" s="621"/>
      <c r="L27" s="621"/>
      <c r="M27" s="621"/>
      <c r="N27" s="621"/>
      <c r="O27" s="621"/>
      <c r="P27" s="621"/>
      <c r="Q27" s="622"/>
      <c r="R27" s="623">
        <v>15774329</v>
      </c>
      <c r="S27" s="624"/>
      <c r="T27" s="624"/>
      <c r="U27" s="624"/>
      <c r="V27" s="624"/>
      <c r="W27" s="624"/>
      <c r="X27" s="624"/>
      <c r="Y27" s="625"/>
      <c r="Z27" s="619">
        <v>58.3</v>
      </c>
      <c r="AA27" s="619"/>
      <c r="AB27" s="619"/>
      <c r="AC27" s="619"/>
      <c r="AD27" s="626">
        <v>14882908</v>
      </c>
      <c r="AE27" s="626"/>
      <c r="AF27" s="626"/>
      <c r="AG27" s="626"/>
      <c r="AH27" s="626"/>
      <c r="AI27" s="626"/>
      <c r="AJ27" s="626"/>
      <c r="AK27" s="626"/>
      <c r="AL27" s="627">
        <v>99.099998474121094</v>
      </c>
      <c r="AM27" s="628"/>
      <c r="AN27" s="628"/>
      <c r="AO27" s="629"/>
      <c r="AP27" s="620" t="s">
        <v>298</v>
      </c>
      <c r="AQ27" s="621"/>
      <c r="AR27" s="621"/>
      <c r="AS27" s="621"/>
      <c r="AT27" s="621"/>
      <c r="AU27" s="621"/>
      <c r="AV27" s="621"/>
      <c r="AW27" s="621"/>
      <c r="AX27" s="621"/>
      <c r="AY27" s="621"/>
      <c r="AZ27" s="621"/>
      <c r="BA27" s="621"/>
      <c r="BB27" s="621"/>
      <c r="BC27" s="621"/>
      <c r="BD27" s="621"/>
      <c r="BE27" s="621"/>
      <c r="BF27" s="622"/>
      <c r="BG27" s="623">
        <v>7840538</v>
      </c>
      <c r="BH27" s="624"/>
      <c r="BI27" s="624"/>
      <c r="BJ27" s="624"/>
      <c r="BK27" s="624"/>
      <c r="BL27" s="624"/>
      <c r="BM27" s="624"/>
      <c r="BN27" s="625"/>
      <c r="BO27" s="619">
        <v>100</v>
      </c>
      <c r="BP27" s="619"/>
      <c r="BQ27" s="619"/>
      <c r="BR27" s="619"/>
      <c r="BS27" s="626">
        <v>116944</v>
      </c>
      <c r="BT27" s="626"/>
      <c r="BU27" s="626"/>
      <c r="BV27" s="626"/>
      <c r="BW27" s="626"/>
      <c r="BX27" s="626"/>
      <c r="BY27" s="626"/>
      <c r="BZ27" s="626"/>
      <c r="CA27" s="626"/>
      <c r="CB27" s="630"/>
      <c r="CD27" s="620" t="s">
        <v>299</v>
      </c>
      <c r="CE27" s="621"/>
      <c r="CF27" s="621"/>
      <c r="CG27" s="621"/>
      <c r="CH27" s="621"/>
      <c r="CI27" s="621"/>
      <c r="CJ27" s="621"/>
      <c r="CK27" s="621"/>
      <c r="CL27" s="621"/>
      <c r="CM27" s="621"/>
      <c r="CN27" s="621"/>
      <c r="CO27" s="621"/>
      <c r="CP27" s="621"/>
      <c r="CQ27" s="622"/>
      <c r="CR27" s="623">
        <v>5636273</v>
      </c>
      <c r="CS27" s="666"/>
      <c r="CT27" s="666"/>
      <c r="CU27" s="666"/>
      <c r="CV27" s="666"/>
      <c r="CW27" s="666"/>
      <c r="CX27" s="666"/>
      <c r="CY27" s="667"/>
      <c r="CZ27" s="627">
        <v>21.8</v>
      </c>
      <c r="DA27" s="664"/>
      <c r="DB27" s="664"/>
      <c r="DC27" s="668"/>
      <c r="DD27" s="642">
        <v>1288626</v>
      </c>
      <c r="DE27" s="666"/>
      <c r="DF27" s="666"/>
      <c r="DG27" s="666"/>
      <c r="DH27" s="666"/>
      <c r="DI27" s="666"/>
      <c r="DJ27" s="666"/>
      <c r="DK27" s="667"/>
      <c r="DL27" s="642">
        <v>1280260</v>
      </c>
      <c r="DM27" s="666"/>
      <c r="DN27" s="666"/>
      <c r="DO27" s="666"/>
      <c r="DP27" s="666"/>
      <c r="DQ27" s="666"/>
      <c r="DR27" s="666"/>
      <c r="DS27" s="666"/>
      <c r="DT27" s="666"/>
      <c r="DU27" s="666"/>
      <c r="DV27" s="667"/>
      <c r="DW27" s="627">
        <v>8</v>
      </c>
      <c r="DX27" s="664"/>
      <c r="DY27" s="664"/>
      <c r="DZ27" s="664"/>
      <c r="EA27" s="664"/>
      <c r="EB27" s="664"/>
      <c r="EC27" s="665"/>
    </row>
    <row r="28" spans="2:133" ht="11.25" customHeight="1" x14ac:dyDescent="0.2">
      <c r="B28" s="620" t="s">
        <v>300</v>
      </c>
      <c r="C28" s="621"/>
      <c r="D28" s="621"/>
      <c r="E28" s="621"/>
      <c r="F28" s="621"/>
      <c r="G28" s="621"/>
      <c r="H28" s="621"/>
      <c r="I28" s="621"/>
      <c r="J28" s="621"/>
      <c r="K28" s="621"/>
      <c r="L28" s="621"/>
      <c r="M28" s="621"/>
      <c r="N28" s="621"/>
      <c r="O28" s="621"/>
      <c r="P28" s="621"/>
      <c r="Q28" s="622"/>
      <c r="R28" s="623">
        <v>7896</v>
      </c>
      <c r="S28" s="624"/>
      <c r="T28" s="624"/>
      <c r="U28" s="624"/>
      <c r="V28" s="624"/>
      <c r="W28" s="624"/>
      <c r="X28" s="624"/>
      <c r="Y28" s="625"/>
      <c r="Z28" s="619">
        <v>0</v>
      </c>
      <c r="AA28" s="619"/>
      <c r="AB28" s="619"/>
      <c r="AC28" s="619"/>
      <c r="AD28" s="626">
        <v>7896</v>
      </c>
      <c r="AE28" s="626"/>
      <c r="AF28" s="626"/>
      <c r="AG28" s="626"/>
      <c r="AH28" s="626"/>
      <c r="AI28" s="626"/>
      <c r="AJ28" s="626"/>
      <c r="AK28" s="626"/>
      <c r="AL28" s="627">
        <v>0.1</v>
      </c>
      <c r="AM28" s="628"/>
      <c r="AN28" s="628"/>
      <c r="AO28" s="629"/>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19"/>
      <c r="BP28" s="619"/>
      <c r="BQ28" s="619"/>
      <c r="BR28" s="619"/>
      <c r="BS28" s="642"/>
      <c r="BT28" s="624"/>
      <c r="BU28" s="624"/>
      <c r="BV28" s="624"/>
      <c r="BW28" s="624"/>
      <c r="BX28" s="624"/>
      <c r="BY28" s="624"/>
      <c r="BZ28" s="624"/>
      <c r="CA28" s="624"/>
      <c r="CB28" s="643"/>
      <c r="CD28" s="620" t="s">
        <v>301</v>
      </c>
      <c r="CE28" s="621"/>
      <c r="CF28" s="621"/>
      <c r="CG28" s="621"/>
      <c r="CH28" s="621"/>
      <c r="CI28" s="621"/>
      <c r="CJ28" s="621"/>
      <c r="CK28" s="621"/>
      <c r="CL28" s="621"/>
      <c r="CM28" s="621"/>
      <c r="CN28" s="621"/>
      <c r="CO28" s="621"/>
      <c r="CP28" s="621"/>
      <c r="CQ28" s="622"/>
      <c r="CR28" s="623">
        <v>2995267</v>
      </c>
      <c r="CS28" s="624"/>
      <c r="CT28" s="624"/>
      <c r="CU28" s="624"/>
      <c r="CV28" s="624"/>
      <c r="CW28" s="624"/>
      <c r="CX28" s="624"/>
      <c r="CY28" s="625"/>
      <c r="CZ28" s="627">
        <v>11.6</v>
      </c>
      <c r="DA28" s="664"/>
      <c r="DB28" s="664"/>
      <c r="DC28" s="668"/>
      <c r="DD28" s="642">
        <v>2957366</v>
      </c>
      <c r="DE28" s="624"/>
      <c r="DF28" s="624"/>
      <c r="DG28" s="624"/>
      <c r="DH28" s="624"/>
      <c r="DI28" s="624"/>
      <c r="DJ28" s="624"/>
      <c r="DK28" s="625"/>
      <c r="DL28" s="642">
        <v>2957366</v>
      </c>
      <c r="DM28" s="624"/>
      <c r="DN28" s="624"/>
      <c r="DO28" s="624"/>
      <c r="DP28" s="624"/>
      <c r="DQ28" s="624"/>
      <c r="DR28" s="624"/>
      <c r="DS28" s="624"/>
      <c r="DT28" s="624"/>
      <c r="DU28" s="624"/>
      <c r="DV28" s="625"/>
      <c r="DW28" s="627">
        <v>18.5</v>
      </c>
      <c r="DX28" s="664"/>
      <c r="DY28" s="664"/>
      <c r="DZ28" s="664"/>
      <c r="EA28" s="664"/>
      <c r="EB28" s="664"/>
      <c r="EC28" s="665"/>
    </row>
    <row r="29" spans="2:133" ht="11.25" customHeight="1" x14ac:dyDescent="0.2">
      <c r="B29" s="620" t="s">
        <v>302</v>
      </c>
      <c r="C29" s="621"/>
      <c r="D29" s="621"/>
      <c r="E29" s="621"/>
      <c r="F29" s="621"/>
      <c r="G29" s="621"/>
      <c r="H29" s="621"/>
      <c r="I29" s="621"/>
      <c r="J29" s="621"/>
      <c r="K29" s="621"/>
      <c r="L29" s="621"/>
      <c r="M29" s="621"/>
      <c r="N29" s="621"/>
      <c r="O29" s="621"/>
      <c r="P29" s="621"/>
      <c r="Q29" s="622"/>
      <c r="R29" s="623">
        <v>109968</v>
      </c>
      <c r="S29" s="624"/>
      <c r="T29" s="624"/>
      <c r="U29" s="624"/>
      <c r="V29" s="624"/>
      <c r="W29" s="624"/>
      <c r="X29" s="624"/>
      <c r="Y29" s="625"/>
      <c r="Z29" s="619">
        <v>0.4</v>
      </c>
      <c r="AA29" s="619"/>
      <c r="AB29" s="619"/>
      <c r="AC29" s="619"/>
      <c r="AD29" s="626" t="s">
        <v>128</v>
      </c>
      <c r="AE29" s="626"/>
      <c r="AF29" s="626"/>
      <c r="AG29" s="626"/>
      <c r="AH29" s="626"/>
      <c r="AI29" s="626"/>
      <c r="AJ29" s="626"/>
      <c r="AK29" s="626"/>
      <c r="AL29" s="627" t="s">
        <v>128</v>
      </c>
      <c r="AM29" s="628"/>
      <c r="AN29" s="628"/>
      <c r="AO29" s="629"/>
      <c r="AP29" s="649"/>
      <c r="AQ29" s="650"/>
      <c r="AR29" s="650"/>
      <c r="AS29" s="650"/>
      <c r="AT29" s="650"/>
      <c r="AU29" s="650"/>
      <c r="AV29" s="650"/>
      <c r="AW29" s="650"/>
      <c r="AX29" s="650"/>
      <c r="AY29" s="650"/>
      <c r="AZ29" s="650"/>
      <c r="BA29" s="650"/>
      <c r="BB29" s="650"/>
      <c r="BC29" s="650"/>
      <c r="BD29" s="650"/>
      <c r="BE29" s="650"/>
      <c r="BF29" s="651"/>
      <c r="BG29" s="623"/>
      <c r="BH29" s="624"/>
      <c r="BI29" s="624"/>
      <c r="BJ29" s="624"/>
      <c r="BK29" s="624"/>
      <c r="BL29" s="624"/>
      <c r="BM29" s="624"/>
      <c r="BN29" s="625"/>
      <c r="BO29" s="619"/>
      <c r="BP29" s="619"/>
      <c r="BQ29" s="619"/>
      <c r="BR29" s="619"/>
      <c r="BS29" s="626"/>
      <c r="BT29" s="626"/>
      <c r="BU29" s="626"/>
      <c r="BV29" s="626"/>
      <c r="BW29" s="626"/>
      <c r="BX29" s="626"/>
      <c r="BY29" s="626"/>
      <c r="BZ29" s="626"/>
      <c r="CA29" s="626"/>
      <c r="CB29" s="630"/>
      <c r="CD29" s="689" t="s">
        <v>303</v>
      </c>
      <c r="CE29" s="690"/>
      <c r="CF29" s="620" t="s">
        <v>70</v>
      </c>
      <c r="CG29" s="621"/>
      <c r="CH29" s="621"/>
      <c r="CI29" s="621"/>
      <c r="CJ29" s="621"/>
      <c r="CK29" s="621"/>
      <c r="CL29" s="621"/>
      <c r="CM29" s="621"/>
      <c r="CN29" s="621"/>
      <c r="CO29" s="621"/>
      <c r="CP29" s="621"/>
      <c r="CQ29" s="622"/>
      <c r="CR29" s="623">
        <v>2995118</v>
      </c>
      <c r="CS29" s="666"/>
      <c r="CT29" s="666"/>
      <c r="CU29" s="666"/>
      <c r="CV29" s="666"/>
      <c r="CW29" s="666"/>
      <c r="CX29" s="666"/>
      <c r="CY29" s="667"/>
      <c r="CZ29" s="627">
        <v>11.6</v>
      </c>
      <c r="DA29" s="664"/>
      <c r="DB29" s="664"/>
      <c r="DC29" s="668"/>
      <c r="DD29" s="642">
        <v>2957217</v>
      </c>
      <c r="DE29" s="666"/>
      <c r="DF29" s="666"/>
      <c r="DG29" s="666"/>
      <c r="DH29" s="666"/>
      <c r="DI29" s="666"/>
      <c r="DJ29" s="666"/>
      <c r="DK29" s="667"/>
      <c r="DL29" s="642">
        <v>2957217</v>
      </c>
      <c r="DM29" s="666"/>
      <c r="DN29" s="666"/>
      <c r="DO29" s="666"/>
      <c r="DP29" s="666"/>
      <c r="DQ29" s="666"/>
      <c r="DR29" s="666"/>
      <c r="DS29" s="666"/>
      <c r="DT29" s="666"/>
      <c r="DU29" s="666"/>
      <c r="DV29" s="667"/>
      <c r="DW29" s="627">
        <v>18.5</v>
      </c>
      <c r="DX29" s="664"/>
      <c r="DY29" s="664"/>
      <c r="DZ29" s="664"/>
      <c r="EA29" s="664"/>
      <c r="EB29" s="664"/>
      <c r="EC29" s="665"/>
    </row>
    <row r="30" spans="2:133" ht="11.25" customHeight="1" x14ac:dyDescent="0.2">
      <c r="B30" s="620" t="s">
        <v>304</v>
      </c>
      <c r="C30" s="621"/>
      <c r="D30" s="621"/>
      <c r="E30" s="621"/>
      <c r="F30" s="621"/>
      <c r="G30" s="621"/>
      <c r="H30" s="621"/>
      <c r="I30" s="621"/>
      <c r="J30" s="621"/>
      <c r="K30" s="621"/>
      <c r="L30" s="621"/>
      <c r="M30" s="621"/>
      <c r="N30" s="621"/>
      <c r="O30" s="621"/>
      <c r="P30" s="621"/>
      <c r="Q30" s="622"/>
      <c r="R30" s="623">
        <v>292275</v>
      </c>
      <c r="S30" s="624"/>
      <c r="T30" s="624"/>
      <c r="U30" s="624"/>
      <c r="V30" s="624"/>
      <c r="W30" s="624"/>
      <c r="X30" s="624"/>
      <c r="Y30" s="625"/>
      <c r="Z30" s="619">
        <v>1.1000000000000001</v>
      </c>
      <c r="AA30" s="619"/>
      <c r="AB30" s="619"/>
      <c r="AC30" s="619"/>
      <c r="AD30" s="626">
        <v>54024</v>
      </c>
      <c r="AE30" s="626"/>
      <c r="AF30" s="626"/>
      <c r="AG30" s="626"/>
      <c r="AH30" s="626"/>
      <c r="AI30" s="626"/>
      <c r="AJ30" s="626"/>
      <c r="AK30" s="626"/>
      <c r="AL30" s="627">
        <v>0.4</v>
      </c>
      <c r="AM30" s="628"/>
      <c r="AN30" s="628"/>
      <c r="AO30" s="629"/>
      <c r="AP30" s="612" t="s">
        <v>222</v>
      </c>
      <c r="AQ30" s="613"/>
      <c r="AR30" s="613"/>
      <c r="AS30" s="613"/>
      <c r="AT30" s="613"/>
      <c r="AU30" s="613"/>
      <c r="AV30" s="613"/>
      <c r="AW30" s="613"/>
      <c r="AX30" s="613"/>
      <c r="AY30" s="613"/>
      <c r="AZ30" s="613"/>
      <c r="BA30" s="613"/>
      <c r="BB30" s="613"/>
      <c r="BC30" s="613"/>
      <c r="BD30" s="613"/>
      <c r="BE30" s="613"/>
      <c r="BF30" s="614"/>
      <c r="BG30" s="612" t="s">
        <v>305</v>
      </c>
      <c r="BH30" s="669"/>
      <c r="BI30" s="669"/>
      <c r="BJ30" s="669"/>
      <c r="BK30" s="669"/>
      <c r="BL30" s="669"/>
      <c r="BM30" s="669"/>
      <c r="BN30" s="669"/>
      <c r="BO30" s="669"/>
      <c r="BP30" s="669"/>
      <c r="BQ30" s="670"/>
      <c r="BR30" s="612" t="s">
        <v>306</v>
      </c>
      <c r="BS30" s="669"/>
      <c r="BT30" s="669"/>
      <c r="BU30" s="669"/>
      <c r="BV30" s="669"/>
      <c r="BW30" s="669"/>
      <c r="BX30" s="669"/>
      <c r="BY30" s="669"/>
      <c r="BZ30" s="669"/>
      <c r="CA30" s="669"/>
      <c r="CB30" s="670"/>
      <c r="CD30" s="691"/>
      <c r="CE30" s="692"/>
      <c r="CF30" s="620" t="s">
        <v>307</v>
      </c>
      <c r="CG30" s="621"/>
      <c r="CH30" s="621"/>
      <c r="CI30" s="621"/>
      <c r="CJ30" s="621"/>
      <c r="CK30" s="621"/>
      <c r="CL30" s="621"/>
      <c r="CM30" s="621"/>
      <c r="CN30" s="621"/>
      <c r="CO30" s="621"/>
      <c r="CP30" s="621"/>
      <c r="CQ30" s="622"/>
      <c r="CR30" s="623">
        <v>2840515</v>
      </c>
      <c r="CS30" s="624"/>
      <c r="CT30" s="624"/>
      <c r="CU30" s="624"/>
      <c r="CV30" s="624"/>
      <c r="CW30" s="624"/>
      <c r="CX30" s="624"/>
      <c r="CY30" s="625"/>
      <c r="CZ30" s="627">
        <v>11</v>
      </c>
      <c r="DA30" s="664"/>
      <c r="DB30" s="664"/>
      <c r="DC30" s="668"/>
      <c r="DD30" s="642">
        <v>2803097</v>
      </c>
      <c r="DE30" s="624"/>
      <c r="DF30" s="624"/>
      <c r="DG30" s="624"/>
      <c r="DH30" s="624"/>
      <c r="DI30" s="624"/>
      <c r="DJ30" s="624"/>
      <c r="DK30" s="625"/>
      <c r="DL30" s="642">
        <v>2803097</v>
      </c>
      <c r="DM30" s="624"/>
      <c r="DN30" s="624"/>
      <c r="DO30" s="624"/>
      <c r="DP30" s="624"/>
      <c r="DQ30" s="624"/>
      <c r="DR30" s="624"/>
      <c r="DS30" s="624"/>
      <c r="DT30" s="624"/>
      <c r="DU30" s="624"/>
      <c r="DV30" s="625"/>
      <c r="DW30" s="627">
        <v>17.5</v>
      </c>
      <c r="DX30" s="664"/>
      <c r="DY30" s="664"/>
      <c r="DZ30" s="664"/>
      <c r="EA30" s="664"/>
      <c r="EB30" s="664"/>
      <c r="EC30" s="665"/>
    </row>
    <row r="31" spans="2:133" ht="11.25" customHeight="1" x14ac:dyDescent="0.2">
      <c r="B31" s="620" t="s">
        <v>308</v>
      </c>
      <c r="C31" s="621"/>
      <c r="D31" s="621"/>
      <c r="E31" s="621"/>
      <c r="F31" s="621"/>
      <c r="G31" s="621"/>
      <c r="H31" s="621"/>
      <c r="I31" s="621"/>
      <c r="J31" s="621"/>
      <c r="K31" s="621"/>
      <c r="L31" s="621"/>
      <c r="M31" s="621"/>
      <c r="N31" s="621"/>
      <c r="O31" s="621"/>
      <c r="P31" s="621"/>
      <c r="Q31" s="622"/>
      <c r="R31" s="623">
        <v>203519</v>
      </c>
      <c r="S31" s="624"/>
      <c r="T31" s="624"/>
      <c r="U31" s="624"/>
      <c r="V31" s="624"/>
      <c r="W31" s="624"/>
      <c r="X31" s="624"/>
      <c r="Y31" s="625"/>
      <c r="Z31" s="619">
        <v>0.8</v>
      </c>
      <c r="AA31" s="619"/>
      <c r="AB31" s="619"/>
      <c r="AC31" s="619"/>
      <c r="AD31" s="626">
        <v>292</v>
      </c>
      <c r="AE31" s="626"/>
      <c r="AF31" s="626"/>
      <c r="AG31" s="626"/>
      <c r="AH31" s="626"/>
      <c r="AI31" s="626"/>
      <c r="AJ31" s="626"/>
      <c r="AK31" s="626"/>
      <c r="AL31" s="627">
        <v>0</v>
      </c>
      <c r="AM31" s="628"/>
      <c r="AN31" s="628"/>
      <c r="AO31" s="629"/>
      <c r="AP31" s="674" t="s">
        <v>309</v>
      </c>
      <c r="AQ31" s="675"/>
      <c r="AR31" s="675"/>
      <c r="AS31" s="675"/>
      <c r="AT31" s="680" t="s">
        <v>310</v>
      </c>
      <c r="AU31" s="209"/>
      <c r="AV31" s="209"/>
      <c r="AW31" s="209"/>
      <c r="AX31" s="631" t="s">
        <v>187</v>
      </c>
      <c r="AY31" s="632"/>
      <c r="AZ31" s="632"/>
      <c r="BA31" s="632"/>
      <c r="BB31" s="632"/>
      <c r="BC31" s="632"/>
      <c r="BD31" s="632"/>
      <c r="BE31" s="632"/>
      <c r="BF31" s="633"/>
      <c r="BG31" s="671">
        <v>98.5</v>
      </c>
      <c r="BH31" s="672"/>
      <c r="BI31" s="672"/>
      <c r="BJ31" s="672"/>
      <c r="BK31" s="672"/>
      <c r="BL31" s="672"/>
      <c r="BM31" s="640">
        <v>94.3</v>
      </c>
      <c r="BN31" s="672"/>
      <c r="BO31" s="672"/>
      <c r="BP31" s="672"/>
      <c r="BQ31" s="673"/>
      <c r="BR31" s="671">
        <v>98.1</v>
      </c>
      <c r="BS31" s="672"/>
      <c r="BT31" s="672"/>
      <c r="BU31" s="672"/>
      <c r="BV31" s="672"/>
      <c r="BW31" s="672"/>
      <c r="BX31" s="640">
        <v>93.4</v>
      </c>
      <c r="BY31" s="672"/>
      <c r="BZ31" s="672"/>
      <c r="CA31" s="672"/>
      <c r="CB31" s="673"/>
      <c r="CD31" s="691"/>
      <c r="CE31" s="692"/>
      <c r="CF31" s="620" t="s">
        <v>311</v>
      </c>
      <c r="CG31" s="621"/>
      <c r="CH31" s="621"/>
      <c r="CI31" s="621"/>
      <c r="CJ31" s="621"/>
      <c r="CK31" s="621"/>
      <c r="CL31" s="621"/>
      <c r="CM31" s="621"/>
      <c r="CN31" s="621"/>
      <c r="CO31" s="621"/>
      <c r="CP31" s="621"/>
      <c r="CQ31" s="622"/>
      <c r="CR31" s="623">
        <v>154603</v>
      </c>
      <c r="CS31" s="666"/>
      <c r="CT31" s="666"/>
      <c r="CU31" s="666"/>
      <c r="CV31" s="666"/>
      <c r="CW31" s="666"/>
      <c r="CX31" s="666"/>
      <c r="CY31" s="667"/>
      <c r="CZ31" s="627">
        <v>0.6</v>
      </c>
      <c r="DA31" s="664"/>
      <c r="DB31" s="664"/>
      <c r="DC31" s="668"/>
      <c r="DD31" s="642">
        <v>154120</v>
      </c>
      <c r="DE31" s="666"/>
      <c r="DF31" s="666"/>
      <c r="DG31" s="666"/>
      <c r="DH31" s="666"/>
      <c r="DI31" s="666"/>
      <c r="DJ31" s="666"/>
      <c r="DK31" s="667"/>
      <c r="DL31" s="642">
        <v>154120</v>
      </c>
      <c r="DM31" s="666"/>
      <c r="DN31" s="666"/>
      <c r="DO31" s="666"/>
      <c r="DP31" s="666"/>
      <c r="DQ31" s="666"/>
      <c r="DR31" s="666"/>
      <c r="DS31" s="666"/>
      <c r="DT31" s="666"/>
      <c r="DU31" s="666"/>
      <c r="DV31" s="667"/>
      <c r="DW31" s="627">
        <v>1</v>
      </c>
      <c r="DX31" s="664"/>
      <c r="DY31" s="664"/>
      <c r="DZ31" s="664"/>
      <c r="EA31" s="664"/>
      <c r="EB31" s="664"/>
      <c r="EC31" s="665"/>
    </row>
    <row r="32" spans="2:133" ht="11.25" customHeight="1" x14ac:dyDescent="0.2">
      <c r="B32" s="620" t="s">
        <v>312</v>
      </c>
      <c r="C32" s="621"/>
      <c r="D32" s="621"/>
      <c r="E32" s="621"/>
      <c r="F32" s="621"/>
      <c r="G32" s="621"/>
      <c r="H32" s="621"/>
      <c r="I32" s="621"/>
      <c r="J32" s="621"/>
      <c r="K32" s="621"/>
      <c r="L32" s="621"/>
      <c r="M32" s="621"/>
      <c r="N32" s="621"/>
      <c r="O32" s="621"/>
      <c r="P32" s="621"/>
      <c r="Q32" s="622"/>
      <c r="R32" s="623">
        <v>5178645</v>
      </c>
      <c r="S32" s="624"/>
      <c r="T32" s="624"/>
      <c r="U32" s="624"/>
      <c r="V32" s="624"/>
      <c r="W32" s="624"/>
      <c r="X32" s="624"/>
      <c r="Y32" s="625"/>
      <c r="Z32" s="619">
        <v>19.100000000000001</v>
      </c>
      <c r="AA32" s="619"/>
      <c r="AB32" s="619"/>
      <c r="AC32" s="619"/>
      <c r="AD32" s="626" t="s">
        <v>128</v>
      </c>
      <c r="AE32" s="626"/>
      <c r="AF32" s="626"/>
      <c r="AG32" s="626"/>
      <c r="AH32" s="626"/>
      <c r="AI32" s="626"/>
      <c r="AJ32" s="626"/>
      <c r="AK32" s="626"/>
      <c r="AL32" s="627" t="s">
        <v>128</v>
      </c>
      <c r="AM32" s="628"/>
      <c r="AN32" s="628"/>
      <c r="AO32" s="629"/>
      <c r="AP32" s="676"/>
      <c r="AQ32" s="677"/>
      <c r="AR32" s="677"/>
      <c r="AS32" s="677"/>
      <c r="AT32" s="681"/>
      <c r="AU32" s="205" t="s">
        <v>313</v>
      </c>
      <c r="AX32" s="620" t="s">
        <v>314</v>
      </c>
      <c r="AY32" s="621"/>
      <c r="AZ32" s="621"/>
      <c r="BA32" s="621"/>
      <c r="BB32" s="621"/>
      <c r="BC32" s="621"/>
      <c r="BD32" s="621"/>
      <c r="BE32" s="621"/>
      <c r="BF32" s="622"/>
      <c r="BG32" s="683">
        <v>98.9</v>
      </c>
      <c r="BH32" s="666"/>
      <c r="BI32" s="666"/>
      <c r="BJ32" s="666"/>
      <c r="BK32" s="666"/>
      <c r="BL32" s="666"/>
      <c r="BM32" s="628">
        <v>95.9</v>
      </c>
      <c r="BN32" s="666"/>
      <c r="BO32" s="666"/>
      <c r="BP32" s="666"/>
      <c r="BQ32" s="684"/>
      <c r="BR32" s="683">
        <v>98.7</v>
      </c>
      <c r="BS32" s="666"/>
      <c r="BT32" s="666"/>
      <c r="BU32" s="666"/>
      <c r="BV32" s="666"/>
      <c r="BW32" s="666"/>
      <c r="BX32" s="628">
        <v>95.3</v>
      </c>
      <c r="BY32" s="666"/>
      <c r="BZ32" s="666"/>
      <c r="CA32" s="666"/>
      <c r="CB32" s="684"/>
      <c r="CD32" s="693"/>
      <c r="CE32" s="694"/>
      <c r="CF32" s="620" t="s">
        <v>315</v>
      </c>
      <c r="CG32" s="621"/>
      <c r="CH32" s="621"/>
      <c r="CI32" s="621"/>
      <c r="CJ32" s="621"/>
      <c r="CK32" s="621"/>
      <c r="CL32" s="621"/>
      <c r="CM32" s="621"/>
      <c r="CN32" s="621"/>
      <c r="CO32" s="621"/>
      <c r="CP32" s="621"/>
      <c r="CQ32" s="622"/>
      <c r="CR32" s="623">
        <v>149</v>
      </c>
      <c r="CS32" s="624"/>
      <c r="CT32" s="624"/>
      <c r="CU32" s="624"/>
      <c r="CV32" s="624"/>
      <c r="CW32" s="624"/>
      <c r="CX32" s="624"/>
      <c r="CY32" s="625"/>
      <c r="CZ32" s="627">
        <v>0</v>
      </c>
      <c r="DA32" s="664"/>
      <c r="DB32" s="664"/>
      <c r="DC32" s="668"/>
      <c r="DD32" s="642">
        <v>149</v>
      </c>
      <c r="DE32" s="624"/>
      <c r="DF32" s="624"/>
      <c r="DG32" s="624"/>
      <c r="DH32" s="624"/>
      <c r="DI32" s="624"/>
      <c r="DJ32" s="624"/>
      <c r="DK32" s="625"/>
      <c r="DL32" s="642">
        <v>149</v>
      </c>
      <c r="DM32" s="624"/>
      <c r="DN32" s="624"/>
      <c r="DO32" s="624"/>
      <c r="DP32" s="624"/>
      <c r="DQ32" s="624"/>
      <c r="DR32" s="624"/>
      <c r="DS32" s="624"/>
      <c r="DT32" s="624"/>
      <c r="DU32" s="624"/>
      <c r="DV32" s="625"/>
      <c r="DW32" s="627">
        <v>0</v>
      </c>
      <c r="DX32" s="664"/>
      <c r="DY32" s="664"/>
      <c r="DZ32" s="664"/>
      <c r="EA32" s="664"/>
      <c r="EB32" s="664"/>
      <c r="EC32" s="665"/>
    </row>
    <row r="33" spans="2:133" ht="11.25" customHeight="1" x14ac:dyDescent="0.2">
      <c r="B33" s="660" t="s">
        <v>316</v>
      </c>
      <c r="C33" s="661"/>
      <c r="D33" s="661"/>
      <c r="E33" s="661"/>
      <c r="F33" s="661"/>
      <c r="G33" s="661"/>
      <c r="H33" s="661"/>
      <c r="I33" s="661"/>
      <c r="J33" s="661"/>
      <c r="K33" s="661"/>
      <c r="L33" s="661"/>
      <c r="M33" s="661"/>
      <c r="N33" s="661"/>
      <c r="O33" s="661"/>
      <c r="P33" s="661"/>
      <c r="Q33" s="662"/>
      <c r="R33" s="623" t="s">
        <v>128</v>
      </c>
      <c r="S33" s="624"/>
      <c r="T33" s="624"/>
      <c r="U33" s="624"/>
      <c r="V33" s="624"/>
      <c r="W33" s="624"/>
      <c r="X33" s="624"/>
      <c r="Y33" s="625"/>
      <c r="Z33" s="619" t="s">
        <v>128</v>
      </c>
      <c r="AA33" s="619"/>
      <c r="AB33" s="619"/>
      <c r="AC33" s="619"/>
      <c r="AD33" s="626" t="s">
        <v>128</v>
      </c>
      <c r="AE33" s="626"/>
      <c r="AF33" s="626"/>
      <c r="AG33" s="626"/>
      <c r="AH33" s="626"/>
      <c r="AI33" s="626"/>
      <c r="AJ33" s="626"/>
      <c r="AK33" s="626"/>
      <c r="AL33" s="627" t="s">
        <v>128</v>
      </c>
      <c r="AM33" s="628"/>
      <c r="AN33" s="628"/>
      <c r="AO33" s="629"/>
      <c r="AP33" s="678"/>
      <c r="AQ33" s="679"/>
      <c r="AR33" s="679"/>
      <c r="AS33" s="679"/>
      <c r="AT33" s="682"/>
      <c r="AU33" s="210"/>
      <c r="AV33" s="210"/>
      <c r="AW33" s="210"/>
      <c r="AX33" s="649" t="s">
        <v>317</v>
      </c>
      <c r="AY33" s="650"/>
      <c r="AZ33" s="650"/>
      <c r="BA33" s="650"/>
      <c r="BB33" s="650"/>
      <c r="BC33" s="650"/>
      <c r="BD33" s="650"/>
      <c r="BE33" s="650"/>
      <c r="BF33" s="651"/>
      <c r="BG33" s="685">
        <v>98</v>
      </c>
      <c r="BH33" s="686"/>
      <c r="BI33" s="686"/>
      <c r="BJ33" s="686"/>
      <c r="BK33" s="686"/>
      <c r="BL33" s="686"/>
      <c r="BM33" s="687">
        <v>92.4</v>
      </c>
      <c r="BN33" s="686"/>
      <c r="BO33" s="686"/>
      <c r="BP33" s="686"/>
      <c r="BQ33" s="688"/>
      <c r="BR33" s="685">
        <v>97.4</v>
      </c>
      <c r="BS33" s="686"/>
      <c r="BT33" s="686"/>
      <c r="BU33" s="686"/>
      <c r="BV33" s="686"/>
      <c r="BW33" s="686"/>
      <c r="BX33" s="687">
        <v>91.4</v>
      </c>
      <c r="BY33" s="686"/>
      <c r="BZ33" s="686"/>
      <c r="CA33" s="686"/>
      <c r="CB33" s="688"/>
      <c r="CD33" s="620" t="s">
        <v>318</v>
      </c>
      <c r="CE33" s="621"/>
      <c r="CF33" s="621"/>
      <c r="CG33" s="621"/>
      <c r="CH33" s="621"/>
      <c r="CI33" s="621"/>
      <c r="CJ33" s="621"/>
      <c r="CK33" s="621"/>
      <c r="CL33" s="621"/>
      <c r="CM33" s="621"/>
      <c r="CN33" s="621"/>
      <c r="CO33" s="621"/>
      <c r="CP33" s="621"/>
      <c r="CQ33" s="622"/>
      <c r="CR33" s="623">
        <v>9622488</v>
      </c>
      <c r="CS33" s="666"/>
      <c r="CT33" s="666"/>
      <c r="CU33" s="666"/>
      <c r="CV33" s="666"/>
      <c r="CW33" s="666"/>
      <c r="CX33" s="666"/>
      <c r="CY33" s="667"/>
      <c r="CZ33" s="627">
        <v>37.299999999999997</v>
      </c>
      <c r="DA33" s="664"/>
      <c r="DB33" s="664"/>
      <c r="DC33" s="668"/>
      <c r="DD33" s="642">
        <v>6894220</v>
      </c>
      <c r="DE33" s="666"/>
      <c r="DF33" s="666"/>
      <c r="DG33" s="666"/>
      <c r="DH33" s="666"/>
      <c r="DI33" s="666"/>
      <c r="DJ33" s="666"/>
      <c r="DK33" s="667"/>
      <c r="DL33" s="642">
        <v>4412745</v>
      </c>
      <c r="DM33" s="666"/>
      <c r="DN33" s="666"/>
      <c r="DO33" s="666"/>
      <c r="DP33" s="666"/>
      <c r="DQ33" s="666"/>
      <c r="DR33" s="666"/>
      <c r="DS33" s="666"/>
      <c r="DT33" s="666"/>
      <c r="DU33" s="666"/>
      <c r="DV33" s="667"/>
      <c r="DW33" s="627">
        <v>27.6</v>
      </c>
      <c r="DX33" s="664"/>
      <c r="DY33" s="664"/>
      <c r="DZ33" s="664"/>
      <c r="EA33" s="664"/>
      <c r="EB33" s="664"/>
      <c r="EC33" s="665"/>
    </row>
    <row r="34" spans="2:133" ht="11.25" customHeight="1" x14ac:dyDescent="0.2">
      <c r="B34" s="620" t="s">
        <v>319</v>
      </c>
      <c r="C34" s="621"/>
      <c r="D34" s="621"/>
      <c r="E34" s="621"/>
      <c r="F34" s="621"/>
      <c r="G34" s="621"/>
      <c r="H34" s="621"/>
      <c r="I34" s="621"/>
      <c r="J34" s="621"/>
      <c r="K34" s="621"/>
      <c r="L34" s="621"/>
      <c r="M34" s="621"/>
      <c r="N34" s="621"/>
      <c r="O34" s="621"/>
      <c r="P34" s="621"/>
      <c r="Q34" s="622"/>
      <c r="R34" s="623">
        <v>1601032</v>
      </c>
      <c r="S34" s="624"/>
      <c r="T34" s="624"/>
      <c r="U34" s="624"/>
      <c r="V34" s="624"/>
      <c r="W34" s="624"/>
      <c r="X34" s="624"/>
      <c r="Y34" s="625"/>
      <c r="Z34" s="619">
        <v>5.9</v>
      </c>
      <c r="AA34" s="619"/>
      <c r="AB34" s="619"/>
      <c r="AC34" s="619"/>
      <c r="AD34" s="626" t="s">
        <v>128</v>
      </c>
      <c r="AE34" s="626"/>
      <c r="AF34" s="626"/>
      <c r="AG34" s="626"/>
      <c r="AH34" s="626"/>
      <c r="AI34" s="626"/>
      <c r="AJ34" s="626"/>
      <c r="AK34" s="626"/>
      <c r="AL34" s="627" t="s">
        <v>128</v>
      </c>
      <c r="AM34" s="628"/>
      <c r="AN34" s="628"/>
      <c r="AO34" s="629"/>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20" t="s">
        <v>320</v>
      </c>
      <c r="CE34" s="621"/>
      <c r="CF34" s="621"/>
      <c r="CG34" s="621"/>
      <c r="CH34" s="621"/>
      <c r="CI34" s="621"/>
      <c r="CJ34" s="621"/>
      <c r="CK34" s="621"/>
      <c r="CL34" s="621"/>
      <c r="CM34" s="621"/>
      <c r="CN34" s="621"/>
      <c r="CO34" s="621"/>
      <c r="CP34" s="621"/>
      <c r="CQ34" s="622"/>
      <c r="CR34" s="623">
        <v>3066573</v>
      </c>
      <c r="CS34" s="624"/>
      <c r="CT34" s="624"/>
      <c r="CU34" s="624"/>
      <c r="CV34" s="624"/>
      <c r="CW34" s="624"/>
      <c r="CX34" s="624"/>
      <c r="CY34" s="625"/>
      <c r="CZ34" s="627">
        <v>11.9</v>
      </c>
      <c r="DA34" s="664"/>
      <c r="DB34" s="664"/>
      <c r="DC34" s="668"/>
      <c r="DD34" s="642">
        <v>1660058</v>
      </c>
      <c r="DE34" s="624"/>
      <c r="DF34" s="624"/>
      <c r="DG34" s="624"/>
      <c r="DH34" s="624"/>
      <c r="DI34" s="624"/>
      <c r="DJ34" s="624"/>
      <c r="DK34" s="625"/>
      <c r="DL34" s="642">
        <v>1399816</v>
      </c>
      <c r="DM34" s="624"/>
      <c r="DN34" s="624"/>
      <c r="DO34" s="624"/>
      <c r="DP34" s="624"/>
      <c r="DQ34" s="624"/>
      <c r="DR34" s="624"/>
      <c r="DS34" s="624"/>
      <c r="DT34" s="624"/>
      <c r="DU34" s="624"/>
      <c r="DV34" s="625"/>
      <c r="DW34" s="627">
        <v>8.6999999999999993</v>
      </c>
      <c r="DX34" s="664"/>
      <c r="DY34" s="664"/>
      <c r="DZ34" s="664"/>
      <c r="EA34" s="664"/>
      <c r="EB34" s="664"/>
      <c r="EC34" s="665"/>
    </row>
    <row r="35" spans="2:133" ht="11.25" customHeight="1" x14ac:dyDescent="0.2">
      <c r="B35" s="620" t="s">
        <v>321</v>
      </c>
      <c r="C35" s="621"/>
      <c r="D35" s="621"/>
      <c r="E35" s="621"/>
      <c r="F35" s="621"/>
      <c r="G35" s="621"/>
      <c r="H35" s="621"/>
      <c r="I35" s="621"/>
      <c r="J35" s="621"/>
      <c r="K35" s="621"/>
      <c r="L35" s="621"/>
      <c r="M35" s="621"/>
      <c r="N35" s="621"/>
      <c r="O35" s="621"/>
      <c r="P35" s="621"/>
      <c r="Q35" s="622"/>
      <c r="R35" s="623">
        <v>43192</v>
      </c>
      <c r="S35" s="624"/>
      <c r="T35" s="624"/>
      <c r="U35" s="624"/>
      <c r="V35" s="624"/>
      <c r="W35" s="624"/>
      <c r="X35" s="624"/>
      <c r="Y35" s="625"/>
      <c r="Z35" s="619">
        <v>0.2</v>
      </c>
      <c r="AA35" s="619"/>
      <c r="AB35" s="619"/>
      <c r="AC35" s="619"/>
      <c r="AD35" s="626">
        <v>18304</v>
      </c>
      <c r="AE35" s="626"/>
      <c r="AF35" s="626"/>
      <c r="AG35" s="626"/>
      <c r="AH35" s="626"/>
      <c r="AI35" s="626"/>
      <c r="AJ35" s="626"/>
      <c r="AK35" s="626"/>
      <c r="AL35" s="627">
        <v>0.1</v>
      </c>
      <c r="AM35" s="628"/>
      <c r="AN35" s="628"/>
      <c r="AO35" s="629"/>
      <c r="AP35" s="215"/>
      <c r="AQ35" s="612" t="s">
        <v>322</v>
      </c>
      <c r="AR35" s="613"/>
      <c r="AS35" s="613"/>
      <c r="AT35" s="613"/>
      <c r="AU35" s="613"/>
      <c r="AV35" s="613"/>
      <c r="AW35" s="613"/>
      <c r="AX35" s="613"/>
      <c r="AY35" s="613"/>
      <c r="AZ35" s="613"/>
      <c r="BA35" s="613"/>
      <c r="BB35" s="613"/>
      <c r="BC35" s="613"/>
      <c r="BD35" s="613"/>
      <c r="BE35" s="613"/>
      <c r="BF35" s="614"/>
      <c r="BG35" s="612" t="s">
        <v>323</v>
      </c>
      <c r="BH35" s="613"/>
      <c r="BI35" s="613"/>
      <c r="BJ35" s="613"/>
      <c r="BK35" s="613"/>
      <c r="BL35" s="613"/>
      <c r="BM35" s="613"/>
      <c r="BN35" s="613"/>
      <c r="BO35" s="613"/>
      <c r="BP35" s="613"/>
      <c r="BQ35" s="613"/>
      <c r="BR35" s="613"/>
      <c r="BS35" s="613"/>
      <c r="BT35" s="613"/>
      <c r="BU35" s="613"/>
      <c r="BV35" s="613"/>
      <c r="BW35" s="613"/>
      <c r="BX35" s="613"/>
      <c r="BY35" s="613"/>
      <c r="BZ35" s="613"/>
      <c r="CA35" s="613"/>
      <c r="CB35" s="614"/>
      <c r="CD35" s="620" t="s">
        <v>324</v>
      </c>
      <c r="CE35" s="621"/>
      <c r="CF35" s="621"/>
      <c r="CG35" s="621"/>
      <c r="CH35" s="621"/>
      <c r="CI35" s="621"/>
      <c r="CJ35" s="621"/>
      <c r="CK35" s="621"/>
      <c r="CL35" s="621"/>
      <c r="CM35" s="621"/>
      <c r="CN35" s="621"/>
      <c r="CO35" s="621"/>
      <c r="CP35" s="621"/>
      <c r="CQ35" s="622"/>
      <c r="CR35" s="623">
        <v>127496</v>
      </c>
      <c r="CS35" s="666"/>
      <c r="CT35" s="666"/>
      <c r="CU35" s="666"/>
      <c r="CV35" s="666"/>
      <c r="CW35" s="666"/>
      <c r="CX35" s="666"/>
      <c r="CY35" s="667"/>
      <c r="CZ35" s="627">
        <v>0.5</v>
      </c>
      <c r="DA35" s="664"/>
      <c r="DB35" s="664"/>
      <c r="DC35" s="668"/>
      <c r="DD35" s="642">
        <v>93012</v>
      </c>
      <c r="DE35" s="666"/>
      <c r="DF35" s="666"/>
      <c r="DG35" s="666"/>
      <c r="DH35" s="666"/>
      <c r="DI35" s="666"/>
      <c r="DJ35" s="666"/>
      <c r="DK35" s="667"/>
      <c r="DL35" s="642">
        <v>93012</v>
      </c>
      <c r="DM35" s="666"/>
      <c r="DN35" s="666"/>
      <c r="DO35" s="666"/>
      <c r="DP35" s="666"/>
      <c r="DQ35" s="666"/>
      <c r="DR35" s="666"/>
      <c r="DS35" s="666"/>
      <c r="DT35" s="666"/>
      <c r="DU35" s="666"/>
      <c r="DV35" s="667"/>
      <c r="DW35" s="627">
        <v>0.6</v>
      </c>
      <c r="DX35" s="664"/>
      <c r="DY35" s="664"/>
      <c r="DZ35" s="664"/>
      <c r="EA35" s="664"/>
      <c r="EB35" s="664"/>
      <c r="EC35" s="665"/>
    </row>
    <row r="36" spans="2:133" ht="11.25" customHeight="1" x14ac:dyDescent="0.2">
      <c r="B36" s="620" t="s">
        <v>325</v>
      </c>
      <c r="C36" s="621"/>
      <c r="D36" s="621"/>
      <c r="E36" s="621"/>
      <c r="F36" s="621"/>
      <c r="G36" s="621"/>
      <c r="H36" s="621"/>
      <c r="I36" s="621"/>
      <c r="J36" s="621"/>
      <c r="K36" s="621"/>
      <c r="L36" s="621"/>
      <c r="M36" s="621"/>
      <c r="N36" s="621"/>
      <c r="O36" s="621"/>
      <c r="P36" s="621"/>
      <c r="Q36" s="622"/>
      <c r="R36" s="623">
        <v>315011</v>
      </c>
      <c r="S36" s="624"/>
      <c r="T36" s="624"/>
      <c r="U36" s="624"/>
      <c r="V36" s="624"/>
      <c r="W36" s="624"/>
      <c r="X36" s="624"/>
      <c r="Y36" s="625"/>
      <c r="Z36" s="619">
        <v>1.2</v>
      </c>
      <c r="AA36" s="619"/>
      <c r="AB36" s="619"/>
      <c r="AC36" s="619"/>
      <c r="AD36" s="626" t="s">
        <v>128</v>
      </c>
      <c r="AE36" s="626"/>
      <c r="AF36" s="626"/>
      <c r="AG36" s="626"/>
      <c r="AH36" s="626"/>
      <c r="AI36" s="626"/>
      <c r="AJ36" s="626"/>
      <c r="AK36" s="626"/>
      <c r="AL36" s="627" t="s">
        <v>128</v>
      </c>
      <c r="AM36" s="628"/>
      <c r="AN36" s="628"/>
      <c r="AO36" s="629"/>
      <c r="AP36" s="215"/>
      <c r="AQ36" s="695" t="s">
        <v>326</v>
      </c>
      <c r="AR36" s="696"/>
      <c r="AS36" s="696"/>
      <c r="AT36" s="696"/>
      <c r="AU36" s="696"/>
      <c r="AV36" s="696"/>
      <c r="AW36" s="696"/>
      <c r="AX36" s="696"/>
      <c r="AY36" s="697"/>
      <c r="AZ36" s="634">
        <v>3845869</v>
      </c>
      <c r="BA36" s="635"/>
      <c r="BB36" s="635"/>
      <c r="BC36" s="635"/>
      <c r="BD36" s="635"/>
      <c r="BE36" s="635"/>
      <c r="BF36" s="698"/>
      <c r="BG36" s="631" t="s">
        <v>327</v>
      </c>
      <c r="BH36" s="632"/>
      <c r="BI36" s="632"/>
      <c r="BJ36" s="632"/>
      <c r="BK36" s="632"/>
      <c r="BL36" s="632"/>
      <c r="BM36" s="632"/>
      <c r="BN36" s="632"/>
      <c r="BO36" s="632"/>
      <c r="BP36" s="632"/>
      <c r="BQ36" s="632"/>
      <c r="BR36" s="632"/>
      <c r="BS36" s="632"/>
      <c r="BT36" s="632"/>
      <c r="BU36" s="633"/>
      <c r="BV36" s="634">
        <v>8531</v>
      </c>
      <c r="BW36" s="635"/>
      <c r="BX36" s="635"/>
      <c r="BY36" s="635"/>
      <c r="BZ36" s="635"/>
      <c r="CA36" s="635"/>
      <c r="CB36" s="698"/>
      <c r="CD36" s="620" t="s">
        <v>328</v>
      </c>
      <c r="CE36" s="621"/>
      <c r="CF36" s="621"/>
      <c r="CG36" s="621"/>
      <c r="CH36" s="621"/>
      <c r="CI36" s="621"/>
      <c r="CJ36" s="621"/>
      <c r="CK36" s="621"/>
      <c r="CL36" s="621"/>
      <c r="CM36" s="621"/>
      <c r="CN36" s="621"/>
      <c r="CO36" s="621"/>
      <c r="CP36" s="621"/>
      <c r="CQ36" s="622"/>
      <c r="CR36" s="623">
        <v>2278829</v>
      </c>
      <c r="CS36" s="624"/>
      <c r="CT36" s="624"/>
      <c r="CU36" s="624"/>
      <c r="CV36" s="624"/>
      <c r="CW36" s="624"/>
      <c r="CX36" s="624"/>
      <c r="CY36" s="625"/>
      <c r="CZ36" s="627">
        <v>8.8000000000000007</v>
      </c>
      <c r="DA36" s="664"/>
      <c r="DB36" s="664"/>
      <c r="DC36" s="668"/>
      <c r="DD36" s="642">
        <v>1993566</v>
      </c>
      <c r="DE36" s="624"/>
      <c r="DF36" s="624"/>
      <c r="DG36" s="624"/>
      <c r="DH36" s="624"/>
      <c r="DI36" s="624"/>
      <c r="DJ36" s="624"/>
      <c r="DK36" s="625"/>
      <c r="DL36" s="642">
        <v>735649</v>
      </c>
      <c r="DM36" s="624"/>
      <c r="DN36" s="624"/>
      <c r="DO36" s="624"/>
      <c r="DP36" s="624"/>
      <c r="DQ36" s="624"/>
      <c r="DR36" s="624"/>
      <c r="DS36" s="624"/>
      <c r="DT36" s="624"/>
      <c r="DU36" s="624"/>
      <c r="DV36" s="625"/>
      <c r="DW36" s="627">
        <v>4.5999999999999996</v>
      </c>
      <c r="DX36" s="664"/>
      <c r="DY36" s="664"/>
      <c r="DZ36" s="664"/>
      <c r="EA36" s="664"/>
      <c r="EB36" s="664"/>
      <c r="EC36" s="665"/>
    </row>
    <row r="37" spans="2:133" ht="11.25" customHeight="1" x14ac:dyDescent="0.2">
      <c r="B37" s="620" t="s">
        <v>329</v>
      </c>
      <c r="C37" s="621"/>
      <c r="D37" s="621"/>
      <c r="E37" s="621"/>
      <c r="F37" s="621"/>
      <c r="G37" s="621"/>
      <c r="H37" s="621"/>
      <c r="I37" s="621"/>
      <c r="J37" s="621"/>
      <c r="K37" s="621"/>
      <c r="L37" s="621"/>
      <c r="M37" s="621"/>
      <c r="N37" s="621"/>
      <c r="O37" s="621"/>
      <c r="P37" s="621"/>
      <c r="Q37" s="622"/>
      <c r="R37" s="623">
        <v>273313</v>
      </c>
      <c r="S37" s="624"/>
      <c r="T37" s="624"/>
      <c r="U37" s="624"/>
      <c r="V37" s="624"/>
      <c r="W37" s="624"/>
      <c r="X37" s="624"/>
      <c r="Y37" s="625"/>
      <c r="Z37" s="619">
        <v>1</v>
      </c>
      <c r="AA37" s="619"/>
      <c r="AB37" s="619"/>
      <c r="AC37" s="619"/>
      <c r="AD37" s="626" t="s">
        <v>128</v>
      </c>
      <c r="AE37" s="626"/>
      <c r="AF37" s="626"/>
      <c r="AG37" s="626"/>
      <c r="AH37" s="626"/>
      <c r="AI37" s="626"/>
      <c r="AJ37" s="626"/>
      <c r="AK37" s="626"/>
      <c r="AL37" s="627" t="s">
        <v>128</v>
      </c>
      <c r="AM37" s="628"/>
      <c r="AN37" s="628"/>
      <c r="AO37" s="629"/>
      <c r="AQ37" s="699" t="s">
        <v>330</v>
      </c>
      <c r="AR37" s="700"/>
      <c r="AS37" s="700"/>
      <c r="AT37" s="700"/>
      <c r="AU37" s="700"/>
      <c r="AV37" s="700"/>
      <c r="AW37" s="700"/>
      <c r="AX37" s="700"/>
      <c r="AY37" s="701"/>
      <c r="AZ37" s="623">
        <v>699243</v>
      </c>
      <c r="BA37" s="624"/>
      <c r="BB37" s="624"/>
      <c r="BC37" s="624"/>
      <c r="BD37" s="666"/>
      <c r="BE37" s="666"/>
      <c r="BF37" s="684"/>
      <c r="BG37" s="620" t="s">
        <v>331</v>
      </c>
      <c r="BH37" s="621"/>
      <c r="BI37" s="621"/>
      <c r="BJ37" s="621"/>
      <c r="BK37" s="621"/>
      <c r="BL37" s="621"/>
      <c r="BM37" s="621"/>
      <c r="BN37" s="621"/>
      <c r="BO37" s="621"/>
      <c r="BP37" s="621"/>
      <c r="BQ37" s="621"/>
      <c r="BR37" s="621"/>
      <c r="BS37" s="621"/>
      <c r="BT37" s="621"/>
      <c r="BU37" s="622"/>
      <c r="BV37" s="623">
        <v>-17147</v>
      </c>
      <c r="BW37" s="624"/>
      <c r="BX37" s="624"/>
      <c r="BY37" s="624"/>
      <c r="BZ37" s="624"/>
      <c r="CA37" s="624"/>
      <c r="CB37" s="643"/>
      <c r="CD37" s="620" t="s">
        <v>332</v>
      </c>
      <c r="CE37" s="621"/>
      <c r="CF37" s="621"/>
      <c r="CG37" s="621"/>
      <c r="CH37" s="621"/>
      <c r="CI37" s="621"/>
      <c r="CJ37" s="621"/>
      <c r="CK37" s="621"/>
      <c r="CL37" s="621"/>
      <c r="CM37" s="621"/>
      <c r="CN37" s="621"/>
      <c r="CO37" s="621"/>
      <c r="CP37" s="621"/>
      <c r="CQ37" s="622"/>
      <c r="CR37" s="623">
        <v>421388</v>
      </c>
      <c r="CS37" s="666"/>
      <c r="CT37" s="666"/>
      <c r="CU37" s="666"/>
      <c r="CV37" s="666"/>
      <c r="CW37" s="666"/>
      <c r="CX37" s="666"/>
      <c r="CY37" s="667"/>
      <c r="CZ37" s="627">
        <v>1.6</v>
      </c>
      <c r="DA37" s="664"/>
      <c r="DB37" s="664"/>
      <c r="DC37" s="668"/>
      <c r="DD37" s="642">
        <v>357029</v>
      </c>
      <c r="DE37" s="666"/>
      <c r="DF37" s="666"/>
      <c r="DG37" s="666"/>
      <c r="DH37" s="666"/>
      <c r="DI37" s="666"/>
      <c r="DJ37" s="666"/>
      <c r="DK37" s="667"/>
      <c r="DL37" s="642">
        <v>39422</v>
      </c>
      <c r="DM37" s="666"/>
      <c r="DN37" s="666"/>
      <c r="DO37" s="666"/>
      <c r="DP37" s="666"/>
      <c r="DQ37" s="666"/>
      <c r="DR37" s="666"/>
      <c r="DS37" s="666"/>
      <c r="DT37" s="666"/>
      <c r="DU37" s="666"/>
      <c r="DV37" s="667"/>
      <c r="DW37" s="627">
        <v>0.2</v>
      </c>
      <c r="DX37" s="664"/>
      <c r="DY37" s="664"/>
      <c r="DZ37" s="664"/>
      <c r="EA37" s="664"/>
      <c r="EB37" s="664"/>
      <c r="EC37" s="665"/>
    </row>
    <row r="38" spans="2:133" ht="11.25" customHeight="1" x14ac:dyDescent="0.2">
      <c r="B38" s="620" t="s">
        <v>333</v>
      </c>
      <c r="C38" s="621"/>
      <c r="D38" s="621"/>
      <c r="E38" s="621"/>
      <c r="F38" s="621"/>
      <c r="G38" s="621"/>
      <c r="H38" s="621"/>
      <c r="I38" s="621"/>
      <c r="J38" s="621"/>
      <c r="K38" s="621"/>
      <c r="L38" s="621"/>
      <c r="M38" s="621"/>
      <c r="N38" s="621"/>
      <c r="O38" s="621"/>
      <c r="P38" s="621"/>
      <c r="Q38" s="622"/>
      <c r="R38" s="623">
        <v>364158</v>
      </c>
      <c r="S38" s="624"/>
      <c r="T38" s="624"/>
      <c r="U38" s="624"/>
      <c r="V38" s="624"/>
      <c r="W38" s="624"/>
      <c r="X38" s="624"/>
      <c r="Y38" s="625"/>
      <c r="Z38" s="619">
        <v>1.3</v>
      </c>
      <c r="AA38" s="619"/>
      <c r="AB38" s="619"/>
      <c r="AC38" s="619"/>
      <c r="AD38" s="626" t="s">
        <v>128</v>
      </c>
      <c r="AE38" s="626"/>
      <c r="AF38" s="626"/>
      <c r="AG38" s="626"/>
      <c r="AH38" s="626"/>
      <c r="AI38" s="626"/>
      <c r="AJ38" s="626"/>
      <c r="AK38" s="626"/>
      <c r="AL38" s="627" t="s">
        <v>128</v>
      </c>
      <c r="AM38" s="628"/>
      <c r="AN38" s="628"/>
      <c r="AO38" s="629"/>
      <c r="AQ38" s="699" t="s">
        <v>334</v>
      </c>
      <c r="AR38" s="700"/>
      <c r="AS38" s="700"/>
      <c r="AT38" s="700"/>
      <c r="AU38" s="700"/>
      <c r="AV38" s="700"/>
      <c r="AW38" s="700"/>
      <c r="AX38" s="700"/>
      <c r="AY38" s="701"/>
      <c r="AZ38" s="623">
        <v>509534</v>
      </c>
      <c r="BA38" s="624"/>
      <c r="BB38" s="624"/>
      <c r="BC38" s="624"/>
      <c r="BD38" s="666"/>
      <c r="BE38" s="666"/>
      <c r="BF38" s="684"/>
      <c r="BG38" s="620" t="s">
        <v>335</v>
      </c>
      <c r="BH38" s="621"/>
      <c r="BI38" s="621"/>
      <c r="BJ38" s="621"/>
      <c r="BK38" s="621"/>
      <c r="BL38" s="621"/>
      <c r="BM38" s="621"/>
      <c r="BN38" s="621"/>
      <c r="BO38" s="621"/>
      <c r="BP38" s="621"/>
      <c r="BQ38" s="621"/>
      <c r="BR38" s="621"/>
      <c r="BS38" s="621"/>
      <c r="BT38" s="621"/>
      <c r="BU38" s="622"/>
      <c r="BV38" s="623">
        <v>10234</v>
      </c>
      <c r="BW38" s="624"/>
      <c r="BX38" s="624"/>
      <c r="BY38" s="624"/>
      <c r="BZ38" s="624"/>
      <c r="CA38" s="624"/>
      <c r="CB38" s="643"/>
      <c r="CD38" s="620" t="s">
        <v>336</v>
      </c>
      <c r="CE38" s="621"/>
      <c r="CF38" s="621"/>
      <c r="CG38" s="621"/>
      <c r="CH38" s="621"/>
      <c r="CI38" s="621"/>
      <c r="CJ38" s="621"/>
      <c r="CK38" s="621"/>
      <c r="CL38" s="621"/>
      <c r="CM38" s="621"/>
      <c r="CN38" s="621"/>
      <c r="CO38" s="621"/>
      <c r="CP38" s="621"/>
      <c r="CQ38" s="622"/>
      <c r="CR38" s="623">
        <v>2511274</v>
      </c>
      <c r="CS38" s="624"/>
      <c r="CT38" s="624"/>
      <c r="CU38" s="624"/>
      <c r="CV38" s="624"/>
      <c r="CW38" s="624"/>
      <c r="CX38" s="624"/>
      <c r="CY38" s="625"/>
      <c r="CZ38" s="627">
        <v>9.6999999999999993</v>
      </c>
      <c r="DA38" s="664"/>
      <c r="DB38" s="664"/>
      <c r="DC38" s="668"/>
      <c r="DD38" s="642">
        <v>2030464</v>
      </c>
      <c r="DE38" s="624"/>
      <c r="DF38" s="624"/>
      <c r="DG38" s="624"/>
      <c r="DH38" s="624"/>
      <c r="DI38" s="624"/>
      <c r="DJ38" s="624"/>
      <c r="DK38" s="625"/>
      <c r="DL38" s="642">
        <v>1997795</v>
      </c>
      <c r="DM38" s="624"/>
      <c r="DN38" s="624"/>
      <c r="DO38" s="624"/>
      <c r="DP38" s="624"/>
      <c r="DQ38" s="624"/>
      <c r="DR38" s="624"/>
      <c r="DS38" s="624"/>
      <c r="DT38" s="624"/>
      <c r="DU38" s="624"/>
      <c r="DV38" s="625"/>
      <c r="DW38" s="627">
        <v>12.5</v>
      </c>
      <c r="DX38" s="664"/>
      <c r="DY38" s="664"/>
      <c r="DZ38" s="664"/>
      <c r="EA38" s="664"/>
      <c r="EB38" s="664"/>
      <c r="EC38" s="665"/>
    </row>
    <row r="39" spans="2:133" ht="11.25" customHeight="1" x14ac:dyDescent="0.2">
      <c r="B39" s="620" t="s">
        <v>337</v>
      </c>
      <c r="C39" s="621"/>
      <c r="D39" s="621"/>
      <c r="E39" s="621"/>
      <c r="F39" s="621"/>
      <c r="G39" s="621"/>
      <c r="H39" s="621"/>
      <c r="I39" s="621"/>
      <c r="J39" s="621"/>
      <c r="K39" s="621"/>
      <c r="L39" s="621"/>
      <c r="M39" s="621"/>
      <c r="N39" s="621"/>
      <c r="O39" s="621"/>
      <c r="P39" s="621"/>
      <c r="Q39" s="622"/>
      <c r="R39" s="623">
        <v>679925</v>
      </c>
      <c r="S39" s="624"/>
      <c r="T39" s="624"/>
      <c r="U39" s="624"/>
      <c r="V39" s="624"/>
      <c r="W39" s="624"/>
      <c r="X39" s="624"/>
      <c r="Y39" s="625"/>
      <c r="Z39" s="619">
        <v>2.5</v>
      </c>
      <c r="AA39" s="619"/>
      <c r="AB39" s="619"/>
      <c r="AC39" s="619"/>
      <c r="AD39" s="626">
        <v>52123</v>
      </c>
      <c r="AE39" s="626"/>
      <c r="AF39" s="626"/>
      <c r="AG39" s="626"/>
      <c r="AH39" s="626"/>
      <c r="AI39" s="626"/>
      <c r="AJ39" s="626"/>
      <c r="AK39" s="626"/>
      <c r="AL39" s="627">
        <v>0.3</v>
      </c>
      <c r="AM39" s="628"/>
      <c r="AN39" s="628"/>
      <c r="AO39" s="629"/>
      <c r="AQ39" s="699" t="s">
        <v>338</v>
      </c>
      <c r="AR39" s="700"/>
      <c r="AS39" s="700"/>
      <c r="AT39" s="700"/>
      <c r="AU39" s="700"/>
      <c r="AV39" s="700"/>
      <c r="AW39" s="700"/>
      <c r="AX39" s="700"/>
      <c r="AY39" s="701"/>
      <c r="AZ39" s="623">
        <v>125603</v>
      </c>
      <c r="BA39" s="624"/>
      <c r="BB39" s="624"/>
      <c r="BC39" s="624"/>
      <c r="BD39" s="666"/>
      <c r="BE39" s="666"/>
      <c r="BF39" s="684"/>
      <c r="BG39" s="620" t="s">
        <v>339</v>
      </c>
      <c r="BH39" s="621"/>
      <c r="BI39" s="621"/>
      <c r="BJ39" s="621"/>
      <c r="BK39" s="621"/>
      <c r="BL39" s="621"/>
      <c r="BM39" s="621"/>
      <c r="BN39" s="621"/>
      <c r="BO39" s="621"/>
      <c r="BP39" s="621"/>
      <c r="BQ39" s="621"/>
      <c r="BR39" s="621"/>
      <c r="BS39" s="621"/>
      <c r="BT39" s="621"/>
      <c r="BU39" s="622"/>
      <c r="BV39" s="623">
        <v>16394</v>
      </c>
      <c r="BW39" s="624"/>
      <c r="BX39" s="624"/>
      <c r="BY39" s="624"/>
      <c r="BZ39" s="624"/>
      <c r="CA39" s="624"/>
      <c r="CB39" s="643"/>
      <c r="CD39" s="620" t="s">
        <v>340</v>
      </c>
      <c r="CE39" s="621"/>
      <c r="CF39" s="621"/>
      <c r="CG39" s="621"/>
      <c r="CH39" s="621"/>
      <c r="CI39" s="621"/>
      <c r="CJ39" s="621"/>
      <c r="CK39" s="621"/>
      <c r="CL39" s="621"/>
      <c r="CM39" s="621"/>
      <c r="CN39" s="621"/>
      <c r="CO39" s="621"/>
      <c r="CP39" s="621"/>
      <c r="CQ39" s="622"/>
      <c r="CR39" s="623">
        <v>1136124</v>
      </c>
      <c r="CS39" s="666"/>
      <c r="CT39" s="666"/>
      <c r="CU39" s="666"/>
      <c r="CV39" s="666"/>
      <c r="CW39" s="666"/>
      <c r="CX39" s="666"/>
      <c r="CY39" s="667"/>
      <c r="CZ39" s="627">
        <v>4.4000000000000004</v>
      </c>
      <c r="DA39" s="664"/>
      <c r="DB39" s="664"/>
      <c r="DC39" s="668"/>
      <c r="DD39" s="642">
        <v>828428</v>
      </c>
      <c r="DE39" s="666"/>
      <c r="DF39" s="666"/>
      <c r="DG39" s="666"/>
      <c r="DH39" s="666"/>
      <c r="DI39" s="666"/>
      <c r="DJ39" s="666"/>
      <c r="DK39" s="667"/>
      <c r="DL39" s="642" t="s">
        <v>128</v>
      </c>
      <c r="DM39" s="666"/>
      <c r="DN39" s="666"/>
      <c r="DO39" s="666"/>
      <c r="DP39" s="666"/>
      <c r="DQ39" s="666"/>
      <c r="DR39" s="666"/>
      <c r="DS39" s="666"/>
      <c r="DT39" s="666"/>
      <c r="DU39" s="666"/>
      <c r="DV39" s="667"/>
      <c r="DW39" s="627" t="s">
        <v>128</v>
      </c>
      <c r="DX39" s="664"/>
      <c r="DY39" s="664"/>
      <c r="DZ39" s="664"/>
      <c r="EA39" s="664"/>
      <c r="EB39" s="664"/>
      <c r="EC39" s="665"/>
    </row>
    <row r="40" spans="2:133" ht="11.25" customHeight="1" x14ac:dyDescent="0.2">
      <c r="B40" s="620" t="s">
        <v>341</v>
      </c>
      <c r="C40" s="621"/>
      <c r="D40" s="621"/>
      <c r="E40" s="621"/>
      <c r="F40" s="621"/>
      <c r="G40" s="621"/>
      <c r="H40" s="621"/>
      <c r="I40" s="621"/>
      <c r="J40" s="621"/>
      <c r="K40" s="621"/>
      <c r="L40" s="621"/>
      <c r="M40" s="621"/>
      <c r="N40" s="621"/>
      <c r="O40" s="621"/>
      <c r="P40" s="621"/>
      <c r="Q40" s="622"/>
      <c r="R40" s="623">
        <v>2213357</v>
      </c>
      <c r="S40" s="624"/>
      <c r="T40" s="624"/>
      <c r="U40" s="624"/>
      <c r="V40" s="624"/>
      <c r="W40" s="624"/>
      <c r="X40" s="624"/>
      <c r="Y40" s="625"/>
      <c r="Z40" s="619">
        <v>8.1999999999999993</v>
      </c>
      <c r="AA40" s="619"/>
      <c r="AB40" s="619"/>
      <c r="AC40" s="619"/>
      <c r="AD40" s="626" t="s">
        <v>128</v>
      </c>
      <c r="AE40" s="626"/>
      <c r="AF40" s="626"/>
      <c r="AG40" s="626"/>
      <c r="AH40" s="626"/>
      <c r="AI40" s="626"/>
      <c r="AJ40" s="626"/>
      <c r="AK40" s="626"/>
      <c r="AL40" s="627" t="s">
        <v>128</v>
      </c>
      <c r="AM40" s="628"/>
      <c r="AN40" s="628"/>
      <c r="AO40" s="629"/>
      <c r="AQ40" s="699" t="s">
        <v>342</v>
      </c>
      <c r="AR40" s="700"/>
      <c r="AS40" s="700"/>
      <c r="AT40" s="700"/>
      <c r="AU40" s="700"/>
      <c r="AV40" s="700"/>
      <c r="AW40" s="700"/>
      <c r="AX40" s="700"/>
      <c r="AY40" s="701"/>
      <c r="AZ40" s="623">
        <v>215</v>
      </c>
      <c r="BA40" s="624"/>
      <c r="BB40" s="624"/>
      <c r="BC40" s="624"/>
      <c r="BD40" s="666"/>
      <c r="BE40" s="666"/>
      <c r="BF40" s="684"/>
      <c r="BG40" s="676" t="s">
        <v>343</v>
      </c>
      <c r="BH40" s="677"/>
      <c r="BI40" s="677"/>
      <c r="BJ40" s="677"/>
      <c r="BK40" s="677"/>
      <c r="BL40" s="211"/>
      <c r="BM40" s="621" t="s">
        <v>344</v>
      </c>
      <c r="BN40" s="621"/>
      <c r="BO40" s="621"/>
      <c r="BP40" s="621"/>
      <c r="BQ40" s="621"/>
      <c r="BR40" s="621"/>
      <c r="BS40" s="621"/>
      <c r="BT40" s="621"/>
      <c r="BU40" s="622"/>
      <c r="BV40" s="623">
        <v>105</v>
      </c>
      <c r="BW40" s="624"/>
      <c r="BX40" s="624"/>
      <c r="BY40" s="624"/>
      <c r="BZ40" s="624"/>
      <c r="CA40" s="624"/>
      <c r="CB40" s="643"/>
      <c r="CD40" s="620" t="s">
        <v>345</v>
      </c>
      <c r="CE40" s="621"/>
      <c r="CF40" s="621"/>
      <c r="CG40" s="621"/>
      <c r="CH40" s="621"/>
      <c r="CI40" s="621"/>
      <c r="CJ40" s="621"/>
      <c r="CK40" s="621"/>
      <c r="CL40" s="621"/>
      <c r="CM40" s="621"/>
      <c r="CN40" s="621"/>
      <c r="CO40" s="621"/>
      <c r="CP40" s="621"/>
      <c r="CQ40" s="622"/>
      <c r="CR40" s="623">
        <v>502192</v>
      </c>
      <c r="CS40" s="624"/>
      <c r="CT40" s="624"/>
      <c r="CU40" s="624"/>
      <c r="CV40" s="624"/>
      <c r="CW40" s="624"/>
      <c r="CX40" s="624"/>
      <c r="CY40" s="625"/>
      <c r="CZ40" s="627">
        <v>1.9</v>
      </c>
      <c r="DA40" s="664"/>
      <c r="DB40" s="664"/>
      <c r="DC40" s="668"/>
      <c r="DD40" s="642">
        <v>288692</v>
      </c>
      <c r="DE40" s="624"/>
      <c r="DF40" s="624"/>
      <c r="DG40" s="624"/>
      <c r="DH40" s="624"/>
      <c r="DI40" s="624"/>
      <c r="DJ40" s="624"/>
      <c r="DK40" s="625"/>
      <c r="DL40" s="642">
        <v>186473</v>
      </c>
      <c r="DM40" s="624"/>
      <c r="DN40" s="624"/>
      <c r="DO40" s="624"/>
      <c r="DP40" s="624"/>
      <c r="DQ40" s="624"/>
      <c r="DR40" s="624"/>
      <c r="DS40" s="624"/>
      <c r="DT40" s="624"/>
      <c r="DU40" s="624"/>
      <c r="DV40" s="625"/>
      <c r="DW40" s="627">
        <v>1.2</v>
      </c>
      <c r="DX40" s="664"/>
      <c r="DY40" s="664"/>
      <c r="DZ40" s="664"/>
      <c r="EA40" s="664"/>
      <c r="EB40" s="664"/>
      <c r="EC40" s="665"/>
    </row>
    <row r="41" spans="2:133" ht="11.25" customHeight="1" x14ac:dyDescent="0.2">
      <c r="B41" s="620" t="s">
        <v>346</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19" t="s">
        <v>128</v>
      </c>
      <c r="AA41" s="619"/>
      <c r="AB41" s="619"/>
      <c r="AC41" s="619"/>
      <c r="AD41" s="626" t="s">
        <v>128</v>
      </c>
      <c r="AE41" s="626"/>
      <c r="AF41" s="626"/>
      <c r="AG41" s="626"/>
      <c r="AH41" s="626"/>
      <c r="AI41" s="626"/>
      <c r="AJ41" s="626"/>
      <c r="AK41" s="626"/>
      <c r="AL41" s="627" t="s">
        <v>128</v>
      </c>
      <c r="AM41" s="628"/>
      <c r="AN41" s="628"/>
      <c r="AO41" s="629"/>
      <c r="AQ41" s="699" t="s">
        <v>347</v>
      </c>
      <c r="AR41" s="700"/>
      <c r="AS41" s="700"/>
      <c r="AT41" s="700"/>
      <c r="AU41" s="700"/>
      <c r="AV41" s="700"/>
      <c r="AW41" s="700"/>
      <c r="AX41" s="700"/>
      <c r="AY41" s="701"/>
      <c r="AZ41" s="623">
        <v>593114</v>
      </c>
      <c r="BA41" s="624"/>
      <c r="BB41" s="624"/>
      <c r="BC41" s="624"/>
      <c r="BD41" s="666"/>
      <c r="BE41" s="666"/>
      <c r="BF41" s="684"/>
      <c r="BG41" s="676"/>
      <c r="BH41" s="677"/>
      <c r="BI41" s="677"/>
      <c r="BJ41" s="677"/>
      <c r="BK41" s="677"/>
      <c r="BL41" s="211"/>
      <c r="BM41" s="621" t="s">
        <v>348</v>
      </c>
      <c r="BN41" s="621"/>
      <c r="BO41" s="621"/>
      <c r="BP41" s="621"/>
      <c r="BQ41" s="621"/>
      <c r="BR41" s="621"/>
      <c r="BS41" s="621"/>
      <c r="BT41" s="621"/>
      <c r="BU41" s="622"/>
      <c r="BV41" s="623" t="s">
        <v>128</v>
      </c>
      <c r="BW41" s="624"/>
      <c r="BX41" s="624"/>
      <c r="BY41" s="624"/>
      <c r="BZ41" s="624"/>
      <c r="CA41" s="624"/>
      <c r="CB41" s="643"/>
      <c r="CD41" s="620" t="s">
        <v>349</v>
      </c>
      <c r="CE41" s="621"/>
      <c r="CF41" s="621"/>
      <c r="CG41" s="621"/>
      <c r="CH41" s="621"/>
      <c r="CI41" s="621"/>
      <c r="CJ41" s="621"/>
      <c r="CK41" s="621"/>
      <c r="CL41" s="621"/>
      <c r="CM41" s="621"/>
      <c r="CN41" s="621"/>
      <c r="CO41" s="621"/>
      <c r="CP41" s="621"/>
      <c r="CQ41" s="622"/>
      <c r="CR41" s="623" t="s">
        <v>128</v>
      </c>
      <c r="CS41" s="666"/>
      <c r="CT41" s="666"/>
      <c r="CU41" s="666"/>
      <c r="CV41" s="666"/>
      <c r="CW41" s="666"/>
      <c r="CX41" s="666"/>
      <c r="CY41" s="667"/>
      <c r="CZ41" s="627" t="s">
        <v>128</v>
      </c>
      <c r="DA41" s="664"/>
      <c r="DB41" s="664"/>
      <c r="DC41" s="668"/>
      <c r="DD41" s="642" t="s">
        <v>128</v>
      </c>
      <c r="DE41" s="666"/>
      <c r="DF41" s="666"/>
      <c r="DG41" s="666"/>
      <c r="DH41" s="666"/>
      <c r="DI41" s="666"/>
      <c r="DJ41" s="666"/>
      <c r="DK41" s="667"/>
      <c r="DL41" s="705"/>
      <c r="DM41" s="706"/>
      <c r="DN41" s="706"/>
      <c r="DO41" s="706"/>
      <c r="DP41" s="706"/>
      <c r="DQ41" s="706"/>
      <c r="DR41" s="706"/>
      <c r="DS41" s="706"/>
      <c r="DT41" s="706"/>
      <c r="DU41" s="706"/>
      <c r="DV41" s="707"/>
      <c r="DW41" s="702"/>
      <c r="DX41" s="703"/>
      <c r="DY41" s="703"/>
      <c r="DZ41" s="703"/>
      <c r="EA41" s="703"/>
      <c r="EB41" s="703"/>
      <c r="EC41" s="704"/>
    </row>
    <row r="42" spans="2:133" ht="11.25" customHeight="1" x14ac:dyDescent="0.2">
      <c r="B42" s="620" t="s">
        <v>350</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19" t="s">
        <v>128</v>
      </c>
      <c r="AA42" s="619"/>
      <c r="AB42" s="619"/>
      <c r="AC42" s="619"/>
      <c r="AD42" s="626" t="s">
        <v>128</v>
      </c>
      <c r="AE42" s="626"/>
      <c r="AF42" s="626"/>
      <c r="AG42" s="626"/>
      <c r="AH42" s="626"/>
      <c r="AI42" s="626"/>
      <c r="AJ42" s="626"/>
      <c r="AK42" s="626"/>
      <c r="AL42" s="627" t="s">
        <v>128</v>
      </c>
      <c r="AM42" s="628"/>
      <c r="AN42" s="628"/>
      <c r="AO42" s="629"/>
      <c r="AQ42" s="711" t="s">
        <v>342</v>
      </c>
      <c r="AR42" s="712"/>
      <c r="AS42" s="712"/>
      <c r="AT42" s="712"/>
      <c r="AU42" s="712"/>
      <c r="AV42" s="712"/>
      <c r="AW42" s="712"/>
      <c r="AX42" s="712"/>
      <c r="AY42" s="713"/>
      <c r="AZ42" s="708">
        <v>1918160</v>
      </c>
      <c r="BA42" s="709"/>
      <c r="BB42" s="709"/>
      <c r="BC42" s="709"/>
      <c r="BD42" s="686"/>
      <c r="BE42" s="686"/>
      <c r="BF42" s="688"/>
      <c r="BG42" s="678"/>
      <c r="BH42" s="679"/>
      <c r="BI42" s="679"/>
      <c r="BJ42" s="679"/>
      <c r="BK42" s="679"/>
      <c r="BL42" s="212"/>
      <c r="BM42" s="650" t="s">
        <v>351</v>
      </c>
      <c r="BN42" s="650"/>
      <c r="BO42" s="650"/>
      <c r="BP42" s="650"/>
      <c r="BQ42" s="650"/>
      <c r="BR42" s="650"/>
      <c r="BS42" s="650"/>
      <c r="BT42" s="650"/>
      <c r="BU42" s="651"/>
      <c r="BV42" s="708">
        <v>315</v>
      </c>
      <c r="BW42" s="709"/>
      <c r="BX42" s="709"/>
      <c r="BY42" s="709"/>
      <c r="BZ42" s="709"/>
      <c r="CA42" s="709"/>
      <c r="CB42" s="710"/>
      <c r="CD42" s="620" t="s">
        <v>352</v>
      </c>
      <c r="CE42" s="621"/>
      <c r="CF42" s="621"/>
      <c r="CG42" s="621"/>
      <c r="CH42" s="621"/>
      <c r="CI42" s="621"/>
      <c r="CJ42" s="621"/>
      <c r="CK42" s="621"/>
      <c r="CL42" s="621"/>
      <c r="CM42" s="621"/>
      <c r="CN42" s="621"/>
      <c r="CO42" s="621"/>
      <c r="CP42" s="621"/>
      <c r="CQ42" s="622"/>
      <c r="CR42" s="623">
        <v>2131023</v>
      </c>
      <c r="CS42" s="666"/>
      <c r="CT42" s="666"/>
      <c r="CU42" s="666"/>
      <c r="CV42" s="666"/>
      <c r="CW42" s="666"/>
      <c r="CX42" s="666"/>
      <c r="CY42" s="667"/>
      <c r="CZ42" s="627">
        <v>8.3000000000000007</v>
      </c>
      <c r="DA42" s="664"/>
      <c r="DB42" s="664"/>
      <c r="DC42" s="668"/>
      <c r="DD42" s="642">
        <v>484107</v>
      </c>
      <c r="DE42" s="666"/>
      <c r="DF42" s="666"/>
      <c r="DG42" s="666"/>
      <c r="DH42" s="666"/>
      <c r="DI42" s="666"/>
      <c r="DJ42" s="666"/>
      <c r="DK42" s="667"/>
      <c r="DL42" s="705"/>
      <c r="DM42" s="706"/>
      <c r="DN42" s="706"/>
      <c r="DO42" s="706"/>
      <c r="DP42" s="706"/>
      <c r="DQ42" s="706"/>
      <c r="DR42" s="706"/>
      <c r="DS42" s="706"/>
      <c r="DT42" s="706"/>
      <c r="DU42" s="706"/>
      <c r="DV42" s="707"/>
      <c r="DW42" s="702"/>
      <c r="DX42" s="703"/>
      <c r="DY42" s="703"/>
      <c r="DZ42" s="703"/>
      <c r="EA42" s="703"/>
      <c r="EB42" s="703"/>
      <c r="EC42" s="704"/>
    </row>
    <row r="43" spans="2:133" ht="11.25" customHeight="1" x14ac:dyDescent="0.2">
      <c r="B43" s="620" t="s">
        <v>353</v>
      </c>
      <c r="C43" s="621"/>
      <c r="D43" s="621"/>
      <c r="E43" s="621"/>
      <c r="F43" s="621"/>
      <c r="G43" s="621"/>
      <c r="H43" s="621"/>
      <c r="I43" s="621"/>
      <c r="J43" s="621"/>
      <c r="K43" s="621"/>
      <c r="L43" s="621"/>
      <c r="M43" s="621"/>
      <c r="N43" s="621"/>
      <c r="O43" s="621"/>
      <c r="P43" s="621"/>
      <c r="Q43" s="622"/>
      <c r="R43" s="623">
        <v>991557</v>
      </c>
      <c r="S43" s="624"/>
      <c r="T43" s="624"/>
      <c r="U43" s="624"/>
      <c r="V43" s="624"/>
      <c r="W43" s="624"/>
      <c r="X43" s="624"/>
      <c r="Y43" s="625"/>
      <c r="Z43" s="619">
        <v>3.7</v>
      </c>
      <c r="AA43" s="619"/>
      <c r="AB43" s="619"/>
      <c r="AC43" s="619"/>
      <c r="AD43" s="626" t="s">
        <v>128</v>
      </c>
      <c r="AE43" s="626"/>
      <c r="AF43" s="626"/>
      <c r="AG43" s="626"/>
      <c r="AH43" s="626"/>
      <c r="AI43" s="626"/>
      <c r="AJ43" s="626"/>
      <c r="AK43" s="626"/>
      <c r="AL43" s="627" t="s">
        <v>128</v>
      </c>
      <c r="AM43" s="628"/>
      <c r="AN43" s="628"/>
      <c r="AO43" s="629"/>
      <c r="CD43" s="620" t="s">
        <v>354</v>
      </c>
      <c r="CE43" s="621"/>
      <c r="CF43" s="621"/>
      <c r="CG43" s="621"/>
      <c r="CH43" s="621"/>
      <c r="CI43" s="621"/>
      <c r="CJ43" s="621"/>
      <c r="CK43" s="621"/>
      <c r="CL43" s="621"/>
      <c r="CM43" s="621"/>
      <c r="CN43" s="621"/>
      <c r="CO43" s="621"/>
      <c r="CP43" s="621"/>
      <c r="CQ43" s="622"/>
      <c r="CR43" s="623">
        <v>51182</v>
      </c>
      <c r="CS43" s="666"/>
      <c r="CT43" s="666"/>
      <c r="CU43" s="666"/>
      <c r="CV43" s="666"/>
      <c r="CW43" s="666"/>
      <c r="CX43" s="666"/>
      <c r="CY43" s="667"/>
      <c r="CZ43" s="627">
        <v>0.2</v>
      </c>
      <c r="DA43" s="664"/>
      <c r="DB43" s="664"/>
      <c r="DC43" s="668"/>
      <c r="DD43" s="642">
        <v>51103</v>
      </c>
      <c r="DE43" s="666"/>
      <c r="DF43" s="666"/>
      <c r="DG43" s="666"/>
      <c r="DH43" s="666"/>
      <c r="DI43" s="666"/>
      <c r="DJ43" s="666"/>
      <c r="DK43" s="667"/>
      <c r="DL43" s="705"/>
      <c r="DM43" s="706"/>
      <c r="DN43" s="706"/>
      <c r="DO43" s="706"/>
      <c r="DP43" s="706"/>
      <c r="DQ43" s="706"/>
      <c r="DR43" s="706"/>
      <c r="DS43" s="706"/>
      <c r="DT43" s="706"/>
      <c r="DU43" s="706"/>
      <c r="DV43" s="707"/>
      <c r="DW43" s="702"/>
      <c r="DX43" s="703"/>
      <c r="DY43" s="703"/>
      <c r="DZ43" s="703"/>
      <c r="EA43" s="703"/>
      <c r="EB43" s="703"/>
      <c r="EC43" s="704"/>
    </row>
    <row r="44" spans="2:133" ht="11.25" customHeight="1" x14ac:dyDescent="0.2">
      <c r="B44" s="649" t="s">
        <v>355</v>
      </c>
      <c r="C44" s="650"/>
      <c r="D44" s="650"/>
      <c r="E44" s="650"/>
      <c r="F44" s="650"/>
      <c r="G44" s="650"/>
      <c r="H44" s="650"/>
      <c r="I44" s="650"/>
      <c r="J44" s="650"/>
      <c r="K44" s="650"/>
      <c r="L44" s="650"/>
      <c r="M44" s="650"/>
      <c r="N44" s="650"/>
      <c r="O44" s="650"/>
      <c r="P44" s="650"/>
      <c r="Q44" s="651"/>
      <c r="R44" s="708">
        <v>27056620</v>
      </c>
      <c r="S44" s="709"/>
      <c r="T44" s="709"/>
      <c r="U44" s="709"/>
      <c r="V44" s="709"/>
      <c r="W44" s="709"/>
      <c r="X44" s="709"/>
      <c r="Y44" s="714"/>
      <c r="Z44" s="715">
        <v>100</v>
      </c>
      <c r="AA44" s="715"/>
      <c r="AB44" s="715"/>
      <c r="AC44" s="715"/>
      <c r="AD44" s="716">
        <v>15015547</v>
      </c>
      <c r="AE44" s="716"/>
      <c r="AF44" s="716"/>
      <c r="AG44" s="716"/>
      <c r="AH44" s="716"/>
      <c r="AI44" s="716"/>
      <c r="AJ44" s="716"/>
      <c r="AK44" s="716"/>
      <c r="AL44" s="717">
        <v>100</v>
      </c>
      <c r="AM44" s="687"/>
      <c r="AN44" s="687"/>
      <c r="AO44" s="718"/>
      <c r="CD44" s="689" t="s">
        <v>303</v>
      </c>
      <c r="CE44" s="690"/>
      <c r="CF44" s="620" t="s">
        <v>356</v>
      </c>
      <c r="CG44" s="621"/>
      <c r="CH44" s="621"/>
      <c r="CI44" s="621"/>
      <c r="CJ44" s="621"/>
      <c r="CK44" s="621"/>
      <c r="CL44" s="621"/>
      <c r="CM44" s="621"/>
      <c r="CN44" s="621"/>
      <c r="CO44" s="621"/>
      <c r="CP44" s="621"/>
      <c r="CQ44" s="622"/>
      <c r="CR44" s="623">
        <v>2131023</v>
      </c>
      <c r="CS44" s="624"/>
      <c r="CT44" s="624"/>
      <c r="CU44" s="624"/>
      <c r="CV44" s="624"/>
      <c r="CW44" s="624"/>
      <c r="CX44" s="624"/>
      <c r="CY44" s="625"/>
      <c r="CZ44" s="627">
        <v>8.3000000000000007</v>
      </c>
      <c r="DA44" s="628"/>
      <c r="DB44" s="628"/>
      <c r="DC44" s="645"/>
      <c r="DD44" s="642">
        <v>484107</v>
      </c>
      <c r="DE44" s="624"/>
      <c r="DF44" s="624"/>
      <c r="DG44" s="624"/>
      <c r="DH44" s="624"/>
      <c r="DI44" s="624"/>
      <c r="DJ44" s="624"/>
      <c r="DK44" s="625"/>
      <c r="DL44" s="705"/>
      <c r="DM44" s="706"/>
      <c r="DN44" s="706"/>
      <c r="DO44" s="706"/>
      <c r="DP44" s="706"/>
      <c r="DQ44" s="706"/>
      <c r="DR44" s="706"/>
      <c r="DS44" s="706"/>
      <c r="DT44" s="706"/>
      <c r="DU44" s="706"/>
      <c r="DV44" s="707"/>
      <c r="DW44" s="702"/>
      <c r="DX44" s="703"/>
      <c r="DY44" s="703"/>
      <c r="DZ44" s="703"/>
      <c r="EA44" s="703"/>
      <c r="EB44" s="703"/>
      <c r="EC44" s="704"/>
    </row>
    <row r="45" spans="2:133" ht="11.25" customHeight="1" x14ac:dyDescent="0.2">
      <c r="CD45" s="691"/>
      <c r="CE45" s="692"/>
      <c r="CF45" s="620" t="s">
        <v>357</v>
      </c>
      <c r="CG45" s="621"/>
      <c r="CH45" s="621"/>
      <c r="CI45" s="621"/>
      <c r="CJ45" s="621"/>
      <c r="CK45" s="621"/>
      <c r="CL45" s="621"/>
      <c r="CM45" s="621"/>
      <c r="CN45" s="621"/>
      <c r="CO45" s="621"/>
      <c r="CP45" s="621"/>
      <c r="CQ45" s="622"/>
      <c r="CR45" s="623">
        <v>644542</v>
      </c>
      <c r="CS45" s="666"/>
      <c r="CT45" s="666"/>
      <c r="CU45" s="666"/>
      <c r="CV45" s="666"/>
      <c r="CW45" s="666"/>
      <c r="CX45" s="666"/>
      <c r="CY45" s="667"/>
      <c r="CZ45" s="627">
        <v>2.5</v>
      </c>
      <c r="DA45" s="664"/>
      <c r="DB45" s="664"/>
      <c r="DC45" s="668"/>
      <c r="DD45" s="642">
        <v>9980</v>
      </c>
      <c r="DE45" s="666"/>
      <c r="DF45" s="666"/>
      <c r="DG45" s="666"/>
      <c r="DH45" s="666"/>
      <c r="DI45" s="666"/>
      <c r="DJ45" s="666"/>
      <c r="DK45" s="667"/>
      <c r="DL45" s="705"/>
      <c r="DM45" s="706"/>
      <c r="DN45" s="706"/>
      <c r="DO45" s="706"/>
      <c r="DP45" s="706"/>
      <c r="DQ45" s="706"/>
      <c r="DR45" s="706"/>
      <c r="DS45" s="706"/>
      <c r="DT45" s="706"/>
      <c r="DU45" s="706"/>
      <c r="DV45" s="707"/>
      <c r="DW45" s="702"/>
      <c r="DX45" s="703"/>
      <c r="DY45" s="703"/>
      <c r="DZ45" s="703"/>
      <c r="EA45" s="703"/>
      <c r="EB45" s="703"/>
      <c r="EC45" s="704"/>
    </row>
    <row r="46" spans="2:133" ht="11.25" customHeight="1" x14ac:dyDescent="0.2">
      <c r="B46" s="205" t="s">
        <v>358</v>
      </c>
      <c r="CD46" s="691"/>
      <c r="CE46" s="692"/>
      <c r="CF46" s="620" t="s">
        <v>359</v>
      </c>
      <c r="CG46" s="621"/>
      <c r="CH46" s="621"/>
      <c r="CI46" s="621"/>
      <c r="CJ46" s="621"/>
      <c r="CK46" s="621"/>
      <c r="CL46" s="621"/>
      <c r="CM46" s="621"/>
      <c r="CN46" s="621"/>
      <c r="CO46" s="621"/>
      <c r="CP46" s="621"/>
      <c r="CQ46" s="622"/>
      <c r="CR46" s="623">
        <v>1267971</v>
      </c>
      <c r="CS46" s="624"/>
      <c r="CT46" s="624"/>
      <c r="CU46" s="624"/>
      <c r="CV46" s="624"/>
      <c r="CW46" s="624"/>
      <c r="CX46" s="624"/>
      <c r="CY46" s="625"/>
      <c r="CZ46" s="627">
        <v>4.9000000000000004</v>
      </c>
      <c r="DA46" s="628"/>
      <c r="DB46" s="628"/>
      <c r="DC46" s="645"/>
      <c r="DD46" s="642">
        <v>452120</v>
      </c>
      <c r="DE46" s="624"/>
      <c r="DF46" s="624"/>
      <c r="DG46" s="624"/>
      <c r="DH46" s="624"/>
      <c r="DI46" s="624"/>
      <c r="DJ46" s="624"/>
      <c r="DK46" s="625"/>
      <c r="DL46" s="705"/>
      <c r="DM46" s="706"/>
      <c r="DN46" s="706"/>
      <c r="DO46" s="706"/>
      <c r="DP46" s="706"/>
      <c r="DQ46" s="706"/>
      <c r="DR46" s="706"/>
      <c r="DS46" s="706"/>
      <c r="DT46" s="706"/>
      <c r="DU46" s="706"/>
      <c r="DV46" s="707"/>
      <c r="DW46" s="702"/>
      <c r="DX46" s="703"/>
      <c r="DY46" s="703"/>
      <c r="DZ46" s="703"/>
      <c r="EA46" s="703"/>
      <c r="EB46" s="703"/>
      <c r="EC46" s="704"/>
    </row>
    <row r="47" spans="2:133" ht="11.25" customHeight="1" x14ac:dyDescent="0.2">
      <c r="B47" s="719" t="s">
        <v>360</v>
      </c>
      <c r="C47" s="719"/>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19"/>
      <c r="AW47" s="719"/>
      <c r="AX47" s="719"/>
      <c r="AY47" s="719"/>
      <c r="AZ47" s="719"/>
      <c r="BA47" s="719"/>
      <c r="BB47" s="719"/>
      <c r="BC47" s="719"/>
      <c r="BD47" s="719"/>
      <c r="BE47" s="719"/>
      <c r="BF47" s="719"/>
      <c r="BG47" s="719"/>
      <c r="BH47" s="719"/>
      <c r="BI47" s="719"/>
      <c r="BJ47" s="719"/>
      <c r="BK47" s="719"/>
      <c r="BL47" s="719"/>
      <c r="BM47" s="719"/>
      <c r="BN47" s="719"/>
      <c r="BO47" s="719"/>
      <c r="BP47" s="719"/>
      <c r="BQ47" s="719"/>
      <c r="BR47" s="719"/>
      <c r="BS47" s="719"/>
      <c r="BT47" s="719"/>
      <c r="BU47" s="719"/>
      <c r="BV47" s="719"/>
      <c r="BW47" s="719"/>
      <c r="BX47" s="719"/>
      <c r="BY47" s="719"/>
      <c r="BZ47" s="719"/>
      <c r="CA47" s="719"/>
      <c r="CB47" s="719"/>
      <c r="CD47" s="691"/>
      <c r="CE47" s="692"/>
      <c r="CF47" s="620" t="s">
        <v>361</v>
      </c>
      <c r="CG47" s="621"/>
      <c r="CH47" s="621"/>
      <c r="CI47" s="621"/>
      <c r="CJ47" s="621"/>
      <c r="CK47" s="621"/>
      <c r="CL47" s="621"/>
      <c r="CM47" s="621"/>
      <c r="CN47" s="621"/>
      <c r="CO47" s="621"/>
      <c r="CP47" s="621"/>
      <c r="CQ47" s="622"/>
      <c r="CR47" s="623" t="s">
        <v>128</v>
      </c>
      <c r="CS47" s="666"/>
      <c r="CT47" s="666"/>
      <c r="CU47" s="666"/>
      <c r="CV47" s="666"/>
      <c r="CW47" s="666"/>
      <c r="CX47" s="666"/>
      <c r="CY47" s="667"/>
      <c r="CZ47" s="627" t="s">
        <v>128</v>
      </c>
      <c r="DA47" s="664"/>
      <c r="DB47" s="664"/>
      <c r="DC47" s="668"/>
      <c r="DD47" s="642" t="s">
        <v>128</v>
      </c>
      <c r="DE47" s="666"/>
      <c r="DF47" s="666"/>
      <c r="DG47" s="666"/>
      <c r="DH47" s="666"/>
      <c r="DI47" s="666"/>
      <c r="DJ47" s="666"/>
      <c r="DK47" s="667"/>
      <c r="DL47" s="705"/>
      <c r="DM47" s="706"/>
      <c r="DN47" s="706"/>
      <c r="DO47" s="706"/>
      <c r="DP47" s="706"/>
      <c r="DQ47" s="706"/>
      <c r="DR47" s="706"/>
      <c r="DS47" s="706"/>
      <c r="DT47" s="706"/>
      <c r="DU47" s="706"/>
      <c r="DV47" s="707"/>
      <c r="DW47" s="702"/>
      <c r="DX47" s="703"/>
      <c r="DY47" s="703"/>
      <c r="DZ47" s="703"/>
      <c r="EA47" s="703"/>
      <c r="EB47" s="703"/>
      <c r="EC47" s="704"/>
    </row>
    <row r="48" spans="2:133" ht="10.8" x14ac:dyDescent="0.2">
      <c r="B48" s="719" t="s">
        <v>362</v>
      </c>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719"/>
      <c r="CB48" s="719"/>
      <c r="CD48" s="693"/>
      <c r="CE48" s="694"/>
      <c r="CF48" s="620" t="s">
        <v>363</v>
      </c>
      <c r="CG48" s="621"/>
      <c r="CH48" s="621"/>
      <c r="CI48" s="621"/>
      <c r="CJ48" s="621"/>
      <c r="CK48" s="621"/>
      <c r="CL48" s="621"/>
      <c r="CM48" s="621"/>
      <c r="CN48" s="621"/>
      <c r="CO48" s="621"/>
      <c r="CP48" s="621"/>
      <c r="CQ48" s="622"/>
      <c r="CR48" s="623" t="s">
        <v>128</v>
      </c>
      <c r="CS48" s="624"/>
      <c r="CT48" s="624"/>
      <c r="CU48" s="624"/>
      <c r="CV48" s="624"/>
      <c r="CW48" s="624"/>
      <c r="CX48" s="624"/>
      <c r="CY48" s="625"/>
      <c r="CZ48" s="627" t="s">
        <v>128</v>
      </c>
      <c r="DA48" s="628"/>
      <c r="DB48" s="628"/>
      <c r="DC48" s="645"/>
      <c r="DD48" s="642" t="s">
        <v>128</v>
      </c>
      <c r="DE48" s="624"/>
      <c r="DF48" s="624"/>
      <c r="DG48" s="624"/>
      <c r="DH48" s="624"/>
      <c r="DI48" s="624"/>
      <c r="DJ48" s="624"/>
      <c r="DK48" s="625"/>
      <c r="DL48" s="705"/>
      <c r="DM48" s="706"/>
      <c r="DN48" s="706"/>
      <c r="DO48" s="706"/>
      <c r="DP48" s="706"/>
      <c r="DQ48" s="706"/>
      <c r="DR48" s="706"/>
      <c r="DS48" s="706"/>
      <c r="DT48" s="706"/>
      <c r="DU48" s="706"/>
      <c r="DV48" s="707"/>
      <c r="DW48" s="702"/>
      <c r="DX48" s="703"/>
      <c r="DY48" s="703"/>
      <c r="DZ48" s="703"/>
      <c r="EA48" s="703"/>
      <c r="EB48" s="703"/>
      <c r="EC48" s="704"/>
    </row>
    <row r="49" spans="2:133" ht="11.25" customHeight="1" x14ac:dyDescent="0.2">
      <c r="B49" s="216"/>
      <c r="CD49" s="649" t="s">
        <v>364</v>
      </c>
      <c r="CE49" s="650"/>
      <c r="CF49" s="650"/>
      <c r="CG49" s="650"/>
      <c r="CH49" s="650"/>
      <c r="CI49" s="650"/>
      <c r="CJ49" s="650"/>
      <c r="CK49" s="650"/>
      <c r="CL49" s="650"/>
      <c r="CM49" s="650"/>
      <c r="CN49" s="650"/>
      <c r="CO49" s="650"/>
      <c r="CP49" s="650"/>
      <c r="CQ49" s="651"/>
      <c r="CR49" s="708">
        <v>25821542</v>
      </c>
      <c r="CS49" s="686"/>
      <c r="CT49" s="686"/>
      <c r="CU49" s="686"/>
      <c r="CV49" s="686"/>
      <c r="CW49" s="686"/>
      <c r="CX49" s="686"/>
      <c r="CY49" s="720"/>
      <c r="CZ49" s="717">
        <v>100</v>
      </c>
      <c r="DA49" s="721"/>
      <c r="DB49" s="721"/>
      <c r="DC49" s="722"/>
      <c r="DD49" s="723">
        <v>16780925</v>
      </c>
      <c r="DE49" s="686"/>
      <c r="DF49" s="686"/>
      <c r="DG49" s="686"/>
      <c r="DH49" s="686"/>
      <c r="DI49" s="686"/>
      <c r="DJ49" s="686"/>
      <c r="DK49" s="720"/>
      <c r="DL49" s="724"/>
      <c r="DM49" s="725"/>
      <c r="DN49" s="725"/>
      <c r="DO49" s="725"/>
      <c r="DP49" s="725"/>
      <c r="DQ49" s="725"/>
      <c r="DR49" s="725"/>
      <c r="DS49" s="725"/>
      <c r="DT49" s="725"/>
      <c r="DU49" s="725"/>
      <c r="DV49" s="726"/>
      <c r="DW49" s="727"/>
      <c r="DX49" s="728"/>
      <c r="DY49" s="728"/>
      <c r="DZ49" s="728"/>
      <c r="EA49" s="728"/>
      <c r="EB49" s="728"/>
      <c r="EC49" s="729"/>
    </row>
    <row r="50" spans="2:133" ht="10.8" hidden="1" x14ac:dyDescent="0.2">
      <c r="B50" s="216"/>
    </row>
  </sheetData>
  <sheetProtection algorithmName="SHA-512" hashValue="9Bj5jTYaBQ9nUsC/lM4GhnJITdHncE+/9MfcXytXIhwzBXV4QenWQsVDWBgnPJU4tJJhvsJrKyPs8DP9t8ucxQ==" saltValue="a/2WcbWzysx142EmlJgp7w=="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0" t="s">
        <v>365</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366</v>
      </c>
      <c r="DK2" s="732"/>
      <c r="DL2" s="732"/>
      <c r="DM2" s="732"/>
      <c r="DN2" s="732"/>
      <c r="DO2" s="733"/>
      <c r="DP2" s="219"/>
      <c r="DQ2" s="731" t="s">
        <v>367</v>
      </c>
      <c r="DR2" s="732"/>
      <c r="DS2" s="732"/>
      <c r="DT2" s="732"/>
      <c r="DU2" s="732"/>
      <c r="DV2" s="732"/>
      <c r="DW2" s="732"/>
      <c r="DX2" s="732"/>
      <c r="DY2" s="732"/>
      <c r="DZ2" s="73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734" t="s">
        <v>368</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369</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6"/>
    </row>
    <row r="5" spans="1:131" s="227" customFormat="1" ht="26.25" customHeight="1" x14ac:dyDescent="0.2">
      <c r="A5" s="736" t="s">
        <v>370</v>
      </c>
      <c r="B5" s="737"/>
      <c r="C5" s="737"/>
      <c r="D5" s="737"/>
      <c r="E5" s="737"/>
      <c r="F5" s="737"/>
      <c r="G5" s="737"/>
      <c r="H5" s="737"/>
      <c r="I5" s="737"/>
      <c r="J5" s="737"/>
      <c r="K5" s="737"/>
      <c r="L5" s="737"/>
      <c r="M5" s="737"/>
      <c r="N5" s="737"/>
      <c r="O5" s="737"/>
      <c r="P5" s="738"/>
      <c r="Q5" s="742" t="s">
        <v>371</v>
      </c>
      <c r="R5" s="743"/>
      <c r="S5" s="743"/>
      <c r="T5" s="743"/>
      <c r="U5" s="744"/>
      <c r="V5" s="742" t="s">
        <v>372</v>
      </c>
      <c r="W5" s="743"/>
      <c r="X5" s="743"/>
      <c r="Y5" s="743"/>
      <c r="Z5" s="744"/>
      <c r="AA5" s="742" t="s">
        <v>373</v>
      </c>
      <c r="AB5" s="743"/>
      <c r="AC5" s="743"/>
      <c r="AD5" s="743"/>
      <c r="AE5" s="743"/>
      <c r="AF5" s="748" t="s">
        <v>374</v>
      </c>
      <c r="AG5" s="743"/>
      <c r="AH5" s="743"/>
      <c r="AI5" s="743"/>
      <c r="AJ5" s="749"/>
      <c r="AK5" s="743" t="s">
        <v>375</v>
      </c>
      <c r="AL5" s="743"/>
      <c r="AM5" s="743"/>
      <c r="AN5" s="743"/>
      <c r="AO5" s="744"/>
      <c r="AP5" s="742" t="s">
        <v>376</v>
      </c>
      <c r="AQ5" s="743"/>
      <c r="AR5" s="743"/>
      <c r="AS5" s="743"/>
      <c r="AT5" s="744"/>
      <c r="AU5" s="742" t="s">
        <v>377</v>
      </c>
      <c r="AV5" s="743"/>
      <c r="AW5" s="743"/>
      <c r="AX5" s="743"/>
      <c r="AY5" s="749"/>
      <c r="AZ5" s="223"/>
      <c r="BA5" s="223"/>
      <c r="BB5" s="223"/>
      <c r="BC5" s="223"/>
      <c r="BD5" s="223"/>
      <c r="BE5" s="224"/>
      <c r="BF5" s="224"/>
      <c r="BG5" s="224"/>
      <c r="BH5" s="224"/>
      <c r="BI5" s="224"/>
      <c r="BJ5" s="224"/>
      <c r="BK5" s="224"/>
      <c r="BL5" s="224"/>
      <c r="BM5" s="224"/>
      <c r="BN5" s="224"/>
      <c r="BO5" s="224"/>
      <c r="BP5" s="224"/>
      <c r="BQ5" s="736" t="s">
        <v>378</v>
      </c>
      <c r="BR5" s="737"/>
      <c r="BS5" s="737"/>
      <c r="BT5" s="737"/>
      <c r="BU5" s="737"/>
      <c r="BV5" s="737"/>
      <c r="BW5" s="737"/>
      <c r="BX5" s="737"/>
      <c r="BY5" s="737"/>
      <c r="BZ5" s="737"/>
      <c r="CA5" s="737"/>
      <c r="CB5" s="737"/>
      <c r="CC5" s="737"/>
      <c r="CD5" s="737"/>
      <c r="CE5" s="737"/>
      <c r="CF5" s="737"/>
      <c r="CG5" s="738"/>
      <c r="CH5" s="742" t="s">
        <v>379</v>
      </c>
      <c r="CI5" s="743"/>
      <c r="CJ5" s="743"/>
      <c r="CK5" s="743"/>
      <c r="CL5" s="744"/>
      <c r="CM5" s="742" t="s">
        <v>380</v>
      </c>
      <c r="CN5" s="743"/>
      <c r="CO5" s="743"/>
      <c r="CP5" s="743"/>
      <c r="CQ5" s="744"/>
      <c r="CR5" s="742" t="s">
        <v>381</v>
      </c>
      <c r="CS5" s="743"/>
      <c r="CT5" s="743"/>
      <c r="CU5" s="743"/>
      <c r="CV5" s="744"/>
      <c r="CW5" s="742" t="s">
        <v>382</v>
      </c>
      <c r="CX5" s="743"/>
      <c r="CY5" s="743"/>
      <c r="CZ5" s="743"/>
      <c r="DA5" s="744"/>
      <c r="DB5" s="742" t="s">
        <v>383</v>
      </c>
      <c r="DC5" s="743"/>
      <c r="DD5" s="743"/>
      <c r="DE5" s="743"/>
      <c r="DF5" s="744"/>
      <c r="DG5" s="772" t="s">
        <v>384</v>
      </c>
      <c r="DH5" s="773"/>
      <c r="DI5" s="773"/>
      <c r="DJ5" s="773"/>
      <c r="DK5" s="774"/>
      <c r="DL5" s="772" t="s">
        <v>385</v>
      </c>
      <c r="DM5" s="773"/>
      <c r="DN5" s="773"/>
      <c r="DO5" s="773"/>
      <c r="DP5" s="774"/>
      <c r="DQ5" s="742" t="s">
        <v>386</v>
      </c>
      <c r="DR5" s="743"/>
      <c r="DS5" s="743"/>
      <c r="DT5" s="743"/>
      <c r="DU5" s="744"/>
      <c r="DV5" s="742" t="s">
        <v>377</v>
      </c>
      <c r="DW5" s="743"/>
      <c r="DX5" s="743"/>
      <c r="DY5" s="743"/>
      <c r="DZ5" s="749"/>
      <c r="EA5" s="226"/>
    </row>
    <row r="6" spans="1:131" s="227"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6"/>
    </row>
    <row r="7" spans="1:131" s="227" customFormat="1" ht="26.25" customHeight="1" thickTop="1" x14ac:dyDescent="0.2">
      <c r="A7" s="228">
        <v>1</v>
      </c>
      <c r="B7" s="758" t="s">
        <v>387</v>
      </c>
      <c r="C7" s="759"/>
      <c r="D7" s="759"/>
      <c r="E7" s="759"/>
      <c r="F7" s="759"/>
      <c r="G7" s="759"/>
      <c r="H7" s="759"/>
      <c r="I7" s="759"/>
      <c r="J7" s="759"/>
      <c r="K7" s="759"/>
      <c r="L7" s="759"/>
      <c r="M7" s="759"/>
      <c r="N7" s="759"/>
      <c r="O7" s="759"/>
      <c r="P7" s="760"/>
      <c r="Q7" s="761">
        <v>27057</v>
      </c>
      <c r="R7" s="762"/>
      <c r="S7" s="762"/>
      <c r="T7" s="762"/>
      <c r="U7" s="762"/>
      <c r="V7" s="762">
        <v>25822</v>
      </c>
      <c r="W7" s="762"/>
      <c r="X7" s="762"/>
      <c r="Y7" s="762"/>
      <c r="Z7" s="762"/>
      <c r="AA7" s="762">
        <v>1235</v>
      </c>
      <c r="AB7" s="762"/>
      <c r="AC7" s="762"/>
      <c r="AD7" s="762"/>
      <c r="AE7" s="763"/>
      <c r="AF7" s="764">
        <v>1221</v>
      </c>
      <c r="AG7" s="765"/>
      <c r="AH7" s="765"/>
      <c r="AI7" s="765"/>
      <c r="AJ7" s="766"/>
      <c r="AK7" s="767">
        <v>273</v>
      </c>
      <c r="AL7" s="768"/>
      <c r="AM7" s="768"/>
      <c r="AN7" s="768"/>
      <c r="AO7" s="768"/>
      <c r="AP7" s="768">
        <v>26608</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8">
        <v>1</v>
      </c>
      <c r="BR7" s="229"/>
      <c r="BS7" s="755" t="s">
        <v>600</v>
      </c>
      <c r="BT7" s="756"/>
      <c r="BU7" s="756"/>
      <c r="BV7" s="756"/>
      <c r="BW7" s="756"/>
      <c r="BX7" s="756"/>
      <c r="BY7" s="756"/>
      <c r="BZ7" s="756"/>
      <c r="CA7" s="756"/>
      <c r="CB7" s="756"/>
      <c r="CC7" s="756"/>
      <c r="CD7" s="756"/>
      <c r="CE7" s="756"/>
      <c r="CF7" s="756"/>
      <c r="CG7" s="771"/>
      <c r="CH7" s="752">
        <v>16</v>
      </c>
      <c r="CI7" s="753"/>
      <c r="CJ7" s="753"/>
      <c r="CK7" s="753"/>
      <c r="CL7" s="754"/>
      <c r="CM7" s="752">
        <v>124</v>
      </c>
      <c r="CN7" s="753"/>
      <c r="CO7" s="753"/>
      <c r="CP7" s="753"/>
      <c r="CQ7" s="754"/>
      <c r="CR7" s="752">
        <v>110</v>
      </c>
      <c r="CS7" s="753"/>
      <c r="CT7" s="753"/>
      <c r="CU7" s="753"/>
      <c r="CV7" s="754"/>
      <c r="CW7" s="752" t="s">
        <v>589</v>
      </c>
      <c r="CX7" s="753"/>
      <c r="CY7" s="753"/>
      <c r="CZ7" s="753"/>
      <c r="DA7" s="754"/>
      <c r="DB7" s="752" t="s">
        <v>589</v>
      </c>
      <c r="DC7" s="753"/>
      <c r="DD7" s="753"/>
      <c r="DE7" s="753"/>
      <c r="DF7" s="754"/>
      <c r="DG7" s="752" t="s">
        <v>589</v>
      </c>
      <c r="DH7" s="753"/>
      <c r="DI7" s="753"/>
      <c r="DJ7" s="753"/>
      <c r="DK7" s="754"/>
      <c r="DL7" s="752" t="s">
        <v>589</v>
      </c>
      <c r="DM7" s="753"/>
      <c r="DN7" s="753"/>
      <c r="DO7" s="753"/>
      <c r="DP7" s="754"/>
      <c r="DQ7" s="752" t="s">
        <v>589</v>
      </c>
      <c r="DR7" s="753"/>
      <c r="DS7" s="753"/>
      <c r="DT7" s="753"/>
      <c r="DU7" s="754"/>
      <c r="DV7" s="755"/>
      <c r="DW7" s="756"/>
      <c r="DX7" s="756"/>
      <c r="DY7" s="756"/>
      <c r="DZ7" s="757"/>
      <c r="EA7" s="226"/>
    </row>
    <row r="8" spans="1:131" s="227" customFormat="1" ht="26.25" customHeight="1" x14ac:dyDescent="0.2">
      <c r="A8" s="230">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30">
        <v>2</v>
      </c>
      <c r="BR8" s="231"/>
      <c r="BS8" s="782" t="s">
        <v>601</v>
      </c>
      <c r="BT8" s="783"/>
      <c r="BU8" s="783"/>
      <c r="BV8" s="783"/>
      <c r="BW8" s="783"/>
      <c r="BX8" s="783"/>
      <c r="BY8" s="783"/>
      <c r="BZ8" s="783"/>
      <c r="CA8" s="783"/>
      <c r="CB8" s="783"/>
      <c r="CC8" s="783"/>
      <c r="CD8" s="783"/>
      <c r="CE8" s="783"/>
      <c r="CF8" s="783"/>
      <c r="CG8" s="784"/>
      <c r="CH8" s="785">
        <v>1</v>
      </c>
      <c r="CI8" s="786"/>
      <c r="CJ8" s="786"/>
      <c r="CK8" s="786"/>
      <c r="CL8" s="787"/>
      <c r="CM8" s="785">
        <v>285</v>
      </c>
      <c r="CN8" s="786"/>
      <c r="CO8" s="786"/>
      <c r="CP8" s="786"/>
      <c r="CQ8" s="787"/>
      <c r="CR8" s="785">
        <v>203</v>
      </c>
      <c r="CS8" s="786"/>
      <c r="CT8" s="786"/>
      <c r="CU8" s="786"/>
      <c r="CV8" s="787"/>
      <c r="CW8" s="785" t="s">
        <v>589</v>
      </c>
      <c r="CX8" s="786"/>
      <c r="CY8" s="786"/>
      <c r="CZ8" s="786"/>
      <c r="DA8" s="787"/>
      <c r="DB8" s="785" t="s">
        <v>589</v>
      </c>
      <c r="DC8" s="786"/>
      <c r="DD8" s="786"/>
      <c r="DE8" s="786"/>
      <c r="DF8" s="787"/>
      <c r="DG8" s="785" t="s">
        <v>589</v>
      </c>
      <c r="DH8" s="786"/>
      <c r="DI8" s="786"/>
      <c r="DJ8" s="786"/>
      <c r="DK8" s="787"/>
      <c r="DL8" s="785" t="s">
        <v>589</v>
      </c>
      <c r="DM8" s="786"/>
      <c r="DN8" s="786"/>
      <c r="DO8" s="786"/>
      <c r="DP8" s="787"/>
      <c r="DQ8" s="785" t="s">
        <v>589</v>
      </c>
      <c r="DR8" s="786"/>
      <c r="DS8" s="786"/>
      <c r="DT8" s="786"/>
      <c r="DU8" s="787"/>
      <c r="DV8" s="782"/>
      <c r="DW8" s="783"/>
      <c r="DX8" s="783"/>
      <c r="DY8" s="783"/>
      <c r="DZ8" s="788"/>
      <c r="EA8" s="226"/>
    </row>
    <row r="9" spans="1:131" s="227" customFormat="1" ht="26.25" customHeight="1" x14ac:dyDescent="0.2">
      <c r="A9" s="230">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30">
        <v>3</v>
      </c>
      <c r="BR9" s="231"/>
      <c r="BS9" s="782" t="s">
        <v>602</v>
      </c>
      <c r="BT9" s="783"/>
      <c r="BU9" s="783"/>
      <c r="BV9" s="783"/>
      <c r="BW9" s="783"/>
      <c r="BX9" s="783"/>
      <c r="BY9" s="783"/>
      <c r="BZ9" s="783"/>
      <c r="CA9" s="783"/>
      <c r="CB9" s="783"/>
      <c r="CC9" s="783"/>
      <c r="CD9" s="783"/>
      <c r="CE9" s="783"/>
      <c r="CF9" s="783"/>
      <c r="CG9" s="784"/>
      <c r="CH9" s="785">
        <v>3</v>
      </c>
      <c r="CI9" s="786"/>
      <c r="CJ9" s="786"/>
      <c r="CK9" s="786"/>
      <c r="CL9" s="787"/>
      <c r="CM9" s="785">
        <v>47</v>
      </c>
      <c r="CN9" s="786"/>
      <c r="CO9" s="786"/>
      <c r="CP9" s="786"/>
      <c r="CQ9" s="787"/>
      <c r="CR9" s="785">
        <v>18</v>
      </c>
      <c r="CS9" s="786"/>
      <c r="CT9" s="786"/>
      <c r="CU9" s="786"/>
      <c r="CV9" s="787"/>
      <c r="CW9" s="785">
        <v>3</v>
      </c>
      <c r="CX9" s="786"/>
      <c r="CY9" s="786"/>
      <c r="CZ9" s="786"/>
      <c r="DA9" s="787"/>
      <c r="DB9" s="785">
        <v>210</v>
      </c>
      <c r="DC9" s="786"/>
      <c r="DD9" s="786"/>
      <c r="DE9" s="786"/>
      <c r="DF9" s="787"/>
      <c r="DG9" s="785" t="s">
        <v>589</v>
      </c>
      <c r="DH9" s="786"/>
      <c r="DI9" s="786"/>
      <c r="DJ9" s="786"/>
      <c r="DK9" s="787"/>
      <c r="DL9" s="785" t="s">
        <v>589</v>
      </c>
      <c r="DM9" s="786"/>
      <c r="DN9" s="786"/>
      <c r="DO9" s="786"/>
      <c r="DP9" s="787"/>
      <c r="DQ9" s="785" t="s">
        <v>589</v>
      </c>
      <c r="DR9" s="786"/>
      <c r="DS9" s="786"/>
      <c r="DT9" s="786"/>
      <c r="DU9" s="787"/>
      <c r="DV9" s="782"/>
      <c r="DW9" s="783"/>
      <c r="DX9" s="783"/>
      <c r="DY9" s="783"/>
      <c r="DZ9" s="788"/>
      <c r="EA9" s="226"/>
    </row>
    <row r="10" spans="1:131" s="227" customFormat="1" ht="26.25" customHeight="1" x14ac:dyDescent="0.2">
      <c r="A10" s="230">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30">
        <v>4</v>
      </c>
      <c r="BR10" s="231"/>
      <c r="BS10" s="782" t="s">
        <v>603</v>
      </c>
      <c r="BT10" s="783"/>
      <c r="BU10" s="783"/>
      <c r="BV10" s="783"/>
      <c r="BW10" s="783"/>
      <c r="BX10" s="783"/>
      <c r="BY10" s="783"/>
      <c r="BZ10" s="783"/>
      <c r="CA10" s="783"/>
      <c r="CB10" s="783"/>
      <c r="CC10" s="783"/>
      <c r="CD10" s="783"/>
      <c r="CE10" s="783"/>
      <c r="CF10" s="783"/>
      <c r="CG10" s="784"/>
      <c r="CH10" s="785">
        <v>-48</v>
      </c>
      <c r="CI10" s="786"/>
      <c r="CJ10" s="786"/>
      <c r="CK10" s="786"/>
      <c r="CL10" s="787"/>
      <c r="CM10" s="785">
        <v>-122</v>
      </c>
      <c r="CN10" s="786"/>
      <c r="CO10" s="786"/>
      <c r="CP10" s="786"/>
      <c r="CQ10" s="787"/>
      <c r="CR10" s="785">
        <v>3</v>
      </c>
      <c r="CS10" s="786"/>
      <c r="CT10" s="786"/>
      <c r="CU10" s="786"/>
      <c r="CV10" s="787"/>
      <c r="CW10" s="785">
        <v>11</v>
      </c>
      <c r="CX10" s="786"/>
      <c r="CY10" s="786"/>
      <c r="CZ10" s="786"/>
      <c r="DA10" s="787"/>
      <c r="DB10" s="785" t="s">
        <v>589</v>
      </c>
      <c r="DC10" s="786"/>
      <c r="DD10" s="786"/>
      <c r="DE10" s="786"/>
      <c r="DF10" s="787"/>
      <c r="DG10" s="785" t="s">
        <v>589</v>
      </c>
      <c r="DH10" s="786"/>
      <c r="DI10" s="786"/>
      <c r="DJ10" s="786"/>
      <c r="DK10" s="787"/>
      <c r="DL10" s="785" t="s">
        <v>589</v>
      </c>
      <c r="DM10" s="786"/>
      <c r="DN10" s="786"/>
      <c r="DO10" s="786"/>
      <c r="DP10" s="787"/>
      <c r="DQ10" s="785" t="s">
        <v>589</v>
      </c>
      <c r="DR10" s="786"/>
      <c r="DS10" s="786"/>
      <c r="DT10" s="786"/>
      <c r="DU10" s="787"/>
      <c r="DV10" s="782"/>
      <c r="DW10" s="783"/>
      <c r="DX10" s="783"/>
      <c r="DY10" s="783"/>
      <c r="DZ10" s="788"/>
      <c r="EA10" s="226"/>
    </row>
    <row r="11" spans="1:131" s="227" customFormat="1" ht="26.25" customHeight="1" x14ac:dyDescent="0.2">
      <c r="A11" s="230">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30">
        <v>5</v>
      </c>
      <c r="BR11" s="231"/>
      <c r="BS11" s="782" t="s">
        <v>604</v>
      </c>
      <c r="BT11" s="783"/>
      <c r="BU11" s="783"/>
      <c r="BV11" s="783"/>
      <c r="BW11" s="783"/>
      <c r="BX11" s="783"/>
      <c r="BY11" s="783"/>
      <c r="BZ11" s="783"/>
      <c r="CA11" s="783"/>
      <c r="CB11" s="783"/>
      <c r="CC11" s="783"/>
      <c r="CD11" s="783"/>
      <c r="CE11" s="783"/>
      <c r="CF11" s="783"/>
      <c r="CG11" s="784"/>
      <c r="CH11" s="785">
        <v>7</v>
      </c>
      <c r="CI11" s="786"/>
      <c r="CJ11" s="786"/>
      <c r="CK11" s="786"/>
      <c r="CL11" s="787"/>
      <c r="CM11" s="785">
        <v>2</v>
      </c>
      <c r="CN11" s="786"/>
      <c r="CO11" s="786"/>
      <c r="CP11" s="786"/>
      <c r="CQ11" s="787"/>
      <c r="CR11" s="785">
        <v>5</v>
      </c>
      <c r="CS11" s="786"/>
      <c r="CT11" s="786"/>
      <c r="CU11" s="786"/>
      <c r="CV11" s="787"/>
      <c r="CW11" s="785" t="s">
        <v>589</v>
      </c>
      <c r="CX11" s="786"/>
      <c r="CY11" s="786"/>
      <c r="CZ11" s="786"/>
      <c r="DA11" s="787"/>
      <c r="DB11" s="785" t="s">
        <v>589</v>
      </c>
      <c r="DC11" s="786"/>
      <c r="DD11" s="786"/>
      <c r="DE11" s="786"/>
      <c r="DF11" s="787"/>
      <c r="DG11" s="785" t="s">
        <v>589</v>
      </c>
      <c r="DH11" s="786"/>
      <c r="DI11" s="786"/>
      <c r="DJ11" s="786"/>
      <c r="DK11" s="787"/>
      <c r="DL11" s="785" t="s">
        <v>589</v>
      </c>
      <c r="DM11" s="786"/>
      <c r="DN11" s="786"/>
      <c r="DO11" s="786"/>
      <c r="DP11" s="787"/>
      <c r="DQ11" s="785" t="s">
        <v>589</v>
      </c>
      <c r="DR11" s="786"/>
      <c r="DS11" s="786"/>
      <c r="DT11" s="786"/>
      <c r="DU11" s="787"/>
      <c r="DV11" s="782"/>
      <c r="DW11" s="783"/>
      <c r="DX11" s="783"/>
      <c r="DY11" s="783"/>
      <c r="DZ11" s="788"/>
      <c r="EA11" s="226"/>
    </row>
    <row r="12" spans="1:131" s="227" customFormat="1" ht="26.25" customHeight="1" x14ac:dyDescent="0.2">
      <c r="A12" s="230">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30">
        <v>6</v>
      </c>
      <c r="BR12" s="231"/>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6"/>
    </row>
    <row r="13" spans="1:131" s="227" customFormat="1" ht="26.25" customHeight="1" x14ac:dyDescent="0.2">
      <c r="A13" s="230">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30">
        <v>7</v>
      </c>
      <c r="BR13" s="231"/>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6"/>
    </row>
    <row r="14" spans="1:131" s="227" customFormat="1" ht="26.25" customHeight="1" x14ac:dyDescent="0.2">
      <c r="A14" s="230">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30">
        <v>8</v>
      </c>
      <c r="BR14" s="231"/>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6"/>
    </row>
    <row r="15" spans="1:131" s="227" customFormat="1" ht="26.25" customHeight="1" x14ac:dyDescent="0.2">
      <c r="A15" s="230">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30">
        <v>9</v>
      </c>
      <c r="BR15" s="231"/>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6"/>
    </row>
    <row r="16" spans="1:131" s="227" customFormat="1" ht="26.25" customHeight="1" x14ac:dyDescent="0.2">
      <c r="A16" s="230">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30">
        <v>10</v>
      </c>
      <c r="BR16" s="231"/>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6"/>
    </row>
    <row r="17" spans="1:131" s="227" customFormat="1" ht="26.25" customHeight="1" x14ac:dyDescent="0.2">
      <c r="A17" s="230">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30">
        <v>11</v>
      </c>
      <c r="BR17" s="231"/>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6"/>
    </row>
    <row r="18" spans="1:131" s="227" customFormat="1" ht="26.25" customHeight="1" x14ac:dyDescent="0.2">
      <c r="A18" s="230">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30">
        <v>12</v>
      </c>
      <c r="BR18" s="231"/>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6"/>
    </row>
    <row r="19" spans="1:131" s="227" customFormat="1" ht="26.25" customHeight="1" x14ac:dyDescent="0.2">
      <c r="A19" s="230">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30">
        <v>13</v>
      </c>
      <c r="BR19" s="231"/>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6"/>
    </row>
    <row r="20" spans="1:131" s="227" customFormat="1" ht="26.25" customHeight="1" x14ac:dyDescent="0.2">
      <c r="A20" s="230">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30">
        <v>14</v>
      </c>
      <c r="BR20" s="231"/>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6"/>
    </row>
    <row r="21" spans="1:131" s="227" customFormat="1" ht="26.25" customHeight="1" thickBot="1" x14ac:dyDescent="0.25">
      <c r="A21" s="230">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30">
        <v>15</v>
      </c>
      <c r="BR21" s="231"/>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6"/>
    </row>
    <row r="22" spans="1:131" s="227" customFormat="1" ht="26.25" customHeight="1" x14ac:dyDescent="0.2">
      <c r="A22" s="230">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388</v>
      </c>
      <c r="BA22" s="815"/>
      <c r="BB22" s="815"/>
      <c r="BC22" s="815"/>
      <c r="BD22" s="816"/>
      <c r="BE22" s="224"/>
      <c r="BF22" s="224"/>
      <c r="BG22" s="224"/>
      <c r="BH22" s="224"/>
      <c r="BI22" s="224"/>
      <c r="BJ22" s="224"/>
      <c r="BK22" s="224"/>
      <c r="BL22" s="224"/>
      <c r="BM22" s="224"/>
      <c r="BN22" s="224"/>
      <c r="BO22" s="224"/>
      <c r="BP22" s="224"/>
      <c r="BQ22" s="230">
        <v>16</v>
      </c>
      <c r="BR22" s="231"/>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6"/>
    </row>
    <row r="23" spans="1:131" s="227" customFormat="1" ht="26.25" customHeight="1" thickBot="1" x14ac:dyDescent="0.25">
      <c r="A23" s="232" t="s">
        <v>389</v>
      </c>
      <c r="B23" s="798" t="s">
        <v>390</v>
      </c>
      <c r="C23" s="799"/>
      <c r="D23" s="799"/>
      <c r="E23" s="799"/>
      <c r="F23" s="799"/>
      <c r="G23" s="799"/>
      <c r="H23" s="799"/>
      <c r="I23" s="799"/>
      <c r="J23" s="799"/>
      <c r="K23" s="799"/>
      <c r="L23" s="799"/>
      <c r="M23" s="799"/>
      <c r="N23" s="799"/>
      <c r="O23" s="799"/>
      <c r="P23" s="800"/>
      <c r="Q23" s="801">
        <v>27507</v>
      </c>
      <c r="R23" s="802"/>
      <c r="S23" s="802"/>
      <c r="T23" s="802"/>
      <c r="U23" s="802"/>
      <c r="V23" s="802">
        <v>25822</v>
      </c>
      <c r="W23" s="802"/>
      <c r="X23" s="802"/>
      <c r="Y23" s="802"/>
      <c r="Z23" s="802"/>
      <c r="AA23" s="802">
        <v>1235</v>
      </c>
      <c r="AB23" s="802"/>
      <c r="AC23" s="802"/>
      <c r="AD23" s="802"/>
      <c r="AE23" s="803"/>
      <c r="AF23" s="804">
        <v>1221</v>
      </c>
      <c r="AG23" s="802"/>
      <c r="AH23" s="802"/>
      <c r="AI23" s="802"/>
      <c r="AJ23" s="805"/>
      <c r="AK23" s="806"/>
      <c r="AL23" s="807"/>
      <c r="AM23" s="807"/>
      <c r="AN23" s="807"/>
      <c r="AO23" s="807"/>
      <c r="AP23" s="802">
        <v>26608</v>
      </c>
      <c r="AQ23" s="802"/>
      <c r="AR23" s="802"/>
      <c r="AS23" s="802"/>
      <c r="AT23" s="802"/>
      <c r="AU23" s="818"/>
      <c r="AV23" s="818"/>
      <c r="AW23" s="818"/>
      <c r="AX23" s="818"/>
      <c r="AY23" s="819"/>
      <c r="AZ23" s="820" t="s">
        <v>128</v>
      </c>
      <c r="BA23" s="821"/>
      <c r="BB23" s="821"/>
      <c r="BC23" s="821"/>
      <c r="BD23" s="822"/>
      <c r="BE23" s="224"/>
      <c r="BF23" s="224"/>
      <c r="BG23" s="224"/>
      <c r="BH23" s="224"/>
      <c r="BI23" s="224"/>
      <c r="BJ23" s="224"/>
      <c r="BK23" s="224"/>
      <c r="BL23" s="224"/>
      <c r="BM23" s="224"/>
      <c r="BN23" s="224"/>
      <c r="BO23" s="224"/>
      <c r="BP23" s="224"/>
      <c r="BQ23" s="230">
        <v>17</v>
      </c>
      <c r="BR23" s="231"/>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6"/>
    </row>
    <row r="24" spans="1:131" s="227" customFormat="1" ht="26.25" customHeight="1" x14ac:dyDescent="0.2">
      <c r="A24" s="817" t="s">
        <v>391</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30">
        <v>18</v>
      </c>
      <c r="BR24" s="231"/>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6"/>
    </row>
    <row r="25" spans="1:131" ht="26.25" customHeight="1" thickBot="1" x14ac:dyDescent="0.25">
      <c r="A25" s="734" t="s">
        <v>392</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3"/>
      <c r="BP25" s="233"/>
      <c r="BQ25" s="230">
        <v>19</v>
      </c>
      <c r="BR25" s="231"/>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2">
      <c r="A26" s="736" t="s">
        <v>370</v>
      </c>
      <c r="B26" s="737"/>
      <c r="C26" s="737"/>
      <c r="D26" s="737"/>
      <c r="E26" s="737"/>
      <c r="F26" s="737"/>
      <c r="G26" s="737"/>
      <c r="H26" s="737"/>
      <c r="I26" s="737"/>
      <c r="J26" s="737"/>
      <c r="K26" s="737"/>
      <c r="L26" s="737"/>
      <c r="M26" s="737"/>
      <c r="N26" s="737"/>
      <c r="O26" s="737"/>
      <c r="P26" s="738"/>
      <c r="Q26" s="742" t="s">
        <v>393</v>
      </c>
      <c r="R26" s="743"/>
      <c r="S26" s="743"/>
      <c r="T26" s="743"/>
      <c r="U26" s="744"/>
      <c r="V26" s="742" t="s">
        <v>394</v>
      </c>
      <c r="W26" s="743"/>
      <c r="X26" s="743"/>
      <c r="Y26" s="743"/>
      <c r="Z26" s="744"/>
      <c r="AA26" s="742" t="s">
        <v>395</v>
      </c>
      <c r="AB26" s="743"/>
      <c r="AC26" s="743"/>
      <c r="AD26" s="743"/>
      <c r="AE26" s="743"/>
      <c r="AF26" s="823" t="s">
        <v>396</v>
      </c>
      <c r="AG26" s="824"/>
      <c r="AH26" s="824"/>
      <c r="AI26" s="824"/>
      <c r="AJ26" s="825"/>
      <c r="AK26" s="743" t="s">
        <v>397</v>
      </c>
      <c r="AL26" s="743"/>
      <c r="AM26" s="743"/>
      <c r="AN26" s="743"/>
      <c r="AO26" s="744"/>
      <c r="AP26" s="742" t="s">
        <v>398</v>
      </c>
      <c r="AQ26" s="743"/>
      <c r="AR26" s="743"/>
      <c r="AS26" s="743"/>
      <c r="AT26" s="744"/>
      <c r="AU26" s="742" t="s">
        <v>399</v>
      </c>
      <c r="AV26" s="743"/>
      <c r="AW26" s="743"/>
      <c r="AX26" s="743"/>
      <c r="AY26" s="744"/>
      <c r="AZ26" s="742" t="s">
        <v>400</v>
      </c>
      <c r="BA26" s="743"/>
      <c r="BB26" s="743"/>
      <c r="BC26" s="743"/>
      <c r="BD26" s="744"/>
      <c r="BE26" s="742" t="s">
        <v>377</v>
      </c>
      <c r="BF26" s="743"/>
      <c r="BG26" s="743"/>
      <c r="BH26" s="743"/>
      <c r="BI26" s="749"/>
      <c r="BJ26" s="223"/>
      <c r="BK26" s="223"/>
      <c r="BL26" s="223"/>
      <c r="BM26" s="223"/>
      <c r="BN26" s="223"/>
      <c r="BO26" s="233"/>
      <c r="BP26" s="233"/>
      <c r="BQ26" s="230">
        <v>20</v>
      </c>
      <c r="BR26" s="231"/>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3"/>
      <c r="BP27" s="233"/>
      <c r="BQ27" s="230">
        <v>21</v>
      </c>
      <c r="BR27" s="231"/>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2">
      <c r="A28" s="234">
        <v>1</v>
      </c>
      <c r="B28" s="758" t="s">
        <v>401</v>
      </c>
      <c r="C28" s="759"/>
      <c r="D28" s="759"/>
      <c r="E28" s="759"/>
      <c r="F28" s="759"/>
      <c r="G28" s="759"/>
      <c r="H28" s="759"/>
      <c r="I28" s="759"/>
      <c r="J28" s="759"/>
      <c r="K28" s="759"/>
      <c r="L28" s="759"/>
      <c r="M28" s="759"/>
      <c r="N28" s="759"/>
      <c r="O28" s="759"/>
      <c r="P28" s="760"/>
      <c r="Q28" s="831">
        <v>7608</v>
      </c>
      <c r="R28" s="832"/>
      <c r="S28" s="832"/>
      <c r="T28" s="832"/>
      <c r="U28" s="832"/>
      <c r="V28" s="832">
        <v>7600</v>
      </c>
      <c r="W28" s="832"/>
      <c r="X28" s="832"/>
      <c r="Y28" s="832"/>
      <c r="Z28" s="832"/>
      <c r="AA28" s="832">
        <v>9</v>
      </c>
      <c r="AB28" s="832"/>
      <c r="AC28" s="832"/>
      <c r="AD28" s="832"/>
      <c r="AE28" s="833"/>
      <c r="AF28" s="834">
        <v>9</v>
      </c>
      <c r="AG28" s="832"/>
      <c r="AH28" s="832"/>
      <c r="AI28" s="832"/>
      <c r="AJ28" s="835"/>
      <c r="AK28" s="836">
        <v>593</v>
      </c>
      <c r="AL28" s="837"/>
      <c r="AM28" s="837"/>
      <c r="AN28" s="837"/>
      <c r="AO28" s="837"/>
      <c r="AP28" s="837" t="s">
        <v>589</v>
      </c>
      <c r="AQ28" s="837"/>
      <c r="AR28" s="837"/>
      <c r="AS28" s="837"/>
      <c r="AT28" s="837"/>
      <c r="AU28" s="837" t="s">
        <v>589</v>
      </c>
      <c r="AV28" s="837"/>
      <c r="AW28" s="837"/>
      <c r="AX28" s="837"/>
      <c r="AY28" s="837"/>
      <c r="AZ28" s="838" t="s">
        <v>589</v>
      </c>
      <c r="BA28" s="838"/>
      <c r="BB28" s="838"/>
      <c r="BC28" s="838"/>
      <c r="BD28" s="838"/>
      <c r="BE28" s="829"/>
      <c r="BF28" s="829"/>
      <c r="BG28" s="829"/>
      <c r="BH28" s="829"/>
      <c r="BI28" s="830"/>
      <c r="BJ28" s="223"/>
      <c r="BK28" s="223"/>
      <c r="BL28" s="223"/>
      <c r="BM28" s="223"/>
      <c r="BN28" s="223"/>
      <c r="BO28" s="233"/>
      <c r="BP28" s="233"/>
      <c r="BQ28" s="230">
        <v>22</v>
      </c>
      <c r="BR28" s="231"/>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2">
      <c r="A29" s="234">
        <v>2</v>
      </c>
      <c r="B29" s="789" t="s">
        <v>402</v>
      </c>
      <c r="C29" s="790"/>
      <c r="D29" s="790"/>
      <c r="E29" s="790"/>
      <c r="F29" s="790"/>
      <c r="G29" s="790"/>
      <c r="H29" s="790"/>
      <c r="I29" s="790"/>
      <c r="J29" s="790"/>
      <c r="K29" s="790"/>
      <c r="L29" s="790"/>
      <c r="M29" s="790"/>
      <c r="N29" s="790"/>
      <c r="O29" s="790"/>
      <c r="P29" s="791"/>
      <c r="Q29" s="792">
        <v>6625</v>
      </c>
      <c r="R29" s="793"/>
      <c r="S29" s="793"/>
      <c r="T29" s="793"/>
      <c r="U29" s="793"/>
      <c r="V29" s="793">
        <v>6468</v>
      </c>
      <c r="W29" s="793"/>
      <c r="X29" s="793"/>
      <c r="Y29" s="793"/>
      <c r="Z29" s="793"/>
      <c r="AA29" s="793">
        <v>157</v>
      </c>
      <c r="AB29" s="793"/>
      <c r="AC29" s="793"/>
      <c r="AD29" s="793"/>
      <c r="AE29" s="794"/>
      <c r="AF29" s="795">
        <v>157</v>
      </c>
      <c r="AG29" s="796"/>
      <c r="AH29" s="796"/>
      <c r="AI29" s="796"/>
      <c r="AJ29" s="797"/>
      <c r="AK29" s="843">
        <v>954</v>
      </c>
      <c r="AL29" s="839"/>
      <c r="AM29" s="839"/>
      <c r="AN29" s="839"/>
      <c r="AO29" s="839"/>
      <c r="AP29" s="839" t="s">
        <v>589</v>
      </c>
      <c r="AQ29" s="839"/>
      <c r="AR29" s="839"/>
      <c r="AS29" s="839"/>
      <c r="AT29" s="839"/>
      <c r="AU29" s="839" t="s">
        <v>589</v>
      </c>
      <c r="AV29" s="839"/>
      <c r="AW29" s="839"/>
      <c r="AX29" s="839"/>
      <c r="AY29" s="839"/>
      <c r="AZ29" s="840" t="s">
        <v>589</v>
      </c>
      <c r="BA29" s="840"/>
      <c r="BB29" s="840"/>
      <c r="BC29" s="840"/>
      <c r="BD29" s="840"/>
      <c r="BE29" s="841"/>
      <c r="BF29" s="841"/>
      <c r="BG29" s="841"/>
      <c r="BH29" s="841"/>
      <c r="BI29" s="842"/>
      <c r="BJ29" s="223"/>
      <c r="BK29" s="223"/>
      <c r="BL29" s="223"/>
      <c r="BM29" s="223"/>
      <c r="BN29" s="223"/>
      <c r="BO29" s="233"/>
      <c r="BP29" s="233"/>
      <c r="BQ29" s="230">
        <v>23</v>
      </c>
      <c r="BR29" s="231"/>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2">
      <c r="A30" s="234">
        <v>3</v>
      </c>
      <c r="B30" s="789" t="s">
        <v>403</v>
      </c>
      <c r="C30" s="790"/>
      <c r="D30" s="790"/>
      <c r="E30" s="790"/>
      <c r="F30" s="790"/>
      <c r="G30" s="790"/>
      <c r="H30" s="790"/>
      <c r="I30" s="790"/>
      <c r="J30" s="790"/>
      <c r="K30" s="790"/>
      <c r="L30" s="790"/>
      <c r="M30" s="790"/>
      <c r="N30" s="790"/>
      <c r="O30" s="790"/>
      <c r="P30" s="791"/>
      <c r="Q30" s="792">
        <v>865</v>
      </c>
      <c r="R30" s="793"/>
      <c r="S30" s="793"/>
      <c r="T30" s="793"/>
      <c r="U30" s="793"/>
      <c r="V30" s="793">
        <v>864</v>
      </c>
      <c r="W30" s="793"/>
      <c r="X30" s="793"/>
      <c r="Y30" s="793"/>
      <c r="Z30" s="793"/>
      <c r="AA30" s="793">
        <v>1</v>
      </c>
      <c r="AB30" s="793"/>
      <c r="AC30" s="793"/>
      <c r="AD30" s="793"/>
      <c r="AE30" s="794"/>
      <c r="AF30" s="795">
        <v>1</v>
      </c>
      <c r="AG30" s="796"/>
      <c r="AH30" s="796"/>
      <c r="AI30" s="796"/>
      <c r="AJ30" s="797"/>
      <c r="AK30" s="843">
        <v>217</v>
      </c>
      <c r="AL30" s="839"/>
      <c r="AM30" s="839"/>
      <c r="AN30" s="839"/>
      <c r="AO30" s="839"/>
      <c r="AP30" s="839" t="s">
        <v>589</v>
      </c>
      <c r="AQ30" s="839"/>
      <c r="AR30" s="839"/>
      <c r="AS30" s="839"/>
      <c r="AT30" s="839"/>
      <c r="AU30" s="839" t="s">
        <v>589</v>
      </c>
      <c r="AV30" s="839"/>
      <c r="AW30" s="839"/>
      <c r="AX30" s="839"/>
      <c r="AY30" s="839"/>
      <c r="AZ30" s="840" t="s">
        <v>589</v>
      </c>
      <c r="BA30" s="840"/>
      <c r="BB30" s="840"/>
      <c r="BC30" s="840"/>
      <c r="BD30" s="840"/>
      <c r="BE30" s="841"/>
      <c r="BF30" s="841"/>
      <c r="BG30" s="841"/>
      <c r="BH30" s="841"/>
      <c r="BI30" s="842"/>
      <c r="BJ30" s="223"/>
      <c r="BK30" s="223"/>
      <c r="BL30" s="223"/>
      <c r="BM30" s="223"/>
      <c r="BN30" s="223"/>
      <c r="BO30" s="233"/>
      <c r="BP30" s="233"/>
      <c r="BQ30" s="230">
        <v>24</v>
      </c>
      <c r="BR30" s="231"/>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2">
      <c r="A31" s="234">
        <v>4</v>
      </c>
      <c r="B31" s="789" t="s">
        <v>404</v>
      </c>
      <c r="C31" s="790"/>
      <c r="D31" s="790"/>
      <c r="E31" s="790"/>
      <c r="F31" s="790"/>
      <c r="G31" s="790"/>
      <c r="H31" s="790"/>
      <c r="I31" s="790"/>
      <c r="J31" s="790"/>
      <c r="K31" s="790"/>
      <c r="L31" s="790"/>
      <c r="M31" s="790"/>
      <c r="N31" s="790"/>
      <c r="O31" s="790"/>
      <c r="P31" s="791"/>
      <c r="Q31" s="792">
        <v>2093</v>
      </c>
      <c r="R31" s="793"/>
      <c r="S31" s="793"/>
      <c r="T31" s="793"/>
      <c r="U31" s="793"/>
      <c r="V31" s="793">
        <v>2018</v>
      </c>
      <c r="W31" s="793"/>
      <c r="X31" s="793"/>
      <c r="Y31" s="793"/>
      <c r="Z31" s="793"/>
      <c r="AA31" s="793">
        <v>75</v>
      </c>
      <c r="AB31" s="793"/>
      <c r="AC31" s="793"/>
      <c r="AD31" s="793"/>
      <c r="AE31" s="794"/>
      <c r="AF31" s="795">
        <v>2215</v>
      </c>
      <c r="AG31" s="796"/>
      <c r="AH31" s="796"/>
      <c r="AI31" s="796"/>
      <c r="AJ31" s="797"/>
      <c r="AK31" s="843">
        <v>14</v>
      </c>
      <c r="AL31" s="839"/>
      <c r="AM31" s="839"/>
      <c r="AN31" s="839"/>
      <c r="AO31" s="839"/>
      <c r="AP31" s="839">
        <v>5075</v>
      </c>
      <c r="AQ31" s="839"/>
      <c r="AR31" s="839"/>
      <c r="AS31" s="839"/>
      <c r="AT31" s="839"/>
      <c r="AU31" s="839">
        <v>601</v>
      </c>
      <c r="AV31" s="839"/>
      <c r="AW31" s="839"/>
      <c r="AX31" s="839"/>
      <c r="AY31" s="839"/>
      <c r="AZ31" s="840" t="s">
        <v>589</v>
      </c>
      <c r="BA31" s="840"/>
      <c r="BB31" s="840"/>
      <c r="BC31" s="840"/>
      <c r="BD31" s="840"/>
      <c r="BE31" s="841" t="s">
        <v>405</v>
      </c>
      <c r="BF31" s="841"/>
      <c r="BG31" s="841"/>
      <c r="BH31" s="841"/>
      <c r="BI31" s="842"/>
      <c r="BJ31" s="223"/>
      <c r="BK31" s="223"/>
      <c r="BL31" s="223"/>
      <c r="BM31" s="223"/>
      <c r="BN31" s="223"/>
      <c r="BO31" s="233"/>
      <c r="BP31" s="233"/>
      <c r="BQ31" s="230">
        <v>25</v>
      </c>
      <c r="BR31" s="231"/>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2">
      <c r="A32" s="234">
        <v>5</v>
      </c>
      <c r="B32" s="789" t="s">
        <v>406</v>
      </c>
      <c r="C32" s="790"/>
      <c r="D32" s="790"/>
      <c r="E32" s="790"/>
      <c r="F32" s="790"/>
      <c r="G32" s="790"/>
      <c r="H32" s="790"/>
      <c r="I32" s="790"/>
      <c r="J32" s="790"/>
      <c r="K32" s="790"/>
      <c r="L32" s="790"/>
      <c r="M32" s="790"/>
      <c r="N32" s="790"/>
      <c r="O32" s="790"/>
      <c r="P32" s="791"/>
      <c r="Q32" s="792">
        <v>531</v>
      </c>
      <c r="R32" s="793"/>
      <c r="S32" s="793"/>
      <c r="T32" s="793"/>
      <c r="U32" s="793"/>
      <c r="V32" s="793">
        <v>531</v>
      </c>
      <c r="W32" s="793"/>
      <c r="X32" s="793"/>
      <c r="Y32" s="793"/>
      <c r="Z32" s="793"/>
      <c r="AA32" s="793">
        <v>0</v>
      </c>
      <c r="AB32" s="793"/>
      <c r="AC32" s="793"/>
      <c r="AD32" s="793"/>
      <c r="AE32" s="794"/>
      <c r="AF32" s="795">
        <v>71</v>
      </c>
      <c r="AG32" s="796"/>
      <c r="AH32" s="796"/>
      <c r="AI32" s="796"/>
      <c r="AJ32" s="797"/>
      <c r="AK32" s="843">
        <v>310</v>
      </c>
      <c r="AL32" s="839"/>
      <c r="AM32" s="839"/>
      <c r="AN32" s="839"/>
      <c r="AO32" s="839"/>
      <c r="AP32" s="839">
        <v>352</v>
      </c>
      <c r="AQ32" s="839"/>
      <c r="AR32" s="839"/>
      <c r="AS32" s="839"/>
      <c r="AT32" s="839"/>
      <c r="AU32" s="839">
        <v>319</v>
      </c>
      <c r="AV32" s="839"/>
      <c r="AW32" s="839"/>
      <c r="AX32" s="839"/>
      <c r="AY32" s="839"/>
      <c r="AZ32" s="840" t="s">
        <v>589</v>
      </c>
      <c r="BA32" s="840"/>
      <c r="BB32" s="840"/>
      <c r="BC32" s="840"/>
      <c r="BD32" s="840"/>
      <c r="BE32" s="841" t="s">
        <v>407</v>
      </c>
      <c r="BF32" s="841"/>
      <c r="BG32" s="841"/>
      <c r="BH32" s="841"/>
      <c r="BI32" s="842"/>
      <c r="BJ32" s="223"/>
      <c r="BK32" s="223"/>
      <c r="BL32" s="223"/>
      <c r="BM32" s="223"/>
      <c r="BN32" s="223"/>
      <c r="BO32" s="233"/>
      <c r="BP32" s="233"/>
      <c r="BQ32" s="230">
        <v>26</v>
      </c>
      <c r="BR32" s="231"/>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2">
      <c r="A33" s="234">
        <v>6</v>
      </c>
      <c r="B33" s="789" t="s">
        <v>408</v>
      </c>
      <c r="C33" s="790"/>
      <c r="D33" s="790"/>
      <c r="E33" s="790"/>
      <c r="F33" s="790"/>
      <c r="G33" s="790"/>
      <c r="H33" s="790"/>
      <c r="I33" s="790"/>
      <c r="J33" s="790"/>
      <c r="K33" s="790"/>
      <c r="L33" s="790"/>
      <c r="M33" s="790"/>
      <c r="N33" s="790"/>
      <c r="O33" s="790"/>
      <c r="P33" s="791"/>
      <c r="Q33" s="792">
        <v>1509</v>
      </c>
      <c r="R33" s="793"/>
      <c r="S33" s="793"/>
      <c r="T33" s="793"/>
      <c r="U33" s="793"/>
      <c r="V33" s="793">
        <v>1480</v>
      </c>
      <c r="W33" s="793"/>
      <c r="X33" s="793"/>
      <c r="Y33" s="793"/>
      <c r="Z33" s="793"/>
      <c r="AA33" s="793">
        <v>28</v>
      </c>
      <c r="AB33" s="793"/>
      <c r="AC33" s="793"/>
      <c r="AD33" s="793"/>
      <c r="AE33" s="794"/>
      <c r="AF33" s="795">
        <v>169</v>
      </c>
      <c r="AG33" s="796"/>
      <c r="AH33" s="796"/>
      <c r="AI33" s="796"/>
      <c r="AJ33" s="797"/>
      <c r="AK33" s="843">
        <v>699</v>
      </c>
      <c r="AL33" s="839"/>
      <c r="AM33" s="839"/>
      <c r="AN33" s="839"/>
      <c r="AO33" s="839"/>
      <c r="AP33" s="839">
        <v>10011</v>
      </c>
      <c r="AQ33" s="839"/>
      <c r="AR33" s="839"/>
      <c r="AS33" s="839"/>
      <c r="AT33" s="839"/>
      <c r="AU33" s="839">
        <v>6347</v>
      </c>
      <c r="AV33" s="839"/>
      <c r="AW33" s="839"/>
      <c r="AX33" s="839"/>
      <c r="AY33" s="839"/>
      <c r="AZ33" s="840" t="s">
        <v>589</v>
      </c>
      <c r="BA33" s="840"/>
      <c r="BB33" s="840"/>
      <c r="BC33" s="840"/>
      <c r="BD33" s="840"/>
      <c r="BE33" s="841" t="s">
        <v>409</v>
      </c>
      <c r="BF33" s="841"/>
      <c r="BG33" s="841"/>
      <c r="BH33" s="841"/>
      <c r="BI33" s="842"/>
      <c r="BJ33" s="223"/>
      <c r="BK33" s="223"/>
      <c r="BL33" s="223"/>
      <c r="BM33" s="223"/>
      <c r="BN33" s="223"/>
      <c r="BO33" s="233"/>
      <c r="BP33" s="233"/>
      <c r="BQ33" s="230">
        <v>27</v>
      </c>
      <c r="BR33" s="231"/>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2">
      <c r="A34" s="234">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23"/>
      <c r="BK34" s="223"/>
      <c r="BL34" s="223"/>
      <c r="BM34" s="223"/>
      <c r="BN34" s="223"/>
      <c r="BO34" s="233"/>
      <c r="BP34" s="233"/>
      <c r="BQ34" s="230">
        <v>28</v>
      </c>
      <c r="BR34" s="231"/>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2">
      <c r="A35" s="234">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23"/>
      <c r="BK35" s="223"/>
      <c r="BL35" s="223"/>
      <c r="BM35" s="223"/>
      <c r="BN35" s="223"/>
      <c r="BO35" s="233"/>
      <c r="BP35" s="233"/>
      <c r="BQ35" s="230">
        <v>29</v>
      </c>
      <c r="BR35" s="231"/>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2">
      <c r="A36" s="234">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3"/>
      <c r="BP36" s="233"/>
      <c r="BQ36" s="230">
        <v>30</v>
      </c>
      <c r="BR36" s="231"/>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2">
      <c r="A37" s="234">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3"/>
      <c r="BP37" s="233"/>
      <c r="BQ37" s="230">
        <v>31</v>
      </c>
      <c r="BR37" s="231"/>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2">
      <c r="A38" s="234">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3"/>
      <c r="BP38" s="233"/>
      <c r="BQ38" s="230">
        <v>32</v>
      </c>
      <c r="BR38" s="231"/>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2">
      <c r="A39" s="234">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3"/>
      <c r="BP39" s="233"/>
      <c r="BQ39" s="230">
        <v>33</v>
      </c>
      <c r="BR39" s="231"/>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2">
      <c r="A40" s="230">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3"/>
      <c r="BP40" s="233"/>
      <c r="BQ40" s="230">
        <v>34</v>
      </c>
      <c r="BR40" s="231"/>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2">
      <c r="A41" s="230">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3"/>
      <c r="BP41" s="233"/>
      <c r="BQ41" s="230">
        <v>35</v>
      </c>
      <c r="BR41" s="231"/>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2">
      <c r="A42" s="230">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3"/>
      <c r="BP42" s="233"/>
      <c r="BQ42" s="230">
        <v>36</v>
      </c>
      <c r="BR42" s="231"/>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2">
      <c r="A43" s="230">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3"/>
      <c r="BP43" s="233"/>
      <c r="BQ43" s="230">
        <v>37</v>
      </c>
      <c r="BR43" s="231"/>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2">
      <c r="A44" s="230">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3"/>
      <c r="BP44" s="233"/>
      <c r="BQ44" s="230">
        <v>38</v>
      </c>
      <c r="BR44" s="231"/>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2">
      <c r="A45" s="230">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3"/>
      <c r="BP45" s="233"/>
      <c r="BQ45" s="230">
        <v>39</v>
      </c>
      <c r="BR45" s="231"/>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2">
      <c r="A46" s="230">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3"/>
      <c r="BP46" s="233"/>
      <c r="BQ46" s="230">
        <v>40</v>
      </c>
      <c r="BR46" s="231"/>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2">
      <c r="A47" s="230">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3"/>
      <c r="BP47" s="233"/>
      <c r="BQ47" s="230">
        <v>41</v>
      </c>
      <c r="BR47" s="231"/>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2">
      <c r="A48" s="230">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3"/>
      <c r="BP48" s="233"/>
      <c r="BQ48" s="230">
        <v>42</v>
      </c>
      <c r="BR48" s="231"/>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2">
      <c r="A49" s="230">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3"/>
      <c r="BP49" s="233"/>
      <c r="BQ49" s="230">
        <v>43</v>
      </c>
      <c r="BR49" s="231"/>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2">
      <c r="A50" s="230">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23"/>
      <c r="BK50" s="223"/>
      <c r="BL50" s="223"/>
      <c r="BM50" s="223"/>
      <c r="BN50" s="223"/>
      <c r="BO50" s="233"/>
      <c r="BP50" s="233"/>
      <c r="BQ50" s="230">
        <v>44</v>
      </c>
      <c r="BR50" s="231"/>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2">
      <c r="A51" s="230">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23"/>
      <c r="BK51" s="223"/>
      <c r="BL51" s="223"/>
      <c r="BM51" s="223"/>
      <c r="BN51" s="223"/>
      <c r="BO51" s="233"/>
      <c r="BP51" s="233"/>
      <c r="BQ51" s="230">
        <v>45</v>
      </c>
      <c r="BR51" s="231"/>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2">
      <c r="A52" s="230">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23"/>
      <c r="BK52" s="223"/>
      <c r="BL52" s="223"/>
      <c r="BM52" s="223"/>
      <c r="BN52" s="223"/>
      <c r="BO52" s="233"/>
      <c r="BP52" s="233"/>
      <c r="BQ52" s="230">
        <v>46</v>
      </c>
      <c r="BR52" s="231"/>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2">
      <c r="A53" s="230">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23"/>
      <c r="BK53" s="223"/>
      <c r="BL53" s="223"/>
      <c r="BM53" s="223"/>
      <c r="BN53" s="223"/>
      <c r="BO53" s="233"/>
      <c r="BP53" s="233"/>
      <c r="BQ53" s="230">
        <v>47</v>
      </c>
      <c r="BR53" s="231"/>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2">
      <c r="A54" s="230">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23"/>
      <c r="BK54" s="223"/>
      <c r="BL54" s="223"/>
      <c r="BM54" s="223"/>
      <c r="BN54" s="223"/>
      <c r="BO54" s="233"/>
      <c r="BP54" s="233"/>
      <c r="BQ54" s="230">
        <v>48</v>
      </c>
      <c r="BR54" s="231"/>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2">
      <c r="A55" s="230">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23"/>
      <c r="BK55" s="223"/>
      <c r="BL55" s="223"/>
      <c r="BM55" s="223"/>
      <c r="BN55" s="223"/>
      <c r="BO55" s="233"/>
      <c r="BP55" s="233"/>
      <c r="BQ55" s="230">
        <v>49</v>
      </c>
      <c r="BR55" s="231"/>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2">
      <c r="A56" s="230">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23"/>
      <c r="BK56" s="223"/>
      <c r="BL56" s="223"/>
      <c r="BM56" s="223"/>
      <c r="BN56" s="223"/>
      <c r="BO56" s="233"/>
      <c r="BP56" s="233"/>
      <c r="BQ56" s="230">
        <v>50</v>
      </c>
      <c r="BR56" s="231"/>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2">
      <c r="A57" s="230">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23"/>
      <c r="BK57" s="223"/>
      <c r="BL57" s="223"/>
      <c r="BM57" s="223"/>
      <c r="BN57" s="223"/>
      <c r="BO57" s="233"/>
      <c r="BP57" s="233"/>
      <c r="BQ57" s="230">
        <v>51</v>
      </c>
      <c r="BR57" s="231"/>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2">
      <c r="A58" s="230">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23"/>
      <c r="BK58" s="223"/>
      <c r="BL58" s="223"/>
      <c r="BM58" s="223"/>
      <c r="BN58" s="223"/>
      <c r="BO58" s="233"/>
      <c r="BP58" s="233"/>
      <c r="BQ58" s="230">
        <v>52</v>
      </c>
      <c r="BR58" s="231"/>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2">
      <c r="A59" s="230">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23"/>
      <c r="BK59" s="223"/>
      <c r="BL59" s="223"/>
      <c r="BM59" s="223"/>
      <c r="BN59" s="223"/>
      <c r="BO59" s="233"/>
      <c r="BP59" s="233"/>
      <c r="BQ59" s="230">
        <v>53</v>
      </c>
      <c r="BR59" s="231"/>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2">
      <c r="A60" s="230">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23"/>
      <c r="BK60" s="223"/>
      <c r="BL60" s="223"/>
      <c r="BM60" s="223"/>
      <c r="BN60" s="223"/>
      <c r="BO60" s="233"/>
      <c r="BP60" s="233"/>
      <c r="BQ60" s="230">
        <v>54</v>
      </c>
      <c r="BR60" s="231"/>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5">
      <c r="A61" s="230">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23"/>
      <c r="BK61" s="223"/>
      <c r="BL61" s="223"/>
      <c r="BM61" s="223"/>
      <c r="BN61" s="223"/>
      <c r="BO61" s="233"/>
      <c r="BP61" s="233"/>
      <c r="BQ61" s="230">
        <v>55</v>
      </c>
      <c r="BR61" s="231"/>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2">
      <c r="A62" s="230">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410</v>
      </c>
      <c r="BK62" s="815"/>
      <c r="BL62" s="815"/>
      <c r="BM62" s="815"/>
      <c r="BN62" s="816"/>
      <c r="BO62" s="233"/>
      <c r="BP62" s="233"/>
      <c r="BQ62" s="230">
        <v>56</v>
      </c>
      <c r="BR62" s="231"/>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5">
      <c r="A63" s="232" t="s">
        <v>389</v>
      </c>
      <c r="B63" s="798" t="s">
        <v>411</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2621</v>
      </c>
      <c r="AG63" s="853"/>
      <c r="AH63" s="853"/>
      <c r="AI63" s="853"/>
      <c r="AJ63" s="854"/>
      <c r="AK63" s="855"/>
      <c r="AL63" s="850"/>
      <c r="AM63" s="850"/>
      <c r="AN63" s="850"/>
      <c r="AO63" s="850"/>
      <c r="AP63" s="853">
        <v>15438</v>
      </c>
      <c r="AQ63" s="853"/>
      <c r="AR63" s="853"/>
      <c r="AS63" s="853"/>
      <c r="AT63" s="853"/>
      <c r="AU63" s="853">
        <v>7267</v>
      </c>
      <c r="AV63" s="853"/>
      <c r="AW63" s="853"/>
      <c r="AX63" s="853"/>
      <c r="AY63" s="853"/>
      <c r="AZ63" s="857"/>
      <c r="BA63" s="857"/>
      <c r="BB63" s="857"/>
      <c r="BC63" s="857"/>
      <c r="BD63" s="857"/>
      <c r="BE63" s="858"/>
      <c r="BF63" s="858"/>
      <c r="BG63" s="858"/>
      <c r="BH63" s="858"/>
      <c r="BI63" s="859"/>
      <c r="BJ63" s="860" t="s">
        <v>412</v>
      </c>
      <c r="BK63" s="861"/>
      <c r="BL63" s="861"/>
      <c r="BM63" s="861"/>
      <c r="BN63" s="862"/>
      <c r="BO63" s="233"/>
      <c r="BP63" s="233"/>
      <c r="BQ63" s="230">
        <v>57</v>
      </c>
      <c r="BR63" s="231"/>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5">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2">
      <c r="A66" s="736" t="s">
        <v>414</v>
      </c>
      <c r="B66" s="737"/>
      <c r="C66" s="737"/>
      <c r="D66" s="737"/>
      <c r="E66" s="737"/>
      <c r="F66" s="737"/>
      <c r="G66" s="737"/>
      <c r="H66" s="737"/>
      <c r="I66" s="737"/>
      <c r="J66" s="737"/>
      <c r="K66" s="737"/>
      <c r="L66" s="737"/>
      <c r="M66" s="737"/>
      <c r="N66" s="737"/>
      <c r="O66" s="737"/>
      <c r="P66" s="738"/>
      <c r="Q66" s="742" t="s">
        <v>415</v>
      </c>
      <c r="R66" s="743"/>
      <c r="S66" s="743"/>
      <c r="T66" s="743"/>
      <c r="U66" s="744"/>
      <c r="V66" s="742" t="s">
        <v>416</v>
      </c>
      <c r="W66" s="743"/>
      <c r="X66" s="743"/>
      <c r="Y66" s="743"/>
      <c r="Z66" s="744"/>
      <c r="AA66" s="742" t="s">
        <v>417</v>
      </c>
      <c r="AB66" s="743"/>
      <c r="AC66" s="743"/>
      <c r="AD66" s="743"/>
      <c r="AE66" s="744"/>
      <c r="AF66" s="863" t="s">
        <v>418</v>
      </c>
      <c r="AG66" s="824"/>
      <c r="AH66" s="824"/>
      <c r="AI66" s="824"/>
      <c r="AJ66" s="864"/>
      <c r="AK66" s="742" t="s">
        <v>419</v>
      </c>
      <c r="AL66" s="737"/>
      <c r="AM66" s="737"/>
      <c r="AN66" s="737"/>
      <c r="AO66" s="738"/>
      <c r="AP66" s="742" t="s">
        <v>420</v>
      </c>
      <c r="AQ66" s="743"/>
      <c r="AR66" s="743"/>
      <c r="AS66" s="743"/>
      <c r="AT66" s="744"/>
      <c r="AU66" s="742" t="s">
        <v>421</v>
      </c>
      <c r="AV66" s="743"/>
      <c r="AW66" s="743"/>
      <c r="AX66" s="743"/>
      <c r="AY66" s="744"/>
      <c r="AZ66" s="742" t="s">
        <v>377</v>
      </c>
      <c r="BA66" s="743"/>
      <c r="BB66" s="743"/>
      <c r="BC66" s="743"/>
      <c r="BD66" s="749"/>
      <c r="BE66" s="233"/>
      <c r="BF66" s="233"/>
      <c r="BG66" s="233"/>
      <c r="BH66" s="233"/>
      <c r="BI66" s="233"/>
      <c r="BJ66" s="233"/>
      <c r="BK66" s="233"/>
      <c r="BL66" s="233"/>
      <c r="BM66" s="233"/>
      <c r="BN66" s="233"/>
      <c r="BO66" s="233"/>
      <c r="BP66" s="233"/>
      <c r="BQ66" s="230">
        <v>60</v>
      </c>
      <c r="BR66" s="235"/>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21"/>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33"/>
      <c r="BF67" s="233"/>
      <c r="BG67" s="233"/>
      <c r="BH67" s="233"/>
      <c r="BI67" s="233"/>
      <c r="BJ67" s="233"/>
      <c r="BK67" s="233"/>
      <c r="BL67" s="233"/>
      <c r="BM67" s="233"/>
      <c r="BN67" s="233"/>
      <c r="BO67" s="233"/>
      <c r="BP67" s="233"/>
      <c r="BQ67" s="230">
        <v>61</v>
      </c>
      <c r="BR67" s="235"/>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21"/>
    </row>
    <row r="68" spans="1:131" ht="26.25" customHeight="1" thickTop="1" x14ac:dyDescent="0.2">
      <c r="A68" s="228">
        <v>1</v>
      </c>
      <c r="B68" s="878" t="s">
        <v>590</v>
      </c>
      <c r="C68" s="879"/>
      <c r="D68" s="879"/>
      <c r="E68" s="879"/>
      <c r="F68" s="879"/>
      <c r="G68" s="879"/>
      <c r="H68" s="879"/>
      <c r="I68" s="879"/>
      <c r="J68" s="879"/>
      <c r="K68" s="879"/>
      <c r="L68" s="879"/>
      <c r="M68" s="879"/>
      <c r="N68" s="879"/>
      <c r="O68" s="879"/>
      <c r="P68" s="880"/>
      <c r="Q68" s="881">
        <v>21139</v>
      </c>
      <c r="R68" s="875"/>
      <c r="S68" s="875"/>
      <c r="T68" s="875"/>
      <c r="U68" s="875"/>
      <c r="V68" s="875">
        <v>20676</v>
      </c>
      <c r="W68" s="875"/>
      <c r="X68" s="875"/>
      <c r="Y68" s="875"/>
      <c r="Z68" s="875"/>
      <c r="AA68" s="875">
        <v>463</v>
      </c>
      <c r="AB68" s="875"/>
      <c r="AC68" s="875"/>
      <c r="AD68" s="875"/>
      <c r="AE68" s="875"/>
      <c r="AF68" s="875">
        <v>463</v>
      </c>
      <c r="AG68" s="875"/>
      <c r="AH68" s="875"/>
      <c r="AI68" s="875"/>
      <c r="AJ68" s="875"/>
      <c r="AK68" s="875">
        <v>132</v>
      </c>
      <c r="AL68" s="875"/>
      <c r="AM68" s="875"/>
      <c r="AN68" s="875"/>
      <c r="AO68" s="875"/>
      <c r="AP68" s="875" t="s">
        <v>589</v>
      </c>
      <c r="AQ68" s="875"/>
      <c r="AR68" s="875"/>
      <c r="AS68" s="875"/>
      <c r="AT68" s="875"/>
      <c r="AU68" s="875" t="s">
        <v>589</v>
      </c>
      <c r="AV68" s="875"/>
      <c r="AW68" s="875"/>
      <c r="AX68" s="875"/>
      <c r="AY68" s="875"/>
      <c r="AZ68" s="876"/>
      <c r="BA68" s="876"/>
      <c r="BB68" s="876"/>
      <c r="BC68" s="876"/>
      <c r="BD68" s="877"/>
      <c r="BE68" s="233"/>
      <c r="BF68" s="233"/>
      <c r="BG68" s="233"/>
      <c r="BH68" s="233"/>
      <c r="BI68" s="233"/>
      <c r="BJ68" s="233"/>
      <c r="BK68" s="233"/>
      <c r="BL68" s="233"/>
      <c r="BM68" s="233"/>
      <c r="BN68" s="233"/>
      <c r="BO68" s="233"/>
      <c r="BP68" s="233"/>
      <c r="BQ68" s="230">
        <v>62</v>
      </c>
      <c r="BR68" s="235"/>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21"/>
    </row>
    <row r="69" spans="1:131" ht="26.25" customHeight="1" x14ac:dyDescent="0.2">
      <c r="A69" s="230">
        <v>2</v>
      </c>
      <c r="B69" s="882" t="s">
        <v>591</v>
      </c>
      <c r="C69" s="883"/>
      <c r="D69" s="883"/>
      <c r="E69" s="883"/>
      <c r="F69" s="883"/>
      <c r="G69" s="883"/>
      <c r="H69" s="883"/>
      <c r="I69" s="883"/>
      <c r="J69" s="883"/>
      <c r="K69" s="883"/>
      <c r="L69" s="883"/>
      <c r="M69" s="883"/>
      <c r="N69" s="883"/>
      <c r="O69" s="883"/>
      <c r="P69" s="884"/>
      <c r="Q69" s="885">
        <v>194</v>
      </c>
      <c r="R69" s="839"/>
      <c r="S69" s="839"/>
      <c r="T69" s="839"/>
      <c r="U69" s="839"/>
      <c r="V69" s="839">
        <v>153</v>
      </c>
      <c r="W69" s="839"/>
      <c r="X69" s="839"/>
      <c r="Y69" s="839"/>
      <c r="Z69" s="839"/>
      <c r="AA69" s="839">
        <v>40</v>
      </c>
      <c r="AB69" s="839"/>
      <c r="AC69" s="839"/>
      <c r="AD69" s="839"/>
      <c r="AE69" s="839"/>
      <c r="AF69" s="839">
        <v>40</v>
      </c>
      <c r="AG69" s="839"/>
      <c r="AH69" s="839"/>
      <c r="AI69" s="839"/>
      <c r="AJ69" s="839"/>
      <c r="AK69" s="839" t="s">
        <v>589</v>
      </c>
      <c r="AL69" s="839"/>
      <c r="AM69" s="839"/>
      <c r="AN69" s="839"/>
      <c r="AO69" s="839"/>
      <c r="AP69" s="839" t="s">
        <v>589</v>
      </c>
      <c r="AQ69" s="839"/>
      <c r="AR69" s="839"/>
      <c r="AS69" s="839"/>
      <c r="AT69" s="839"/>
      <c r="AU69" s="839" t="s">
        <v>589</v>
      </c>
      <c r="AV69" s="839"/>
      <c r="AW69" s="839"/>
      <c r="AX69" s="839"/>
      <c r="AY69" s="839"/>
      <c r="AZ69" s="841"/>
      <c r="BA69" s="841"/>
      <c r="BB69" s="841"/>
      <c r="BC69" s="841"/>
      <c r="BD69" s="842"/>
      <c r="BE69" s="233"/>
      <c r="BF69" s="233"/>
      <c r="BG69" s="233"/>
      <c r="BH69" s="233"/>
      <c r="BI69" s="233"/>
      <c r="BJ69" s="233"/>
      <c r="BK69" s="233"/>
      <c r="BL69" s="233"/>
      <c r="BM69" s="233"/>
      <c r="BN69" s="233"/>
      <c r="BO69" s="233"/>
      <c r="BP69" s="233"/>
      <c r="BQ69" s="230">
        <v>63</v>
      </c>
      <c r="BR69" s="235"/>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21"/>
    </row>
    <row r="70" spans="1:131" ht="26.25" customHeight="1" x14ac:dyDescent="0.2">
      <c r="A70" s="230">
        <v>3</v>
      </c>
      <c r="B70" s="882" t="s">
        <v>592</v>
      </c>
      <c r="C70" s="883"/>
      <c r="D70" s="883"/>
      <c r="E70" s="883"/>
      <c r="F70" s="883"/>
      <c r="G70" s="883"/>
      <c r="H70" s="883"/>
      <c r="I70" s="883"/>
      <c r="J70" s="883"/>
      <c r="K70" s="883"/>
      <c r="L70" s="883"/>
      <c r="M70" s="883"/>
      <c r="N70" s="883"/>
      <c r="O70" s="883"/>
      <c r="P70" s="884"/>
      <c r="Q70" s="885">
        <v>111</v>
      </c>
      <c r="R70" s="839"/>
      <c r="S70" s="839"/>
      <c r="T70" s="839"/>
      <c r="U70" s="839"/>
      <c r="V70" s="839">
        <v>109</v>
      </c>
      <c r="W70" s="839"/>
      <c r="X70" s="839"/>
      <c r="Y70" s="839"/>
      <c r="Z70" s="839"/>
      <c r="AA70" s="839">
        <v>2</v>
      </c>
      <c r="AB70" s="839"/>
      <c r="AC70" s="839"/>
      <c r="AD70" s="839"/>
      <c r="AE70" s="839"/>
      <c r="AF70" s="839">
        <v>2</v>
      </c>
      <c r="AG70" s="839"/>
      <c r="AH70" s="839"/>
      <c r="AI70" s="839"/>
      <c r="AJ70" s="839"/>
      <c r="AK70" s="839">
        <v>15</v>
      </c>
      <c r="AL70" s="839"/>
      <c r="AM70" s="839"/>
      <c r="AN70" s="839"/>
      <c r="AO70" s="839"/>
      <c r="AP70" s="839" t="s">
        <v>589</v>
      </c>
      <c r="AQ70" s="839"/>
      <c r="AR70" s="839"/>
      <c r="AS70" s="839"/>
      <c r="AT70" s="839"/>
      <c r="AU70" s="839" t="s">
        <v>589</v>
      </c>
      <c r="AV70" s="839"/>
      <c r="AW70" s="839"/>
      <c r="AX70" s="839"/>
      <c r="AY70" s="839"/>
      <c r="AZ70" s="841"/>
      <c r="BA70" s="841"/>
      <c r="BB70" s="841"/>
      <c r="BC70" s="841"/>
      <c r="BD70" s="842"/>
      <c r="BE70" s="233"/>
      <c r="BF70" s="233"/>
      <c r="BG70" s="233"/>
      <c r="BH70" s="233"/>
      <c r="BI70" s="233"/>
      <c r="BJ70" s="233"/>
      <c r="BK70" s="233"/>
      <c r="BL70" s="233"/>
      <c r="BM70" s="233"/>
      <c r="BN70" s="233"/>
      <c r="BO70" s="233"/>
      <c r="BP70" s="233"/>
      <c r="BQ70" s="230">
        <v>64</v>
      </c>
      <c r="BR70" s="235"/>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21"/>
    </row>
    <row r="71" spans="1:131" ht="26.25" customHeight="1" x14ac:dyDescent="0.2">
      <c r="A71" s="230">
        <v>4</v>
      </c>
      <c r="B71" s="882" t="s">
        <v>593</v>
      </c>
      <c r="C71" s="883"/>
      <c r="D71" s="883"/>
      <c r="E71" s="883"/>
      <c r="F71" s="883"/>
      <c r="G71" s="883"/>
      <c r="H71" s="883"/>
      <c r="I71" s="883"/>
      <c r="J71" s="883"/>
      <c r="K71" s="883"/>
      <c r="L71" s="883"/>
      <c r="M71" s="883"/>
      <c r="N71" s="883"/>
      <c r="O71" s="883"/>
      <c r="P71" s="884"/>
      <c r="Q71" s="885">
        <v>110</v>
      </c>
      <c r="R71" s="839"/>
      <c r="S71" s="839"/>
      <c r="T71" s="839"/>
      <c r="U71" s="839"/>
      <c r="V71" s="839">
        <v>77</v>
      </c>
      <c r="W71" s="839"/>
      <c r="X71" s="839"/>
      <c r="Y71" s="839"/>
      <c r="Z71" s="839"/>
      <c r="AA71" s="839">
        <v>34</v>
      </c>
      <c r="AB71" s="839"/>
      <c r="AC71" s="839"/>
      <c r="AD71" s="839"/>
      <c r="AE71" s="839"/>
      <c r="AF71" s="839">
        <v>34</v>
      </c>
      <c r="AG71" s="839"/>
      <c r="AH71" s="839"/>
      <c r="AI71" s="839"/>
      <c r="AJ71" s="839"/>
      <c r="AK71" s="839" t="s">
        <v>589</v>
      </c>
      <c r="AL71" s="839"/>
      <c r="AM71" s="839"/>
      <c r="AN71" s="839"/>
      <c r="AO71" s="839"/>
      <c r="AP71" s="839" t="s">
        <v>589</v>
      </c>
      <c r="AQ71" s="839"/>
      <c r="AR71" s="839"/>
      <c r="AS71" s="839"/>
      <c r="AT71" s="839"/>
      <c r="AU71" s="839" t="s">
        <v>589</v>
      </c>
      <c r="AV71" s="839"/>
      <c r="AW71" s="839"/>
      <c r="AX71" s="839"/>
      <c r="AY71" s="839"/>
      <c r="AZ71" s="841"/>
      <c r="BA71" s="841"/>
      <c r="BB71" s="841"/>
      <c r="BC71" s="841"/>
      <c r="BD71" s="842"/>
      <c r="BE71" s="233"/>
      <c r="BF71" s="233"/>
      <c r="BG71" s="233"/>
      <c r="BH71" s="233"/>
      <c r="BI71" s="233"/>
      <c r="BJ71" s="233"/>
      <c r="BK71" s="233"/>
      <c r="BL71" s="233"/>
      <c r="BM71" s="233"/>
      <c r="BN71" s="233"/>
      <c r="BO71" s="233"/>
      <c r="BP71" s="233"/>
      <c r="BQ71" s="230">
        <v>65</v>
      </c>
      <c r="BR71" s="235"/>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21"/>
    </row>
    <row r="72" spans="1:131" ht="26.25" customHeight="1" x14ac:dyDescent="0.2">
      <c r="A72" s="230">
        <v>5</v>
      </c>
      <c r="B72" s="882" t="s">
        <v>594</v>
      </c>
      <c r="C72" s="883"/>
      <c r="D72" s="883"/>
      <c r="E72" s="883"/>
      <c r="F72" s="883"/>
      <c r="G72" s="883"/>
      <c r="H72" s="883"/>
      <c r="I72" s="883"/>
      <c r="J72" s="883"/>
      <c r="K72" s="883"/>
      <c r="L72" s="883"/>
      <c r="M72" s="883"/>
      <c r="N72" s="883"/>
      <c r="O72" s="883"/>
      <c r="P72" s="884"/>
      <c r="Q72" s="885">
        <v>1515</v>
      </c>
      <c r="R72" s="839"/>
      <c r="S72" s="839"/>
      <c r="T72" s="839"/>
      <c r="U72" s="839"/>
      <c r="V72" s="839">
        <v>1435</v>
      </c>
      <c r="W72" s="839"/>
      <c r="X72" s="839"/>
      <c r="Y72" s="839"/>
      <c r="Z72" s="839"/>
      <c r="AA72" s="839">
        <v>80</v>
      </c>
      <c r="AB72" s="839"/>
      <c r="AC72" s="839"/>
      <c r="AD72" s="839"/>
      <c r="AE72" s="839"/>
      <c r="AF72" s="839">
        <v>4641</v>
      </c>
      <c r="AG72" s="839"/>
      <c r="AH72" s="839"/>
      <c r="AI72" s="839"/>
      <c r="AJ72" s="839"/>
      <c r="AK72" s="839" t="s">
        <v>589</v>
      </c>
      <c r="AL72" s="839"/>
      <c r="AM72" s="839"/>
      <c r="AN72" s="839"/>
      <c r="AO72" s="839"/>
      <c r="AP72" s="839">
        <v>2101</v>
      </c>
      <c r="AQ72" s="839"/>
      <c r="AR72" s="839"/>
      <c r="AS72" s="839"/>
      <c r="AT72" s="839"/>
      <c r="AU72" s="839" t="s">
        <v>589</v>
      </c>
      <c r="AV72" s="839"/>
      <c r="AW72" s="839"/>
      <c r="AX72" s="839"/>
      <c r="AY72" s="839"/>
      <c r="AZ72" s="841"/>
      <c r="BA72" s="841"/>
      <c r="BB72" s="841"/>
      <c r="BC72" s="841"/>
      <c r="BD72" s="842"/>
      <c r="BE72" s="233"/>
      <c r="BF72" s="233"/>
      <c r="BG72" s="233"/>
      <c r="BH72" s="233"/>
      <c r="BI72" s="233"/>
      <c r="BJ72" s="233"/>
      <c r="BK72" s="233"/>
      <c r="BL72" s="233"/>
      <c r="BM72" s="233"/>
      <c r="BN72" s="233"/>
      <c r="BO72" s="233"/>
      <c r="BP72" s="233"/>
      <c r="BQ72" s="230">
        <v>66</v>
      </c>
      <c r="BR72" s="235"/>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21"/>
    </row>
    <row r="73" spans="1:131" ht="26.25" customHeight="1" x14ac:dyDescent="0.2">
      <c r="A73" s="230">
        <v>6</v>
      </c>
      <c r="B73" s="882" t="s">
        <v>595</v>
      </c>
      <c r="C73" s="883"/>
      <c r="D73" s="883"/>
      <c r="E73" s="883"/>
      <c r="F73" s="883"/>
      <c r="G73" s="883"/>
      <c r="H73" s="883"/>
      <c r="I73" s="883"/>
      <c r="J73" s="883"/>
      <c r="K73" s="883"/>
      <c r="L73" s="883"/>
      <c r="M73" s="883"/>
      <c r="N73" s="883"/>
      <c r="O73" s="883"/>
      <c r="P73" s="884"/>
      <c r="Q73" s="885">
        <v>59</v>
      </c>
      <c r="R73" s="839"/>
      <c r="S73" s="839"/>
      <c r="T73" s="839"/>
      <c r="U73" s="839"/>
      <c r="V73" s="839">
        <v>57</v>
      </c>
      <c r="W73" s="839"/>
      <c r="X73" s="839"/>
      <c r="Y73" s="839"/>
      <c r="Z73" s="839"/>
      <c r="AA73" s="839">
        <v>2</v>
      </c>
      <c r="AB73" s="839"/>
      <c r="AC73" s="839"/>
      <c r="AD73" s="839"/>
      <c r="AE73" s="839"/>
      <c r="AF73" s="839">
        <v>2</v>
      </c>
      <c r="AG73" s="839"/>
      <c r="AH73" s="839"/>
      <c r="AI73" s="839"/>
      <c r="AJ73" s="839"/>
      <c r="AK73" s="839" t="s">
        <v>589</v>
      </c>
      <c r="AL73" s="839"/>
      <c r="AM73" s="839"/>
      <c r="AN73" s="839"/>
      <c r="AO73" s="839"/>
      <c r="AP73" s="839" t="s">
        <v>589</v>
      </c>
      <c r="AQ73" s="839"/>
      <c r="AR73" s="839"/>
      <c r="AS73" s="839"/>
      <c r="AT73" s="839"/>
      <c r="AU73" s="839" t="s">
        <v>589</v>
      </c>
      <c r="AV73" s="839"/>
      <c r="AW73" s="839"/>
      <c r="AX73" s="839"/>
      <c r="AY73" s="839"/>
      <c r="AZ73" s="841"/>
      <c r="BA73" s="841"/>
      <c r="BB73" s="841"/>
      <c r="BC73" s="841"/>
      <c r="BD73" s="842"/>
      <c r="BE73" s="233"/>
      <c r="BF73" s="233"/>
      <c r="BG73" s="233"/>
      <c r="BH73" s="233"/>
      <c r="BI73" s="233"/>
      <c r="BJ73" s="233"/>
      <c r="BK73" s="233"/>
      <c r="BL73" s="233"/>
      <c r="BM73" s="233"/>
      <c r="BN73" s="233"/>
      <c r="BO73" s="233"/>
      <c r="BP73" s="233"/>
      <c r="BQ73" s="230">
        <v>67</v>
      </c>
      <c r="BR73" s="235"/>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21"/>
    </row>
    <row r="74" spans="1:131" ht="26.25" customHeight="1" x14ac:dyDescent="0.2">
      <c r="A74" s="230">
        <v>7</v>
      </c>
      <c r="B74" s="882" t="s">
        <v>596</v>
      </c>
      <c r="C74" s="883"/>
      <c r="D74" s="883"/>
      <c r="E74" s="883"/>
      <c r="F74" s="883"/>
      <c r="G74" s="883"/>
      <c r="H74" s="883"/>
      <c r="I74" s="883"/>
      <c r="J74" s="883"/>
      <c r="K74" s="883"/>
      <c r="L74" s="883"/>
      <c r="M74" s="883"/>
      <c r="N74" s="883"/>
      <c r="O74" s="883"/>
      <c r="P74" s="884"/>
      <c r="Q74" s="885">
        <v>2261</v>
      </c>
      <c r="R74" s="839"/>
      <c r="S74" s="839"/>
      <c r="T74" s="839"/>
      <c r="U74" s="839"/>
      <c r="V74" s="839">
        <v>2118</v>
      </c>
      <c r="W74" s="839"/>
      <c r="X74" s="839"/>
      <c r="Y74" s="839"/>
      <c r="Z74" s="839"/>
      <c r="AA74" s="839">
        <v>144</v>
      </c>
      <c r="AB74" s="839"/>
      <c r="AC74" s="839"/>
      <c r="AD74" s="839"/>
      <c r="AE74" s="839"/>
      <c r="AF74" s="839">
        <v>144</v>
      </c>
      <c r="AG74" s="839"/>
      <c r="AH74" s="839"/>
      <c r="AI74" s="839"/>
      <c r="AJ74" s="839"/>
      <c r="AK74" s="839" t="s">
        <v>589</v>
      </c>
      <c r="AL74" s="839"/>
      <c r="AM74" s="839"/>
      <c r="AN74" s="839"/>
      <c r="AO74" s="839"/>
      <c r="AP74" s="839" t="s">
        <v>589</v>
      </c>
      <c r="AQ74" s="839"/>
      <c r="AR74" s="839"/>
      <c r="AS74" s="839"/>
      <c r="AT74" s="839"/>
      <c r="AU74" s="839" t="s">
        <v>589</v>
      </c>
      <c r="AV74" s="839"/>
      <c r="AW74" s="839"/>
      <c r="AX74" s="839"/>
      <c r="AY74" s="839"/>
      <c r="AZ74" s="841"/>
      <c r="BA74" s="841"/>
      <c r="BB74" s="841"/>
      <c r="BC74" s="841"/>
      <c r="BD74" s="842"/>
      <c r="BE74" s="233"/>
      <c r="BF74" s="233"/>
      <c r="BG74" s="233"/>
      <c r="BH74" s="233"/>
      <c r="BI74" s="233"/>
      <c r="BJ74" s="233"/>
      <c r="BK74" s="233"/>
      <c r="BL74" s="233"/>
      <c r="BM74" s="233"/>
      <c r="BN74" s="233"/>
      <c r="BO74" s="233"/>
      <c r="BP74" s="233"/>
      <c r="BQ74" s="230">
        <v>68</v>
      </c>
      <c r="BR74" s="235"/>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21"/>
    </row>
    <row r="75" spans="1:131" ht="26.25" customHeight="1" x14ac:dyDescent="0.2">
      <c r="A75" s="230">
        <v>8</v>
      </c>
      <c r="B75" s="882" t="s">
        <v>597</v>
      </c>
      <c r="C75" s="883"/>
      <c r="D75" s="883"/>
      <c r="E75" s="883"/>
      <c r="F75" s="883"/>
      <c r="G75" s="883"/>
      <c r="H75" s="883"/>
      <c r="I75" s="883"/>
      <c r="J75" s="883"/>
      <c r="K75" s="883"/>
      <c r="L75" s="883"/>
      <c r="M75" s="883"/>
      <c r="N75" s="883"/>
      <c r="O75" s="883"/>
      <c r="P75" s="884"/>
      <c r="Q75" s="886">
        <v>5</v>
      </c>
      <c r="R75" s="887"/>
      <c r="S75" s="887"/>
      <c r="T75" s="887"/>
      <c r="U75" s="843"/>
      <c r="V75" s="888">
        <v>3</v>
      </c>
      <c r="W75" s="887"/>
      <c r="X75" s="887"/>
      <c r="Y75" s="887"/>
      <c r="Z75" s="843"/>
      <c r="AA75" s="888">
        <v>2</v>
      </c>
      <c r="AB75" s="887"/>
      <c r="AC75" s="887"/>
      <c r="AD75" s="887"/>
      <c r="AE75" s="843"/>
      <c r="AF75" s="888">
        <v>2</v>
      </c>
      <c r="AG75" s="887"/>
      <c r="AH75" s="887"/>
      <c r="AI75" s="887"/>
      <c r="AJ75" s="843"/>
      <c r="AK75" s="888">
        <v>3</v>
      </c>
      <c r="AL75" s="887"/>
      <c r="AM75" s="887"/>
      <c r="AN75" s="887"/>
      <c r="AO75" s="843"/>
      <c r="AP75" s="888" t="s">
        <v>589</v>
      </c>
      <c r="AQ75" s="887"/>
      <c r="AR75" s="887"/>
      <c r="AS75" s="887"/>
      <c r="AT75" s="843"/>
      <c r="AU75" s="888" t="s">
        <v>589</v>
      </c>
      <c r="AV75" s="887"/>
      <c r="AW75" s="887"/>
      <c r="AX75" s="887"/>
      <c r="AY75" s="843"/>
      <c r="AZ75" s="841"/>
      <c r="BA75" s="841"/>
      <c r="BB75" s="841"/>
      <c r="BC75" s="841"/>
      <c r="BD75" s="842"/>
      <c r="BE75" s="233"/>
      <c r="BF75" s="233"/>
      <c r="BG75" s="233"/>
      <c r="BH75" s="233"/>
      <c r="BI75" s="233"/>
      <c r="BJ75" s="233"/>
      <c r="BK75" s="233"/>
      <c r="BL75" s="233"/>
      <c r="BM75" s="233"/>
      <c r="BN75" s="233"/>
      <c r="BO75" s="233"/>
      <c r="BP75" s="233"/>
      <c r="BQ75" s="230">
        <v>69</v>
      </c>
      <c r="BR75" s="235"/>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21"/>
    </row>
    <row r="76" spans="1:131" ht="26.25" customHeight="1" x14ac:dyDescent="0.2">
      <c r="A76" s="230">
        <v>9</v>
      </c>
      <c r="B76" s="882" t="s">
        <v>598</v>
      </c>
      <c r="C76" s="883"/>
      <c r="D76" s="883"/>
      <c r="E76" s="883"/>
      <c r="F76" s="883"/>
      <c r="G76" s="883"/>
      <c r="H76" s="883"/>
      <c r="I76" s="883"/>
      <c r="J76" s="883"/>
      <c r="K76" s="883"/>
      <c r="L76" s="883"/>
      <c r="M76" s="883"/>
      <c r="N76" s="883"/>
      <c r="O76" s="883"/>
      <c r="P76" s="884"/>
      <c r="Q76" s="886">
        <v>2584</v>
      </c>
      <c r="R76" s="887"/>
      <c r="S76" s="887"/>
      <c r="T76" s="887"/>
      <c r="U76" s="843"/>
      <c r="V76" s="888">
        <v>2324</v>
      </c>
      <c r="W76" s="887"/>
      <c r="X76" s="887"/>
      <c r="Y76" s="887"/>
      <c r="Z76" s="843"/>
      <c r="AA76" s="888">
        <v>261</v>
      </c>
      <c r="AB76" s="887"/>
      <c r="AC76" s="887"/>
      <c r="AD76" s="887"/>
      <c r="AE76" s="843"/>
      <c r="AF76" s="888">
        <v>261</v>
      </c>
      <c r="AG76" s="887"/>
      <c r="AH76" s="887"/>
      <c r="AI76" s="887"/>
      <c r="AJ76" s="843"/>
      <c r="AK76" s="888">
        <v>168</v>
      </c>
      <c r="AL76" s="887"/>
      <c r="AM76" s="887"/>
      <c r="AN76" s="887"/>
      <c r="AO76" s="843"/>
      <c r="AP76" s="888" t="s">
        <v>589</v>
      </c>
      <c r="AQ76" s="887"/>
      <c r="AR76" s="887"/>
      <c r="AS76" s="887"/>
      <c r="AT76" s="843"/>
      <c r="AU76" s="888" t="s">
        <v>589</v>
      </c>
      <c r="AV76" s="887"/>
      <c r="AW76" s="887"/>
      <c r="AX76" s="887"/>
      <c r="AY76" s="843"/>
      <c r="AZ76" s="841"/>
      <c r="BA76" s="841"/>
      <c r="BB76" s="841"/>
      <c r="BC76" s="841"/>
      <c r="BD76" s="842"/>
      <c r="BE76" s="233"/>
      <c r="BF76" s="233"/>
      <c r="BG76" s="233"/>
      <c r="BH76" s="233"/>
      <c r="BI76" s="233"/>
      <c r="BJ76" s="233"/>
      <c r="BK76" s="233"/>
      <c r="BL76" s="233"/>
      <c r="BM76" s="233"/>
      <c r="BN76" s="233"/>
      <c r="BO76" s="233"/>
      <c r="BP76" s="233"/>
      <c r="BQ76" s="230">
        <v>70</v>
      </c>
      <c r="BR76" s="235"/>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21"/>
    </row>
    <row r="77" spans="1:131" ht="26.25" customHeight="1" x14ac:dyDescent="0.2">
      <c r="A77" s="230">
        <v>10</v>
      </c>
      <c r="B77" s="882" t="s">
        <v>599</v>
      </c>
      <c r="C77" s="883"/>
      <c r="D77" s="883"/>
      <c r="E77" s="883"/>
      <c r="F77" s="883"/>
      <c r="G77" s="883"/>
      <c r="H77" s="883"/>
      <c r="I77" s="883"/>
      <c r="J77" s="883"/>
      <c r="K77" s="883"/>
      <c r="L77" s="883"/>
      <c r="M77" s="883"/>
      <c r="N77" s="883"/>
      <c r="O77" s="883"/>
      <c r="P77" s="884"/>
      <c r="Q77" s="886">
        <v>698021</v>
      </c>
      <c r="R77" s="887"/>
      <c r="S77" s="887"/>
      <c r="T77" s="887"/>
      <c r="U77" s="843"/>
      <c r="V77" s="888">
        <v>682226</v>
      </c>
      <c r="W77" s="887"/>
      <c r="X77" s="887"/>
      <c r="Y77" s="887"/>
      <c r="Z77" s="843"/>
      <c r="AA77" s="888">
        <v>15795</v>
      </c>
      <c r="AB77" s="887"/>
      <c r="AC77" s="887"/>
      <c r="AD77" s="887"/>
      <c r="AE77" s="843"/>
      <c r="AF77" s="888">
        <v>15795</v>
      </c>
      <c r="AG77" s="887"/>
      <c r="AH77" s="887"/>
      <c r="AI77" s="887"/>
      <c r="AJ77" s="843"/>
      <c r="AK77" s="888">
        <v>3838</v>
      </c>
      <c r="AL77" s="887"/>
      <c r="AM77" s="887"/>
      <c r="AN77" s="887"/>
      <c r="AO77" s="843"/>
      <c r="AP77" s="888" t="s">
        <v>589</v>
      </c>
      <c r="AQ77" s="887"/>
      <c r="AR77" s="887"/>
      <c r="AS77" s="887"/>
      <c r="AT77" s="843"/>
      <c r="AU77" s="888" t="s">
        <v>589</v>
      </c>
      <c r="AV77" s="887"/>
      <c r="AW77" s="887"/>
      <c r="AX77" s="887"/>
      <c r="AY77" s="843"/>
      <c r="AZ77" s="841"/>
      <c r="BA77" s="841"/>
      <c r="BB77" s="841"/>
      <c r="BC77" s="841"/>
      <c r="BD77" s="842"/>
      <c r="BE77" s="233"/>
      <c r="BF77" s="233"/>
      <c r="BG77" s="233"/>
      <c r="BH77" s="233"/>
      <c r="BI77" s="233"/>
      <c r="BJ77" s="233"/>
      <c r="BK77" s="233"/>
      <c r="BL77" s="233"/>
      <c r="BM77" s="233"/>
      <c r="BN77" s="233"/>
      <c r="BO77" s="233"/>
      <c r="BP77" s="233"/>
      <c r="BQ77" s="230">
        <v>71</v>
      </c>
      <c r="BR77" s="235"/>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21"/>
    </row>
    <row r="78" spans="1:131" ht="26.25" customHeight="1" x14ac:dyDescent="0.2">
      <c r="A78" s="230">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3"/>
      <c r="BF78" s="233"/>
      <c r="BG78" s="233"/>
      <c r="BH78" s="233"/>
      <c r="BI78" s="233"/>
      <c r="BJ78" s="221"/>
      <c r="BK78" s="221"/>
      <c r="BL78" s="221"/>
      <c r="BM78" s="221"/>
      <c r="BN78" s="221"/>
      <c r="BO78" s="233"/>
      <c r="BP78" s="233"/>
      <c r="BQ78" s="230">
        <v>72</v>
      </c>
      <c r="BR78" s="235"/>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21"/>
    </row>
    <row r="79" spans="1:131" ht="26.25" customHeight="1" x14ac:dyDescent="0.2">
      <c r="A79" s="230">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3"/>
      <c r="BF79" s="233"/>
      <c r="BG79" s="233"/>
      <c r="BH79" s="233"/>
      <c r="BI79" s="233"/>
      <c r="BJ79" s="221"/>
      <c r="BK79" s="221"/>
      <c r="BL79" s="221"/>
      <c r="BM79" s="221"/>
      <c r="BN79" s="221"/>
      <c r="BO79" s="233"/>
      <c r="BP79" s="233"/>
      <c r="BQ79" s="230">
        <v>73</v>
      </c>
      <c r="BR79" s="235"/>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21"/>
    </row>
    <row r="80" spans="1:131" ht="26.25" customHeight="1" x14ac:dyDescent="0.2">
      <c r="A80" s="230">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3"/>
      <c r="BF80" s="233"/>
      <c r="BG80" s="233"/>
      <c r="BH80" s="233"/>
      <c r="BI80" s="233"/>
      <c r="BJ80" s="233"/>
      <c r="BK80" s="233"/>
      <c r="BL80" s="233"/>
      <c r="BM80" s="233"/>
      <c r="BN80" s="233"/>
      <c r="BO80" s="233"/>
      <c r="BP80" s="233"/>
      <c r="BQ80" s="230">
        <v>74</v>
      </c>
      <c r="BR80" s="235"/>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21"/>
    </row>
    <row r="81" spans="1:131" ht="26.25" customHeight="1" x14ac:dyDescent="0.2">
      <c r="A81" s="230">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3"/>
      <c r="BF81" s="233"/>
      <c r="BG81" s="233"/>
      <c r="BH81" s="233"/>
      <c r="BI81" s="233"/>
      <c r="BJ81" s="233"/>
      <c r="BK81" s="233"/>
      <c r="BL81" s="233"/>
      <c r="BM81" s="233"/>
      <c r="BN81" s="233"/>
      <c r="BO81" s="233"/>
      <c r="BP81" s="233"/>
      <c r="BQ81" s="230">
        <v>75</v>
      </c>
      <c r="BR81" s="235"/>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21"/>
    </row>
    <row r="82" spans="1:131" ht="26.25" customHeight="1" x14ac:dyDescent="0.2">
      <c r="A82" s="230">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3"/>
      <c r="BF82" s="233"/>
      <c r="BG82" s="233"/>
      <c r="BH82" s="233"/>
      <c r="BI82" s="233"/>
      <c r="BJ82" s="233"/>
      <c r="BK82" s="233"/>
      <c r="BL82" s="233"/>
      <c r="BM82" s="233"/>
      <c r="BN82" s="233"/>
      <c r="BO82" s="233"/>
      <c r="BP82" s="233"/>
      <c r="BQ82" s="230">
        <v>76</v>
      </c>
      <c r="BR82" s="235"/>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21"/>
    </row>
    <row r="83" spans="1:131" ht="26.25" customHeight="1" x14ac:dyDescent="0.2">
      <c r="A83" s="230">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3"/>
      <c r="BF83" s="233"/>
      <c r="BG83" s="233"/>
      <c r="BH83" s="233"/>
      <c r="BI83" s="233"/>
      <c r="BJ83" s="233"/>
      <c r="BK83" s="233"/>
      <c r="BL83" s="233"/>
      <c r="BM83" s="233"/>
      <c r="BN83" s="233"/>
      <c r="BO83" s="233"/>
      <c r="BP83" s="233"/>
      <c r="BQ83" s="230">
        <v>77</v>
      </c>
      <c r="BR83" s="235"/>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21"/>
    </row>
    <row r="84" spans="1:131" ht="26.25" customHeight="1" x14ac:dyDescent="0.2">
      <c r="A84" s="230">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3"/>
      <c r="BF84" s="233"/>
      <c r="BG84" s="233"/>
      <c r="BH84" s="233"/>
      <c r="BI84" s="233"/>
      <c r="BJ84" s="233"/>
      <c r="BK84" s="233"/>
      <c r="BL84" s="233"/>
      <c r="BM84" s="233"/>
      <c r="BN84" s="233"/>
      <c r="BO84" s="233"/>
      <c r="BP84" s="233"/>
      <c r="BQ84" s="230">
        <v>78</v>
      </c>
      <c r="BR84" s="235"/>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21"/>
    </row>
    <row r="85" spans="1:131" ht="26.25" customHeight="1" x14ac:dyDescent="0.2">
      <c r="A85" s="230">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3"/>
      <c r="BF85" s="233"/>
      <c r="BG85" s="233"/>
      <c r="BH85" s="233"/>
      <c r="BI85" s="233"/>
      <c r="BJ85" s="233"/>
      <c r="BK85" s="233"/>
      <c r="BL85" s="233"/>
      <c r="BM85" s="233"/>
      <c r="BN85" s="233"/>
      <c r="BO85" s="233"/>
      <c r="BP85" s="233"/>
      <c r="BQ85" s="230">
        <v>79</v>
      </c>
      <c r="BR85" s="235"/>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21"/>
    </row>
    <row r="86" spans="1:131" ht="26.25" customHeight="1" x14ac:dyDescent="0.2">
      <c r="A86" s="230">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3"/>
      <c r="BF86" s="233"/>
      <c r="BG86" s="233"/>
      <c r="BH86" s="233"/>
      <c r="BI86" s="233"/>
      <c r="BJ86" s="233"/>
      <c r="BK86" s="233"/>
      <c r="BL86" s="233"/>
      <c r="BM86" s="233"/>
      <c r="BN86" s="233"/>
      <c r="BO86" s="233"/>
      <c r="BP86" s="233"/>
      <c r="BQ86" s="230">
        <v>80</v>
      </c>
      <c r="BR86" s="235"/>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21"/>
    </row>
    <row r="87" spans="1:131" ht="26.25" customHeight="1" x14ac:dyDescent="0.2">
      <c r="A87" s="236">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33"/>
      <c r="BF87" s="233"/>
      <c r="BG87" s="233"/>
      <c r="BH87" s="233"/>
      <c r="BI87" s="233"/>
      <c r="BJ87" s="233"/>
      <c r="BK87" s="233"/>
      <c r="BL87" s="233"/>
      <c r="BM87" s="233"/>
      <c r="BN87" s="233"/>
      <c r="BO87" s="233"/>
      <c r="BP87" s="233"/>
      <c r="BQ87" s="230">
        <v>81</v>
      </c>
      <c r="BR87" s="235"/>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21"/>
    </row>
    <row r="88" spans="1:131" ht="26.25" customHeight="1" thickBot="1" x14ac:dyDescent="0.25">
      <c r="A88" s="232" t="s">
        <v>389</v>
      </c>
      <c r="B88" s="798" t="s">
        <v>422</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21383</v>
      </c>
      <c r="AG88" s="853"/>
      <c r="AH88" s="853"/>
      <c r="AI88" s="853"/>
      <c r="AJ88" s="853"/>
      <c r="AK88" s="850"/>
      <c r="AL88" s="850"/>
      <c r="AM88" s="850"/>
      <c r="AN88" s="850"/>
      <c r="AO88" s="850"/>
      <c r="AP88" s="853">
        <v>2101</v>
      </c>
      <c r="AQ88" s="853"/>
      <c r="AR88" s="853"/>
      <c r="AS88" s="853"/>
      <c r="AT88" s="853"/>
      <c r="AU88" s="853" t="s">
        <v>610</v>
      </c>
      <c r="AV88" s="853"/>
      <c r="AW88" s="853"/>
      <c r="AX88" s="853"/>
      <c r="AY88" s="853"/>
      <c r="AZ88" s="858"/>
      <c r="BA88" s="858"/>
      <c r="BB88" s="858"/>
      <c r="BC88" s="858"/>
      <c r="BD88" s="859"/>
      <c r="BE88" s="233"/>
      <c r="BF88" s="233"/>
      <c r="BG88" s="233"/>
      <c r="BH88" s="233"/>
      <c r="BI88" s="233"/>
      <c r="BJ88" s="233"/>
      <c r="BK88" s="233"/>
      <c r="BL88" s="233"/>
      <c r="BM88" s="233"/>
      <c r="BN88" s="233"/>
      <c r="BO88" s="233"/>
      <c r="BP88" s="233"/>
      <c r="BQ88" s="230">
        <v>82</v>
      </c>
      <c r="BR88" s="235"/>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389</v>
      </c>
      <c r="BR102" s="798" t="s">
        <v>423</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v>338</v>
      </c>
      <c r="CS102" s="861"/>
      <c r="CT102" s="861"/>
      <c r="CU102" s="861"/>
      <c r="CV102" s="900"/>
      <c r="CW102" s="899">
        <v>14</v>
      </c>
      <c r="CX102" s="861"/>
      <c r="CY102" s="861"/>
      <c r="CZ102" s="861"/>
      <c r="DA102" s="900"/>
      <c r="DB102" s="899">
        <v>210</v>
      </c>
      <c r="DC102" s="861"/>
      <c r="DD102" s="861"/>
      <c r="DE102" s="861"/>
      <c r="DF102" s="900"/>
      <c r="DG102" s="899" t="s">
        <v>610</v>
      </c>
      <c r="DH102" s="861"/>
      <c r="DI102" s="861"/>
      <c r="DJ102" s="861"/>
      <c r="DK102" s="900"/>
      <c r="DL102" s="899" t="s">
        <v>610</v>
      </c>
      <c r="DM102" s="861"/>
      <c r="DN102" s="861"/>
      <c r="DO102" s="861"/>
      <c r="DP102" s="900"/>
      <c r="DQ102" s="899" t="s">
        <v>610</v>
      </c>
      <c r="DR102" s="861"/>
      <c r="DS102" s="861"/>
      <c r="DT102" s="861"/>
      <c r="DU102" s="900"/>
      <c r="DV102" s="798"/>
      <c r="DW102" s="799"/>
      <c r="DX102" s="799"/>
      <c r="DY102" s="799"/>
      <c r="DZ102" s="923"/>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4" t="s">
        <v>424</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5" t="s">
        <v>425</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6" t="s">
        <v>428</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429</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2">
      <c r="A109" s="921" t="s">
        <v>430</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431</v>
      </c>
      <c r="AB109" s="902"/>
      <c r="AC109" s="902"/>
      <c r="AD109" s="902"/>
      <c r="AE109" s="903"/>
      <c r="AF109" s="901" t="s">
        <v>432</v>
      </c>
      <c r="AG109" s="902"/>
      <c r="AH109" s="902"/>
      <c r="AI109" s="902"/>
      <c r="AJ109" s="903"/>
      <c r="AK109" s="901" t="s">
        <v>305</v>
      </c>
      <c r="AL109" s="902"/>
      <c r="AM109" s="902"/>
      <c r="AN109" s="902"/>
      <c r="AO109" s="903"/>
      <c r="AP109" s="901" t="s">
        <v>433</v>
      </c>
      <c r="AQ109" s="902"/>
      <c r="AR109" s="902"/>
      <c r="AS109" s="902"/>
      <c r="AT109" s="904"/>
      <c r="AU109" s="921" t="s">
        <v>430</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431</v>
      </c>
      <c r="BR109" s="902"/>
      <c r="BS109" s="902"/>
      <c r="BT109" s="902"/>
      <c r="BU109" s="903"/>
      <c r="BV109" s="901" t="s">
        <v>432</v>
      </c>
      <c r="BW109" s="902"/>
      <c r="BX109" s="902"/>
      <c r="BY109" s="902"/>
      <c r="BZ109" s="903"/>
      <c r="CA109" s="901" t="s">
        <v>305</v>
      </c>
      <c r="CB109" s="902"/>
      <c r="CC109" s="902"/>
      <c r="CD109" s="902"/>
      <c r="CE109" s="903"/>
      <c r="CF109" s="922" t="s">
        <v>433</v>
      </c>
      <c r="CG109" s="922"/>
      <c r="CH109" s="922"/>
      <c r="CI109" s="922"/>
      <c r="CJ109" s="922"/>
      <c r="CK109" s="901" t="s">
        <v>434</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431</v>
      </c>
      <c r="DH109" s="902"/>
      <c r="DI109" s="902"/>
      <c r="DJ109" s="902"/>
      <c r="DK109" s="903"/>
      <c r="DL109" s="901" t="s">
        <v>432</v>
      </c>
      <c r="DM109" s="902"/>
      <c r="DN109" s="902"/>
      <c r="DO109" s="902"/>
      <c r="DP109" s="903"/>
      <c r="DQ109" s="901" t="s">
        <v>305</v>
      </c>
      <c r="DR109" s="902"/>
      <c r="DS109" s="902"/>
      <c r="DT109" s="902"/>
      <c r="DU109" s="903"/>
      <c r="DV109" s="901" t="s">
        <v>433</v>
      </c>
      <c r="DW109" s="902"/>
      <c r="DX109" s="902"/>
      <c r="DY109" s="902"/>
      <c r="DZ109" s="904"/>
    </row>
    <row r="110" spans="1:131" s="221" customFormat="1" ht="26.25" customHeight="1" x14ac:dyDescent="0.2">
      <c r="A110" s="905" t="s">
        <v>435</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3021332</v>
      </c>
      <c r="AB110" s="909"/>
      <c r="AC110" s="909"/>
      <c r="AD110" s="909"/>
      <c r="AE110" s="910"/>
      <c r="AF110" s="911">
        <v>3045515</v>
      </c>
      <c r="AG110" s="909"/>
      <c r="AH110" s="909"/>
      <c r="AI110" s="909"/>
      <c r="AJ110" s="910"/>
      <c r="AK110" s="911">
        <v>2995085</v>
      </c>
      <c r="AL110" s="909"/>
      <c r="AM110" s="909"/>
      <c r="AN110" s="909"/>
      <c r="AO110" s="910"/>
      <c r="AP110" s="912">
        <v>22.3</v>
      </c>
      <c r="AQ110" s="913"/>
      <c r="AR110" s="913"/>
      <c r="AS110" s="913"/>
      <c r="AT110" s="914"/>
      <c r="AU110" s="915" t="s">
        <v>73</v>
      </c>
      <c r="AV110" s="916"/>
      <c r="AW110" s="916"/>
      <c r="AX110" s="916"/>
      <c r="AY110" s="916"/>
      <c r="AZ110" s="938" t="s">
        <v>436</v>
      </c>
      <c r="BA110" s="906"/>
      <c r="BB110" s="906"/>
      <c r="BC110" s="906"/>
      <c r="BD110" s="906"/>
      <c r="BE110" s="906"/>
      <c r="BF110" s="906"/>
      <c r="BG110" s="906"/>
      <c r="BH110" s="906"/>
      <c r="BI110" s="906"/>
      <c r="BJ110" s="906"/>
      <c r="BK110" s="906"/>
      <c r="BL110" s="906"/>
      <c r="BM110" s="906"/>
      <c r="BN110" s="906"/>
      <c r="BO110" s="906"/>
      <c r="BP110" s="907"/>
      <c r="BQ110" s="939">
        <v>26982408</v>
      </c>
      <c r="BR110" s="940"/>
      <c r="BS110" s="940"/>
      <c r="BT110" s="940"/>
      <c r="BU110" s="940"/>
      <c r="BV110" s="940">
        <v>27235092</v>
      </c>
      <c r="BW110" s="940"/>
      <c r="BX110" s="940"/>
      <c r="BY110" s="940"/>
      <c r="BZ110" s="940"/>
      <c r="CA110" s="940">
        <v>26607934</v>
      </c>
      <c r="CB110" s="940"/>
      <c r="CC110" s="940"/>
      <c r="CD110" s="940"/>
      <c r="CE110" s="940"/>
      <c r="CF110" s="953">
        <v>197.9</v>
      </c>
      <c r="CG110" s="954"/>
      <c r="CH110" s="954"/>
      <c r="CI110" s="954"/>
      <c r="CJ110" s="954"/>
      <c r="CK110" s="955" t="s">
        <v>437</v>
      </c>
      <c r="CL110" s="956"/>
      <c r="CM110" s="938" t="s">
        <v>438</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v>775686</v>
      </c>
      <c r="DH110" s="940"/>
      <c r="DI110" s="940"/>
      <c r="DJ110" s="940"/>
      <c r="DK110" s="940"/>
      <c r="DL110" s="940">
        <v>982478</v>
      </c>
      <c r="DM110" s="940"/>
      <c r="DN110" s="940"/>
      <c r="DO110" s="940"/>
      <c r="DP110" s="940"/>
      <c r="DQ110" s="940">
        <v>870279</v>
      </c>
      <c r="DR110" s="940"/>
      <c r="DS110" s="940"/>
      <c r="DT110" s="940"/>
      <c r="DU110" s="940"/>
      <c r="DV110" s="941">
        <v>6.5</v>
      </c>
      <c r="DW110" s="941"/>
      <c r="DX110" s="941"/>
      <c r="DY110" s="941"/>
      <c r="DZ110" s="942"/>
    </row>
    <row r="111" spans="1:131" s="221" customFormat="1" ht="26.25" customHeight="1" x14ac:dyDescent="0.2">
      <c r="A111" s="943" t="s">
        <v>439</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440</v>
      </c>
      <c r="AB111" s="947"/>
      <c r="AC111" s="947"/>
      <c r="AD111" s="947"/>
      <c r="AE111" s="948"/>
      <c r="AF111" s="949" t="s">
        <v>441</v>
      </c>
      <c r="AG111" s="947"/>
      <c r="AH111" s="947"/>
      <c r="AI111" s="947"/>
      <c r="AJ111" s="948"/>
      <c r="AK111" s="949" t="s">
        <v>440</v>
      </c>
      <c r="AL111" s="947"/>
      <c r="AM111" s="947"/>
      <c r="AN111" s="947"/>
      <c r="AO111" s="948"/>
      <c r="AP111" s="950" t="s">
        <v>442</v>
      </c>
      <c r="AQ111" s="951"/>
      <c r="AR111" s="951"/>
      <c r="AS111" s="951"/>
      <c r="AT111" s="952"/>
      <c r="AU111" s="917"/>
      <c r="AV111" s="918"/>
      <c r="AW111" s="918"/>
      <c r="AX111" s="918"/>
      <c r="AY111" s="918"/>
      <c r="AZ111" s="931" t="s">
        <v>443</v>
      </c>
      <c r="BA111" s="932"/>
      <c r="BB111" s="932"/>
      <c r="BC111" s="932"/>
      <c r="BD111" s="932"/>
      <c r="BE111" s="932"/>
      <c r="BF111" s="932"/>
      <c r="BG111" s="932"/>
      <c r="BH111" s="932"/>
      <c r="BI111" s="932"/>
      <c r="BJ111" s="932"/>
      <c r="BK111" s="932"/>
      <c r="BL111" s="932"/>
      <c r="BM111" s="932"/>
      <c r="BN111" s="932"/>
      <c r="BO111" s="932"/>
      <c r="BP111" s="933"/>
      <c r="BQ111" s="934">
        <v>1093624</v>
      </c>
      <c r="BR111" s="935"/>
      <c r="BS111" s="935"/>
      <c r="BT111" s="935"/>
      <c r="BU111" s="935"/>
      <c r="BV111" s="935">
        <v>982478</v>
      </c>
      <c r="BW111" s="935"/>
      <c r="BX111" s="935"/>
      <c r="BY111" s="935"/>
      <c r="BZ111" s="935"/>
      <c r="CA111" s="935">
        <v>870279</v>
      </c>
      <c r="CB111" s="935"/>
      <c r="CC111" s="935"/>
      <c r="CD111" s="935"/>
      <c r="CE111" s="935"/>
      <c r="CF111" s="929">
        <v>6.5</v>
      </c>
      <c r="CG111" s="930"/>
      <c r="CH111" s="930"/>
      <c r="CI111" s="930"/>
      <c r="CJ111" s="930"/>
      <c r="CK111" s="957"/>
      <c r="CL111" s="958"/>
      <c r="CM111" s="931" t="s">
        <v>444</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445</v>
      </c>
      <c r="DH111" s="935"/>
      <c r="DI111" s="935"/>
      <c r="DJ111" s="935"/>
      <c r="DK111" s="935"/>
      <c r="DL111" s="935" t="s">
        <v>440</v>
      </c>
      <c r="DM111" s="935"/>
      <c r="DN111" s="935"/>
      <c r="DO111" s="935"/>
      <c r="DP111" s="935"/>
      <c r="DQ111" s="935" t="s">
        <v>446</v>
      </c>
      <c r="DR111" s="935"/>
      <c r="DS111" s="935"/>
      <c r="DT111" s="935"/>
      <c r="DU111" s="935"/>
      <c r="DV111" s="936" t="s">
        <v>412</v>
      </c>
      <c r="DW111" s="936"/>
      <c r="DX111" s="936"/>
      <c r="DY111" s="936"/>
      <c r="DZ111" s="937"/>
    </row>
    <row r="112" spans="1:131" s="221" customFormat="1" ht="26.25" customHeight="1" x14ac:dyDescent="0.2">
      <c r="A112" s="961" t="s">
        <v>447</v>
      </c>
      <c r="B112" s="962"/>
      <c r="C112" s="932" t="s">
        <v>448</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128</v>
      </c>
      <c r="AB112" s="968"/>
      <c r="AC112" s="968"/>
      <c r="AD112" s="968"/>
      <c r="AE112" s="969"/>
      <c r="AF112" s="970" t="s">
        <v>440</v>
      </c>
      <c r="AG112" s="968"/>
      <c r="AH112" s="968"/>
      <c r="AI112" s="968"/>
      <c r="AJ112" s="969"/>
      <c r="AK112" s="970" t="s">
        <v>449</v>
      </c>
      <c r="AL112" s="968"/>
      <c r="AM112" s="968"/>
      <c r="AN112" s="968"/>
      <c r="AO112" s="969"/>
      <c r="AP112" s="971" t="s">
        <v>440</v>
      </c>
      <c r="AQ112" s="972"/>
      <c r="AR112" s="972"/>
      <c r="AS112" s="972"/>
      <c r="AT112" s="973"/>
      <c r="AU112" s="917"/>
      <c r="AV112" s="918"/>
      <c r="AW112" s="918"/>
      <c r="AX112" s="918"/>
      <c r="AY112" s="918"/>
      <c r="AZ112" s="931" t="s">
        <v>450</v>
      </c>
      <c r="BA112" s="932"/>
      <c r="BB112" s="932"/>
      <c r="BC112" s="932"/>
      <c r="BD112" s="932"/>
      <c r="BE112" s="932"/>
      <c r="BF112" s="932"/>
      <c r="BG112" s="932"/>
      <c r="BH112" s="932"/>
      <c r="BI112" s="932"/>
      <c r="BJ112" s="932"/>
      <c r="BK112" s="932"/>
      <c r="BL112" s="932"/>
      <c r="BM112" s="932"/>
      <c r="BN112" s="932"/>
      <c r="BO112" s="932"/>
      <c r="BP112" s="933"/>
      <c r="BQ112" s="934">
        <v>9682210</v>
      </c>
      <c r="BR112" s="935"/>
      <c r="BS112" s="935"/>
      <c r="BT112" s="935"/>
      <c r="BU112" s="935"/>
      <c r="BV112" s="935">
        <v>8040771</v>
      </c>
      <c r="BW112" s="935"/>
      <c r="BX112" s="935"/>
      <c r="BY112" s="935"/>
      <c r="BZ112" s="935"/>
      <c r="CA112" s="935">
        <v>7266997</v>
      </c>
      <c r="CB112" s="935"/>
      <c r="CC112" s="935"/>
      <c r="CD112" s="935"/>
      <c r="CE112" s="935"/>
      <c r="CF112" s="929">
        <v>54.1</v>
      </c>
      <c r="CG112" s="930"/>
      <c r="CH112" s="930"/>
      <c r="CI112" s="930"/>
      <c r="CJ112" s="930"/>
      <c r="CK112" s="957"/>
      <c r="CL112" s="958"/>
      <c r="CM112" s="931" t="s">
        <v>451</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446</v>
      </c>
      <c r="DH112" s="935"/>
      <c r="DI112" s="935"/>
      <c r="DJ112" s="935"/>
      <c r="DK112" s="935"/>
      <c r="DL112" s="935" t="s">
        <v>446</v>
      </c>
      <c r="DM112" s="935"/>
      <c r="DN112" s="935"/>
      <c r="DO112" s="935"/>
      <c r="DP112" s="935"/>
      <c r="DQ112" s="935" t="s">
        <v>440</v>
      </c>
      <c r="DR112" s="935"/>
      <c r="DS112" s="935"/>
      <c r="DT112" s="935"/>
      <c r="DU112" s="935"/>
      <c r="DV112" s="936" t="s">
        <v>128</v>
      </c>
      <c r="DW112" s="936"/>
      <c r="DX112" s="936"/>
      <c r="DY112" s="936"/>
      <c r="DZ112" s="937"/>
    </row>
    <row r="113" spans="1:130" s="221" customFormat="1" ht="26.25" customHeight="1" x14ac:dyDescent="0.2">
      <c r="A113" s="963"/>
      <c r="B113" s="964"/>
      <c r="C113" s="932" t="s">
        <v>452</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867195</v>
      </c>
      <c r="AB113" s="947"/>
      <c r="AC113" s="947"/>
      <c r="AD113" s="947"/>
      <c r="AE113" s="948"/>
      <c r="AF113" s="949">
        <v>646386</v>
      </c>
      <c r="AG113" s="947"/>
      <c r="AH113" s="947"/>
      <c r="AI113" s="947"/>
      <c r="AJ113" s="948"/>
      <c r="AK113" s="949">
        <v>718799</v>
      </c>
      <c r="AL113" s="947"/>
      <c r="AM113" s="947"/>
      <c r="AN113" s="947"/>
      <c r="AO113" s="948"/>
      <c r="AP113" s="950">
        <v>5.3</v>
      </c>
      <c r="AQ113" s="951"/>
      <c r="AR113" s="951"/>
      <c r="AS113" s="951"/>
      <c r="AT113" s="952"/>
      <c r="AU113" s="917"/>
      <c r="AV113" s="918"/>
      <c r="AW113" s="918"/>
      <c r="AX113" s="918"/>
      <c r="AY113" s="918"/>
      <c r="AZ113" s="931" t="s">
        <v>453</v>
      </c>
      <c r="BA113" s="932"/>
      <c r="BB113" s="932"/>
      <c r="BC113" s="932"/>
      <c r="BD113" s="932"/>
      <c r="BE113" s="932"/>
      <c r="BF113" s="932"/>
      <c r="BG113" s="932"/>
      <c r="BH113" s="932"/>
      <c r="BI113" s="932"/>
      <c r="BJ113" s="932"/>
      <c r="BK113" s="932"/>
      <c r="BL113" s="932"/>
      <c r="BM113" s="932"/>
      <c r="BN113" s="932"/>
      <c r="BO113" s="932"/>
      <c r="BP113" s="933"/>
      <c r="BQ113" s="934" t="s">
        <v>441</v>
      </c>
      <c r="BR113" s="935"/>
      <c r="BS113" s="935"/>
      <c r="BT113" s="935"/>
      <c r="BU113" s="935"/>
      <c r="BV113" s="935" t="s">
        <v>454</v>
      </c>
      <c r="BW113" s="935"/>
      <c r="BX113" s="935"/>
      <c r="BY113" s="935"/>
      <c r="BZ113" s="935"/>
      <c r="CA113" s="935" t="s">
        <v>128</v>
      </c>
      <c r="CB113" s="935"/>
      <c r="CC113" s="935"/>
      <c r="CD113" s="935"/>
      <c r="CE113" s="935"/>
      <c r="CF113" s="929" t="s">
        <v>440</v>
      </c>
      <c r="CG113" s="930"/>
      <c r="CH113" s="930"/>
      <c r="CI113" s="930"/>
      <c r="CJ113" s="930"/>
      <c r="CK113" s="957"/>
      <c r="CL113" s="958"/>
      <c r="CM113" s="931" t="s">
        <v>455</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440</v>
      </c>
      <c r="DH113" s="968"/>
      <c r="DI113" s="968"/>
      <c r="DJ113" s="968"/>
      <c r="DK113" s="969"/>
      <c r="DL113" s="970" t="s">
        <v>440</v>
      </c>
      <c r="DM113" s="968"/>
      <c r="DN113" s="968"/>
      <c r="DO113" s="968"/>
      <c r="DP113" s="969"/>
      <c r="DQ113" s="970" t="s">
        <v>440</v>
      </c>
      <c r="DR113" s="968"/>
      <c r="DS113" s="968"/>
      <c r="DT113" s="968"/>
      <c r="DU113" s="969"/>
      <c r="DV113" s="971" t="s">
        <v>440</v>
      </c>
      <c r="DW113" s="972"/>
      <c r="DX113" s="972"/>
      <c r="DY113" s="972"/>
      <c r="DZ113" s="973"/>
    </row>
    <row r="114" spans="1:130" s="221" customFormat="1" ht="26.25" customHeight="1" x14ac:dyDescent="0.2">
      <c r="A114" s="963"/>
      <c r="B114" s="964"/>
      <c r="C114" s="932" t="s">
        <v>456</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t="s">
        <v>440</v>
      </c>
      <c r="AB114" s="968"/>
      <c r="AC114" s="968"/>
      <c r="AD114" s="968"/>
      <c r="AE114" s="969"/>
      <c r="AF114" s="970" t="s">
        <v>128</v>
      </c>
      <c r="AG114" s="968"/>
      <c r="AH114" s="968"/>
      <c r="AI114" s="968"/>
      <c r="AJ114" s="969"/>
      <c r="AK114" s="970" t="s">
        <v>441</v>
      </c>
      <c r="AL114" s="968"/>
      <c r="AM114" s="968"/>
      <c r="AN114" s="968"/>
      <c r="AO114" s="969"/>
      <c r="AP114" s="971" t="s">
        <v>440</v>
      </c>
      <c r="AQ114" s="972"/>
      <c r="AR114" s="972"/>
      <c r="AS114" s="972"/>
      <c r="AT114" s="973"/>
      <c r="AU114" s="917"/>
      <c r="AV114" s="918"/>
      <c r="AW114" s="918"/>
      <c r="AX114" s="918"/>
      <c r="AY114" s="918"/>
      <c r="AZ114" s="931" t="s">
        <v>457</v>
      </c>
      <c r="BA114" s="932"/>
      <c r="BB114" s="932"/>
      <c r="BC114" s="932"/>
      <c r="BD114" s="932"/>
      <c r="BE114" s="932"/>
      <c r="BF114" s="932"/>
      <c r="BG114" s="932"/>
      <c r="BH114" s="932"/>
      <c r="BI114" s="932"/>
      <c r="BJ114" s="932"/>
      <c r="BK114" s="932"/>
      <c r="BL114" s="932"/>
      <c r="BM114" s="932"/>
      <c r="BN114" s="932"/>
      <c r="BO114" s="932"/>
      <c r="BP114" s="933"/>
      <c r="BQ114" s="934">
        <v>7674050</v>
      </c>
      <c r="BR114" s="935"/>
      <c r="BS114" s="935"/>
      <c r="BT114" s="935"/>
      <c r="BU114" s="935"/>
      <c r="BV114" s="935">
        <v>7143258</v>
      </c>
      <c r="BW114" s="935"/>
      <c r="BX114" s="935"/>
      <c r="BY114" s="935"/>
      <c r="BZ114" s="935"/>
      <c r="CA114" s="935">
        <v>6655550</v>
      </c>
      <c r="CB114" s="935"/>
      <c r="CC114" s="935"/>
      <c r="CD114" s="935"/>
      <c r="CE114" s="935"/>
      <c r="CF114" s="929">
        <v>49.5</v>
      </c>
      <c r="CG114" s="930"/>
      <c r="CH114" s="930"/>
      <c r="CI114" s="930"/>
      <c r="CJ114" s="930"/>
      <c r="CK114" s="957"/>
      <c r="CL114" s="958"/>
      <c r="CM114" s="931" t="s">
        <v>458</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128</v>
      </c>
      <c r="DH114" s="968"/>
      <c r="DI114" s="968"/>
      <c r="DJ114" s="968"/>
      <c r="DK114" s="969"/>
      <c r="DL114" s="970" t="s">
        <v>440</v>
      </c>
      <c r="DM114" s="968"/>
      <c r="DN114" s="968"/>
      <c r="DO114" s="968"/>
      <c r="DP114" s="969"/>
      <c r="DQ114" s="970" t="s">
        <v>441</v>
      </c>
      <c r="DR114" s="968"/>
      <c r="DS114" s="968"/>
      <c r="DT114" s="968"/>
      <c r="DU114" s="969"/>
      <c r="DV114" s="971" t="s">
        <v>441</v>
      </c>
      <c r="DW114" s="972"/>
      <c r="DX114" s="972"/>
      <c r="DY114" s="972"/>
      <c r="DZ114" s="973"/>
    </row>
    <row r="115" spans="1:130" s="221" customFormat="1" ht="26.25" customHeight="1" x14ac:dyDescent="0.2">
      <c r="A115" s="963"/>
      <c r="B115" s="964"/>
      <c r="C115" s="932" t="s">
        <v>459</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144908</v>
      </c>
      <c r="AB115" s="947"/>
      <c r="AC115" s="947"/>
      <c r="AD115" s="947"/>
      <c r="AE115" s="948"/>
      <c r="AF115" s="949">
        <v>137556</v>
      </c>
      <c r="AG115" s="947"/>
      <c r="AH115" s="947"/>
      <c r="AI115" s="947"/>
      <c r="AJ115" s="948"/>
      <c r="AK115" s="949">
        <v>130184</v>
      </c>
      <c r="AL115" s="947"/>
      <c r="AM115" s="947"/>
      <c r="AN115" s="947"/>
      <c r="AO115" s="948"/>
      <c r="AP115" s="950">
        <v>1</v>
      </c>
      <c r="AQ115" s="951"/>
      <c r="AR115" s="951"/>
      <c r="AS115" s="951"/>
      <c r="AT115" s="952"/>
      <c r="AU115" s="917"/>
      <c r="AV115" s="918"/>
      <c r="AW115" s="918"/>
      <c r="AX115" s="918"/>
      <c r="AY115" s="918"/>
      <c r="AZ115" s="931" t="s">
        <v>460</v>
      </c>
      <c r="BA115" s="932"/>
      <c r="BB115" s="932"/>
      <c r="BC115" s="932"/>
      <c r="BD115" s="932"/>
      <c r="BE115" s="932"/>
      <c r="BF115" s="932"/>
      <c r="BG115" s="932"/>
      <c r="BH115" s="932"/>
      <c r="BI115" s="932"/>
      <c r="BJ115" s="932"/>
      <c r="BK115" s="932"/>
      <c r="BL115" s="932"/>
      <c r="BM115" s="932"/>
      <c r="BN115" s="932"/>
      <c r="BO115" s="932"/>
      <c r="BP115" s="933"/>
      <c r="BQ115" s="934" t="s">
        <v>440</v>
      </c>
      <c r="BR115" s="935"/>
      <c r="BS115" s="935"/>
      <c r="BT115" s="935"/>
      <c r="BU115" s="935"/>
      <c r="BV115" s="935" t="s">
        <v>128</v>
      </c>
      <c r="BW115" s="935"/>
      <c r="BX115" s="935"/>
      <c r="BY115" s="935"/>
      <c r="BZ115" s="935"/>
      <c r="CA115" s="935" t="s">
        <v>412</v>
      </c>
      <c r="CB115" s="935"/>
      <c r="CC115" s="935"/>
      <c r="CD115" s="935"/>
      <c r="CE115" s="935"/>
      <c r="CF115" s="929" t="s">
        <v>440</v>
      </c>
      <c r="CG115" s="930"/>
      <c r="CH115" s="930"/>
      <c r="CI115" s="930"/>
      <c r="CJ115" s="930"/>
      <c r="CK115" s="957"/>
      <c r="CL115" s="958"/>
      <c r="CM115" s="931" t="s">
        <v>461</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449</v>
      </c>
      <c r="DH115" s="968"/>
      <c r="DI115" s="968"/>
      <c r="DJ115" s="968"/>
      <c r="DK115" s="969"/>
      <c r="DL115" s="970" t="s">
        <v>128</v>
      </c>
      <c r="DM115" s="968"/>
      <c r="DN115" s="968"/>
      <c r="DO115" s="968"/>
      <c r="DP115" s="969"/>
      <c r="DQ115" s="970" t="s">
        <v>454</v>
      </c>
      <c r="DR115" s="968"/>
      <c r="DS115" s="968"/>
      <c r="DT115" s="968"/>
      <c r="DU115" s="969"/>
      <c r="DV115" s="971" t="s">
        <v>128</v>
      </c>
      <c r="DW115" s="972"/>
      <c r="DX115" s="972"/>
      <c r="DY115" s="972"/>
      <c r="DZ115" s="973"/>
    </row>
    <row r="116" spans="1:130" s="221" customFormat="1" ht="26.25" customHeight="1" x14ac:dyDescent="0.2">
      <c r="A116" s="965"/>
      <c r="B116" s="966"/>
      <c r="C116" s="974" t="s">
        <v>462</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v>115</v>
      </c>
      <c r="AB116" s="968"/>
      <c r="AC116" s="968"/>
      <c r="AD116" s="968"/>
      <c r="AE116" s="969"/>
      <c r="AF116" s="970">
        <v>68</v>
      </c>
      <c r="AG116" s="968"/>
      <c r="AH116" s="968"/>
      <c r="AI116" s="968"/>
      <c r="AJ116" s="969"/>
      <c r="AK116" s="970">
        <v>182</v>
      </c>
      <c r="AL116" s="968"/>
      <c r="AM116" s="968"/>
      <c r="AN116" s="968"/>
      <c r="AO116" s="969"/>
      <c r="AP116" s="971">
        <v>0</v>
      </c>
      <c r="AQ116" s="972"/>
      <c r="AR116" s="972"/>
      <c r="AS116" s="972"/>
      <c r="AT116" s="973"/>
      <c r="AU116" s="917"/>
      <c r="AV116" s="918"/>
      <c r="AW116" s="918"/>
      <c r="AX116" s="918"/>
      <c r="AY116" s="918"/>
      <c r="AZ116" s="976" t="s">
        <v>463</v>
      </c>
      <c r="BA116" s="977"/>
      <c r="BB116" s="977"/>
      <c r="BC116" s="977"/>
      <c r="BD116" s="977"/>
      <c r="BE116" s="977"/>
      <c r="BF116" s="977"/>
      <c r="BG116" s="977"/>
      <c r="BH116" s="977"/>
      <c r="BI116" s="977"/>
      <c r="BJ116" s="977"/>
      <c r="BK116" s="977"/>
      <c r="BL116" s="977"/>
      <c r="BM116" s="977"/>
      <c r="BN116" s="977"/>
      <c r="BO116" s="977"/>
      <c r="BP116" s="978"/>
      <c r="BQ116" s="934" t="s">
        <v>128</v>
      </c>
      <c r="BR116" s="935"/>
      <c r="BS116" s="935"/>
      <c r="BT116" s="935"/>
      <c r="BU116" s="935"/>
      <c r="BV116" s="935" t="s">
        <v>128</v>
      </c>
      <c r="BW116" s="935"/>
      <c r="BX116" s="935"/>
      <c r="BY116" s="935"/>
      <c r="BZ116" s="935"/>
      <c r="CA116" s="935" t="s">
        <v>440</v>
      </c>
      <c r="CB116" s="935"/>
      <c r="CC116" s="935"/>
      <c r="CD116" s="935"/>
      <c r="CE116" s="935"/>
      <c r="CF116" s="929" t="s">
        <v>128</v>
      </c>
      <c r="CG116" s="930"/>
      <c r="CH116" s="930"/>
      <c r="CI116" s="930"/>
      <c r="CJ116" s="930"/>
      <c r="CK116" s="957"/>
      <c r="CL116" s="958"/>
      <c r="CM116" s="931" t="s">
        <v>464</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412</v>
      </c>
      <c r="DH116" s="968"/>
      <c r="DI116" s="968"/>
      <c r="DJ116" s="968"/>
      <c r="DK116" s="969"/>
      <c r="DL116" s="970" t="s">
        <v>412</v>
      </c>
      <c r="DM116" s="968"/>
      <c r="DN116" s="968"/>
      <c r="DO116" s="968"/>
      <c r="DP116" s="969"/>
      <c r="DQ116" s="970" t="s">
        <v>465</v>
      </c>
      <c r="DR116" s="968"/>
      <c r="DS116" s="968"/>
      <c r="DT116" s="968"/>
      <c r="DU116" s="969"/>
      <c r="DV116" s="971" t="s">
        <v>440</v>
      </c>
      <c r="DW116" s="972"/>
      <c r="DX116" s="972"/>
      <c r="DY116" s="972"/>
      <c r="DZ116" s="973"/>
    </row>
    <row r="117" spans="1:130" s="221" customFormat="1" ht="26.25" customHeight="1" x14ac:dyDescent="0.2">
      <c r="A117" s="921" t="s">
        <v>187</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466</v>
      </c>
      <c r="Z117" s="903"/>
      <c r="AA117" s="987">
        <v>4033550</v>
      </c>
      <c r="AB117" s="988"/>
      <c r="AC117" s="988"/>
      <c r="AD117" s="988"/>
      <c r="AE117" s="989"/>
      <c r="AF117" s="990">
        <v>3829525</v>
      </c>
      <c r="AG117" s="988"/>
      <c r="AH117" s="988"/>
      <c r="AI117" s="988"/>
      <c r="AJ117" s="989"/>
      <c r="AK117" s="990">
        <v>3844250</v>
      </c>
      <c r="AL117" s="988"/>
      <c r="AM117" s="988"/>
      <c r="AN117" s="988"/>
      <c r="AO117" s="989"/>
      <c r="AP117" s="991"/>
      <c r="AQ117" s="992"/>
      <c r="AR117" s="992"/>
      <c r="AS117" s="992"/>
      <c r="AT117" s="993"/>
      <c r="AU117" s="917"/>
      <c r="AV117" s="918"/>
      <c r="AW117" s="918"/>
      <c r="AX117" s="918"/>
      <c r="AY117" s="918"/>
      <c r="AZ117" s="983" t="s">
        <v>467</v>
      </c>
      <c r="BA117" s="984"/>
      <c r="BB117" s="984"/>
      <c r="BC117" s="984"/>
      <c r="BD117" s="984"/>
      <c r="BE117" s="984"/>
      <c r="BF117" s="984"/>
      <c r="BG117" s="984"/>
      <c r="BH117" s="984"/>
      <c r="BI117" s="984"/>
      <c r="BJ117" s="984"/>
      <c r="BK117" s="984"/>
      <c r="BL117" s="984"/>
      <c r="BM117" s="984"/>
      <c r="BN117" s="984"/>
      <c r="BO117" s="984"/>
      <c r="BP117" s="985"/>
      <c r="BQ117" s="934" t="s">
        <v>446</v>
      </c>
      <c r="BR117" s="935"/>
      <c r="BS117" s="935"/>
      <c r="BT117" s="935"/>
      <c r="BU117" s="935"/>
      <c r="BV117" s="935" t="s">
        <v>128</v>
      </c>
      <c r="BW117" s="935"/>
      <c r="BX117" s="935"/>
      <c r="BY117" s="935"/>
      <c r="BZ117" s="935"/>
      <c r="CA117" s="935" t="s">
        <v>128</v>
      </c>
      <c r="CB117" s="935"/>
      <c r="CC117" s="935"/>
      <c r="CD117" s="935"/>
      <c r="CE117" s="935"/>
      <c r="CF117" s="929" t="s">
        <v>449</v>
      </c>
      <c r="CG117" s="930"/>
      <c r="CH117" s="930"/>
      <c r="CI117" s="930"/>
      <c r="CJ117" s="930"/>
      <c r="CK117" s="957"/>
      <c r="CL117" s="958"/>
      <c r="CM117" s="931" t="s">
        <v>468</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454</v>
      </c>
      <c r="DH117" s="968"/>
      <c r="DI117" s="968"/>
      <c r="DJ117" s="968"/>
      <c r="DK117" s="969"/>
      <c r="DL117" s="970" t="s">
        <v>128</v>
      </c>
      <c r="DM117" s="968"/>
      <c r="DN117" s="968"/>
      <c r="DO117" s="968"/>
      <c r="DP117" s="969"/>
      <c r="DQ117" s="970" t="s">
        <v>412</v>
      </c>
      <c r="DR117" s="968"/>
      <c r="DS117" s="968"/>
      <c r="DT117" s="968"/>
      <c r="DU117" s="969"/>
      <c r="DV117" s="971" t="s">
        <v>454</v>
      </c>
      <c r="DW117" s="972"/>
      <c r="DX117" s="972"/>
      <c r="DY117" s="972"/>
      <c r="DZ117" s="973"/>
    </row>
    <row r="118" spans="1:130" s="221" customFormat="1" ht="26.25" customHeight="1" x14ac:dyDescent="0.2">
      <c r="A118" s="921" t="s">
        <v>434</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431</v>
      </c>
      <c r="AB118" s="902"/>
      <c r="AC118" s="902"/>
      <c r="AD118" s="902"/>
      <c r="AE118" s="903"/>
      <c r="AF118" s="901" t="s">
        <v>432</v>
      </c>
      <c r="AG118" s="902"/>
      <c r="AH118" s="902"/>
      <c r="AI118" s="902"/>
      <c r="AJ118" s="903"/>
      <c r="AK118" s="901" t="s">
        <v>305</v>
      </c>
      <c r="AL118" s="902"/>
      <c r="AM118" s="902"/>
      <c r="AN118" s="902"/>
      <c r="AO118" s="903"/>
      <c r="AP118" s="979" t="s">
        <v>433</v>
      </c>
      <c r="AQ118" s="980"/>
      <c r="AR118" s="980"/>
      <c r="AS118" s="980"/>
      <c r="AT118" s="981"/>
      <c r="AU118" s="917"/>
      <c r="AV118" s="918"/>
      <c r="AW118" s="918"/>
      <c r="AX118" s="918"/>
      <c r="AY118" s="918"/>
      <c r="AZ118" s="982" t="s">
        <v>469</v>
      </c>
      <c r="BA118" s="974"/>
      <c r="BB118" s="974"/>
      <c r="BC118" s="974"/>
      <c r="BD118" s="974"/>
      <c r="BE118" s="974"/>
      <c r="BF118" s="974"/>
      <c r="BG118" s="974"/>
      <c r="BH118" s="974"/>
      <c r="BI118" s="974"/>
      <c r="BJ118" s="974"/>
      <c r="BK118" s="974"/>
      <c r="BL118" s="974"/>
      <c r="BM118" s="974"/>
      <c r="BN118" s="974"/>
      <c r="BO118" s="974"/>
      <c r="BP118" s="975"/>
      <c r="BQ118" s="1008" t="s">
        <v>128</v>
      </c>
      <c r="BR118" s="1009"/>
      <c r="BS118" s="1009"/>
      <c r="BT118" s="1009"/>
      <c r="BU118" s="1009"/>
      <c r="BV118" s="1009" t="s">
        <v>440</v>
      </c>
      <c r="BW118" s="1009"/>
      <c r="BX118" s="1009"/>
      <c r="BY118" s="1009"/>
      <c r="BZ118" s="1009"/>
      <c r="CA118" s="1009" t="s">
        <v>454</v>
      </c>
      <c r="CB118" s="1009"/>
      <c r="CC118" s="1009"/>
      <c r="CD118" s="1009"/>
      <c r="CE118" s="1009"/>
      <c r="CF118" s="929" t="s">
        <v>412</v>
      </c>
      <c r="CG118" s="930"/>
      <c r="CH118" s="930"/>
      <c r="CI118" s="930"/>
      <c r="CJ118" s="930"/>
      <c r="CK118" s="957"/>
      <c r="CL118" s="958"/>
      <c r="CM118" s="931" t="s">
        <v>470</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471</v>
      </c>
      <c r="DH118" s="968"/>
      <c r="DI118" s="968"/>
      <c r="DJ118" s="968"/>
      <c r="DK118" s="969"/>
      <c r="DL118" s="970" t="s">
        <v>446</v>
      </c>
      <c r="DM118" s="968"/>
      <c r="DN118" s="968"/>
      <c r="DO118" s="968"/>
      <c r="DP118" s="969"/>
      <c r="DQ118" s="970" t="s">
        <v>128</v>
      </c>
      <c r="DR118" s="968"/>
      <c r="DS118" s="968"/>
      <c r="DT118" s="968"/>
      <c r="DU118" s="969"/>
      <c r="DV118" s="971" t="s">
        <v>128</v>
      </c>
      <c r="DW118" s="972"/>
      <c r="DX118" s="972"/>
      <c r="DY118" s="972"/>
      <c r="DZ118" s="973"/>
    </row>
    <row r="119" spans="1:130" s="221" customFormat="1" ht="26.25" customHeight="1" x14ac:dyDescent="0.2">
      <c r="A119" s="1065" t="s">
        <v>437</v>
      </c>
      <c r="B119" s="956"/>
      <c r="C119" s="938" t="s">
        <v>438</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v>134177</v>
      </c>
      <c r="AB119" s="909"/>
      <c r="AC119" s="909"/>
      <c r="AD119" s="909"/>
      <c r="AE119" s="910"/>
      <c r="AF119" s="911">
        <v>128975</v>
      </c>
      <c r="AG119" s="909"/>
      <c r="AH119" s="909"/>
      <c r="AI119" s="909"/>
      <c r="AJ119" s="910"/>
      <c r="AK119" s="911">
        <v>124362</v>
      </c>
      <c r="AL119" s="909"/>
      <c r="AM119" s="909"/>
      <c r="AN119" s="909"/>
      <c r="AO119" s="910"/>
      <c r="AP119" s="912">
        <v>0.9</v>
      </c>
      <c r="AQ119" s="913"/>
      <c r="AR119" s="913"/>
      <c r="AS119" s="913"/>
      <c r="AT119" s="914"/>
      <c r="AU119" s="919"/>
      <c r="AV119" s="920"/>
      <c r="AW119" s="920"/>
      <c r="AX119" s="920"/>
      <c r="AY119" s="920"/>
      <c r="AZ119" s="244" t="s">
        <v>187</v>
      </c>
      <c r="BA119" s="244"/>
      <c r="BB119" s="244"/>
      <c r="BC119" s="244"/>
      <c r="BD119" s="244"/>
      <c r="BE119" s="244"/>
      <c r="BF119" s="244"/>
      <c r="BG119" s="244"/>
      <c r="BH119" s="244"/>
      <c r="BI119" s="244"/>
      <c r="BJ119" s="244"/>
      <c r="BK119" s="244"/>
      <c r="BL119" s="244"/>
      <c r="BM119" s="244"/>
      <c r="BN119" s="244"/>
      <c r="BO119" s="986" t="s">
        <v>472</v>
      </c>
      <c r="BP119" s="1014"/>
      <c r="BQ119" s="1008">
        <v>45432292</v>
      </c>
      <c r="BR119" s="1009"/>
      <c r="BS119" s="1009"/>
      <c r="BT119" s="1009"/>
      <c r="BU119" s="1009"/>
      <c r="BV119" s="1009">
        <v>43401599</v>
      </c>
      <c r="BW119" s="1009"/>
      <c r="BX119" s="1009"/>
      <c r="BY119" s="1009"/>
      <c r="BZ119" s="1009"/>
      <c r="CA119" s="1009">
        <v>41400760</v>
      </c>
      <c r="CB119" s="1009"/>
      <c r="CC119" s="1009"/>
      <c r="CD119" s="1009"/>
      <c r="CE119" s="1009"/>
      <c r="CF119" s="1010"/>
      <c r="CG119" s="1011"/>
      <c r="CH119" s="1011"/>
      <c r="CI119" s="1011"/>
      <c r="CJ119" s="1012"/>
      <c r="CK119" s="959"/>
      <c r="CL119" s="960"/>
      <c r="CM119" s="982" t="s">
        <v>473</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412</v>
      </c>
      <c r="DH119" s="995"/>
      <c r="DI119" s="995"/>
      <c r="DJ119" s="995"/>
      <c r="DK119" s="996"/>
      <c r="DL119" s="994" t="s">
        <v>440</v>
      </c>
      <c r="DM119" s="995"/>
      <c r="DN119" s="995"/>
      <c r="DO119" s="995"/>
      <c r="DP119" s="996"/>
      <c r="DQ119" s="994" t="s">
        <v>446</v>
      </c>
      <c r="DR119" s="995"/>
      <c r="DS119" s="995"/>
      <c r="DT119" s="995"/>
      <c r="DU119" s="996"/>
      <c r="DV119" s="997" t="s">
        <v>449</v>
      </c>
      <c r="DW119" s="998"/>
      <c r="DX119" s="998"/>
      <c r="DY119" s="998"/>
      <c r="DZ119" s="999"/>
    </row>
    <row r="120" spans="1:130" s="221" customFormat="1" ht="26.25" customHeight="1" x14ac:dyDescent="0.2">
      <c r="A120" s="1066"/>
      <c r="B120" s="958"/>
      <c r="C120" s="931" t="s">
        <v>444</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128</v>
      </c>
      <c r="AB120" s="968"/>
      <c r="AC120" s="968"/>
      <c r="AD120" s="968"/>
      <c r="AE120" s="969"/>
      <c r="AF120" s="970" t="s">
        <v>454</v>
      </c>
      <c r="AG120" s="968"/>
      <c r="AH120" s="968"/>
      <c r="AI120" s="968"/>
      <c r="AJ120" s="969"/>
      <c r="AK120" s="970" t="s">
        <v>128</v>
      </c>
      <c r="AL120" s="968"/>
      <c r="AM120" s="968"/>
      <c r="AN120" s="968"/>
      <c r="AO120" s="969"/>
      <c r="AP120" s="971" t="s">
        <v>128</v>
      </c>
      <c r="AQ120" s="972"/>
      <c r="AR120" s="972"/>
      <c r="AS120" s="972"/>
      <c r="AT120" s="973"/>
      <c r="AU120" s="1000" t="s">
        <v>474</v>
      </c>
      <c r="AV120" s="1001"/>
      <c r="AW120" s="1001"/>
      <c r="AX120" s="1001"/>
      <c r="AY120" s="1002"/>
      <c r="AZ120" s="938" t="s">
        <v>475</v>
      </c>
      <c r="BA120" s="906"/>
      <c r="BB120" s="906"/>
      <c r="BC120" s="906"/>
      <c r="BD120" s="906"/>
      <c r="BE120" s="906"/>
      <c r="BF120" s="906"/>
      <c r="BG120" s="906"/>
      <c r="BH120" s="906"/>
      <c r="BI120" s="906"/>
      <c r="BJ120" s="906"/>
      <c r="BK120" s="906"/>
      <c r="BL120" s="906"/>
      <c r="BM120" s="906"/>
      <c r="BN120" s="906"/>
      <c r="BO120" s="906"/>
      <c r="BP120" s="907"/>
      <c r="BQ120" s="939">
        <v>1405005</v>
      </c>
      <c r="BR120" s="940"/>
      <c r="BS120" s="940"/>
      <c r="BT120" s="940"/>
      <c r="BU120" s="940"/>
      <c r="BV120" s="940">
        <v>1763827</v>
      </c>
      <c r="BW120" s="940"/>
      <c r="BX120" s="940"/>
      <c r="BY120" s="940"/>
      <c r="BZ120" s="940"/>
      <c r="CA120" s="940">
        <v>3096834</v>
      </c>
      <c r="CB120" s="940"/>
      <c r="CC120" s="940"/>
      <c r="CD120" s="940"/>
      <c r="CE120" s="940"/>
      <c r="CF120" s="953">
        <v>23</v>
      </c>
      <c r="CG120" s="954"/>
      <c r="CH120" s="954"/>
      <c r="CI120" s="954"/>
      <c r="CJ120" s="954"/>
      <c r="CK120" s="1015" t="s">
        <v>476</v>
      </c>
      <c r="CL120" s="1016"/>
      <c r="CM120" s="1016"/>
      <c r="CN120" s="1016"/>
      <c r="CO120" s="1017"/>
      <c r="CP120" s="1023" t="s">
        <v>477</v>
      </c>
      <c r="CQ120" s="1024"/>
      <c r="CR120" s="1024"/>
      <c r="CS120" s="1024"/>
      <c r="CT120" s="1024"/>
      <c r="CU120" s="1024"/>
      <c r="CV120" s="1024"/>
      <c r="CW120" s="1024"/>
      <c r="CX120" s="1024"/>
      <c r="CY120" s="1024"/>
      <c r="CZ120" s="1024"/>
      <c r="DA120" s="1024"/>
      <c r="DB120" s="1024"/>
      <c r="DC120" s="1024"/>
      <c r="DD120" s="1024"/>
      <c r="DE120" s="1024"/>
      <c r="DF120" s="1025"/>
      <c r="DG120" s="939">
        <v>8639813</v>
      </c>
      <c r="DH120" s="940"/>
      <c r="DI120" s="940"/>
      <c r="DJ120" s="940"/>
      <c r="DK120" s="940"/>
      <c r="DL120" s="940">
        <v>7236769</v>
      </c>
      <c r="DM120" s="940"/>
      <c r="DN120" s="940"/>
      <c r="DO120" s="940"/>
      <c r="DP120" s="940"/>
      <c r="DQ120" s="940">
        <v>6346991</v>
      </c>
      <c r="DR120" s="940"/>
      <c r="DS120" s="940"/>
      <c r="DT120" s="940"/>
      <c r="DU120" s="940"/>
      <c r="DV120" s="941">
        <v>47.2</v>
      </c>
      <c r="DW120" s="941"/>
      <c r="DX120" s="941"/>
      <c r="DY120" s="941"/>
      <c r="DZ120" s="942"/>
    </row>
    <row r="121" spans="1:130" s="221" customFormat="1" ht="26.25" customHeight="1" x14ac:dyDescent="0.2">
      <c r="A121" s="1066"/>
      <c r="B121" s="958"/>
      <c r="C121" s="983" t="s">
        <v>478</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440</v>
      </c>
      <c r="AB121" s="968"/>
      <c r="AC121" s="968"/>
      <c r="AD121" s="968"/>
      <c r="AE121" s="969"/>
      <c r="AF121" s="970" t="s">
        <v>128</v>
      </c>
      <c r="AG121" s="968"/>
      <c r="AH121" s="968"/>
      <c r="AI121" s="968"/>
      <c r="AJ121" s="969"/>
      <c r="AK121" s="970" t="s">
        <v>128</v>
      </c>
      <c r="AL121" s="968"/>
      <c r="AM121" s="968"/>
      <c r="AN121" s="968"/>
      <c r="AO121" s="969"/>
      <c r="AP121" s="971" t="s">
        <v>454</v>
      </c>
      <c r="AQ121" s="972"/>
      <c r="AR121" s="972"/>
      <c r="AS121" s="972"/>
      <c r="AT121" s="973"/>
      <c r="AU121" s="1003"/>
      <c r="AV121" s="1004"/>
      <c r="AW121" s="1004"/>
      <c r="AX121" s="1004"/>
      <c r="AY121" s="1005"/>
      <c r="AZ121" s="931" t="s">
        <v>479</v>
      </c>
      <c r="BA121" s="932"/>
      <c r="BB121" s="932"/>
      <c r="BC121" s="932"/>
      <c r="BD121" s="932"/>
      <c r="BE121" s="932"/>
      <c r="BF121" s="932"/>
      <c r="BG121" s="932"/>
      <c r="BH121" s="932"/>
      <c r="BI121" s="932"/>
      <c r="BJ121" s="932"/>
      <c r="BK121" s="932"/>
      <c r="BL121" s="932"/>
      <c r="BM121" s="932"/>
      <c r="BN121" s="932"/>
      <c r="BO121" s="932"/>
      <c r="BP121" s="933"/>
      <c r="BQ121" s="934">
        <v>4893505</v>
      </c>
      <c r="BR121" s="935"/>
      <c r="BS121" s="935"/>
      <c r="BT121" s="935"/>
      <c r="BU121" s="935"/>
      <c r="BV121" s="935">
        <v>4627714</v>
      </c>
      <c r="BW121" s="935"/>
      <c r="BX121" s="935"/>
      <c r="BY121" s="935"/>
      <c r="BZ121" s="935"/>
      <c r="CA121" s="935">
        <v>4167909</v>
      </c>
      <c r="CB121" s="935"/>
      <c r="CC121" s="935"/>
      <c r="CD121" s="935"/>
      <c r="CE121" s="935"/>
      <c r="CF121" s="929">
        <v>31</v>
      </c>
      <c r="CG121" s="930"/>
      <c r="CH121" s="930"/>
      <c r="CI121" s="930"/>
      <c r="CJ121" s="930"/>
      <c r="CK121" s="1018"/>
      <c r="CL121" s="1019"/>
      <c r="CM121" s="1019"/>
      <c r="CN121" s="1019"/>
      <c r="CO121" s="1020"/>
      <c r="CP121" s="1028" t="s">
        <v>480</v>
      </c>
      <c r="CQ121" s="1029"/>
      <c r="CR121" s="1029"/>
      <c r="CS121" s="1029"/>
      <c r="CT121" s="1029"/>
      <c r="CU121" s="1029"/>
      <c r="CV121" s="1029"/>
      <c r="CW121" s="1029"/>
      <c r="CX121" s="1029"/>
      <c r="CY121" s="1029"/>
      <c r="CZ121" s="1029"/>
      <c r="DA121" s="1029"/>
      <c r="DB121" s="1029"/>
      <c r="DC121" s="1029"/>
      <c r="DD121" s="1029"/>
      <c r="DE121" s="1029"/>
      <c r="DF121" s="1030"/>
      <c r="DG121" s="934">
        <v>671191</v>
      </c>
      <c r="DH121" s="935"/>
      <c r="DI121" s="935"/>
      <c r="DJ121" s="935"/>
      <c r="DK121" s="935"/>
      <c r="DL121" s="935">
        <v>472323</v>
      </c>
      <c r="DM121" s="935"/>
      <c r="DN121" s="935"/>
      <c r="DO121" s="935"/>
      <c r="DP121" s="935"/>
      <c r="DQ121" s="935">
        <v>600521</v>
      </c>
      <c r="DR121" s="935"/>
      <c r="DS121" s="935"/>
      <c r="DT121" s="935"/>
      <c r="DU121" s="935"/>
      <c r="DV121" s="936">
        <v>4.5</v>
      </c>
      <c r="DW121" s="936"/>
      <c r="DX121" s="936"/>
      <c r="DY121" s="936"/>
      <c r="DZ121" s="937"/>
    </row>
    <row r="122" spans="1:130" s="221" customFormat="1" ht="26.25" customHeight="1" x14ac:dyDescent="0.2">
      <c r="A122" s="1066"/>
      <c r="B122" s="958"/>
      <c r="C122" s="931" t="s">
        <v>458</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128</v>
      </c>
      <c r="AB122" s="968"/>
      <c r="AC122" s="968"/>
      <c r="AD122" s="968"/>
      <c r="AE122" s="969"/>
      <c r="AF122" s="970" t="s">
        <v>471</v>
      </c>
      <c r="AG122" s="968"/>
      <c r="AH122" s="968"/>
      <c r="AI122" s="968"/>
      <c r="AJ122" s="969"/>
      <c r="AK122" s="970" t="s">
        <v>440</v>
      </c>
      <c r="AL122" s="968"/>
      <c r="AM122" s="968"/>
      <c r="AN122" s="968"/>
      <c r="AO122" s="969"/>
      <c r="AP122" s="971" t="s">
        <v>446</v>
      </c>
      <c r="AQ122" s="972"/>
      <c r="AR122" s="972"/>
      <c r="AS122" s="972"/>
      <c r="AT122" s="973"/>
      <c r="AU122" s="1003"/>
      <c r="AV122" s="1004"/>
      <c r="AW122" s="1004"/>
      <c r="AX122" s="1004"/>
      <c r="AY122" s="1005"/>
      <c r="AZ122" s="982" t="s">
        <v>481</v>
      </c>
      <c r="BA122" s="974"/>
      <c r="BB122" s="974"/>
      <c r="BC122" s="974"/>
      <c r="BD122" s="974"/>
      <c r="BE122" s="974"/>
      <c r="BF122" s="974"/>
      <c r="BG122" s="974"/>
      <c r="BH122" s="974"/>
      <c r="BI122" s="974"/>
      <c r="BJ122" s="974"/>
      <c r="BK122" s="974"/>
      <c r="BL122" s="974"/>
      <c r="BM122" s="974"/>
      <c r="BN122" s="974"/>
      <c r="BO122" s="974"/>
      <c r="BP122" s="975"/>
      <c r="BQ122" s="1008">
        <v>21947320</v>
      </c>
      <c r="BR122" s="1009"/>
      <c r="BS122" s="1009"/>
      <c r="BT122" s="1009"/>
      <c r="BU122" s="1009"/>
      <c r="BV122" s="1009">
        <v>22179123</v>
      </c>
      <c r="BW122" s="1009"/>
      <c r="BX122" s="1009"/>
      <c r="BY122" s="1009"/>
      <c r="BZ122" s="1009"/>
      <c r="CA122" s="1009">
        <v>21652649</v>
      </c>
      <c r="CB122" s="1009"/>
      <c r="CC122" s="1009"/>
      <c r="CD122" s="1009"/>
      <c r="CE122" s="1009"/>
      <c r="CF122" s="1026">
        <v>161.1</v>
      </c>
      <c r="CG122" s="1027"/>
      <c r="CH122" s="1027"/>
      <c r="CI122" s="1027"/>
      <c r="CJ122" s="1027"/>
      <c r="CK122" s="1018"/>
      <c r="CL122" s="1019"/>
      <c r="CM122" s="1019"/>
      <c r="CN122" s="1019"/>
      <c r="CO122" s="1020"/>
      <c r="CP122" s="1028" t="s">
        <v>482</v>
      </c>
      <c r="CQ122" s="1029"/>
      <c r="CR122" s="1029"/>
      <c r="CS122" s="1029"/>
      <c r="CT122" s="1029"/>
      <c r="CU122" s="1029"/>
      <c r="CV122" s="1029"/>
      <c r="CW122" s="1029"/>
      <c r="CX122" s="1029"/>
      <c r="CY122" s="1029"/>
      <c r="CZ122" s="1029"/>
      <c r="DA122" s="1029"/>
      <c r="DB122" s="1029"/>
      <c r="DC122" s="1029"/>
      <c r="DD122" s="1029"/>
      <c r="DE122" s="1029"/>
      <c r="DF122" s="1030"/>
      <c r="DG122" s="934">
        <v>371206</v>
      </c>
      <c r="DH122" s="935"/>
      <c r="DI122" s="935"/>
      <c r="DJ122" s="935"/>
      <c r="DK122" s="935"/>
      <c r="DL122" s="935">
        <v>331679</v>
      </c>
      <c r="DM122" s="935"/>
      <c r="DN122" s="935"/>
      <c r="DO122" s="935"/>
      <c r="DP122" s="935"/>
      <c r="DQ122" s="935">
        <v>319485</v>
      </c>
      <c r="DR122" s="935"/>
      <c r="DS122" s="935"/>
      <c r="DT122" s="935"/>
      <c r="DU122" s="935"/>
      <c r="DV122" s="936">
        <v>2.4</v>
      </c>
      <c r="DW122" s="936"/>
      <c r="DX122" s="936"/>
      <c r="DY122" s="936"/>
      <c r="DZ122" s="937"/>
    </row>
    <row r="123" spans="1:130" s="221" customFormat="1" ht="26.25" customHeight="1" x14ac:dyDescent="0.2">
      <c r="A123" s="1066"/>
      <c r="B123" s="958"/>
      <c r="C123" s="931" t="s">
        <v>464</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441</v>
      </c>
      <c r="AB123" s="968"/>
      <c r="AC123" s="968"/>
      <c r="AD123" s="968"/>
      <c r="AE123" s="969"/>
      <c r="AF123" s="970" t="s">
        <v>441</v>
      </c>
      <c r="AG123" s="968"/>
      <c r="AH123" s="968"/>
      <c r="AI123" s="968"/>
      <c r="AJ123" s="969"/>
      <c r="AK123" s="970" t="s">
        <v>441</v>
      </c>
      <c r="AL123" s="968"/>
      <c r="AM123" s="968"/>
      <c r="AN123" s="968"/>
      <c r="AO123" s="969"/>
      <c r="AP123" s="971" t="s">
        <v>465</v>
      </c>
      <c r="AQ123" s="972"/>
      <c r="AR123" s="972"/>
      <c r="AS123" s="972"/>
      <c r="AT123" s="973"/>
      <c r="AU123" s="1006"/>
      <c r="AV123" s="1007"/>
      <c r="AW123" s="1007"/>
      <c r="AX123" s="1007"/>
      <c r="AY123" s="1007"/>
      <c r="AZ123" s="244" t="s">
        <v>187</v>
      </c>
      <c r="BA123" s="244"/>
      <c r="BB123" s="244"/>
      <c r="BC123" s="244"/>
      <c r="BD123" s="244"/>
      <c r="BE123" s="244"/>
      <c r="BF123" s="244"/>
      <c r="BG123" s="244"/>
      <c r="BH123" s="244"/>
      <c r="BI123" s="244"/>
      <c r="BJ123" s="244"/>
      <c r="BK123" s="244"/>
      <c r="BL123" s="244"/>
      <c r="BM123" s="244"/>
      <c r="BN123" s="244"/>
      <c r="BO123" s="986" t="s">
        <v>483</v>
      </c>
      <c r="BP123" s="1014"/>
      <c r="BQ123" s="1072">
        <v>28245830</v>
      </c>
      <c r="BR123" s="1073"/>
      <c r="BS123" s="1073"/>
      <c r="BT123" s="1073"/>
      <c r="BU123" s="1073"/>
      <c r="BV123" s="1073">
        <v>28570664</v>
      </c>
      <c r="BW123" s="1073"/>
      <c r="BX123" s="1073"/>
      <c r="BY123" s="1073"/>
      <c r="BZ123" s="1073"/>
      <c r="CA123" s="1073">
        <v>28917392</v>
      </c>
      <c r="CB123" s="1073"/>
      <c r="CC123" s="1073"/>
      <c r="CD123" s="1073"/>
      <c r="CE123" s="1073"/>
      <c r="CF123" s="1010"/>
      <c r="CG123" s="1011"/>
      <c r="CH123" s="1011"/>
      <c r="CI123" s="1011"/>
      <c r="CJ123" s="1012"/>
      <c r="CK123" s="1018"/>
      <c r="CL123" s="1019"/>
      <c r="CM123" s="1019"/>
      <c r="CN123" s="1019"/>
      <c r="CO123" s="1020"/>
      <c r="CP123" s="1028" t="s">
        <v>484</v>
      </c>
      <c r="CQ123" s="1029"/>
      <c r="CR123" s="1029"/>
      <c r="CS123" s="1029"/>
      <c r="CT123" s="1029"/>
      <c r="CU123" s="1029"/>
      <c r="CV123" s="1029"/>
      <c r="CW123" s="1029"/>
      <c r="CX123" s="1029"/>
      <c r="CY123" s="1029"/>
      <c r="CZ123" s="1029"/>
      <c r="DA123" s="1029"/>
      <c r="DB123" s="1029"/>
      <c r="DC123" s="1029"/>
      <c r="DD123" s="1029"/>
      <c r="DE123" s="1029"/>
      <c r="DF123" s="1030"/>
      <c r="DG123" s="967" t="s">
        <v>441</v>
      </c>
      <c r="DH123" s="968"/>
      <c r="DI123" s="968"/>
      <c r="DJ123" s="968"/>
      <c r="DK123" s="969"/>
      <c r="DL123" s="970" t="s">
        <v>128</v>
      </c>
      <c r="DM123" s="968"/>
      <c r="DN123" s="968"/>
      <c r="DO123" s="968"/>
      <c r="DP123" s="969"/>
      <c r="DQ123" s="970" t="s">
        <v>445</v>
      </c>
      <c r="DR123" s="968"/>
      <c r="DS123" s="968"/>
      <c r="DT123" s="968"/>
      <c r="DU123" s="969"/>
      <c r="DV123" s="971" t="s">
        <v>449</v>
      </c>
      <c r="DW123" s="972"/>
      <c r="DX123" s="972"/>
      <c r="DY123" s="972"/>
      <c r="DZ123" s="973"/>
    </row>
    <row r="124" spans="1:130" s="221" customFormat="1" ht="26.25" customHeight="1" thickBot="1" x14ac:dyDescent="0.25">
      <c r="A124" s="1066"/>
      <c r="B124" s="958"/>
      <c r="C124" s="931" t="s">
        <v>468</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441</v>
      </c>
      <c r="AB124" s="968"/>
      <c r="AC124" s="968"/>
      <c r="AD124" s="968"/>
      <c r="AE124" s="969"/>
      <c r="AF124" s="970" t="s">
        <v>440</v>
      </c>
      <c r="AG124" s="968"/>
      <c r="AH124" s="968"/>
      <c r="AI124" s="968"/>
      <c r="AJ124" s="969"/>
      <c r="AK124" s="970" t="s">
        <v>446</v>
      </c>
      <c r="AL124" s="968"/>
      <c r="AM124" s="968"/>
      <c r="AN124" s="968"/>
      <c r="AO124" s="969"/>
      <c r="AP124" s="971" t="s">
        <v>128</v>
      </c>
      <c r="AQ124" s="972"/>
      <c r="AR124" s="972"/>
      <c r="AS124" s="972"/>
      <c r="AT124" s="973"/>
      <c r="AU124" s="1068" t="s">
        <v>485</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137</v>
      </c>
      <c r="BR124" s="1036"/>
      <c r="BS124" s="1036"/>
      <c r="BT124" s="1036"/>
      <c r="BU124" s="1036"/>
      <c r="BV124" s="1036">
        <v>115.3</v>
      </c>
      <c r="BW124" s="1036"/>
      <c r="BX124" s="1036"/>
      <c r="BY124" s="1036"/>
      <c r="BZ124" s="1036"/>
      <c r="CA124" s="1036">
        <v>92.8</v>
      </c>
      <c r="CB124" s="1036"/>
      <c r="CC124" s="1036"/>
      <c r="CD124" s="1036"/>
      <c r="CE124" s="1036"/>
      <c r="CF124" s="1037"/>
      <c r="CG124" s="1038"/>
      <c r="CH124" s="1038"/>
      <c r="CI124" s="1038"/>
      <c r="CJ124" s="1039"/>
      <c r="CK124" s="1021"/>
      <c r="CL124" s="1021"/>
      <c r="CM124" s="1021"/>
      <c r="CN124" s="1021"/>
      <c r="CO124" s="1022"/>
      <c r="CP124" s="1028" t="s">
        <v>486</v>
      </c>
      <c r="CQ124" s="1029"/>
      <c r="CR124" s="1029"/>
      <c r="CS124" s="1029"/>
      <c r="CT124" s="1029"/>
      <c r="CU124" s="1029"/>
      <c r="CV124" s="1029"/>
      <c r="CW124" s="1029"/>
      <c r="CX124" s="1029"/>
      <c r="CY124" s="1029"/>
      <c r="CZ124" s="1029"/>
      <c r="DA124" s="1029"/>
      <c r="DB124" s="1029"/>
      <c r="DC124" s="1029"/>
      <c r="DD124" s="1029"/>
      <c r="DE124" s="1029"/>
      <c r="DF124" s="1030"/>
      <c r="DG124" s="1013" t="s">
        <v>471</v>
      </c>
      <c r="DH124" s="995"/>
      <c r="DI124" s="995"/>
      <c r="DJ124" s="995"/>
      <c r="DK124" s="996"/>
      <c r="DL124" s="994" t="s">
        <v>454</v>
      </c>
      <c r="DM124" s="995"/>
      <c r="DN124" s="995"/>
      <c r="DO124" s="995"/>
      <c r="DP124" s="996"/>
      <c r="DQ124" s="994" t="s">
        <v>454</v>
      </c>
      <c r="DR124" s="995"/>
      <c r="DS124" s="995"/>
      <c r="DT124" s="995"/>
      <c r="DU124" s="996"/>
      <c r="DV124" s="997" t="s">
        <v>449</v>
      </c>
      <c r="DW124" s="998"/>
      <c r="DX124" s="998"/>
      <c r="DY124" s="998"/>
      <c r="DZ124" s="999"/>
    </row>
    <row r="125" spans="1:130" s="221" customFormat="1" ht="26.25" customHeight="1" x14ac:dyDescent="0.2">
      <c r="A125" s="1066"/>
      <c r="B125" s="958"/>
      <c r="C125" s="931" t="s">
        <v>470</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465</v>
      </c>
      <c r="AB125" s="968"/>
      <c r="AC125" s="968"/>
      <c r="AD125" s="968"/>
      <c r="AE125" s="969"/>
      <c r="AF125" s="970" t="s">
        <v>128</v>
      </c>
      <c r="AG125" s="968"/>
      <c r="AH125" s="968"/>
      <c r="AI125" s="968"/>
      <c r="AJ125" s="969"/>
      <c r="AK125" s="970" t="s">
        <v>128</v>
      </c>
      <c r="AL125" s="968"/>
      <c r="AM125" s="968"/>
      <c r="AN125" s="968"/>
      <c r="AO125" s="969"/>
      <c r="AP125" s="971" t="s">
        <v>454</v>
      </c>
      <c r="AQ125" s="972"/>
      <c r="AR125" s="972"/>
      <c r="AS125" s="972"/>
      <c r="AT125" s="973"/>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1" t="s">
        <v>487</v>
      </c>
      <c r="CL125" s="1016"/>
      <c r="CM125" s="1016"/>
      <c r="CN125" s="1016"/>
      <c r="CO125" s="1017"/>
      <c r="CP125" s="938" t="s">
        <v>488</v>
      </c>
      <c r="CQ125" s="906"/>
      <c r="CR125" s="906"/>
      <c r="CS125" s="906"/>
      <c r="CT125" s="906"/>
      <c r="CU125" s="906"/>
      <c r="CV125" s="906"/>
      <c r="CW125" s="906"/>
      <c r="CX125" s="906"/>
      <c r="CY125" s="906"/>
      <c r="CZ125" s="906"/>
      <c r="DA125" s="906"/>
      <c r="DB125" s="906"/>
      <c r="DC125" s="906"/>
      <c r="DD125" s="906"/>
      <c r="DE125" s="906"/>
      <c r="DF125" s="907"/>
      <c r="DG125" s="939" t="s">
        <v>449</v>
      </c>
      <c r="DH125" s="940"/>
      <c r="DI125" s="940"/>
      <c r="DJ125" s="940"/>
      <c r="DK125" s="940"/>
      <c r="DL125" s="940" t="s">
        <v>454</v>
      </c>
      <c r="DM125" s="940"/>
      <c r="DN125" s="940"/>
      <c r="DO125" s="940"/>
      <c r="DP125" s="940"/>
      <c r="DQ125" s="940" t="s">
        <v>128</v>
      </c>
      <c r="DR125" s="940"/>
      <c r="DS125" s="940"/>
      <c r="DT125" s="940"/>
      <c r="DU125" s="940"/>
      <c r="DV125" s="941" t="s">
        <v>128</v>
      </c>
      <c r="DW125" s="941"/>
      <c r="DX125" s="941"/>
      <c r="DY125" s="941"/>
      <c r="DZ125" s="942"/>
    </row>
    <row r="126" spans="1:130" s="221" customFormat="1" ht="26.25" customHeight="1" thickBot="1" x14ac:dyDescent="0.25">
      <c r="A126" s="1066"/>
      <c r="B126" s="958"/>
      <c r="C126" s="931" t="s">
        <v>473</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454</v>
      </c>
      <c r="AB126" s="968"/>
      <c r="AC126" s="968"/>
      <c r="AD126" s="968"/>
      <c r="AE126" s="969"/>
      <c r="AF126" s="970" t="s">
        <v>445</v>
      </c>
      <c r="AG126" s="968"/>
      <c r="AH126" s="968"/>
      <c r="AI126" s="968"/>
      <c r="AJ126" s="969"/>
      <c r="AK126" s="970" t="s">
        <v>471</v>
      </c>
      <c r="AL126" s="968"/>
      <c r="AM126" s="968"/>
      <c r="AN126" s="968"/>
      <c r="AO126" s="969"/>
      <c r="AP126" s="971" t="s">
        <v>128</v>
      </c>
      <c r="AQ126" s="972"/>
      <c r="AR126" s="972"/>
      <c r="AS126" s="972"/>
      <c r="AT126" s="97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2"/>
      <c r="CL126" s="1019"/>
      <c r="CM126" s="1019"/>
      <c r="CN126" s="1019"/>
      <c r="CO126" s="1020"/>
      <c r="CP126" s="931" t="s">
        <v>489</v>
      </c>
      <c r="CQ126" s="932"/>
      <c r="CR126" s="932"/>
      <c r="CS126" s="932"/>
      <c r="CT126" s="932"/>
      <c r="CU126" s="932"/>
      <c r="CV126" s="932"/>
      <c r="CW126" s="932"/>
      <c r="CX126" s="932"/>
      <c r="CY126" s="932"/>
      <c r="CZ126" s="932"/>
      <c r="DA126" s="932"/>
      <c r="DB126" s="932"/>
      <c r="DC126" s="932"/>
      <c r="DD126" s="932"/>
      <c r="DE126" s="932"/>
      <c r="DF126" s="933"/>
      <c r="DG126" s="934" t="s">
        <v>471</v>
      </c>
      <c r="DH126" s="935"/>
      <c r="DI126" s="935"/>
      <c r="DJ126" s="935"/>
      <c r="DK126" s="935"/>
      <c r="DL126" s="935" t="s">
        <v>465</v>
      </c>
      <c r="DM126" s="935"/>
      <c r="DN126" s="935"/>
      <c r="DO126" s="935"/>
      <c r="DP126" s="935"/>
      <c r="DQ126" s="935" t="s">
        <v>441</v>
      </c>
      <c r="DR126" s="935"/>
      <c r="DS126" s="935"/>
      <c r="DT126" s="935"/>
      <c r="DU126" s="935"/>
      <c r="DV126" s="936" t="s">
        <v>441</v>
      </c>
      <c r="DW126" s="936"/>
      <c r="DX126" s="936"/>
      <c r="DY126" s="936"/>
      <c r="DZ126" s="937"/>
    </row>
    <row r="127" spans="1:130" s="221" customFormat="1" ht="26.25" customHeight="1" x14ac:dyDescent="0.2">
      <c r="A127" s="1067"/>
      <c r="B127" s="960"/>
      <c r="C127" s="982" t="s">
        <v>490</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v>10731</v>
      </c>
      <c r="AB127" s="968"/>
      <c r="AC127" s="968"/>
      <c r="AD127" s="968"/>
      <c r="AE127" s="969"/>
      <c r="AF127" s="970">
        <v>8581</v>
      </c>
      <c r="AG127" s="968"/>
      <c r="AH127" s="968"/>
      <c r="AI127" s="968"/>
      <c r="AJ127" s="969"/>
      <c r="AK127" s="970">
        <v>5822</v>
      </c>
      <c r="AL127" s="968"/>
      <c r="AM127" s="968"/>
      <c r="AN127" s="968"/>
      <c r="AO127" s="969"/>
      <c r="AP127" s="971">
        <v>0</v>
      </c>
      <c r="AQ127" s="972"/>
      <c r="AR127" s="972"/>
      <c r="AS127" s="972"/>
      <c r="AT127" s="973"/>
      <c r="AU127" s="223"/>
      <c r="AV127" s="223"/>
      <c r="AW127" s="223"/>
      <c r="AX127" s="1040" t="s">
        <v>491</v>
      </c>
      <c r="AY127" s="1041"/>
      <c r="AZ127" s="1041"/>
      <c r="BA127" s="1041"/>
      <c r="BB127" s="1041"/>
      <c r="BC127" s="1041"/>
      <c r="BD127" s="1041"/>
      <c r="BE127" s="1042"/>
      <c r="BF127" s="1043" t="s">
        <v>492</v>
      </c>
      <c r="BG127" s="1041"/>
      <c r="BH127" s="1041"/>
      <c r="BI127" s="1041"/>
      <c r="BJ127" s="1041"/>
      <c r="BK127" s="1041"/>
      <c r="BL127" s="1042"/>
      <c r="BM127" s="1043" t="s">
        <v>493</v>
      </c>
      <c r="BN127" s="1041"/>
      <c r="BO127" s="1041"/>
      <c r="BP127" s="1041"/>
      <c r="BQ127" s="1041"/>
      <c r="BR127" s="1041"/>
      <c r="BS127" s="1042"/>
      <c r="BT127" s="1043" t="s">
        <v>494</v>
      </c>
      <c r="BU127" s="1041"/>
      <c r="BV127" s="1041"/>
      <c r="BW127" s="1041"/>
      <c r="BX127" s="1041"/>
      <c r="BY127" s="1041"/>
      <c r="BZ127" s="1064"/>
      <c r="CA127" s="223"/>
      <c r="CB127" s="223"/>
      <c r="CC127" s="223"/>
      <c r="CD127" s="246"/>
      <c r="CE127" s="246"/>
      <c r="CF127" s="246"/>
      <c r="CG127" s="223"/>
      <c r="CH127" s="223"/>
      <c r="CI127" s="223"/>
      <c r="CJ127" s="245"/>
      <c r="CK127" s="1032"/>
      <c r="CL127" s="1019"/>
      <c r="CM127" s="1019"/>
      <c r="CN127" s="1019"/>
      <c r="CO127" s="1020"/>
      <c r="CP127" s="931" t="s">
        <v>495</v>
      </c>
      <c r="CQ127" s="932"/>
      <c r="CR127" s="932"/>
      <c r="CS127" s="932"/>
      <c r="CT127" s="932"/>
      <c r="CU127" s="932"/>
      <c r="CV127" s="932"/>
      <c r="CW127" s="932"/>
      <c r="CX127" s="932"/>
      <c r="CY127" s="932"/>
      <c r="CZ127" s="932"/>
      <c r="DA127" s="932"/>
      <c r="DB127" s="932"/>
      <c r="DC127" s="932"/>
      <c r="DD127" s="932"/>
      <c r="DE127" s="932"/>
      <c r="DF127" s="933"/>
      <c r="DG127" s="934" t="s">
        <v>454</v>
      </c>
      <c r="DH127" s="935"/>
      <c r="DI127" s="935"/>
      <c r="DJ127" s="935"/>
      <c r="DK127" s="935"/>
      <c r="DL127" s="935" t="s">
        <v>454</v>
      </c>
      <c r="DM127" s="935"/>
      <c r="DN127" s="935"/>
      <c r="DO127" s="935"/>
      <c r="DP127" s="935"/>
      <c r="DQ127" s="935" t="s">
        <v>449</v>
      </c>
      <c r="DR127" s="935"/>
      <c r="DS127" s="935"/>
      <c r="DT127" s="935"/>
      <c r="DU127" s="935"/>
      <c r="DV127" s="936" t="s">
        <v>449</v>
      </c>
      <c r="DW127" s="936"/>
      <c r="DX127" s="936"/>
      <c r="DY127" s="936"/>
      <c r="DZ127" s="937"/>
    </row>
    <row r="128" spans="1:130" s="221" customFormat="1" ht="26.25" customHeight="1" thickBot="1" x14ac:dyDescent="0.25">
      <c r="A128" s="1050" t="s">
        <v>496</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497</v>
      </c>
      <c r="X128" s="1052"/>
      <c r="Y128" s="1052"/>
      <c r="Z128" s="1053"/>
      <c r="AA128" s="1054">
        <v>461799</v>
      </c>
      <c r="AB128" s="1055"/>
      <c r="AC128" s="1055"/>
      <c r="AD128" s="1055"/>
      <c r="AE128" s="1056"/>
      <c r="AF128" s="1057">
        <v>475005</v>
      </c>
      <c r="AG128" s="1055"/>
      <c r="AH128" s="1055"/>
      <c r="AI128" s="1055"/>
      <c r="AJ128" s="1056"/>
      <c r="AK128" s="1057">
        <v>440003</v>
      </c>
      <c r="AL128" s="1055"/>
      <c r="AM128" s="1055"/>
      <c r="AN128" s="1055"/>
      <c r="AO128" s="1056"/>
      <c r="AP128" s="1058"/>
      <c r="AQ128" s="1059"/>
      <c r="AR128" s="1059"/>
      <c r="AS128" s="1059"/>
      <c r="AT128" s="1060"/>
      <c r="AU128" s="223"/>
      <c r="AV128" s="223"/>
      <c r="AW128" s="223"/>
      <c r="AX128" s="905" t="s">
        <v>498</v>
      </c>
      <c r="AY128" s="906"/>
      <c r="AZ128" s="906"/>
      <c r="BA128" s="906"/>
      <c r="BB128" s="906"/>
      <c r="BC128" s="906"/>
      <c r="BD128" s="906"/>
      <c r="BE128" s="907"/>
      <c r="BF128" s="1061" t="s">
        <v>128</v>
      </c>
      <c r="BG128" s="1062"/>
      <c r="BH128" s="1062"/>
      <c r="BI128" s="1062"/>
      <c r="BJ128" s="1062"/>
      <c r="BK128" s="1062"/>
      <c r="BL128" s="1063"/>
      <c r="BM128" s="1061">
        <v>12.76</v>
      </c>
      <c r="BN128" s="1062"/>
      <c r="BO128" s="1062"/>
      <c r="BP128" s="1062"/>
      <c r="BQ128" s="1062"/>
      <c r="BR128" s="1062"/>
      <c r="BS128" s="1063"/>
      <c r="BT128" s="1061">
        <v>20</v>
      </c>
      <c r="BU128" s="1062"/>
      <c r="BV128" s="1062"/>
      <c r="BW128" s="1062"/>
      <c r="BX128" s="1062"/>
      <c r="BY128" s="1062"/>
      <c r="BZ128" s="1085"/>
      <c r="CA128" s="246"/>
      <c r="CB128" s="246"/>
      <c r="CC128" s="246"/>
      <c r="CD128" s="246"/>
      <c r="CE128" s="246"/>
      <c r="CF128" s="246"/>
      <c r="CG128" s="223"/>
      <c r="CH128" s="223"/>
      <c r="CI128" s="223"/>
      <c r="CJ128" s="245"/>
      <c r="CK128" s="1033"/>
      <c r="CL128" s="1034"/>
      <c r="CM128" s="1034"/>
      <c r="CN128" s="1034"/>
      <c r="CO128" s="1035"/>
      <c r="CP128" s="1044" t="s">
        <v>499</v>
      </c>
      <c r="CQ128" s="735"/>
      <c r="CR128" s="735"/>
      <c r="CS128" s="735"/>
      <c r="CT128" s="735"/>
      <c r="CU128" s="735"/>
      <c r="CV128" s="735"/>
      <c r="CW128" s="735"/>
      <c r="CX128" s="735"/>
      <c r="CY128" s="735"/>
      <c r="CZ128" s="735"/>
      <c r="DA128" s="735"/>
      <c r="DB128" s="735"/>
      <c r="DC128" s="735"/>
      <c r="DD128" s="735"/>
      <c r="DE128" s="735"/>
      <c r="DF128" s="1045"/>
      <c r="DG128" s="1046" t="s">
        <v>440</v>
      </c>
      <c r="DH128" s="1047"/>
      <c r="DI128" s="1047"/>
      <c r="DJ128" s="1047"/>
      <c r="DK128" s="1047"/>
      <c r="DL128" s="1047" t="s">
        <v>440</v>
      </c>
      <c r="DM128" s="1047"/>
      <c r="DN128" s="1047"/>
      <c r="DO128" s="1047"/>
      <c r="DP128" s="1047"/>
      <c r="DQ128" s="1047" t="s">
        <v>441</v>
      </c>
      <c r="DR128" s="1047"/>
      <c r="DS128" s="1047"/>
      <c r="DT128" s="1047"/>
      <c r="DU128" s="1047"/>
      <c r="DV128" s="1048" t="s">
        <v>128</v>
      </c>
      <c r="DW128" s="1048"/>
      <c r="DX128" s="1048"/>
      <c r="DY128" s="1048"/>
      <c r="DZ128" s="1049"/>
    </row>
    <row r="129" spans="1:131" s="221" customFormat="1" ht="26.25" customHeight="1" x14ac:dyDescent="0.2">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500</v>
      </c>
      <c r="X129" s="1080"/>
      <c r="Y129" s="1080"/>
      <c r="Z129" s="1081"/>
      <c r="AA129" s="967">
        <v>14451014</v>
      </c>
      <c r="AB129" s="968"/>
      <c r="AC129" s="968"/>
      <c r="AD129" s="968"/>
      <c r="AE129" s="969"/>
      <c r="AF129" s="970">
        <v>14748118</v>
      </c>
      <c r="AG129" s="968"/>
      <c r="AH129" s="968"/>
      <c r="AI129" s="968"/>
      <c r="AJ129" s="969"/>
      <c r="AK129" s="970">
        <v>15307304</v>
      </c>
      <c r="AL129" s="968"/>
      <c r="AM129" s="968"/>
      <c r="AN129" s="968"/>
      <c r="AO129" s="969"/>
      <c r="AP129" s="1082"/>
      <c r="AQ129" s="1083"/>
      <c r="AR129" s="1083"/>
      <c r="AS129" s="1083"/>
      <c r="AT129" s="1084"/>
      <c r="AU129" s="224"/>
      <c r="AV129" s="224"/>
      <c r="AW129" s="224"/>
      <c r="AX129" s="1074" t="s">
        <v>501</v>
      </c>
      <c r="AY129" s="932"/>
      <c r="AZ129" s="932"/>
      <c r="BA129" s="932"/>
      <c r="BB129" s="932"/>
      <c r="BC129" s="932"/>
      <c r="BD129" s="932"/>
      <c r="BE129" s="933"/>
      <c r="BF129" s="1075" t="s">
        <v>128</v>
      </c>
      <c r="BG129" s="1076"/>
      <c r="BH129" s="1076"/>
      <c r="BI129" s="1076"/>
      <c r="BJ129" s="1076"/>
      <c r="BK129" s="1076"/>
      <c r="BL129" s="1077"/>
      <c r="BM129" s="1075">
        <v>17.760000000000002</v>
      </c>
      <c r="BN129" s="1076"/>
      <c r="BO129" s="1076"/>
      <c r="BP129" s="1076"/>
      <c r="BQ129" s="1076"/>
      <c r="BR129" s="1076"/>
      <c r="BS129" s="1077"/>
      <c r="BT129" s="1075">
        <v>30</v>
      </c>
      <c r="BU129" s="1076"/>
      <c r="BV129" s="1076"/>
      <c r="BW129" s="1076"/>
      <c r="BX129" s="1076"/>
      <c r="BY129" s="1076"/>
      <c r="BZ129" s="1078"/>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3" t="s">
        <v>502</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503</v>
      </c>
      <c r="X130" s="1080"/>
      <c r="Y130" s="1080"/>
      <c r="Z130" s="1081"/>
      <c r="AA130" s="967">
        <v>1908682</v>
      </c>
      <c r="AB130" s="968"/>
      <c r="AC130" s="968"/>
      <c r="AD130" s="968"/>
      <c r="AE130" s="969"/>
      <c r="AF130" s="970">
        <v>1892446</v>
      </c>
      <c r="AG130" s="968"/>
      <c r="AH130" s="968"/>
      <c r="AI130" s="968"/>
      <c r="AJ130" s="969"/>
      <c r="AK130" s="970">
        <v>1863344</v>
      </c>
      <c r="AL130" s="968"/>
      <c r="AM130" s="968"/>
      <c r="AN130" s="968"/>
      <c r="AO130" s="969"/>
      <c r="AP130" s="1082"/>
      <c r="AQ130" s="1083"/>
      <c r="AR130" s="1083"/>
      <c r="AS130" s="1083"/>
      <c r="AT130" s="1084"/>
      <c r="AU130" s="224"/>
      <c r="AV130" s="224"/>
      <c r="AW130" s="224"/>
      <c r="AX130" s="1074" t="s">
        <v>504</v>
      </c>
      <c r="AY130" s="932"/>
      <c r="AZ130" s="932"/>
      <c r="BA130" s="932"/>
      <c r="BB130" s="932"/>
      <c r="BC130" s="932"/>
      <c r="BD130" s="932"/>
      <c r="BE130" s="933"/>
      <c r="BF130" s="1110">
        <v>12</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505</v>
      </c>
      <c r="X131" s="1117"/>
      <c r="Y131" s="1117"/>
      <c r="Z131" s="1118"/>
      <c r="AA131" s="1013">
        <v>12542332</v>
      </c>
      <c r="AB131" s="995"/>
      <c r="AC131" s="995"/>
      <c r="AD131" s="995"/>
      <c r="AE131" s="996"/>
      <c r="AF131" s="994">
        <v>12855672</v>
      </c>
      <c r="AG131" s="995"/>
      <c r="AH131" s="995"/>
      <c r="AI131" s="995"/>
      <c r="AJ131" s="996"/>
      <c r="AK131" s="994">
        <v>13443960</v>
      </c>
      <c r="AL131" s="995"/>
      <c r="AM131" s="995"/>
      <c r="AN131" s="995"/>
      <c r="AO131" s="996"/>
      <c r="AP131" s="1119"/>
      <c r="AQ131" s="1120"/>
      <c r="AR131" s="1120"/>
      <c r="AS131" s="1120"/>
      <c r="AT131" s="1121"/>
      <c r="AU131" s="224"/>
      <c r="AV131" s="224"/>
      <c r="AW131" s="224"/>
      <c r="AX131" s="1092" t="s">
        <v>506</v>
      </c>
      <c r="AY131" s="735"/>
      <c r="AZ131" s="735"/>
      <c r="BA131" s="735"/>
      <c r="BB131" s="735"/>
      <c r="BC131" s="735"/>
      <c r="BD131" s="735"/>
      <c r="BE131" s="1045"/>
      <c r="BF131" s="1093">
        <v>92.8</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99" t="s">
        <v>507</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508</v>
      </c>
      <c r="W132" s="1103"/>
      <c r="X132" s="1103"/>
      <c r="Y132" s="1103"/>
      <c r="Z132" s="1104"/>
      <c r="AA132" s="1105">
        <v>13.259647409999999</v>
      </c>
      <c r="AB132" s="1106"/>
      <c r="AC132" s="1106"/>
      <c r="AD132" s="1106"/>
      <c r="AE132" s="1107"/>
      <c r="AF132" s="1108">
        <v>11.372987739999999</v>
      </c>
      <c r="AG132" s="1106"/>
      <c r="AH132" s="1106"/>
      <c r="AI132" s="1106"/>
      <c r="AJ132" s="1107"/>
      <c r="AK132" s="1108">
        <v>11.46167498</v>
      </c>
      <c r="AL132" s="1106"/>
      <c r="AM132" s="1106"/>
      <c r="AN132" s="1106"/>
      <c r="AO132" s="1107"/>
      <c r="AP132" s="1010"/>
      <c r="AQ132" s="1011"/>
      <c r="AR132" s="1011"/>
      <c r="AS132" s="1011"/>
      <c r="AT132" s="110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509</v>
      </c>
      <c r="W133" s="1086"/>
      <c r="X133" s="1086"/>
      <c r="Y133" s="1086"/>
      <c r="Z133" s="1087"/>
      <c r="AA133" s="1088">
        <v>13.2</v>
      </c>
      <c r="AB133" s="1089"/>
      <c r="AC133" s="1089"/>
      <c r="AD133" s="1089"/>
      <c r="AE133" s="1090"/>
      <c r="AF133" s="1088">
        <v>12.2</v>
      </c>
      <c r="AG133" s="1089"/>
      <c r="AH133" s="1089"/>
      <c r="AI133" s="1089"/>
      <c r="AJ133" s="1090"/>
      <c r="AK133" s="1088">
        <v>12</v>
      </c>
      <c r="AL133" s="1089"/>
      <c r="AM133" s="1089"/>
      <c r="AN133" s="1089"/>
      <c r="AO133" s="1090"/>
      <c r="AP133" s="1037"/>
      <c r="AQ133" s="1038"/>
      <c r="AR133" s="1038"/>
      <c r="AS133" s="1038"/>
      <c r="AT133" s="109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9uxzj8n2MxAn8XeEsm9fEmlsmd2N47+CdEe9k7RjqLmtJBLvb2R7VuEyxpOzYst6bYsC7lvTyfd8mgb9hbQf4g==" saltValue="c3gflH904yIcmhgkhYfR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510</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gQJNOsMEgjv1yCt7ckFwAKB2IP2S1cV+Xtxte+Zfu//bz1BT+2Y7RMBCD8VnIrxaZeougQjT9hL0z8/e4fiVw==" saltValue="h/RYa7cjuctUY5Jmb1ocb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A26" sqref="A26:AS26"/>
    </sheetView>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512</v>
      </c>
      <c r="AL6" s="257"/>
      <c r="AM6" s="257"/>
      <c r="AN6" s="257"/>
    </row>
    <row r="7" spans="1:46" ht="13.5" customHeight="1" x14ac:dyDescent="0.2">
      <c r="A7" s="256"/>
      <c r="AK7" s="259"/>
      <c r="AL7" s="260"/>
      <c r="AM7" s="260"/>
      <c r="AN7" s="261"/>
      <c r="AO7" s="1123" t="s">
        <v>513</v>
      </c>
      <c r="AP7" s="262"/>
      <c r="AQ7" s="263" t="s">
        <v>514</v>
      </c>
      <c r="AR7" s="264"/>
    </row>
    <row r="8" spans="1:46" ht="13.2" x14ac:dyDescent="0.2">
      <c r="A8" s="256"/>
      <c r="AK8" s="265"/>
      <c r="AL8" s="266"/>
      <c r="AM8" s="266"/>
      <c r="AN8" s="267"/>
      <c r="AO8" s="1124"/>
      <c r="AP8" s="268" t="s">
        <v>515</v>
      </c>
      <c r="AQ8" s="269" t="s">
        <v>516</v>
      </c>
      <c r="AR8" s="270" t="s">
        <v>517</v>
      </c>
    </row>
    <row r="9" spans="1:46" ht="13.2" x14ac:dyDescent="0.2">
      <c r="A9" s="256"/>
      <c r="AK9" s="1125" t="s">
        <v>518</v>
      </c>
      <c r="AL9" s="1126"/>
      <c r="AM9" s="1126"/>
      <c r="AN9" s="1127"/>
      <c r="AO9" s="271">
        <v>5436491</v>
      </c>
      <c r="AP9" s="271">
        <v>94402</v>
      </c>
      <c r="AQ9" s="272">
        <v>85700</v>
      </c>
      <c r="AR9" s="273">
        <v>10.199999999999999</v>
      </c>
    </row>
    <row r="10" spans="1:46" ht="13.5" customHeight="1" x14ac:dyDescent="0.2">
      <c r="A10" s="256"/>
      <c r="AK10" s="1125" t="s">
        <v>519</v>
      </c>
      <c r="AL10" s="1126"/>
      <c r="AM10" s="1126"/>
      <c r="AN10" s="1127"/>
      <c r="AO10" s="274">
        <v>45844</v>
      </c>
      <c r="AP10" s="274">
        <v>796</v>
      </c>
      <c r="AQ10" s="275">
        <v>7424</v>
      </c>
      <c r="AR10" s="276">
        <v>-89.3</v>
      </c>
    </row>
    <row r="11" spans="1:46" ht="13.5" customHeight="1" x14ac:dyDescent="0.2">
      <c r="A11" s="256"/>
      <c r="AK11" s="1125" t="s">
        <v>520</v>
      </c>
      <c r="AL11" s="1126"/>
      <c r="AM11" s="1126"/>
      <c r="AN11" s="1127"/>
      <c r="AO11" s="274" t="s">
        <v>521</v>
      </c>
      <c r="AP11" s="274" t="s">
        <v>521</v>
      </c>
      <c r="AQ11" s="275">
        <v>1613</v>
      </c>
      <c r="AR11" s="276" t="s">
        <v>521</v>
      </c>
    </row>
    <row r="12" spans="1:46" ht="13.5" customHeight="1" x14ac:dyDescent="0.2">
      <c r="A12" s="256"/>
      <c r="AK12" s="1125" t="s">
        <v>522</v>
      </c>
      <c r="AL12" s="1126"/>
      <c r="AM12" s="1126"/>
      <c r="AN12" s="1127"/>
      <c r="AO12" s="274" t="s">
        <v>521</v>
      </c>
      <c r="AP12" s="274" t="s">
        <v>521</v>
      </c>
      <c r="AQ12" s="275">
        <v>12</v>
      </c>
      <c r="AR12" s="276" t="s">
        <v>521</v>
      </c>
    </row>
    <row r="13" spans="1:46" ht="13.5" customHeight="1" x14ac:dyDescent="0.2">
      <c r="A13" s="256"/>
      <c r="AK13" s="1125" t="s">
        <v>523</v>
      </c>
      <c r="AL13" s="1126"/>
      <c r="AM13" s="1126"/>
      <c r="AN13" s="1127"/>
      <c r="AO13" s="274" t="s">
        <v>521</v>
      </c>
      <c r="AP13" s="274" t="s">
        <v>521</v>
      </c>
      <c r="AQ13" s="275">
        <v>3153</v>
      </c>
      <c r="AR13" s="276" t="s">
        <v>521</v>
      </c>
    </row>
    <row r="14" spans="1:46" ht="13.5" customHeight="1" x14ac:dyDescent="0.2">
      <c r="A14" s="256"/>
      <c r="AK14" s="1125" t="s">
        <v>524</v>
      </c>
      <c r="AL14" s="1126"/>
      <c r="AM14" s="1126"/>
      <c r="AN14" s="1127"/>
      <c r="AO14" s="274">
        <v>51182</v>
      </c>
      <c r="AP14" s="274">
        <v>889</v>
      </c>
      <c r="AQ14" s="275">
        <v>1845</v>
      </c>
      <c r="AR14" s="276">
        <v>-51.8</v>
      </c>
    </row>
    <row r="15" spans="1:46" ht="13.5" customHeight="1" x14ac:dyDescent="0.2">
      <c r="A15" s="256"/>
      <c r="AK15" s="1128" t="s">
        <v>525</v>
      </c>
      <c r="AL15" s="1129"/>
      <c r="AM15" s="1129"/>
      <c r="AN15" s="1130"/>
      <c r="AO15" s="274">
        <v>-762296</v>
      </c>
      <c r="AP15" s="274">
        <v>-13237</v>
      </c>
      <c r="AQ15" s="275">
        <v>-6635</v>
      </c>
      <c r="AR15" s="276">
        <v>99.5</v>
      </c>
    </row>
    <row r="16" spans="1:46" ht="13.2" x14ac:dyDescent="0.2">
      <c r="A16" s="256"/>
      <c r="AK16" s="1128" t="s">
        <v>187</v>
      </c>
      <c r="AL16" s="1129"/>
      <c r="AM16" s="1129"/>
      <c r="AN16" s="1130"/>
      <c r="AO16" s="274">
        <v>4771221</v>
      </c>
      <c r="AP16" s="274">
        <v>82850</v>
      </c>
      <c r="AQ16" s="275">
        <v>93111</v>
      </c>
      <c r="AR16" s="276">
        <v>-11</v>
      </c>
    </row>
    <row r="17" spans="1:46" ht="13.2" x14ac:dyDescent="0.2">
      <c r="A17" s="256"/>
    </row>
    <row r="18" spans="1:46" ht="13.2" x14ac:dyDescent="0.2">
      <c r="A18" s="256"/>
      <c r="AQ18" s="277"/>
      <c r="AR18" s="277"/>
    </row>
    <row r="19" spans="1:46" ht="13.2" x14ac:dyDescent="0.2">
      <c r="A19" s="256"/>
      <c r="AK19" s="252" t="s">
        <v>526</v>
      </c>
    </row>
    <row r="20" spans="1:46" ht="13.2" x14ac:dyDescent="0.2">
      <c r="A20" s="256"/>
      <c r="AK20" s="278"/>
      <c r="AL20" s="279"/>
      <c r="AM20" s="279"/>
      <c r="AN20" s="280"/>
      <c r="AO20" s="281" t="s">
        <v>527</v>
      </c>
      <c r="AP20" s="282" t="s">
        <v>528</v>
      </c>
      <c r="AQ20" s="283" t="s">
        <v>529</v>
      </c>
      <c r="AR20" s="284"/>
    </row>
    <row r="21" spans="1:46" s="257" customFormat="1" ht="13.2" x14ac:dyDescent="0.2">
      <c r="A21" s="285"/>
      <c r="AK21" s="1131" t="s">
        <v>530</v>
      </c>
      <c r="AL21" s="1132"/>
      <c r="AM21" s="1132"/>
      <c r="AN21" s="1133"/>
      <c r="AO21" s="286">
        <v>9.59</v>
      </c>
      <c r="AP21" s="287">
        <v>8.58</v>
      </c>
      <c r="AQ21" s="288">
        <v>1.01</v>
      </c>
      <c r="AS21" s="289"/>
      <c r="AT21" s="285"/>
    </row>
    <row r="22" spans="1:46" s="257" customFormat="1" ht="13.2" x14ac:dyDescent="0.2">
      <c r="A22" s="285"/>
      <c r="AK22" s="1131" t="s">
        <v>531</v>
      </c>
      <c r="AL22" s="1132"/>
      <c r="AM22" s="1132"/>
      <c r="AN22" s="1133"/>
      <c r="AO22" s="290">
        <v>99.1</v>
      </c>
      <c r="AP22" s="291">
        <v>97.7</v>
      </c>
      <c r="AQ22" s="292">
        <v>1.4</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2" t="s">
        <v>532</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ht="13.2" x14ac:dyDescent="0.2">
      <c r="A27" s="297"/>
      <c r="AS27" s="252"/>
      <c r="AT27" s="252"/>
    </row>
    <row r="28" spans="1:46" ht="16.2" x14ac:dyDescent="0.2">
      <c r="A28" s="253" t="s">
        <v>533</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534</v>
      </c>
      <c r="AL29" s="257"/>
      <c r="AM29" s="257"/>
      <c r="AN29" s="257"/>
      <c r="AS29" s="299"/>
    </row>
    <row r="30" spans="1:46" ht="13.5" customHeight="1" x14ac:dyDescent="0.2">
      <c r="A30" s="256"/>
      <c r="AK30" s="259"/>
      <c r="AL30" s="260"/>
      <c r="AM30" s="260"/>
      <c r="AN30" s="261"/>
      <c r="AO30" s="1123" t="s">
        <v>513</v>
      </c>
      <c r="AP30" s="262"/>
      <c r="AQ30" s="263" t="s">
        <v>514</v>
      </c>
      <c r="AR30" s="264"/>
    </row>
    <row r="31" spans="1:46" ht="13.2" x14ac:dyDescent="0.2">
      <c r="A31" s="256"/>
      <c r="AK31" s="265"/>
      <c r="AL31" s="266"/>
      <c r="AM31" s="266"/>
      <c r="AN31" s="267"/>
      <c r="AO31" s="1124"/>
      <c r="AP31" s="268" t="s">
        <v>515</v>
      </c>
      <c r="AQ31" s="269" t="s">
        <v>516</v>
      </c>
      <c r="AR31" s="270" t="s">
        <v>517</v>
      </c>
    </row>
    <row r="32" spans="1:46" ht="27" customHeight="1" x14ac:dyDescent="0.2">
      <c r="A32" s="256"/>
      <c r="AK32" s="1139" t="s">
        <v>535</v>
      </c>
      <c r="AL32" s="1140"/>
      <c r="AM32" s="1140"/>
      <c r="AN32" s="1141"/>
      <c r="AO32" s="300">
        <v>2995085</v>
      </c>
      <c r="AP32" s="300">
        <v>52008</v>
      </c>
      <c r="AQ32" s="301">
        <v>61596</v>
      </c>
      <c r="AR32" s="302">
        <v>-15.6</v>
      </c>
    </row>
    <row r="33" spans="1:46" ht="13.5" customHeight="1" x14ac:dyDescent="0.2">
      <c r="A33" s="256"/>
      <c r="AK33" s="1139" t="s">
        <v>536</v>
      </c>
      <c r="AL33" s="1140"/>
      <c r="AM33" s="1140"/>
      <c r="AN33" s="1141"/>
      <c r="AO33" s="300" t="s">
        <v>521</v>
      </c>
      <c r="AP33" s="300" t="s">
        <v>521</v>
      </c>
      <c r="AQ33" s="301" t="s">
        <v>521</v>
      </c>
      <c r="AR33" s="302" t="s">
        <v>521</v>
      </c>
    </row>
    <row r="34" spans="1:46" ht="27" customHeight="1" x14ac:dyDescent="0.2">
      <c r="A34" s="256"/>
      <c r="AK34" s="1139" t="s">
        <v>537</v>
      </c>
      <c r="AL34" s="1140"/>
      <c r="AM34" s="1140"/>
      <c r="AN34" s="1141"/>
      <c r="AO34" s="300" t="s">
        <v>521</v>
      </c>
      <c r="AP34" s="300" t="s">
        <v>521</v>
      </c>
      <c r="AQ34" s="301">
        <v>3</v>
      </c>
      <c r="AR34" s="302" t="s">
        <v>521</v>
      </c>
    </row>
    <row r="35" spans="1:46" ht="27" customHeight="1" x14ac:dyDescent="0.2">
      <c r="A35" s="256"/>
      <c r="AK35" s="1139" t="s">
        <v>538</v>
      </c>
      <c r="AL35" s="1140"/>
      <c r="AM35" s="1140"/>
      <c r="AN35" s="1141"/>
      <c r="AO35" s="300">
        <v>718799</v>
      </c>
      <c r="AP35" s="300">
        <v>12482</v>
      </c>
      <c r="AQ35" s="301">
        <v>14651</v>
      </c>
      <c r="AR35" s="302">
        <v>-14.8</v>
      </c>
    </row>
    <row r="36" spans="1:46" ht="27" customHeight="1" x14ac:dyDescent="0.2">
      <c r="A36" s="256"/>
      <c r="AK36" s="1139" t="s">
        <v>539</v>
      </c>
      <c r="AL36" s="1140"/>
      <c r="AM36" s="1140"/>
      <c r="AN36" s="1141"/>
      <c r="AO36" s="300" t="s">
        <v>521</v>
      </c>
      <c r="AP36" s="300" t="s">
        <v>521</v>
      </c>
      <c r="AQ36" s="301">
        <v>1794</v>
      </c>
      <c r="AR36" s="302" t="s">
        <v>521</v>
      </c>
    </row>
    <row r="37" spans="1:46" ht="13.5" customHeight="1" x14ac:dyDescent="0.2">
      <c r="A37" s="256"/>
      <c r="AK37" s="1139" t="s">
        <v>540</v>
      </c>
      <c r="AL37" s="1140"/>
      <c r="AM37" s="1140"/>
      <c r="AN37" s="1141"/>
      <c r="AO37" s="300">
        <v>130184</v>
      </c>
      <c r="AP37" s="300">
        <v>2261</v>
      </c>
      <c r="AQ37" s="301">
        <v>505</v>
      </c>
      <c r="AR37" s="302">
        <v>347.7</v>
      </c>
    </row>
    <row r="38" spans="1:46" ht="27" customHeight="1" x14ac:dyDescent="0.2">
      <c r="A38" s="256"/>
      <c r="AK38" s="1142" t="s">
        <v>541</v>
      </c>
      <c r="AL38" s="1143"/>
      <c r="AM38" s="1143"/>
      <c r="AN38" s="1144"/>
      <c r="AO38" s="303">
        <v>182</v>
      </c>
      <c r="AP38" s="303">
        <v>3</v>
      </c>
      <c r="AQ38" s="304">
        <v>1</v>
      </c>
      <c r="AR38" s="292">
        <v>200</v>
      </c>
      <c r="AS38" s="299"/>
    </row>
    <row r="39" spans="1:46" ht="13.2" x14ac:dyDescent="0.2">
      <c r="A39" s="256"/>
      <c r="AK39" s="1142" t="s">
        <v>542</v>
      </c>
      <c r="AL39" s="1143"/>
      <c r="AM39" s="1143"/>
      <c r="AN39" s="1144"/>
      <c r="AO39" s="300">
        <v>-440003</v>
      </c>
      <c r="AP39" s="300">
        <v>-7640</v>
      </c>
      <c r="AQ39" s="301">
        <v>-3020</v>
      </c>
      <c r="AR39" s="302">
        <v>153</v>
      </c>
      <c r="AS39" s="299"/>
    </row>
    <row r="40" spans="1:46" ht="27" customHeight="1" x14ac:dyDescent="0.2">
      <c r="A40" s="256"/>
      <c r="AK40" s="1139" t="s">
        <v>543</v>
      </c>
      <c r="AL40" s="1140"/>
      <c r="AM40" s="1140"/>
      <c r="AN40" s="1141"/>
      <c r="AO40" s="300">
        <v>-1863344</v>
      </c>
      <c r="AP40" s="300">
        <v>-32356</v>
      </c>
      <c r="AQ40" s="301">
        <v>-54563</v>
      </c>
      <c r="AR40" s="302">
        <v>-40.700000000000003</v>
      </c>
      <c r="AS40" s="299"/>
    </row>
    <row r="41" spans="1:46" ht="13.2" x14ac:dyDescent="0.2">
      <c r="A41" s="256"/>
      <c r="AK41" s="1145" t="s">
        <v>298</v>
      </c>
      <c r="AL41" s="1146"/>
      <c r="AM41" s="1146"/>
      <c r="AN41" s="1147"/>
      <c r="AO41" s="300">
        <v>1540903</v>
      </c>
      <c r="AP41" s="300">
        <v>26757</v>
      </c>
      <c r="AQ41" s="301">
        <v>20967</v>
      </c>
      <c r="AR41" s="302">
        <v>27.6</v>
      </c>
      <c r="AS41" s="299"/>
    </row>
    <row r="42" spans="1:46" ht="13.2" x14ac:dyDescent="0.2">
      <c r="A42" s="256"/>
      <c r="AK42" s="305" t="s">
        <v>544</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545</v>
      </c>
    </row>
    <row r="48" spans="1:46" ht="13.2" x14ac:dyDescent="0.2">
      <c r="A48" s="256"/>
      <c r="AK48" s="310" t="s">
        <v>546</v>
      </c>
      <c r="AL48" s="310"/>
      <c r="AM48" s="310"/>
      <c r="AN48" s="310"/>
      <c r="AO48" s="310"/>
      <c r="AP48" s="310"/>
      <c r="AQ48" s="311"/>
      <c r="AR48" s="310"/>
    </row>
    <row r="49" spans="1:44" ht="13.5" customHeight="1" x14ac:dyDescent="0.2">
      <c r="A49" s="256"/>
      <c r="AK49" s="312"/>
      <c r="AL49" s="313"/>
      <c r="AM49" s="1134" t="s">
        <v>513</v>
      </c>
      <c r="AN49" s="1136" t="s">
        <v>547</v>
      </c>
      <c r="AO49" s="1137"/>
      <c r="AP49" s="1137"/>
      <c r="AQ49" s="1137"/>
      <c r="AR49" s="1138"/>
    </row>
    <row r="50" spans="1:44" ht="13.2" x14ac:dyDescent="0.2">
      <c r="A50" s="256"/>
      <c r="AK50" s="314"/>
      <c r="AL50" s="315"/>
      <c r="AM50" s="1135"/>
      <c r="AN50" s="316" t="s">
        <v>548</v>
      </c>
      <c r="AO50" s="317" t="s">
        <v>549</v>
      </c>
      <c r="AP50" s="318" t="s">
        <v>550</v>
      </c>
      <c r="AQ50" s="319" t="s">
        <v>551</v>
      </c>
      <c r="AR50" s="320" t="s">
        <v>552</v>
      </c>
    </row>
    <row r="51" spans="1:44" ht="13.2" x14ac:dyDescent="0.2">
      <c r="A51" s="256"/>
      <c r="AK51" s="312" t="s">
        <v>553</v>
      </c>
      <c r="AL51" s="313"/>
      <c r="AM51" s="321">
        <v>2562372</v>
      </c>
      <c r="AN51" s="322">
        <v>40635</v>
      </c>
      <c r="AO51" s="323">
        <v>16</v>
      </c>
      <c r="AP51" s="324">
        <v>70615</v>
      </c>
      <c r="AQ51" s="325">
        <v>4.9000000000000004</v>
      </c>
      <c r="AR51" s="326">
        <v>11.1</v>
      </c>
    </row>
    <row r="52" spans="1:44" ht="13.2" x14ac:dyDescent="0.2">
      <c r="A52" s="256"/>
      <c r="AK52" s="327"/>
      <c r="AL52" s="328" t="s">
        <v>554</v>
      </c>
      <c r="AM52" s="329">
        <v>798167</v>
      </c>
      <c r="AN52" s="330">
        <v>12658</v>
      </c>
      <c r="AO52" s="331">
        <v>-53.6</v>
      </c>
      <c r="AP52" s="332">
        <v>37382</v>
      </c>
      <c r="AQ52" s="333">
        <v>-1.9</v>
      </c>
      <c r="AR52" s="334">
        <v>-51.7</v>
      </c>
    </row>
    <row r="53" spans="1:44" ht="13.2" x14ac:dyDescent="0.2">
      <c r="A53" s="256"/>
      <c r="AK53" s="312" t="s">
        <v>555</v>
      </c>
      <c r="AL53" s="313"/>
      <c r="AM53" s="321">
        <v>1607876</v>
      </c>
      <c r="AN53" s="322">
        <v>26066</v>
      </c>
      <c r="AO53" s="323">
        <v>-35.9</v>
      </c>
      <c r="AP53" s="324">
        <v>69185</v>
      </c>
      <c r="AQ53" s="325">
        <v>-2</v>
      </c>
      <c r="AR53" s="326">
        <v>-33.9</v>
      </c>
    </row>
    <row r="54" spans="1:44" ht="13.2" x14ac:dyDescent="0.2">
      <c r="A54" s="256"/>
      <c r="AK54" s="327"/>
      <c r="AL54" s="328" t="s">
        <v>554</v>
      </c>
      <c r="AM54" s="329">
        <v>894475</v>
      </c>
      <c r="AN54" s="330">
        <v>14501</v>
      </c>
      <c r="AO54" s="331">
        <v>14.6</v>
      </c>
      <c r="AP54" s="332">
        <v>38519</v>
      </c>
      <c r="AQ54" s="333">
        <v>3</v>
      </c>
      <c r="AR54" s="334">
        <v>11.6</v>
      </c>
    </row>
    <row r="55" spans="1:44" ht="13.2" x14ac:dyDescent="0.2">
      <c r="A55" s="256"/>
      <c r="AK55" s="312" t="s">
        <v>556</v>
      </c>
      <c r="AL55" s="313"/>
      <c r="AM55" s="321">
        <v>1662358</v>
      </c>
      <c r="AN55" s="322">
        <v>27556</v>
      </c>
      <c r="AO55" s="323">
        <v>5.7</v>
      </c>
      <c r="AP55" s="324">
        <v>70166</v>
      </c>
      <c r="AQ55" s="325">
        <v>1.4</v>
      </c>
      <c r="AR55" s="326">
        <v>4.3</v>
      </c>
    </row>
    <row r="56" spans="1:44" ht="13.2" x14ac:dyDescent="0.2">
      <c r="A56" s="256"/>
      <c r="AK56" s="327"/>
      <c r="AL56" s="328" t="s">
        <v>554</v>
      </c>
      <c r="AM56" s="329">
        <v>531720</v>
      </c>
      <c r="AN56" s="330">
        <v>8814</v>
      </c>
      <c r="AO56" s="331">
        <v>-39.200000000000003</v>
      </c>
      <c r="AP56" s="332">
        <v>36115</v>
      </c>
      <c r="AQ56" s="333">
        <v>-6.2</v>
      </c>
      <c r="AR56" s="334">
        <v>-33</v>
      </c>
    </row>
    <row r="57" spans="1:44" ht="13.2" x14ac:dyDescent="0.2">
      <c r="A57" s="256"/>
      <c r="AK57" s="312" t="s">
        <v>557</v>
      </c>
      <c r="AL57" s="313"/>
      <c r="AM57" s="321">
        <v>2272708</v>
      </c>
      <c r="AN57" s="322">
        <v>38449</v>
      </c>
      <c r="AO57" s="323">
        <v>39.5</v>
      </c>
      <c r="AP57" s="324">
        <v>70329</v>
      </c>
      <c r="AQ57" s="325">
        <v>0.2</v>
      </c>
      <c r="AR57" s="326">
        <v>39.299999999999997</v>
      </c>
    </row>
    <row r="58" spans="1:44" ht="13.2" x14ac:dyDescent="0.2">
      <c r="A58" s="256"/>
      <c r="AK58" s="327"/>
      <c r="AL58" s="328" t="s">
        <v>554</v>
      </c>
      <c r="AM58" s="329">
        <v>1168747</v>
      </c>
      <c r="AN58" s="330">
        <v>19773</v>
      </c>
      <c r="AO58" s="331">
        <v>124.3</v>
      </c>
      <c r="AP58" s="332">
        <v>39403</v>
      </c>
      <c r="AQ58" s="333">
        <v>9.1</v>
      </c>
      <c r="AR58" s="334">
        <v>115.2</v>
      </c>
    </row>
    <row r="59" spans="1:44" ht="13.2" x14ac:dyDescent="0.2">
      <c r="A59" s="256"/>
      <c r="AK59" s="312" t="s">
        <v>558</v>
      </c>
      <c r="AL59" s="313"/>
      <c r="AM59" s="321">
        <v>2131023</v>
      </c>
      <c r="AN59" s="322">
        <v>37004</v>
      </c>
      <c r="AO59" s="323">
        <v>-3.8</v>
      </c>
      <c r="AP59" s="324">
        <v>71871</v>
      </c>
      <c r="AQ59" s="325">
        <v>2.2000000000000002</v>
      </c>
      <c r="AR59" s="326">
        <v>-6</v>
      </c>
    </row>
    <row r="60" spans="1:44" ht="13.2" x14ac:dyDescent="0.2">
      <c r="A60" s="256"/>
      <c r="AK60" s="327"/>
      <c r="AL60" s="328" t="s">
        <v>554</v>
      </c>
      <c r="AM60" s="329">
        <v>1267971</v>
      </c>
      <c r="AN60" s="330">
        <v>22018</v>
      </c>
      <c r="AO60" s="331">
        <v>11.4</v>
      </c>
      <c r="AP60" s="332">
        <v>38232</v>
      </c>
      <c r="AQ60" s="333">
        <v>-3</v>
      </c>
      <c r="AR60" s="334">
        <v>14.4</v>
      </c>
    </row>
    <row r="61" spans="1:44" ht="13.2" x14ac:dyDescent="0.2">
      <c r="A61" s="256"/>
      <c r="AK61" s="312" t="s">
        <v>559</v>
      </c>
      <c r="AL61" s="335"/>
      <c r="AM61" s="321">
        <v>2047267</v>
      </c>
      <c r="AN61" s="322">
        <v>33942</v>
      </c>
      <c r="AO61" s="323">
        <v>4.3</v>
      </c>
      <c r="AP61" s="324">
        <v>70433</v>
      </c>
      <c r="AQ61" s="336">
        <v>1.3</v>
      </c>
      <c r="AR61" s="326">
        <v>3</v>
      </c>
    </row>
    <row r="62" spans="1:44" ht="13.2" x14ac:dyDescent="0.2">
      <c r="A62" s="256"/>
      <c r="AK62" s="327"/>
      <c r="AL62" s="328" t="s">
        <v>554</v>
      </c>
      <c r="AM62" s="329">
        <v>932216</v>
      </c>
      <c r="AN62" s="330">
        <v>15553</v>
      </c>
      <c r="AO62" s="331">
        <v>11.5</v>
      </c>
      <c r="AP62" s="332">
        <v>37930</v>
      </c>
      <c r="AQ62" s="333">
        <v>0.2</v>
      </c>
      <c r="AR62" s="334">
        <v>11.3</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9nCnGBw6niXlPPwHwkXLw4ONJMjbrl/hRc0kvYjgLsVMVbPREZVRfpePpd0e1z5kPCZL79Qs1nntcqlpXHkckg==" saltValue="tNt6XaB7w9LSzXKQz20n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561</v>
      </c>
    </row>
    <row r="121" spans="125:125" ht="13.5" hidden="1" customHeight="1" x14ac:dyDescent="0.2">
      <c r="DU121" s="250"/>
    </row>
  </sheetData>
  <sheetProtection algorithmName="SHA-512" hashValue="pXysPhmhhp8bZRiMnnmw1cwLcZM7UmaVkGoIWnVStuCdF8nAP2pYD/z+krm1h/yP6d8gpP6LEvR9Uc3MK3YJtQ==" saltValue="+hi2+nsqB3NY8bdqhJpKG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562</v>
      </c>
    </row>
  </sheetData>
  <sheetProtection algorithmName="SHA-512" hashValue="aBf7oT5EIdcqf6rAZUTQAk1nONEBWSB6aClZnfmis48OaHKr86LPeIicT017c22t+POqZlfo6RH1DQkjN3kmCA==" saltValue="BMWjlVdHsREVCCeBETupi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48" t="s">
        <v>3</v>
      </c>
      <c r="D47" s="1148"/>
      <c r="E47" s="1149"/>
      <c r="F47" s="11">
        <v>1.46</v>
      </c>
      <c r="G47" s="12">
        <v>1.46</v>
      </c>
      <c r="H47" s="12">
        <v>1.52</v>
      </c>
      <c r="I47" s="12">
        <v>2.57</v>
      </c>
      <c r="J47" s="13">
        <v>7.85</v>
      </c>
    </row>
    <row r="48" spans="2:10" ht="57.75" customHeight="1" x14ac:dyDescent="0.2">
      <c r="B48" s="14"/>
      <c r="C48" s="1150" t="s">
        <v>4</v>
      </c>
      <c r="D48" s="1150"/>
      <c r="E48" s="1151"/>
      <c r="F48" s="15">
        <v>1.61</v>
      </c>
      <c r="G48" s="16">
        <v>1.42</v>
      </c>
      <c r="H48" s="16">
        <v>2.14</v>
      </c>
      <c r="I48" s="16">
        <v>4.7300000000000004</v>
      </c>
      <c r="J48" s="17">
        <v>7.98</v>
      </c>
    </row>
    <row r="49" spans="2:10" ht="57.75" customHeight="1" thickBot="1" x14ac:dyDescent="0.25">
      <c r="B49" s="18"/>
      <c r="C49" s="1152" t="s">
        <v>5</v>
      </c>
      <c r="D49" s="1152"/>
      <c r="E49" s="1153"/>
      <c r="F49" s="19" t="s">
        <v>568</v>
      </c>
      <c r="G49" s="20" t="s">
        <v>569</v>
      </c>
      <c r="H49" s="20">
        <v>0</v>
      </c>
      <c r="I49" s="20">
        <v>2.63</v>
      </c>
      <c r="J49" s="21">
        <v>6.18</v>
      </c>
    </row>
    <row r="50" spans="2:10" ht="13.2" x14ac:dyDescent="0.2"/>
  </sheetData>
  <sheetProtection algorithmName="SHA-512" hashValue="DOXlPKog0gu6/pH+hxgrasmtwWNBhcjHXQUT5XARBwvrmBGpWXXfpzmPH6TZVxGMnOlFf/cijbj0sH7JLyxAFQ==" saltValue="RFkTlBkgm8vvm3I3ie34u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2023-03-20T06:59:28Z</cp:lastPrinted>
  <dcterms:created xsi:type="dcterms:W3CDTF">2023-02-20T04:34:35Z</dcterms:created>
  <dcterms:modified xsi:type="dcterms:W3CDTF">2023-10-11T23:53:23Z</dcterms:modified>
  <cp:category/>
</cp:coreProperties>
</file>