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stfs02\01170_市町村課$\01_所属全体フォルダ\5財政班\07fy\050_地方公会計\07_令和5年度財政状況資料集の作成について(ストック情報）\6_作業用\"/>
    </mc:Choice>
  </mc:AlternateContent>
  <xr:revisionPtr revIDLastSave="0" documentId="13_ncr:1_{E12173FE-F6C0-412A-BE5D-ACFAFD5F2680}" xr6:coauthVersionLast="47" xr6:coauthVersionMax="47" xr10:uidLastSave="{00000000-0000-0000-0000-000000000000}"/>
  <bookViews>
    <workbookView xWindow="28680" yWindow="-120" windowWidth="29040" windowHeight="15720"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AM36" i="10"/>
  <c r="C36" i="10"/>
  <c r="BE35" i="10"/>
  <c r="CO34" i="10"/>
  <c r="CO35" i="10" s="1"/>
  <c r="CO36" i="10" s="1"/>
  <c r="BW34" i="10"/>
  <c r="BW35" i="10" s="1"/>
  <c r="BW36" i="10" s="1"/>
  <c r="BW37" i="10" s="1"/>
  <c r="BW38" i="10" s="1"/>
  <c r="BW39" i="10" s="1"/>
  <c r="BW40" i="10" s="1"/>
  <c r="BW41" i="10" s="1"/>
  <c r="BW42" i="10" s="1"/>
  <c r="BW43" i="10" s="1"/>
  <c r="BE34" i="10"/>
  <c r="C34" i="10"/>
  <c r="C35" i="10" l="1"/>
  <c r="U34"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c r="AM35" i="10" s="1"/>
</calcChain>
</file>

<file path=xl/sharedStrings.xml><?xml version="1.0" encoding="utf-8"?>
<sst xmlns="http://schemas.openxmlformats.org/spreadsheetml/2006/main" count="1141" uniqueCount="579">
  <si>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</si>
  <si>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</si>
  <si>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</si>
  <si>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</si>
  <si>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</si>
  <si>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</si>
  <si>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</si>
  <si>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</si>
  <si>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</si>
  <si>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</si>
  <si>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</si>
  <si>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</si>
  <si>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</si>
  <si>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</si>
  <si>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</si>
  <si>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</si>
  <si>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</si>
  <si>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</si>
  <si>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</si>
  <si>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</si>
  <si>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</si>
  <si>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</si>
  <si>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</si>
  <si>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</si>
  <si>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</si>
  <si>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</si>
  <si>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</si>
  <si>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</si>
  <si>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</si>
  <si>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</si>
  <si>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</si>
  <si>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</si>
  <si>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</si>
  <si>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</si>
  <si>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</si>
  <si>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</si>
  <si>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</si>
  <si>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</si>
  <si>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</si>
  <si>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</si>
  <si>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</si>
  <si>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</si>
  <si>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</si>
  <si>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</si>
  <si>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</si>
  <si>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</si>
  <si>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</si>
  <si>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</si>
  <si>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</si>
  <si>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</si>
  <si>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</si>
  <si>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</si>
  <si>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</si>
  <si>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</si>
  <si>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</si>
  <si>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</si>
  <si>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</si>
  <si>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</si>
  <si>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</si>
  <si>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</si>
  <si>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</si>
  <si>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</si>
  <si>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</si>
  <si>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</si>
  <si>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</si>
  <si>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</si>
  <si>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</si>
  <si>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</si>
  <si>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</si>
  <si>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</si>
  <si>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</si>
  <si>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</si>
  <si>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</si>
  <si>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</si>
  <si>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</si>
  <si>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</si>
  <si>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</si>
  <si>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</si>
  <si>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</si>
  <si>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千葉県</t>
    <phoneticPr fontId="5"/>
  </si>
  <si>
    <t>市町村類型</t>
    <phoneticPr fontId="5"/>
  </si>
  <si>
    <t>Ⅱ－３</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</si>
  <si>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</si>
  <si>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</si>
  <si>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</si>
  <si>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</si>
  <si>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</si>
  <si>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</si>
  <si>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</si>
  <si>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</si>
  <si>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</si>
  <si>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</si>
  <si>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</si>
  <si>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</si>
  <si>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東金市</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</si>
  <si>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</si>
  <si>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</si>
  <si>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</si>
  <si>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6"/>
  </si>
  <si>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</si>
  <si>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</si>
  <si>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</si>
  <si>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</si>
  <si>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</si>
  <si>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</si>
  <si>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</si>
  <si>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</si>
  <si>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</si>
  <si>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</si>
  <si>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</si>
  <si>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</si>
  <si>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</si>
  <si>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</si>
  <si>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</si>
  <si>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</si>
  <si>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</si>
  <si>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</si>
  <si>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-4.0</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</si>
  <si>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</si>
  <si>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</si>
  <si>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</si>
  <si>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</si>
  <si>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</si>
  <si>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</si>
  <si>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</si>
  <si>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</si>
  <si>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</si>
  <si>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</si>
  <si>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</si>
  <si>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</si>
  <si>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</si>
  <si>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</si>
  <si>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</si>
  <si>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</si>
  <si>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</si>
  <si>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</si>
  <si>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</si>
  <si>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</si>
  <si>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</si>
  <si>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</si>
  <si>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</si>
  <si>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</si>
  <si>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26"/>
  </si>
  <si>
    <t>うち日本人(％)</t>
    <phoneticPr fontId="5"/>
  </si>
  <si>
    <t>-0.9</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</si>
  <si>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</si>
  <si>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</si>
  <si>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</si>
  <si>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</si>
  <si>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</si>
  <si>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</si>
  <si>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</si>
  <si>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</si>
  <si>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</si>
  <si>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</si>
  <si>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</si>
  <si>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</si>
  <si>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</si>
  <si>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</si>
  <si>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</si>
  <si>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</si>
  <si>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</si>
  <si>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</si>
  <si>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</si>
  <si>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</si>
  <si>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</si>
  <si>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</si>
  <si>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</si>
  <si>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</si>
  <si>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</si>
  <si>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</si>
  <si>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</si>
  <si>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</si>
  <si>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</si>
  <si>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</si>
  <si>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</si>
  <si>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</si>
  <si>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</si>
  <si>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</si>
  <si>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</si>
  <si>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</si>
  <si>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</si>
  <si>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</si>
  <si>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</si>
  <si>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</si>
  <si>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</si>
  <si>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</si>
  <si>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</si>
  <si>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</si>
  <si>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</si>
  <si>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</si>
  <si>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</si>
  <si>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</si>
  <si>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</si>
  <si>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</si>
  <si>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</si>
  <si>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</si>
  <si>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</si>
  <si>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</si>
  <si>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</si>
  <si>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</si>
  <si>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</si>
  <si>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</si>
  <si>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千葉県東金市</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</si>
  <si>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</si>
  <si>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</si>
  <si>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</si>
  <si>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</si>
  <si>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</si>
  <si>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</si>
  <si>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</si>
  <si>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</si>
  <si>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</si>
  <si>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</si>
  <si>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</si>
  <si>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</si>
  <si>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</si>
  <si>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</si>
  <si>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</si>
  <si>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</si>
  <si>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</si>
  <si>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</si>
  <si>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</si>
  <si>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</si>
  <si>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</si>
  <si>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</si>
  <si>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</si>
  <si>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</si>
  <si>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</si>
  <si>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</si>
  <si>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</si>
  <si>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</si>
  <si>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</si>
  <si>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</si>
  <si>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</si>
  <si>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</si>
  <si>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</si>
  <si>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</si>
  <si>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</si>
  <si>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</si>
  <si>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</si>
  <si>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</si>
  <si>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</si>
  <si>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</si>
  <si>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</si>
  <si>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</si>
  <si>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</si>
  <si>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</si>
  <si>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</si>
  <si>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</si>
  <si>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</si>
  <si>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</si>
  <si>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</si>
  <si>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</si>
  <si>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</si>
  <si>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</si>
  <si>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</si>
  <si>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</si>
  <si>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</si>
  <si>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</si>
  <si>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</si>
  <si>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</si>
  <si>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</si>
  <si>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</si>
  <si>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</si>
  <si>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</si>
  <si>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</si>
  <si>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</si>
  <si>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</si>
  <si>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</si>
  <si>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</si>
  <si>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</si>
  <si>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</si>
  <si>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</si>
  <si>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</si>
  <si>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</si>
  <si>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</si>
  <si>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</si>
  <si>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</si>
  <si>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</si>
  <si>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</si>
  <si>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</si>
  <si>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</si>
  <si>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</si>
  <si>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</si>
  <si>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</si>
  <si>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</si>
  <si>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</si>
  <si>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</si>
  <si>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</si>
  <si>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</si>
  <si>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</si>
  <si>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</si>
  <si>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</si>
  <si>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</si>
  <si>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</si>
  <si>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</si>
  <si>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</si>
  <si>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</si>
  <si>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</si>
  <si>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</si>
  <si>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</si>
  <si>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</si>
  <si>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</si>
  <si>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</si>
  <si>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</si>
  <si>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</si>
  <si>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</si>
  <si>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</si>
  <si>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</si>
  <si>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</si>
  <si>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</si>
  <si>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</si>
  <si>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</si>
  <si>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</si>
  <si>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</si>
  <si>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</si>
  <si>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</si>
  <si>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</si>
  <si>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</si>
  <si>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</si>
  <si>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</si>
  <si>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</si>
  <si>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</si>
  <si>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</si>
  <si>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</si>
  <si>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7"/>
  </si>
  <si>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</si>
  <si>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</si>
  <si>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</si>
  <si>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</si>
  <si>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</si>
  <si>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</si>
  <si>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</si>
  <si>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</si>
  <si>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</si>
  <si>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</si>
  <si>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</si>
  <si>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</si>
  <si>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</si>
  <si>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</si>
  <si>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</si>
  <si>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</si>
  <si>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</si>
  <si>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</si>
  <si>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</si>
  <si>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</si>
  <si>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</si>
  <si>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</si>
  <si>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</si>
  <si>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</si>
  <si>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</si>
  <si>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</si>
  <si>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</si>
  <si>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千葉県東金市</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</si>
  <si>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</si>
  <si>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</si>
  <si>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</si>
  <si>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</si>
  <si>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</si>
  <si>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</si>
  <si>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</si>
  <si>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</si>
  <si>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</si>
  <si>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</si>
  <si>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</si>
  <si>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</si>
  <si>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</si>
  <si>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</si>
  <si>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</si>
  <si>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</si>
  <si>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</si>
  <si>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</si>
  <si>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</si>
  <si>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</si>
  <si>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東金市病院事業特別会計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</si>
  <si>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</si>
  <si>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</si>
  <si>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</si>
  <si>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</si>
  <si>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</si>
  <si>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</si>
  <si>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</si>
  <si>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</si>
  <si>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</si>
  <si>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</si>
  <si>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</si>
  <si>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</si>
  <si>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</si>
  <si>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東金市国民健康保険事業特別会計</t>
    <phoneticPr fontId="5"/>
  </si>
  <si>
    <t>東金市介護保険事業特別会計</t>
    <phoneticPr fontId="5"/>
  </si>
  <si>
    <t>東金市後期高齢者医療特別会計</t>
    <phoneticPr fontId="5"/>
  </si>
  <si>
    <t>東金市ガス事業会計</t>
    <phoneticPr fontId="5"/>
  </si>
  <si>
    <t>法適用企業</t>
    <phoneticPr fontId="5"/>
  </si>
  <si>
    <t>東金市下水道事業会計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</si>
  <si>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</si>
  <si>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</si>
  <si>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</si>
  <si>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</si>
  <si>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</si>
  <si>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</si>
  <si>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</si>
  <si>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</si>
  <si>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</si>
  <si>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</si>
  <si>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</si>
  <si>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</si>
  <si>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</si>
  <si>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</si>
  <si>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</si>
  <si>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</si>
  <si>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</si>
  <si>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</si>
  <si>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</si>
  <si>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</si>
  <si>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</si>
  <si>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</si>
  <si>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</si>
  <si>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</si>
  <si>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</si>
  <si>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</si>
  <si>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</si>
  <si>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</si>
  <si>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</si>
  <si>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</si>
  <si>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</si>
  <si>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</si>
  <si>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</si>
  <si>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</si>
  <si>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</si>
  <si>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</si>
  <si>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</si>
  <si>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</si>
  <si>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</si>
  <si>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</si>
  <si>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</si>
  <si>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</si>
  <si>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</si>
  <si>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</si>
  <si>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</si>
  <si>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</si>
  <si>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</si>
  <si>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</si>
  <si>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</si>
  <si>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</si>
  <si>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</si>
  <si>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</si>
  <si>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</si>
  <si>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</si>
  <si>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</si>
  <si>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</si>
  <si>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</si>
  <si>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</si>
  <si>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</si>
  <si>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</si>
  <si>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</si>
  <si>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</si>
  <si>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</si>
  <si>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</si>
  <si>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</si>
  <si>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</si>
  <si>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</si>
  <si>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</si>
  <si>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</si>
  <si>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</si>
  <si>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</si>
  <si>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</si>
  <si>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</si>
  <si>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</si>
  <si>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</si>
  <si>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</si>
  <si>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</si>
  <si>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</si>
  <si>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</si>
  <si>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</si>
  <si>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</si>
  <si>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</si>
  <si>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</si>
  <si>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</si>
  <si>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</si>
  <si>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</si>
  <si>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</si>
  <si>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</si>
  <si>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</si>
  <si>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</si>
  <si>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</si>
  <si>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</si>
  <si>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</si>
  <si>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</si>
  <si>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</si>
  <si>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</si>
  <si>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</si>
  <si>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</si>
  <si>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</si>
  <si>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</si>
  <si>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</si>
  <si>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</si>
  <si>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</si>
  <si>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</si>
  <si>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</si>
  <si>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</si>
  <si>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</si>
  <si>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</si>
  <si>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</si>
  <si>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</si>
  <si>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</si>
  <si>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</si>
  <si>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</si>
  <si>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</si>
  <si>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</si>
  <si>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</si>
  <si>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</si>
  <si>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</si>
  <si>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</si>
  <si>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</si>
  <si>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</si>
  <si>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</si>
  <si>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</si>
  <si>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</si>
  <si>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</si>
  <si>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</si>
  <si>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</si>
  <si>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</si>
  <si>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</si>
  <si>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</si>
  <si>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</si>
  <si>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</si>
  <si>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</si>
  <si>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</si>
  <si>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</si>
  <si>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2.34</t>
  </si>
  <si>
    <t>▲ 2.28</t>
  </si>
  <si>
    <t>▲ 8.29</t>
  </si>
  <si>
    <t>東金市ガス事業会計</t>
  </si>
  <si>
    <t>一般会計</t>
  </si>
  <si>
    <t>東金市下水道事業会計</t>
  </si>
  <si>
    <t>東金市国民健康保険事業特別会計</t>
  </si>
  <si>
    <t>東金市後期高齢者医療特別会計</t>
  </si>
  <si>
    <t>東金市介護保険事業特別会計</t>
  </si>
  <si>
    <t>東金市病院事業特別会計</t>
  </si>
  <si>
    <t>その他会計（赤字）</t>
  </si>
  <si>
    <t>その他会計（黒字）</t>
  </si>
  <si>
    <t>R01</t>
    <phoneticPr fontId="5"/>
  </si>
  <si>
    <t>R02</t>
    <phoneticPr fontId="5"/>
  </si>
  <si>
    <t>R03</t>
    <phoneticPr fontId="5"/>
  </si>
  <si>
    <t>R04</t>
    <phoneticPr fontId="5"/>
  </si>
  <si>
    <t>R05</t>
    <phoneticPr fontId="5"/>
  </si>
  <si>
    <t>千葉県市町村総合事務組合（一般会計）</t>
    <rPh sb="0" eb="3">
      <t>チバケン</t>
    </rPh>
    <rPh sb="3" eb="6">
      <t>シチョウソン</t>
    </rPh>
    <rPh sb="6" eb="8">
      <t>ソウゴウ</t>
    </rPh>
    <rPh sb="8" eb="10">
      <t>ジム</t>
    </rPh>
    <rPh sb="10" eb="12">
      <t>クミアイ</t>
    </rPh>
    <rPh sb="13" eb="15">
      <t>イッパン</t>
    </rPh>
    <rPh sb="15" eb="17">
      <t>カイケイ</t>
    </rPh>
    <phoneticPr fontId="10"/>
  </si>
  <si>
    <t>-</t>
    <phoneticPr fontId="10"/>
  </si>
  <si>
    <t>千葉県市町村総合事務組合（千葉県自治会館管理運営特別会計）</t>
    <rPh sb="0" eb="3">
      <t>チバケン</t>
    </rPh>
    <rPh sb="3" eb="6">
      <t>シチョウソン</t>
    </rPh>
    <rPh sb="6" eb="8">
      <t>ソウゴウ</t>
    </rPh>
    <rPh sb="8" eb="10">
      <t>ジム</t>
    </rPh>
    <rPh sb="10" eb="12">
      <t>クミアイ</t>
    </rPh>
    <rPh sb="13" eb="16">
      <t>チバケン</t>
    </rPh>
    <rPh sb="16" eb="18">
      <t>ジチ</t>
    </rPh>
    <rPh sb="18" eb="20">
      <t>カイカン</t>
    </rPh>
    <rPh sb="20" eb="22">
      <t>カンリ</t>
    </rPh>
    <rPh sb="22" eb="24">
      <t>ウンエイ</t>
    </rPh>
    <rPh sb="24" eb="26">
      <t>トクベツ</t>
    </rPh>
    <rPh sb="26" eb="28">
      <t>カイケイ</t>
    </rPh>
    <phoneticPr fontId="10"/>
  </si>
  <si>
    <t>千葉県市町村総合事務組合（千葉県自治研修センター特別会計）</t>
    <rPh sb="0" eb="3">
      <t>チバケン</t>
    </rPh>
    <rPh sb="3" eb="6">
      <t>シチョウソン</t>
    </rPh>
    <rPh sb="6" eb="8">
      <t>ソウゴウ</t>
    </rPh>
    <rPh sb="8" eb="10">
      <t>ジム</t>
    </rPh>
    <rPh sb="10" eb="12">
      <t>クミアイ</t>
    </rPh>
    <rPh sb="13" eb="16">
      <t>チバケン</t>
    </rPh>
    <rPh sb="16" eb="18">
      <t>ジチ</t>
    </rPh>
    <rPh sb="18" eb="20">
      <t>ケンシュウ</t>
    </rPh>
    <rPh sb="24" eb="26">
      <t>トクベツ</t>
    </rPh>
    <rPh sb="26" eb="28">
      <t>カイケイ</t>
    </rPh>
    <phoneticPr fontId="10"/>
  </si>
  <si>
    <t>千葉県市町村総合事務組合（千葉県市町村交通災害共済特別会計）</t>
    <rPh sb="0" eb="3">
      <t>チバケン</t>
    </rPh>
    <rPh sb="3" eb="6">
      <t>シチョウソン</t>
    </rPh>
    <rPh sb="6" eb="8">
      <t>ソウゴウ</t>
    </rPh>
    <rPh sb="8" eb="10">
      <t>ジム</t>
    </rPh>
    <rPh sb="10" eb="12">
      <t>クミアイ</t>
    </rPh>
    <rPh sb="13" eb="16">
      <t>チバケン</t>
    </rPh>
    <rPh sb="16" eb="19">
      <t>シチョウソン</t>
    </rPh>
    <rPh sb="19" eb="21">
      <t>コウツウ</t>
    </rPh>
    <rPh sb="21" eb="23">
      <t>サイガイ</t>
    </rPh>
    <rPh sb="23" eb="25">
      <t>キョウサイ</t>
    </rPh>
    <rPh sb="25" eb="27">
      <t>トクベツ</t>
    </rPh>
    <rPh sb="27" eb="29">
      <t>カイケイ</t>
    </rPh>
    <phoneticPr fontId="10"/>
  </si>
  <si>
    <t>千葉県後期高齢者医療広域連合（一般会計）</t>
    <rPh sb="0" eb="3">
      <t>チバケン</t>
    </rPh>
    <rPh sb="3" eb="5">
      <t>コウキ</t>
    </rPh>
    <rPh sb="5" eb="8">
      <t>コウレイシャ</t>
    </rPh>
    <rPh sb="8" eb="10">
      <t>イリョウ</t>
    </rPh>
    <rPh sb="10" eb="12">
      <t>コウイキ</t>
    </rPh>
    <rPh sb="12" eb="14">
      <t>レンゴウ</t>
    </rPh>
    <rPh sb="15" eb="17">
      <t>イッパン</t>
    </rPh>
    <rPh sb="17" eb="19">
      <t>カイケイ</t>
    </rPh>
    <phoneticPr fontId="10"/>
  </si>
  <si>
    <t>千葉県後期高齢者医療広域連合（後期高齢者特別会計）</t>
    <rPh sb="0" eb="3">
      <t>チバケン</t>
    </rPh>
    <rPh sb="3" eb="5">
      <t>コウキ</t>
    </rPh>
    <rPh sb="5" eb="8">
      <t>コウレイシャ</t>
    </rPh>
    <rPh sb="8" eb="10">
      <t>イリョウ</t>
    </rPh>
    <rPh sb="10" eb="12">
      <t>コウイキ</t>
    </rPh>
    <rPh sb="12" eb="14">
      <t>レンゴウ</t>
    </rPh>
    <rPh sb="15" eb="17">
      <t>コウキ</t>
    </rPh>
    <rPh sb="17" eb="20">
      <t>コウレイシャ</t>
    </rPh>
    <rPh sb="20" eb="22">
      <t>トクベツ</t>
    </rPh>
    <rPh sb="22" eb="24">
      <t>カイケイ</t>
    </rPh>
    <phoneticPr fontId="10"/>
  </si>
  <si>
    <t>山武郡市広域行政組合（一般会計）</t>
    <rPh sb="0" eb="2">
      <t>サンブ</t>
    </rPh>
    <rPh sb="2" eb="4">
      <t>グンシ</t>
    </rPh>
    <rPh sb="4" eb="6">
      <t>コウイキ</t>
    </rPh>
    <rPh sb="6" eb="8">
      <t>ギョウセイ</t>
    </rPh>
    <rPh sb="8" eb="10">
      <t>クミアイ</t>
    </rPh>
    <rPh sb="11" eb="13">
      <t>イッパン</t>
    </rPh>
    <rPh sb="13" eb="15">
      <t>カイケイ</t>
    </rPh>
    <phoneticPr fontId="10"/>
  </si>
  <si>
    <t>東金市外三市町清掃組合</t>
    <rPh sb="0" eb="3">
      <t>トウガネシ</t>
    </rPh>
    <rPh sb="3" eb="4">
      <t>ソト</t>
    </rPh>
    <rPh sb="4" eb="5">
      <t>サン</t>
    </rPh>
    <rPh sb="5" eb="6">
      <t>シ</t>
    </rPh>
    <rPh sb="6" eb="7">
      <t>マチ</t>
    </rPh>
    <rPh sb="7" eb="9">
      <t>セイソウ</t>
    </rPh>
    <rPh sb="9" eb="11">
      <t>クミアイ</t>
    </rPh>
    <phoneticPr fontId="10"/>
  </si>
  <si>
    <t>九十九里地域水道企業団（水道用水供給事業会計）</t>
    <rPh sb="0" eb="4">
      <t>クジュウクリ</t>
    </rPh>
    <rPh sb="4" eb="6">
      <t>チイキ</t>
    </rPh>
    <rPh sb="6" eb="8">
      <t>スイドウ</t>
    </rPh>
    <rPh sb="8" eb="10">
      <t>キギョウ</t>
    </rPh>
    <rPh sb="10" eb="11">
      <t>ダン</t>
    </rPh>
    <rPh sb="12" eb="14">
      <t>スイドウ</t>
    </rPh>
    <rPh sb="14" eb="16">
      <t>ヨウスイ</t>
    </rPh>
    <rPh sb="16" eb="18">
      <t>キョウキュウ</t>
    </rPh>
    <rPh sb="18" eb="20">
      <t>ジギョウ</t>
    </rPh>
    <rPh sb="20" eb="22">
      <t>カイケイ</t>
    </rPh>
    <phoneticPr fontId="10"/>
  </si>
  <si>
    <t>山武郡市広域水道企業団</t>
    <rPh sb="0" eb="2">
      <t>サンブ</t>
    </rPh>
    <rPh sb="2" eb="4">
      <t>グンシ</t>
    </rPh>
    <rPh sb="4" eb="6">
      <t>コウイキ</t>
    </rPh>
    <rPh sb="6" eb="8">
      <t>スイドウ</t>
    </rPh>
    <rPh sb="8" eb="10">
      <t>キギョウ</t>
    </rPh>
    <rPh sb="10" eb="11">
      <t>ダン</t>
    </rPh>
    <phoneticPr fontId="10"/>
  </si>
  <si>
    <t>東金文化・スポーツ振興財団</t>
    <rPh sb="0" eb="2">
      <t>トウガネ</t>
    </rPh>
    <rPh sb="2" eb="4">
      <t>ブンカ</t>
    </rPh>
    <rPh sb="9" eb="11">
      <t>シンコウ</t>
    </rPh>
    <rPh sb="11" eb="13">
      <t>ザイダン</t>
    </rPh>
    <phoneticPr fontId="10"/>
  </si>
  <si>
    <t>東金元気づくり</t>
    <rPh sb="0" eb="2">
      <t>トウガネ</t>
    </rPh>
    <rPh sb="2" eb="4">
      <t>ゲンキ</t>
    </rPh>
    <phoneticPr fontId="10"/>
  </si>
  <si>
    <t>〇</t>
  </si>
  <si>
    <t>東金九十九里地域医療センター</t>
    <rPh sb="0" eb="10">
      <t>トウガネクジュウクリチイキイリョウ</t>
    </rPh>
    <phoneticPr fontId="10"/>
  </si>
  <si>
    <t>東千葉メディカルセンター整備事業基金</t>
  </si>
  <si>
    <t>社会福祉事業基金</t>
  </si>
  <si>
    <t>みどりのふるさと基金</t>
  </si>
  <si>
    <t>育英事業基金</t>
  </si>
  <si>
    <t>森林環境譲与税基金</t>
    <rPh sb="0" eb="7">
      <t>シンリンカンキョウジョウヨゼイ</t>
    </rPh>
    <rPh sb="7" eb="9">
      <t>キキン</t>
    </rPh>
    <phoneticPr fontId="10"/>
  </si>
  <si>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</si>
  <si>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</si>
  <si>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</si>
  <si>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近年、将来負担比率は病院事業の影響により類似団体と比べて高い水準であり、また、有形固定資産減価償却率も依然として類似団体よりも高い状況である。公共施設等の個別施設計画に基づき、また、現在の市の財政状況を考慮し、施設建設・建替え等への投資ではなく、老朽化した施設の長寿命化等の改修を中心とした施設の維持管理を適切に進め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</si>
  <si>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</si>
  <si>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</si>
  <si>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</si>
  <si>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</si>
  <si>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</si>
  <si>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</si>
  <si>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類似団体と比較して低い水準にあるが、将来負担比率については高い水準である。将来負担比率が高い主な要因としては、病院事業に係る設立法人の負債額等の負担見込額が高い水準である点が挙げられることから、病院事業の経営状況について注視していく必要がある。
なお、今後も病院事業に係る地方債の継続的な発行や、公共施設の整備や長寿命化に係る地方債の発行が増加することが見込まれるため、引き続き財政状況を考慮したなかでの計画的な地方債の発行等による将来負担額の抑制に努めるとともに、基金の取り崩しの抑制等による充当可能財源等の確保に努め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</si>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</sst>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Border="1" applyAlignment="1">
      <alignment horizontal="center" vertical="center" wrapText="1"/>
    </xf>
    <xf numFmtId="177" fontId="14" fillId="0" borderId="5" xfId="5" applyNumberFormat="1" applyFont="1" applyBorder="1" applyAlignment="1">
      <alignment horizontal="right" vertical="center" shrinkToFit="1"/>
    </xf>
    <xf numFmtId="177" fontId="14" fillId="0" borderId="10" xfId="5" applyNumberFormat="1" applyFont="1" applyBorder="1" applyAlignment="1">
      <alignment horizontal="right" vertical="center" shrinkToFit="1"/>
    </xf>
    <xf numFmtId="0" fontId="14" fillId="0" borderId="11" xfId="1" applyFont="1" applyBorder="1" applyAlignment="1">
      <alignment horizontal="center" vertical="center" wrapText="1"/>
    </xf>
    <xf numFmtId="177" fontId="14" fillId="0" borderId="15" xfId="5" applyNumberFormat="1" applyFont="1" applyBorder="1" applyAlignment="1">
      <alignment horizontal="right" vertical="center" shrinkToFit="1"/>
    </xf>
    <xf numFmtId="177" fontId="14" fillId="0" borderId="16" xfId="5" applyNumberFormat="1" applyFont="1" applyBorder="1" applyAlignment="1">
      <alignment horizontal="right" vertical="center" shrinkToFit="1"/>
    </xf>
    <xf numFmtId="177" fontId="14" fillId="0" borderId="34" xfId="5" applyNumberFormat="1" applyFont="1" applyBorder="1" applyAlignment="1">
      <alignment horizontal="right" vertical="center" shrinkToFit="1"/>
    </xf>
    <xf numFmtId="177" fontId="14" fillId="0" borderId="35" xfId="5" applyNumberFormat="1" applyFont="1" applyBorder="1" applyAlignment="1">
      <alignment horizontal="right" vertical="center" shrinkToFit="1"/>
    </xf>
    <xf numFmtId="0" fontId="14" fillId="0" borderId="47" xfId="1" applyFont="1" applyBorder="1" applyAlignment="1">
      <alignment horizontal="center" vertical="center"/>
    </xf>
    <xf numFmtId="177" fontId="14" fillId="0" borderId="34" xfId="5" applyNumberFormat="1" applyFont="1" applyBorder="1" applyAlignment="1" applyProtection="1">
      <alignment horizontal="right" vertical="center" shrinkToFit="1"/>
      <protection locked="0"/>
    </xf>
    <xf numFmtId="177" fontId="14" fillId="0" borderId="35" xfId="5" applyNumberFormat="1" applyFont="1" applyBorder="1" applyAlignment="1" applyProtection="1">
      <alignment horizontal="right" vertical="center" shrinkToFit="1"/>
      <protection locked="0"/>
    </xf>
    <xf numFmtId="0" fontId="14" fillId="0" borderId="52" xfId="1" applyFont="1" applyBorder="1" applyAlignment="1">
      <alignment horizontal="center" vertical="center"/>
    </xf>
    <xf numFmtId="177" fontId="14" fillId="0" borderId="21" xfId="5" applyNumberFormat="1" applyFont="1" applyBorder="1" applyAlignment="1" applyProtection="1">
      <alignment horizontal="right" vertical="center" shrinkToFit="1"/>
      <protection locked="0"/>
    </xf>
    <xf numFmtId="177" fontId="14" fillId="0" borderId="22" xfId="5" applyNumberFormat="1" applyFont="1" applyBorder="1" applyAlignment="1" applyProtection="1">
      <alignment horizontal="right" vertical="center" shrinkToFit="1"/>
      <protection locked="0"/>
    </xf>
    <xf numFmtId="0" fontId="14" fillId="0" borderId="1" xfId="1" applyFont="1" applyBorder="1" applyAlignment="1">
      <alignment horizontal="center" vertical="center"/>
    </xf>
    <xf numFmtId="177" fontId="14" fillId="0" borderId="53" xfId="5" applyNumberFormat="1" applyFont="1" applyBorder="1" applyAlignment="1">
      <alignment horizontal="right" vertical="center" shrinkToFit="1"/>
    </xf>
    <xf numFmtId="177" fontId="14" fillId="0" borderId="6" xfId="5" applyNumberFormat="1" applyFont="1" applyBorder="1" applyAlignment="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58" xfId="6" applyNumberFormat="1" applyFont="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Border="1" applyAlignment="1">
      <alignment vertical="center"/>
    </xf>
    <xf numFmtId="179" fontId="18" fillId="0" borderId="61" xfId="6" applyNumberFormat="1" applyFont="1" applyBorder="1" applyAlignment="1">
      <alignment vertical="center"/>
    </xf>
    <xf numFmtId="180" fontId="18" fillId="0" borderId="59" xfId="6" applyNumberFormat="1" applyFont="1" applyBorder="1" applyAlignment="1">
      <alignment vertical="center"/>
    </xf>
    <xf numFmtId="179" fontId="18" fillId="0" borderId="62" xfId="6" applyNumberFormat="1" applyFont="1" applyBorder="1" applyAlignment="1">
      <alignment vertical="center"/>
    </xf>
    <xf numFmtId="180" fontId="18" fillId="0" borderId="63" xfId="6" applyNumberFormat="1" applyFont="1" applyBorder="1" applyAlignment="1">
      <alignment vertical="center"/>
    </xf>
    <xf numFmtId="180" fontId="18" fillId="0" borderId="60" xfId="6" applyNumberFormat="1" applyFont="1" applyBorder="1" applyAlignment="1">
      <alignment vertical="center"/>
    </xf>
    <xf numFmtId="179" fontId="18" fillId="0" borderId="60" xfId="6" applyNumberFormat="1" applyFont="1" applyBorder="1" applyAlignment="1">
      <alignment vertical="center" wrapText="1"/>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lignment vertical="center"/>
    </xf>
    <xf numFmtId="0" fontId="35"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8" fillId="0" borderId="34" xfId="16" applyNumberFormat="1" applyFont="1" applyBorder="1" applyAlignment="1">
      <alignment horizontal="right" vertical="center" shrinkToFit="1"/>
    </xf>
    <xf numFmtId="190" fontId="18"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8" fillId="0" borderId="34" xfId="16" applyNumberFormat="1" applyFont="1" applyBorder="1" applyAlignment="1">
      <alignment horizontal="right" vertical="center" shrinkToFit="1"/>
    </xf>
    <xf numFmtId="187" fontId="18"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5"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58" xfId="19" applyNumberFormat="1" applyFont="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Border="1" applyAlignment="1">
      <alignment horizontal="right" vertical="center" shrinkToFit="1"/>
    </xf>
    <xf numFmtId="177" fontId="18" fillId="0" borderId="61" xfId="19" applyNumberFormat="1" applyFont="1" applyBorder="1" applyAlignment="1">
      <alignment horizontal="right" vertical="center" shrinkToFit="1"/>
    </xf>
    <xf numFmtId="187" fontId="18" fillId="0" borderId="59" xfId="19" applyNumberFormat="1" applyFont="1" applyBorder="1" applyAlignment="1">
      <alignment horizontal="right" vertical="center" shrinkToFit="1"/>
    </xf>
    <xf numFmtId="177" fontId="18" fillId="0" borderId="62" xfId="19" applyNumberFormat="1" applyFont="1" applyBorder="1" applyAlignment="1">
      <alignment horizontal="right" vertical="center" shrinkToFit="1"/>
    </xf>
    <xf numFmtId="187" fontId="18" fillId="0" borderId="63" xfId="19" applyNumberFormat="1" applyFont="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87" fontId="18"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7" fillId="0" borderId="33" xfId="3" applyNumberFormat="1" applyFont="1" applyBorder="1" applyAlignment="1" applyProtection="1">
      <alignment horizontal="right" vertical="center" shrinkToFit="1"/>
      <protection locked="0"/>
    </xf>
    <xf numFmtId="177" fontId="7" fillId="0" borderId="34" xfId="3" applyNumberFormat="1" applyFont="1" applyBorder="1" applyAlignment="1" applyProtection="1">
      <alignment horizontal="right" vertical="center" shrinkToFit="1"/>
      <protection locked="0"/>
    </xf>
    <xf numFmtId="177" fontId="7" fillId="0" borderId="35" xfId="3" applyNumberFormat="1" applyFont="1" applyBorder="1" applyAlignment="1" applyProtection="1">
      <alignment horizontal="right" vertical="center" shrinkToFit="1"/>
      <protection locked="0"/>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9" xfId="8" applyFont="1" applyBorder="1" applyAlignment="1">
      <alignment horizontal="center" vertical="center"/>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68" xfId="8" applyFont="1" applyBorder="1" applyAlignment="1">
      <alignment horizontal="center" vertical="center"/>
    </xf>
    <xf numFmtId="0" fontId="21" fillId="0" borderId="40"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37" xfId="8" applyFont="1" applyBorder="1" applyAlignment="1">
      <alignment horizontal="center" vertical="center"/>
    </xf>
    <xf numFmtId="0" fontId="21" fillId="0" borderId="69" xfId="8" applyFont="1" applyBorder="1" applyAlignment="1">
      <alignment horizontal="center" vertical="center"/>
    </xf>
    <xf numFmtId="0" fontId="21" fillId="0" borderId="7" xfId="8" applyFont="1" applyBorder="1" applyAlignment="1">
      <alignment horizontal="center" vertical="center"/>
    </xf>
    <xf numFmtId="0" fontId="21" fillId="0" borderId="0" xfId="8" applyFont="1" applyAlignment="1">
      <alignment horizontal="center" vertical="center"/>
    </xf>
    <xf numFmtId="0" fontId="21" fillId="0" borderId="24" xfId="8" applyFont="1" applyBorder="1" applyAlignment="1">
      <alignment horizontal="center" vertical="center"/>
    </xf>
    <xf numFmtId="0" fontId="21" fillId="0" borderId="56" xfId="8" applyFont="1" applyBorder="1" applyAlignment="1">
      <alignment horizontal="center" vertical="center"/>
    </xf>
    <xf numFmtId="0" fontId="21" fillId="0" borderId="66" xfId="8" applyFont="1" applyBorder="1" applyAlignment="1">
      <alignment horizontal="center" vertical="center"/>
    </xf>
    <xf numFmtId="0" fontId="21" fillId="0" borderId="67" xfId="8" applyFont="1" applyBorder="1" applyAlignment="1">
      <alignment horizontal="center" vertical="center"/>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3" xfId="8" applyFont="1" applyBorder="1" applyAlignment="1">
      <alignment horizontal="center" vertical="center"/>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7" xfId="8" applyFont="1" applyBorder="1" applyAlignment="1">
      <alignment horizontal="left" vertical="center"/>
    </xf>
    <xf numFmtId="0" fontId="21" fillId="0" borderId="0" xfId="8" applyFont="1" applyAlignment="1">
      <alignment horizontal="left" vertical="center"/>
    </xf>
    <xf numFmtId="0" fontId="21" fillId="0" borderId="66" xfId="8" applyFont="1" applyBorder="1" applyAlignment="1">
      <alignment horizontal="left" vertical="center"/>
    </xf>
    <xf numFmtId="0" fontId="21" fillId="0" borderId="14" xfId="8" applyFont="1" applyBorder="1" applyAlignment="1">
      <alignment horizontal="center" vertical="center"/>
    </xf>
    <xf numFmtId="0" fontId="21" fillId="0" borderId="51" xfId="8" applyFont="1" applyBorder="1" applyAlignment="1">
      <alignment horizontal="center" vertical="center"/>
    </xf>
    <xf numFmtId="0" fontId="21" fillId="0" borderId="15" xfId="8" applyFont="1" applyBorder="1" applyAlignment="1">
      <alignment horizontal="center" vertical="center"/>
    </xf>
    <xf numFmtId="0" fontId="21" fillId="0" borderId="52" xfId="8" applyFont="1" applyBorder="1" applyAlignment="1">
      <alignment horizontal="center" vertical="center"/>
    </xf>
    <xf numFmtId="0" fontId="21" fillId="0" borderId="70" xfId="8" applyFont="1" applyBorder="1" applyAlignment="1">
      <alignment horizontal="center" vertical="center"/>
    </xf>
    <xf numFmtId="0" fontId="21" fillId="0" borderId="71" xfId="8" applyFont="1" applyBorder="1" applyAlignment="1">
      <alignment horizontal="center" vertical="center"/>
    </xf>
    <xf numFmtId="0" fontId="21" fillId="0" borderId="41" xfId="8" applyFont="1" applyBorder="1" applyAlignment="1">
      <alignment horizontal="center" vertical="center"/>
    </xf>
    <xf numFmtId="0" fontId="21" fillId="0" borderId="16"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0" fontId="21" fillId="0" borderId="11" xfId="8" applyFont="1" applyBorder="1" applyAlignment="1">
      <alignment horizontal="center" vertical="center"/>
    </xf>
    <xf numFmtId="0" fontId="21" fillId="0" borderId="12"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0" xfId="8" applyNumberFormat="1" applyFont="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0" xfId="8" applyFont="1" applyBorder="1">
      <alignment vertical="center"/>
    </xf>
    <xf numFmtId="0" fontId="21" fillId="0" borderId="31" xfId="8" applyFont="1" applyBorder="1">
      <alignment vertical="center"/>
    </xf>
    <xf numFmtId="0" fontId="21" fillId="0" borderId="42"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77"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39" xfId="8" applyFont="1" applyBorder="1">
      <alignment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32" xfId="8" applyNumberFormat="1" applyFont="1" applyBorder="1" applyAlignment="1">
      <alignment horizontal="right" vertical="center" shrinkToFit="1"/>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41" xfId="8" applyFont="1" applyBorder="1">
      <alignment vertical="center"/>
    </xf>
    <xf numFmtId="0" fontId="25" fillId="0" borderId="31" xfId="8" applyFont="1" applyBorder="1">
      <alignment vertical="center"/>
    </xf>
    <xf numFmtId="0" fontId="25" fillId="0" borderId="42" xfId="8" applyFont="1" applyBorder="1">
      <alignment vertical="center"/>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1" fillId="0" borderId="42"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Border="1" applyAlignment="1">
      <alignment horizontal="left" vertical="center"/>
    </xf>
    <xf numFmtId="0" fontId="21" fillId="0" borderId="8" xfId="10" applyBorder="1" applyAlignment="1">
      <alignment horizontal="left" vertical="center"/>
    </xf>
    <xf numFmtId="0" fontId="21" fillId="0" borderId="9" xfId="10" applyBorder="1" applyAlignment="1">
      <alignment horizontal="lef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78" fontId="21" fillId="0" borderId="8" xfId="8" applyNumberFormat="1" applyFont="1" applyBorder="1" applyAlignment="1">
      <alignment horizontal="right"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8"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4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8" fillId="0" borderId="31" xfId="8" applyFont="1" applyBorder="1">
      <alignment vertical="center"/>
    </xf>
    <xf numFmtId="0" fontId="28" fillId="0" borderId="42" xfId="8" applyFont="1" applyBorder="1">
      <alignmen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49" fontId="21" fillId="0" borderId="0" xfId="8" applyNumberFormat="1" applyFont="1" applyAlignment="1">
      <alignment horizontal="lef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0" fontId="21" fillId="0" borderId="1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1" fillId="0" borderId="0" xfId="8" applyFont="1" applyAlignment="1">
      <alignment horizontal="center" vertical="center" shrinkToFit="1"/>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pplyProtection="1">
      <alignment horizontal="center" vertical="center" shrinkToFit="1"/>
      <protection hidden="1"/>
    </xf>
    <xf numFmtId="0" fontId="21" fillId="0" borderId="0" xfId="8" applyFont="1">
      <alignment vertical="center"/>
    </xf>
    <xf numFmtId="0" fontId="21" fillId="0" borderId="0" xfId="10">
      <alignment vertical="center"/>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0" fontId="21" fillId="0" borderId="34" xfId="11" applyFont="1" applyBorder="1" applyAlignment="1">
      <alignment horizontal="center" vertical="center"/>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12"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38" xfId="11" applyNumberFormat="1" applyFont="1" applyBorder="1" applyAlignment="1">
      <alignment horizontal="right" vertical="center" shrinkToFit="1"/>
    </xf>
    <xf numFmtId="178" fontId="21" fillId="0" borderId="87"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81" fontId="21" fillId="0" borderId="8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17" fillId="0" borderId="0" xfId="6" applyAlignment="1">
      <alignment vertical="center"/>
    </xf>
    <xf numFmtId="0" fontId="17" fillId="0" borderId="38" xfId="6" applyBorder="1" applyAlignment="1">
      <alignment vertical="center"/>
    </xf>
    <xf numFmtId="178" fontId="21" fillId="0" borderId="88"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38" xfId="11" applyNumberFormat="1" applyFont="1" applyBorder="1" applyAlignment="1">
      <alignment horizontal="right"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65" xfId="11" applyNumberFormat="1" applyFont="1" applyBorder="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1" fillId="0" borderId="84" xfId="11" applyNumberFormat="1" applyFont="1" applyBorder="1" applyAlignment="1">
      <alignment horizontal="right" vertical="center" shrinkToFit="1"/>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 fillId="0" borderId="38" xfId="11" applyBorder="1" applyAlignment="1">
      <alignment horizontal="right" vertical="center" shrinkToFit="1"/>
    </xf>
    <xf numFmtId="181" fontId="21" fillId="0" borderId="41" xfId="11" applyNumberFormat="1" applyFont="1" applyBorder="1" applyAlignment="1">
      <alignment horizontal="right" vertical="center" shrinkToFit="1"/>
    </xf>
    <xf numFmtId="181" fontId="21" fillId="0" borderId="65" xfId="11" applyNumberFormat="1" applyFont="1" applyBorder="1" applyAlignment="1">
      <alignment horizontal="right" vertical="center" shrinkToFit="1"/>
    </xf>
    <xf numFmtId="181"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1"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178" fontId="21" fillId="0" borderId="37" xfId="11" applyNumberFormat="1" applyFont="1" applyBorder="1" applyAlignment="1">
      <alignment horizontal="right" vertical="center" shrinkToFit="1"/>
    </xf>
    <xf numFmtId="178" fontId="21" fillId="0" borderId="56" xfId="11" applyNumberFormat="1" applyFont="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91"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6" borderId="75" xfId="12" applyFont="1" applyFill="1" applyBorder="1" applyAlignment="1">
      <alignment horizontal="left" vertical="center"/>
    </xf>
    <xf numFmtId="0" fontId="35" fillId="6" borderId="75" xfId="12" applyFont="1" applyFill="1" applyBorder="1">
      <alignment vertical="center"/>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36" xfId="12" applyFont="1" applyFill="1" applyBorder="1" applyAlignment="1" applyProtection="1">
      <alignment horizontal="center" vertical="center" wrapText="1"/>
      <protection locked="0"/>
    </xf>
    <xf numFmtId="0" fontId="35" fillId="7" borderId="9"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4" xfId="15" applyFont="1" applyBorder="1" applyAlignment="1" applyProtection="1">
      <alignment horizontal="lef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9" xfId="15" applyFont="1" applyBorder="1" applyAlignment="1" applyProtection="1">
      <alignment horizontal="left" vertical="center" shrinkToFit="1"/>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29"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6" borderId="8" xfId="12" applyFont="1" applyFill="1" applyBorder="1" applyAlignment="1">
      <alignment horizontal="left" vertical="center"/>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177" fontId="35" fillId="0" borderId="116" xfId="12"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187" fontId="35" fillId="8" borderId="134"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0" fontId="35" fillId="7" borderId="64" xfId="12" applyFont="1" applyFill="1" applyBorder="1" applyAlignment="1" applyProtection="1">
      <alignment horizontal="center" vertical="center" wrapText="1"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39"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2" xfId="12" applyFont="1" applyFill="1" applyBorder="1" applyAlignment="1">
      <alignment horizontal="center" vertical="center"/>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0" xfId="12" applyFont="1" applyFill="1" applyBorder="1" applyAlignment="1">
      <alignment horizontal="center" vertical="center"/>
    </xf>
    <xf numFmtId="0" fontId="35" fillId="6" borderId="34" xfId="12" applyFont="1" applyFill="1" applyBorder="1" applyAlignment="1">
      <alignment horizontal="center" vertical="center"/>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65"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38" xfId="12" applyFont="1" applyFill="1" applyBorder="1" applyAlignment="1">
      <alignment horizontal="left" vertical="center"/>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56" xfId="12" applyFont="1" applyFill="1" applyBorder="1">
      <alignment vertical="center"/>
    </xf>
    <xf numFmtId="0" fontId="35"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0" fontId="35" fillId="6" borderId="37" xfId="12" applyFont="1" applyFill="1" applyBorder="1">
      <alignment vertical="center"/>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0" fontId="35" fillId="6" borderId="31" xfId="12" applyFont="1" applyFill="1" applyBorder="1" applyAlignment="1">
      <alignment horizontal="center" vertical="center" wrapText="1"/>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161"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177" fontId="35" fillId="6" borderId="37" xfId="14" applyNumberFormat="1" applyFont="1" applyFill="1" applyBorder="1" applyAlignment="1">
      <alignment horizontal="right" vertical="center" shrinkToFit="1"/>
    </xf>
    <xf numFmtId="0" fontId="37" fillId="6" borderId="42" xfId="12" applyFont="1" applyFill="1" applyBorder="1" applyAlignment="1">
      <alignment horizontal="center" vertical="center"/>
    </xf>
    <xf numFmtId="0" fontId="35" fillId="6" borderId="4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1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187" fontId="35" fillId="6" borderId="129"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81"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45" xfId="12" applyFont="1" applyFill="1" applyBorder="1" applyAlignment="1">
      <alignment horizontal="center" vertical="center"/>
    </xf>
    <xf numFmtId="0" fontId="35" fillId="6" borderId="72" xfId="12" applyFont="1" applyFill="1" applyBorder="1">
      <alignment vertical="center"/>
    </xf>
    <xf numFmtId="0" fontId="35" fillId="6" borderId="70"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51" xfId="14" applyNumberFormat="1" applyFont="1" applyFill="1" applyBorder="1" applyAlignment="1">
      <alignment horizontal="right" vertical="center" shrinkToFit="1"/>
    </xf>
    <xf numFmtId="0" fontId="35" fillId="6" borderId="26" xfId="12" applyFont="1" applyFill="1" applyBorder="1" applyAlignment="1">
      <alignment horizontal="center" vertical="center"/>
    </xf>
    <xf numFmtId="0" fontId="35" fillId="6" borderId="1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0" fontId="35" fillId="6" borderId="7" xfId="12" applyFont="1" applyFill="1" applyBorder="1">
      <alignment vertical="center"/>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4" fillId="0" borderId="39" xfId="1" applyFont="1" applyBorder="1" applyAlignment="1" applyProtection="1">
      <alignment horizontal="left" vertical="center" wrapText="1"/>
      <protection locked="0"/>
    </xf>
    <xf numFmtId="0" fontId="14" fillId="0" borderId="31" xfId="1" applyFont="1" applyBorder="1" applyAlignment="1" applyProtection="1">
      <alignment horizontal="left" vertical="center" wrapText="1"/>
      <protection locked="0"/>
    </xf>
    <xf numFmtId="0" fontId="14" fillId="0" borderId="32" xfId="1" applyFont="1" applyBorder="1" applyAlignment="1" applyProtection="1">
      <alignment horizontal="left" vertical="center" wrapText="1"/>
      <protection locked="0"/>
    </xf>
    <xf numFmtId="0" fontId="14" fillId="0" borderId="44" xfId="1" applyFont="1" applyBorder="1" applyAlignment="1" applyProtection="1">
      <alignment horizontal="left" vertical="center" wrapText="1"/>
      <protection locked="0"/>
    </xf>
    <xf numFmtId="0" fontId="14" fillId="0" borderId="18" xfId="1" applyFont="1" applyBorder="1" applyAlignment="1" applyProtection="1">
      <alignment horizontal="left" vertical="center" wrapText="1"/>
      <protection locked="0"/>
    </xf>
    <xf numFmtId="0" fontId="14" fillId="0" borderId="19" xfId="1" applyFont="1" applyBorder="1" applyAlignment="1" applyProtection="1">
      <alignment horizontal="left" vertical="center" wrapText="1"/>
      <protection locked="0"/>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14" fillId="0" borderId="12" xfId="1" applyFont="1" applyBorder="1" applyAlignment="1">
      <alignment horizontal="left" vertical="center"/>
    </xf>
    <xf numFmtId="0" fontId="14" fillId="0" borderId="13" xfId="1" applyFont="1" applyBorder="1" applyAlignment="1">
      <alignment horizontal="left" vertical="center"/>
    </xf>
    <xf numFmtId="0" fontId="14" fillId="0" borderId="31" xfId="1" applyFont="1" applyBorder="1" applyAlignment="1">
      <alignment horizontal="left" vertical="center"/>
    </xf>
    <xf numFmtId="0" fontId="14" fillId="0" borderId="32" xfId="1" applyFont="1" applyBorder="1" applyAlignment="1">
      <alignment horizontal="left" vertical="center"/>
    </xf>
    <xf numFmtId="0" fontId="0" fillId="6" borderId="0" xfId="6" applyFont="1" applyFill="1" applyAlignment="1">
      <alignment vertical="center"/>
    </xf>
    <xf numFmtId="0" fontId="17" fillId="6" borderId="0" xfId="6" applyFill="1" applyAlignment="1" applyProtection="1">
      <alignment vertical="center"/>
      <protection hidden="1"/>
    </xf>
    <xf numFmtId="0" fontId="17"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7"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0A297CC-3FC5-4F17-AF40-1D43AFC217A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70166</c:v>
                </c:pt>
                <c:pt idx="1">
                  <c:v>70329</c:v>
                </c:pt>
                <c:pt idx="2">
                  <c:v>45945</c:v>
                </c:pt>
                <c:pt idx="3">
                  <c:v>44475</c:v>
                </c:pt>
                <c:pt idx="4">
                  <c:v>45982</c:v>
                </c:pt>
              </c:numCache>
            </c:numRef>
          </c:val>
          <c:smooth val="0"/>
          <c:extLst>
            <c:ext xmlns:c16="http://schemas.microsoft.com/office/drawing/2014/chart" uri="{C3380CC4-5D6E-409C-BE32-E72D297353CC}">
              <c16:uniqueId val="{00000000-D166-4432-BB3A-89208FE9B68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15060</c:v>
                </c:pt>
                <c:pt idx="1">
                  <c:v>13750</c:v>
                </c:pt>
                <c:pt idx="2">
                  <c:v>15323</c:v>
                </c:pt>
                <c:pt idx="3">
                  <c:v>10061</c:v>
                </c:pt>
                <c:pt idx="4">
                  <c:v>31137</c:v>
                </c:pt>
              </c:numCache>
            </c:numRef>
          </c:val>
          <c:smooth val="0"/>
          <c:extLst>
            <c:ext xmlns:c16="http://schemas.microsoft.com/office/drawing/2014/chart" uri="{C3380CC4-5D6E-409C-BE32-E72D297353CC}">
              <c16:uniqueId val="{00000001-D166-4432-BB3A-89208FE9B68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2.61</c:v>
                </c:pt>
                <c:pt idx="1">
                  <c:v>6.02</c:v>
                </c:pt>
                <c:pt idx="2">
                  <c:v>9.3000000000000007</c:v>
                </c:pt>
                <c:pt idx="3">
                  <c:v>7.58</c:v>
                </c:pt>
                <c:pt idx="4">
                  <c:v>4.4000000000000004</c:v>
                </c:pt>
              </c:numCache>
            </c:numRef>
          </c:val>
          <c:extLst>
            <c:ext xmlns:c16="http://schemas.microsoft.com/office/drawing/2014/chart" uri="{C3380CC4-5D6E-409C-BE32-E72D297353CC}">
              <c16:uniqueId val="{00000000-3950-45AC-9162-6518EB2AD1E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11.05</c:v>
                </c:pt>
                <c:pt idx="1">
                  <c:v>11.6</c:v>
                </c:pt>
                <c:pt idx="2">
                  <c:v>14.08</c:v>
                </c:pt>
                <c:pt idx="3">
                  <c:v>18.88</c:v>
                </c:pt>
                <c:pt idx="4">
                  <c:v>17.86</c:v>
                </c:pt>
              </c:numCache>
            </c:numRef>
          </c:val>
          <c:extLst>
            <c:ext xmlns:c16="http://schemas.microsoft.com/office/drawing/2014/chart" uri="{C3380CC4-5D6E-409C-BE32-E72D297353CC}">
              <c16:uniqueId val="{00000001-3950-45AC-9162-6518EB2AD1E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-2.34</c:v>
                </c:pt>
                <c:pt idx="1">
                  <c:v>3.15</c:v>
                </c:pt>
                <c:pt idx="2">
                  <c:v>3.71</c:v>
                </c:pt>
                <c:pt idx="3">
                  <c:v>-2.2799999999999998</c:v>
                </c:pt>
                <c:pt idx="4">
                  <c:v>-8.2899999999999991</c:v>
                </c:pt>
              </c:numCache>
            </c:numRef>
          </c:val>
          <c:smooth val="0"/>
          <c:extLst>
            <c:ext xmlns:c16="http://schemas.microsoft.com/office/drawing/2014/chart" uri="{C3380CC4-5D6E-409C-BE32-E72D297353CC}">
              <c16:uniqueId val="{00000002-3950-45AC-9162-6518EB2AD1E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#N/A</c:v>
                </c:pt>
                <c:pt idx="1">
                  <c:v>0.14000000000000001</c:v>
                </c:pt>
                <c:pt idx="2">
                  <c:v>#N/A</c:v>
                </c:pt>
                <c:pt idx="3">
                  <c:v>0</c:v>
                </c:pt>
                <c:pt idx="4">
                  <c:v>#N/A</c:v>
                </c:pt>
                <c:pt idx="5">
                  <c:v>0</c:v>
                </c:pt>
                <c:pt idx="6">
                  <c:v>0</c:v>
                </c:pt>
                <c:pt idx="7">
                  <c:v>0</c:v>
                </c:pt>
                <c:pt idx="8">
                  <c:v>0</c:v>
                </c:pt>
                <c:pt idx="9">
                  <c:v>0</c:v>
                </c:pt>
              </c:numCache>
            </c:numRef>
          </c:val>
          <c:extLst>
            <c:ext xmlns:c16="http://schemas.microsoft.com/office/drawing/2014/chart" uri="{C3380CC4-5D6E-409C-BE32-E72D297353CC}">
              <c16:uniqueId val="{00000000-74D8-4826-AEBA-28765290FFA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4D8-4826-AEBA-28765290FFAC}"/>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74D8-4826-AEBA-28765290FFAC}"/>
            </c:ext>
          </c:extLst>
        </c:ser>
        <c:ser>
          <c:idx val="3"/>
          <c:order val="3"/>
          <c:tx>
            <c:strRef>
              <c:f>データシート!$A$30</c:f>
              <c:strCache>
                <c:ptCount val="1"/>
                <c:pt idx="0">
                  <c:v>東金市病院事業特別会計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74D8-4826-AEBA-28765290FFAC}"/>
            </c:ext>
          </c:extLst>
        </c:ser>
        <c:ser>
          <c:idx val="4"/>
          <c:order val="4"/>
          <c:tx>
            <c:strRef>
              <c:f>データシート!$A$31</c:f>
              <c:strCache>
                <c:ptCount val="1"/>
                <c:pt idx="0">
                  <c:v>東金市介護保険事業特別会計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0.35</c:v>
                </c:pt>
                <c:pt idx="2">
                  <c:v>#N/A</c:v>
                </c:pt>
                <c:pt idx="3">
                  <c:v>0.26</c:v>
                </c:pt>
                <c:pt idx="4">
                  <c:v>#N/A</c:v>
                </c:pt>
                <c:pt idx="5">
                  <c:v>0.09</c:v>
                </c:pt>
                <c:pt idx="6">
                  <c:v>#N/A</c:v>
                </c:pt>
                <c:pt idx="7">
                  <c:v>0.08</c:v>
                </c:pt>
                <c:pt idx="8">
                  <c:v>#N/A</c:v>
                </c:pt>
                <c:pt idx="9">
                  <c:v>0.03</c:v>
                </c:pt>
              </c:numCache>
            </c:numRef>
          </c:val>
          <c:extLst>
            <c:ext xmlns:c16="http://schemas.microsoft.com/office/drawing/2014/chart" uri="{C3380CC4-5D6E-409C-BE32-E72D297353CC}">
              <c16:uniqueId val="{00000004-74D8-4826-AEBA-28765290FFAC}"/>
            </c:ext>
          </c:extLst>
        </c:ser>
        <c:ser>
          <c:idx val="5"/>
          <c:order val="5"/>
          <c:tx>
            <c:strRef>
              <c:f>データシート!$A$32</c:f>
              <c:strCache>
                <c:ptCount val="1"/>
                <c:pt idx="0">
                  <c:v>東金市後期高齢者医療特別会計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0.05</c:v>
                </c:pt>
                <c:pt idx="2">
                  <c:v>#N/A</c:v>
                </c:pt>
                <c:pt idx="3">
                  <c:v>0.04</c:v>
                </c:pt>
                <c:pt idx="4">
                  <c:v>#N/A</c:v>
                </c:pt>
                <c:pt idx="5">
                  <c:v>0.04</c:v>
                </c:pt>
                <c:pt idx="6">
                  <c:v>#N/A</c:v>
                </c:pt>
                <c:pt idx="7">
                  <c:v>0.04</c:v>
                </c:pt>
                <c:pt idx="8">
                  <c:v>#N/A</c:v>
                </c:pt>
                <c:pt idx="9">
                  <c:v>0.04</c:v>
                </c:pt>
              </c:numCache>
            </c:numRef>
          </c:val>
          <c:extLst>
            <c:ext xmlns:c16="http://schemas.microsoft.com/office/drawing/2014/chart" uri="{C3380CC4-5D6E-409C-BE32-E72D297353CC}">
              <c16:uniqueId val="{00000005-74D8-4826-AEBA-28765290FFAC}"/>
            </c:ext>
          </c:extLst>
        </c:ser>
        <c:ser>
          <c:idx val="6"/>
          <c:order val="6"/>
          <c:tx>
            <c:strRef>
              <c:f>データシート!$A$33</c:f>
              <c:strCache>
                <c:ptCount val="1"/>
                <c:pt idx="0">
                  <c:v>東金市国民健康保険事業特別会計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1.1100000000000001</c:v>
                </c:pt>
                <c:pt idx="2">
                  <c:v>#N/A</c:v>
                </c:pt>
                <c:pt idx="3">
                  <c:v>0.97</c:v>
                </c:pt>
                <c:pt idx="4">
                  <c:v>#N/A</c:v>
                </c:pt>
                <c:pt idx="5">
                  <c:v>0.67</c:v>
                </c:pt>
                <c:pt idx="6">
                  <c:v>#N/A</c:v>
                </c:pt>
                <c:pt idx="7">
                  <c:v>1</c:v>
                </c:pt>
                <c:pt idx="8">
                  <c:v>#N/A</c:v>
                </c:pt>
                <c:pt idx="9">
                  <c:v>0.38</c:v>
                </c:pt>
              </c:numCache>
            </c:numRef>
          </c:val>
          <c:extLst>
            <c:ext xmlns:c16="http://schemas.microsoft.com/office/drawing/2014/chart" uri="{C3380CC4-5D6E-409C-BE32-E72D297353CC}">
              <c16:uniqueId val="{00000006-74D8-4826-AEBA-28765290FFAC}"/>
            </c:ext>
          </c:extLst>
        </c:ser>
        <c:ser>
          <c:idx val="7"/>
          <c:order val="7"/>
          <c:tx>
            <c:strRef>
              <c:f>データシート!$A$34</c:f>
              <c:strCache>
                <c:ptCount val="1"/>
                <c:pt idx="0">
                  <c:v>東金市下水道事業会計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0.41</c:v>
                </c:pt>
                <c:pt idx="2">
                  <c:v>#N/A</c:v>
                </c:pt>
                <c:pt idx="3">
                  <c:v>0.56999999999999995</c:v>
                </c:pt>
                <c:pt idx="4">
                  <c:v>#N/A</c:v>
                </c:pt>
                <c:pt idx="5">
                  <c:v>0.79</c:v>
                </c:pt>
                <c:pt idx="6">
                  <c:v>#N/A</c:v>
                </c:pt>
                <c:pt idx="7">
                  <c:v>0.84</c:v>
                </c:pt>
                <c:pt idx="8">
                  <c:v>#N/A</c:v>
                </c:pt>
                <c:pt idx="9">
                  <c:v>0.87</c:v>
                </c:pt>
              </c:numCache>
            </c:numRef>
          </c:val>
          <c:extLst>
            <c:ext xmlns:c16="http://schemas.microsoft.com/office/drawing/2014/chart" uri="{C3380CC4-5D6E-409C-BE32-E72D297353CC}">
              <c16:uniqueId val="{00000007-74D8-4826-AEBA-28765290FFA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2.61</c:v>
                </c:pt>
                <c:pt idx="2">
                  <c:v>#N/A</c:v>
                </c:pt>
                <c:pt idx="3">
                  <c:v>6.01</c:v>
                </c:pt>
                <c:pt idx="4">
                  <c:v>#N/A</c:v>
                </c:pt>
                <c:pt idx="5">
                  <c:v>9.2899999999999991</c:v>
                </c:pt>
                <c:pt idx="6">
                  <c:v>#N/A</c:v>
                </c:pt>
                <c:pt idx="7">
                  <c:v>7.57</c:v>
                </c:pt>
                <c:pt idx="8">
                  <c:v>#N/A</c:v>
                </c:pt>
                <c:pt idx="9">
                  <c:v>4.3899999999999997</c:v>
                </c:pt>
              </c:numCache>
            </c:numRef>
          </c:val>
          <c:extLst>
            <c:ext xmlns:c16="http://schemas.microsoft.com/office/drawing/2014/chart" uri="{C3380CC4-5D6E-409C-BE32-E72D297353CC}">
              <c16:uniqueId val="{00000008-74D8-4826-AEBA-28765290FFAC}"/>
            </c:ext>
          </c:extLst>
        </c:ser>
        <c:ser>
          <c:idx val="9"/>
          <c:order val="9"/>
          <c:tx>
            <c:strRef>
              <c:f>データシート!$A$36</c:f>
              <c:strCache>
                <c:ptCount val="1"/>
                <c:pt idx="0">
                  <c:v>東金市ガス事業会計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8.98</c:v>
                </c:pt>
                <c:pt idx="2">
                  <c:v>#N/A</c:v>
                </c:pt>
                <c:pt idx="3">
                  <c:v>11.41</c:v>
                </c:pt>
                <c:pt idx="4">
                  <c:v>#N/A</c:v>
                </c:pt>
                <c:pt idx="5">
                  <c:v>10.58</c:v>
                </c:pt>
                <c:pt idx="6">
                  <c:v>#N/A</c:v>
                </c:pt>
                <c:pt idx="7">
                  <c:v>10.87</c:v>
                </c:pt>
                <c:pt idx="8">
                  <c:v>#N/A</c:v>
                </c:pt>
                <c:pt idx="9">
                  <c:v>10.55</c:v>
                </c:pt>
              </c:numCache>
            </c:numRef>
          </c:val>
          <c:extLst>
            <c:ext xmlns:c16="http://schemas.microsoft.com/office/drawing/2014/chart" uri="{C3380CC4-5D6E-409C-BE32-E72D297353CC}">
              <c16:uniqueId val="{00000009-74D8-4826-AEBA-28765290FFA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2323</c:v>
                </c:pt>
                <c:pt idx="5">
                  <c:v>2285</c:v>
                </c:pt>
                <c:pt idx="8">
                  <c:v>2275</c:v>
                </c:pt>
                <c:pt idx="11">
                  <c:v>2278</c:v>
                </c:pt>
                <c:pt idx="14">
                  <c:v>2187</c:v>
                </c:pt>
              </c:numCache>
            </c:numRef>
          </c:val>
          <c:extLst>
            <c:ext xmlns:c16="http://schemas.microsoft.com/office/drawing/2014/chart" uri="{C3380CC4-5D6E-409C-BE32-E72D297353CC}">
              <c16:uniqueId val="{00000000-C5F5-4383-B765-734EFBCB84A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5F5-4383-B765-734EFBCB84A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41</c:v>
                </c:pt>
                <c:pt idx="3">
                  <c:v>11</c:v>
                </c:pt>
                <c:pt idx="6">
                  <c:v>8</c:v>
                </c:pt>
                <c:pt idx="9">
                  <c:v>0</c:v>
                </c:pt>
                <c:pt idx="12">
                  <c:v>0</c:v>
                </c:pt>
              </c:numCache>
            </c:numRef>
          </c:val>
          <c:extLst>
            <c:ext xmlns:c16="http://schemas.microsoft.com/office/drawing/2014/chart" uri="{C3380CC4-5D6E-409C-BE32-E72D297353CC}">
              <c16:uniqueId val="{00000002-C5F5-4383-B765-734EFBCB84A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75</c:v>
                </c:pt>
                <c:pt idx="3">
                  <c:v>95</c:v>
                </c:pt>
                <c:pt idx="6">
                  <c:v>92</c:v>
                </c:pt>
                <c:pt idx="9">
                  <c:v>102</c:v>
                </c:pt>
                <c:pt idx="12">
                  <c:v>92</c:v>
                </c:pt>
              </c:numCache>
            </c:numRef>
          </c:val>
          <c:extLst>
            <c:ext xmlns:c16="http://schemas.microsoft.com/office/drawing/2014/chart" uri="{C3380CC4-5D6E-409C-BE32-E72D297353CC}">
              <c16:uniqueId val="{00000003-C5F5-4383-B765-734EFBCB84A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710</c:v>
                </c:pt>
                <c:pt idx="3">
                  <c:v>643</c:v>
                </c:pt>
                <c:pt idx="6">
                  <c:v>693</c:v>
                </c:pt>
                <c:pt idx="9">
                  <c:v>666</c:v>
                </c:pt>
                <c:pt idx="12">
                  <c:v>601</c:v>
                </c:pt>
              </c:numCache>
            </c:numRef>
          </c:val>
          <c:extLst>
            <c:ext xmlns:c16="http://schemas.microsoft.com/office/drawing/2014/chart" uri="{C3380CC4-5D6E-409C-BE32-E72D297353CC}">
              <c16:uniqueId val="{00000004-C5F5-4383-B765-734EFBCB84A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5F5-4383-B765-734EFBCB84A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5F5-4383-B765-734EFBCB84A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1875</c:v>
                </c:pt>
                <c:pt idx="3">
                  <c:v>1860</c:v>
                </c:pt>
                <c:pt idx="6">
                  <c:v>1875</c:v>
                </c:pt>
                <c:pt idx="9">
                  <c:v>1893</c:v>
                </c:pt>
                <c:pt idx="12">
                  <c:v>1839</c:v>
                </c:pt>
              </c:numCache>
            </c:numRef>
          </c:val>
          <c:extLst>
            <c:ext xmlns:c16="http://schemas.microsoft.com/office/drawing/2014/chart" uri="{C3380CC4-5D6E-409C-BE32-E72D297353CC}">
              <c16:uniqueId val="{00000007-C5F5-4383-B765-734EFBCB84A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378</c:v>
                </c:pt>
                <c:pt idx="2">
                  <c:v>#N/A</c:v>
                </c:pt>
                <c:pt idx="3">
                  <c:v>#N/A</c:v>
                </c:pt>
                <c:pt idx="4">
                  <c:v>324</c:v>
                </c:pt>
                <c:pt idx="5">
                  <c:v>#N/A</c:v>
                </c:pt>
                <c:pt idx="6">
                  <c:v>#N/A</c:v>
                </c:pt>
                <c:pt idx="7">
                  <c:v>393</c:v>
                </c:pt>
                <c:pt idx="8">
                  <c:v>#N/A</c:v>
                </c:pt>
                <c:pt idx="9">
                  <c:v>#N/A</c:v>
                </c:pt>
                <c:pt idx="10">
                  <c:v>383</c:v>
                </c:pt>
                <c:pt idx="11">
                  <c:v>#N/A</c:v>
                </c:pt>
                <c:pt idx="12">
                  <c:v>#N/A</c:v>
                </c:pt>
                <c:pt idx="13">
                  <c:v>345</c:v>
                </c:pt>
                <c:pt idx="14">
                  <c:v>#N/A</c:v>
                </c:pt>
              </c:numCache>
            </c:numRef>
          </c:val>
          <c:smooth val="0"/>
          <c:extLst>
            <c:ext xmlns:c16="http://schemas.microsoft.com/office/drawing/2014/chart" uri="{C3380CC4-5D6E-409C-BE32-E72D297353CC}">
              <c16:uniqueId val="{00000008-C5F5-4383-B765-734EFBCB84A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19453</c:v>
                </c:pt>
                <c:pt idx="5">
                  <c:v>19101</c:v>
                </c:pt>
                <c:pt idx="8">
                  <c:v>18535</c:v>
                </c:pt>
                <c:pt idx="11">
                  <c:v>17642</c:v>
                </c:pt>
                <c:pt idx="14">
                  <c:v>16375</c:v>
                </c:pt>
              </c:numCache>
            </c:numRef>
          </c:val>
          <c:extLst>
            <c:ext xmlns:c16="http://schemas.microsoft.com/office/drawing/2014/chart" uri="{C3380CC4-5D6E-409C-BE32-E72D297353CC}">
              <c16:uniqueId val="{00000000-7BC9-41E0-B274-B8809D08447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5145</c:v>
                </c:pt>
                <c:pt idx="5">
                  <c:v>4771</c:v>
                </c:pt>
                <c:pt idx="8">
                  <c:v>4277</c:v>
                </c:pt>
                <c:pt idx="11">
                  <c:v>3783</c:v>
                </c:pt>
                <c:pt idx="14">
                  <c:v>3694</c:v>
                </c:pt>
              </c:numCache>
            </c:numRef>
          </c:val>
          <c:extLst>
            <c:ext xmlns:c16="http://schemas.microsoft.com/office/drawing/2014/chart" uri="{C3380CC4-5D6E-409C-BE32-E72D297353CC}">
              <c16:uniqueId val="{00000001-7BC9-41E0-B274-B8809D08447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3495</c:v>
                </c:pt>
                <c:pt idx="5">
                  <c:v>4250</c:v>
                </c:pt>
                <c:pt idx="8">
                  <c:v>4902</c:v>
                </c:pt>
                <c:pt idx="11">
                  <c:v>5482</c:v>
                </c:pt>
                <c:pt idx="14">
                  <c:v>5221</c:v>
                </c:pt>
              </c:numCache>
            </c:numRef>
          </c:val>
          <c:extLst>
            <c:ext xmlns:c16="http://schemas.microsoft.com/office/drawing/2014/chart" uri="{C3380CC4-5D6E-409C-BE32-E72D297353CC}">
              <c16:uniqueId val="{00000002-7BC9-41E0-B274-B8809D08447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BC9-41E0-B274-B8809D08447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BC9-41E0-B274-B8809D08447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3643</c:v>
                </c:pt>
                <c:pt idx="3">
                  <c:v>3799</c:v>
                </c:pt>
                <c:pt idx="6">
                  <c:v>1748</c:v>
                </c:pt>
                <c:pt idx="9">
                  <c:v>750</c:v>
                </c:pt>
                <c:pt idx="12">
                  <c:v>1419</c:v>
                </c:pt>
              </c:numCache>
            </c:numRef>
          </c:val>
          <c:extLst>
            <c:ext xmlns:c16="http://schemas.microsoft.com/office/drawing/2014/chart" uri="{C3380CC4-5D6E-409C-BE32-E72D297353CC}">
              <c16:uniqueId val="{00000005-7BC9-41E0-B274-B8809D08447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3095</c:v>
                </c:pt>
                <c:pt idx="3">
                  <c:v>2779</c:v>
                </c:pt>
                <c:pt idx="6">
                  <c:v>2579</c:v>
                </c:pt>
                <c:pt idx="9">
                  <c:v>2416</c:v>
                </c:pt>
                <c:pt idx="12">
                  <c:v>2339</c:v>
                </c:pt>
              </c:numCache>
            </c:numRef>
          </c:val>
          <c:extLst>
            <c:ext xmlns:c16="http://schemas.microsoft.com/office/drawing/2014/chart" uri="{C3380CC4-5D6E-409C-BE32-E72D297353CC}">
              <c16:uniqueId val="{00000006-7BC9-41E0-B274-B8809D08447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807</c:v>
                </c:pt>
                <c:pt idx="3">
                  <c:v>737</c:v>
                </c:pt>
                <c:pt idx="6">
                  <c:v>821</c:v>
                </c:pt>
                <c:pt idx="9">
                  <c:v>806</c:v>
                </c:pt>
                <c:pt idx="12">
                  <c:v>752</c:v>
                </c:pt>
              </c:numCache>
            </c:numRef>
          </c:val>
          <c:extLst>
            <c:ext xmlns:c16="http://schemas.microsoft.com/office/drawing/2014/chart" uri="{C3380CC4-5D6E-409C-BE32-E72D297353CC}">
              <c16:uniqueId val="{00000007-7BC9-41E0-B274-B8809D08447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6825</c:v>
                </c:pt>
                <c:pt idx="3">
                  <c:v>6146</c:v>
                </c:pt>
                <c:pt idx="6">
                  <c:v>5438</c:v>
                </c:pt>
                <c:pt idx="9">
                  <c:v>4674</c:v>
                </c:pt>
                <c:pt idx="12">
                  <c:v>4225</c:v>
                </c:pt>
              </c:numCache>
            </c:numRef>
          </c:val>
          <c:extLst>
            <c:ext xmlns:c16="http://schemas.microsoft.com/office/drawing/2014/chart" uri="{C3380CC4-5D6E-409C-BE32-E72D297353CC}">
              <c16:uniqueId val="{00000008-7BC9-41E0-B274-B8809D08447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42</c:v>
                </c:pt>
                <c:pt idx="3">
                  <c:v>11</c:v>
                </c:pt>
                <c:pt idx="6">
                  <c:v>0</c:v>
                </c:pt>
                <c:pt idx="9">
                  <c:v>0</c:v>
                </c:pt>
                <c:pt idx="12">
                  <c:v>0</c:v>
                </c:pt>
              </c:numCache>
            </c:numRef>
          </c:val>
          <c:extLst>
            <c:ext xmlns:c16="http://schemas.microsoft.com/office/drawing/2014/chart" uri="{C3380CC4-5D6E-409C-BE32-E72D297353CC}">
              <c16:uniqueId val="{00000009-7BC9-41E0-B274-B8809D08447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22467</c:v>
                </c:pt>
                <c:pt idx="3">
                  <c:v>21901</c:v>
                </c:pt>
                <c:pt idx="6">
                  <c:v>21087</c:v>
                </c:pt>
                <c:pt idx="9">
                  <c:v>19786</c:v>
                </c:pt>
                <c:pt idx="12">
                  <c:v>19376</c:v>
                </c:pt>
              </c:numCache>
            </c:numRef>
          </c:val>
          <c:extLst>
            <c:ext xmlns:c16="http://schemas.microsoft.com/office/drawing/2014/chart" uri="{C3380CC4-5D6E-409C-BE32-E72D297353CC}">
              <c16:uniqueId val="{0000000A-7BC9-41E0-B274-B8809D08447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8786</c:v>
                </c:pt>
                <c:pt idx="2">
                  <c:v>#N/A</c:v>
                </c:pt>
                <c:pt idx="3">
                  <c:v>#N/A</c:v>
                </c:pt>
                <c:pt idx="4">
                  <c:v>7251</c:v>
                </c:pt>
                <c:pt idx="5">
                  <c:v>#N/A</c:v>
                </c:pt>
                <c:pt idx="6">
                  <c:v>#N/A</c:v>
                </c:pt>
                <c:pt idx="7">
                  <c:v>3959</c:v>
                </c:pt>
                <c:pt idx="8">
                  <c:v>#N/A</c:v>
                </c:pt>
                <c:pt idx="9">
                  <c:v>#N/A</c:v>
                </c:pt>
                <c:pt idx="10">
                  <c:v>1525</c:v>
                </c:pt>
                <c:pt idx="11">
                  <c:v>#N/A</c:v>
                </c:pt>
                <c:pt idx="12">
                  <c:v>#N/A</c:v>
                </c:pt>
                <c:pt idx="13">
                  <c:v>2822</c:v>
                </c:pt>
                <c:pt idx="14">
                  <c:v>#N/A</c:v>
                </c:pt>
              </c:numCache>
            </c:numRef>
          </c:val>
          <c:smooth val="0"/>
          <c:extLst>
            <c:ext xmlns:c16="http://schemas.microsoft.com/office/drawing/2014/chart" uri="{C3380CC4-5D6E-409C-BE32-E72D297353CC}">
              <c16:uniqueId val="{0000000B-7BC9-41E0-B274-B8809D08447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1922</c:v>
                </c:pt>
                <c:pt idx="1">
                  <c:v>2517</c:v>
                </c:pt>
                <c:pt idx="2">
                  <c:v>2413</c:v>
                </c:pt>
              </c:numCache>
            </c:numRef>
          </c:val>
          <c:extLst>
            <c:ext xmlns:c16="http://schemas.microsoft.com/office/drawing/2014/chart" uri="{C3380CC4-5D6E-409C-BE32-E72D297353CC}">
              <c16:uniqueId val="{00000000-B415-4965-AE81-7D76592588B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B415-4965-AE81-7D76592588B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4261</c:v>
                </c:pt>
                <c:pt idx="1">
                  <c:v>4102</c:v>
                </c:pt>
                <c:pt idx="2">
                  <c:v>3936</c:v>
                </c:pt>
              </c:numCache>
            </c:numRef>
          </c:val>
          <c:extLst>
            <c:ext xmlns:c16="http://schemas.microsoft.com/office/drawing/2014/chart" uri="{C3380CC4-5D6E-409C-BE32-E72D297353CC}">
              <c16:uniqueId val="{00000002-B415-4965-AE81-7D76592588B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{260CDB54-E6F5-4182-8B7E-62DA4338DCB5}</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B628-4652-8C8E-A0AEA515FAD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{C040541D-9724-4989-97E6-08A2C302F608}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628-4652-8C8E-A0AEA515FAD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{DB968C13-F975-40E3-B93A-DA5E457DA9DB}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628-4652-8C8E-A0AEA515FAD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{AA0380A1-0418-4858-AC71-84E311C5EC4D}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628-4652-8C8E-A0AEA515FAD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{7512A0DF-70E3-4122-98CB-400AAF4D4EBE}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628-4652-8C8E-A0AEA515FADF}"/>
                </c:ext>
              </c:extLst>
            </c:dLbl>
            <c:dLbl>
              <c:idx val="8"/>
              <c:tx>
                <c:strRef>
                  <c:f>公会計指標分析・財政指標組合せ分析表!$BX$50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{0500F9D1-6769-45B2-BBF4-BC428A00CA69}</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B628-4652-8C8E-A0AEA515FADF}"/>
                </c:ext>
              </c:extLst>
            </c:dLbl>
            <c:dLbl>
              <c:idx val="16"/>
              <c:tx>
                <c:strRef>
                  <c:f>公会計指標分析・財政指標組合せ分析表!$CF$50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{E4F84968-E5C0-4B29-9383-B3E9160FB60B}</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B628-4652-8C8E-A0AEA515FADF}"/>
                </c:ext>
              </c:extLst>
            </c:dLbl>
            <c:dLbl>
              <c:idx val="24"/>
              <c:tx>
                <c:strRef>
                  <c:f>公会計指標分析・財政指標組合せ分析表!$CN$50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{3067E6F1-5501-4D09-BD55-476C85962148}</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B628-4652-8C8E-A0AEA515FADF}"/>
                </c:ext>
              </c:extLst>
            </c:dLbl>
            <c:dLbl>
              <c:idx val="32"/>
              <c:tx>
                <c:strRef>
                  <c:f>公会計指標分析・財政指標組合せ分析表!$CV$50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{3F091C35-617F-45AC-B904-D5D1D9AA658F}</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B628-4652-8C8E-A0AEA515FAD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68.5</c:v>
                </c:pt>
                <c:pt idx="8">
                  <c:v>68.8</c:v>
                </c:pt>
                <c:pt idx="16">
                  <c:v>69.900000000000006</c:v>
                </c:pt>
                <c:pt idx="24">
                  <c:v>71.3</c:v>
                </c:pt>
                <c:pt idx="32">
                  <c:v>72.2</c:v>
                </c:pt>
              </c:numCache>
            </c:numRef>
          </c:xVal>
          <c:yVal>
            <c:numRef>
              <c:f>公会計指標分析・財政指標組合せ分析表!$BP$51:$DC$51</c:f>
              <c:numCache>
                <c:formatCode>#,##0.0;"▲ "#,##0.0</c:formatCode>
                <c:ptCount val="40"/>
                <c:pt idx="0">
                  <c:v>80</c:v>
                </c:pt>
                <c:pt idx="8">
                  <c:v>63.3</c:v>
                </c:pt>
                <c:pt idx="16">
                  <c:v>32.700000000000003</c:v>
                </c:pt>
                <c:pt idx="24">
                  <c:v>12.9</c:v>
                </c:pt>
                <c:pt idx="32">
                  <c:v>23.6</c:v>
                </c:pt>
              </c:numCache>
            </c:numRef>
          </c:yVal>
          <c:smooth val="0"/>
          <c:extLst>
            <c:ext xmlns:c16="http://schemas.microsoft.com/office/drawing/2014/chart" uri="{C3380CC4-5D6E-409C-BE32-E72D297353CC}">
              <c16:uniqueId val="{00000009-B628-4652-8C8E-A0AEA515FAD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{468B4B4F-AF8E-436F-B0BD-A946C8756352}</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B628-4652-8C8E-A0AEA515FAD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{A59ADF4A-80BD-4FF2-8CCA-228F08D38A69}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628-4652-8C8E-A0AEA515FAD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{A86B41F4-354B-4251-B32B-1589BB3AFEFB}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628-4652-8C8E-A0AEA515FAD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{5A3F3911-36CE-4CBF-87A9-EDD017D1E1AC}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628-4652-8C8E-A0AEA515FAD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{2A572657-0B2A-4A5E-A79D-D0DCBF0F2A7D}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628-4652-8C8E-A0AEA515FADF}"/>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{5896C22F-2088-4ACA-9755-6F396968AC43}</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B628-4652-8C8E-A0AEA515FADF}"/>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{1F58F71D-476B-4247-8772-43147EC075D4}</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B628-4652-8C8E-A0AEA515FADF}"/>
                </c:ext>
              </c:extLst>
            </c:dLbl>
            <c:dLbl>
              <c:idx val="24"/>
              <c:layout>
                <c:manualLayout>
                  <c:x val="-2.5640820289577353E-2"/>
                  <c:y val="-6.4739042105865174E-2"/>
                </c:manualLayout>
              </c:layout>
              <c:tx>
                <c:strRef>
                  <c:f>公会計指標分析・財政指標組合せ分析表!$CN$50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{829C059A-F7EF-47D0-BF7D-6BA9C2321318}</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B628-4652-8C8E-A0AEA515FADF}"/>
                </c:ext>
              </c:extLst>
            </c:dLbl>
            <c:dLbl>
              <c:idx val="32"/>
              <c:layout>
                <c:manualLayout>
                  <c:x val="-3.8390681010891034E-2"/>
                  <c:y val="-6.4739042105865174E-2"/>
                </c:manualLayout>
              </c:layout>
              <c:tx>
                <c:strRef>
                  <c:f>公会計指標分析・財政指標組合せ分析表!$CV$50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{E66E31A7-1BFC-43FF-A3DB-D3CB1A7B2780}</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B628-4652-8C8E-A0AEA515FAD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60.6</c:v>
                </c:pt>
                <c:pt idx="8">
                  <c:v>62</c:v>
                </c:pt>
                <c:pt idx="16">
                  <c:v>63.7</c:v>
                </c:pt>
                <c:pt idx="24">
                  <c:v>64.099999999999994</c:v>
                </c:pt>
                <c:pt idx="32">
                  <c:v>64.599999999999994</c:v>
                </c:pt>
              </c:numCache>
            </c:numRef>
          </c:xVal>
          <c:yVal>
            <c:numRef>
              <c:f>公会計指標分析・財政指標組合せ分析表!$BP$55:$DC$55</c:f>
              <c:numCache>
                <c:formatCode>#,##0.0;"▲ "#,##0.0</c:formatCode>
                <c:ptCount val="40"/>
                <c:pt idx="0">
                  <c:v>22.7</c:v>
                </c:pt>
                <c:pt idx="8">
                  <c:v>27.8</c:v>
                </c:pt>
                <c:pt idx="16">
                  <c:v>11.2</c:v>
                </c:pt>
                <c:pt idx="24">
                  <c:v>4.5999999999999996</c:v>
                </c:pt>
                <c:pt idx="32">
                  <c:v>4.2</c:v>
                </c:pt>
              </c:numCache>
            </c:numRef>
          </c:yVal>
          <c:smooth val="0"/>
          <c:extLst>
            <c:ext xmlns:c16="http://schemas.microsoft.com/office/drawing/2014/chart" uri="{C3380CC4-5D6E-409C-BE32-E72D297353CC}">
              <c16:uniqueId val="{00000013-B628-4652-8C8E-A0AEA515FADF}"/>
            </c:ext>
          </c:extLst>
        </c:ser>
        <c:dLbls>
          <c:showLegendKey val="0"/>
          <c:showVal val="1"/>
          <c:showCatName val="0"/>
          <c:showSerName val="0"/>
          <c:showPercent val="0"/>
          <c:showBubbleSize val="0"/>
        </c:dLbls>
        <c:axId val="46179840"/>
        <c:axId val="46181760"/>
      </c:scatterChart>
      <c:valAx>
        <c:axId val="46179840"/>
        <c:scaling>
          <c:orientation val="maxMin"/>
          <c:max val="8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{EB55A74C-8DF9-4FC8-AAD5-CB6820DFCE09}</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E5E7-4D3B-9ED7-A6BCB552875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{7131C5DD-A167-44F2-ACC6-82B006892DDE}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5E7-4D3B-9ED7-A6BCB552875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{C40A4176-292B-4774-B207-389573A4A7A4}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5E7-4D3B-9ED7-A6BCB552875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{F9AD98EE-B4A0-4EE3-8EDE-E447E71A6DC0}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5E7-4D3B-9ED7-A6BCB552875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{E7F41D4D-7C7F-443A-910F-EAD07B805E43}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5E7-4D3B-9ED7-A6BCB552875F}"/>
                </c:ext>
              </c:extLst>
            </c:dLbl>
            <c:dLbl>
              <c:idx val="8"/>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{18BE3CF7-3E29-40A3-ABB9-57AF8DD9E75D}</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E5E7-4D3B-9ED7-A6BCB552875F}"/>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{A8F62966-3B2F-479C-84FF-045CC4B25D76}</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E5E7-4D3B-9ED7-A6BCB552875F}"/>
                </c:ext>
              </c:extLst>
            </c:dLbl>
            <c:dLbl>
              <c:idx val="24"/>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{2AE41A04-BABE-4DE6-81AC-8BF192E8EDC8}</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E5E7-4D3B-9ED7-A6BCB552875F}"/>
                </c:ext>
              </c:extLst>
            </c:dLbl>
            <c:dLbl>
              <c:idx val="32"/>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{D56A4469-9027-45A2-B3C7-F5AF910F6161}</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E5E7-4D3B-9ED7-A6BCB552875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2.7</c:v>
                </c:pt>
                <c:pt idx="8">
                  <c:v>2.8</c:v>
                </c:pt>
                <c:pt idx="16">
                  <c:v>3.1</c:v>
                </c:pt>
                <c:pt idx="24">
                  <c:v>3.1</c:v>
                </c:pt>
                <c:pt idx="32">
                  <c:v>3.1</c:v>
                </c:pt>
              </c:numCache>
            </c:numRef>
          </c:xVal>
          <c:yVal>
            <c:numRef>
              <c:f>公会計指標分析・財政指標組合せ分析表!$BP$73:$DC$73</c:f>
              <c:numCache>
                <c:formatCode>#,##0.0;"▲ "#,##0.0</c:formatCode>
                <c:ptCount val="40"/>
                <c:pt idx="0">
                  <c:v>80</c:v>
                </c:pt>
                <c:pt idx="8">
                  <c:v>63.3</c:v>
                </c:pt>
                <c:pt idx="16">
                  <c:v>32.700000000000003</c:v>
                </c:pt>
                <c:pt idx="24">
                  <c:v>12.9</c:v>
                </c:pt>
                <c:pt idx="32">
                  <c:v>23.6</c:v>
                </c:pt>
              </c:numCache>
            </c:numRef>
          </c:yVal>
          <c:smooth val="0"/>
          <c:extLst>
            <c:ext xmlns:c16="http://schemas.microsoft.com/office/drawing/2014/chart" uri="{C3380CC4-5D6E-409C-BE32-E72D297353CC}">
              <c16:uniqueId val="{00000009-E5E7-4D3B-9ED7-A6BCB552875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{B46482A2-FED7-4413-934C-9DB207B9BD39}</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E5E7-4D3B-9ED7-A6BCB552875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{A1E53EDB-C9FF-42A6-840E-E7C29D8B272E}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5E7-4D3B-9ED7-A6BCB552875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{EEF0B68C-2325-483B-84C1-8B69D99F76FC}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5E7-4D3B-9ED7-A6BCB552875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{992CFD9D-A55D-4638-98FE-6660FEA8858E}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5E7-4D3B-9ED7-A6BCB552875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{2A2A3A6B-32A0-47D0-AB03-528B248D5CA3}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5E7-4D3B-9ED7-A6BCB552875F}"/>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{69F35C3E-4C3B-4430-85C1-4CC8B1BF5B13}</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E5E7-4D3B-9ED7-A6BCB552875F}"/>
                </c:ext>
              </c:extLst>
            </c:dLbl>
            <c:dLbl>
              <c:idx val="16"/>
              <c:tx>
                <c:strRef>
                  <c:f>公会計指標分析・財政指標組合せ分析表!$CF$72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{0E648FD0-FA05-463C-872A-654DF4915092}</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E5E7-4D3B-9ED7-A6BCB552875F}"/>
                </c:ext>
              </c:extLst>
            </c:dLbl>
            <c:dLbl>
              <c:idx val="24"/>
              <c:layout>
                <c:manualLayout>
                  <c:x val="-4.4905057365901176E-2"/>
                  <c:y val="-6.2416647087793951E-2"/>
                </c:manualLayout>
              </c:layout>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{2ADB6E47-AC86-4F34-BD32-329FDD24E46E}</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E5E7-4D3B-9ED7-A6BCB552875F}"/>
                </c:ext>
              </c:extLst>
            </c:dLbl>
            <c:dLbl>
              <c:idx val="32"/>
              <c:layout>
                <c:manualLayout>
                  <c:x val="-1.8235628084249993E-2"/>
                  <c:y val="-6.2416647087793951E-2"/>
                </c:manualLayout>
              </c:layout>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{8D411F08-E0E9-4604-AD52-8314BD658400}</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E5E7-4D3B-9ED7-A6BCB552875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7.7</c:v>
                </c:pt>
                <c:pt idx="8">
                  <c:v>7.5</c:v>
                </c:pt>
                <c:pt idx="16">
                  <c:v>5.7</c:v>
                </c:pt>
                <c:pt idx="24">
                  <c:v>5.8</c:v>
                </c:pt>
                <c:pt idx="32">
                  <c:v>5.8</c:v>
                </c:pt>
              </c:numCache>
            </c:numRef>
          </c:xVal>
          <c:yVal>
            <c:numRef>
              <c:f>公会計指標分析・財政指標組合せ分析表!$BP$77:$DC$77</c:f>
              <c:numCache>
                <c:formatCode>#,##0.0;"▲ "#,##0.0</c:formatCode>
                <c:ptCount val="40"/>
                <c:pt idx="0">
                  <c:v>22.7</c:v>
                </c:pt>
                <c:pt idx="8">
                  <c:v>27.8</c:v>
                </c:pt>
                <c:pt idx="16">
                  <c:v>11.2</c:v>
                </c:pt>
                <c:pt idx="24">
                  <c:v>4.5999999999999996</c:v>
                </c:pt>
                <c:pt idx="32">
                  <c:v>4.2</c:v>
                </c:pt>
              </c:numCache>
            </c:numRef>
          </c:yVal>
          <c:smooth val="0"/>
          <c:extLst>
            <c:ext xmlns:c16="http://schemas.microsoft.com/office/drawing/2014/chart" uri="{C3380CC4-5D6E-409C-BE32-E72D297353CC}">
              <c16:uniqueId val="{00000013-E5E7-4D3B-9ED7-A6BCB552875F}"/>
            </c:ext>
          </c:extLst>
        </c:ser>
        <c:dLbls>
          <c:showLegendKey val="0"/>
          <c:showVal val="1"/>
          <c:showCatName val="0"/>
          <c:showSerName val="0"/>
          <c:showPercent val="0"/>
          <c:showBubbleSize val="0"/>
        </c:dLbls>
        <c:axId val="84219776"/>
        <c:axId val="84234240"/>
      </c:scatterChart>
      <c:valAx>
        <c:axId val="84219776"/>
        <c:scaling>
          <c:orientation val="maxMin"/>
          <c:max val="8"/>
          <c:min val="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千葉県東金市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56,867
54,918
89.12
24,654,976
24,045,924
594,108
13,508,497
19,375,534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3.1
23.6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23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ja-JP" sz="1230">
              <a:solidFill>
                <a:sysClr val="windowText" lastClr="000000"/>
              </a:solidFill>
              <a:effectLst/>
              <a:latin typeface="ＭＳ ゴシック" panose="020B0609070205080204" pitchFamily="49" charset="-128"/>
              <a:ea typeface="ＭＳ ゴシック" panose="020B0609070205080204" pitchFamily="49" charset="-128"/>
              <a:cs typeface="+mn-cs"/>
            </a:rPr>
            <a:t>単年度の財政力指数については、歳入において</a:t>
          </a:r>
          <a:r>
            <a:rPr kumimoji="1" lang="ja-JP" altLang="en-US" sz="1230">
              <a:solidFill>
                <a:sysClr val="windowText" lastClr="000000"/>
              </a:solidFill>
              <a:effectLst/>
              <a:latin typeface="ＭＳ ゴシック" panose="020B0609070205080204" pitchFamily="49" charset="-128"/>
              <a:ea typeface="ＭＳ ゴシック" panose="020B0609070205080204" pitchFamily="49" charset="-128"/>
              <a:cs typeface="+mn-cs"/>
            </a:rPr>
            <a:t>地方交付税、</a:t>
          </a:r>
          <a:r>
            <a:rPr kumimoji="1" lang="ja-JP" altLang="ja-JP" sz="1230">
              <a:solidFill>
                <a:sysClr val="windowText" lastClr="000000"/>
              </a:solidFill>
              <a:effectLst/>
              <a:latin typeface="ＭＳ ゴシック" panose="020B0609070205080204" pitchFamily="49" charset="-128"/>
              <a:ea typeface="ＭＳ ゴシック" panose="020B0609070205080204" pitchFamily="49" charset="-128"/>
              <a:cs typeface="+mn-cs"/>
            </a:rPr>
            <a:t>国庫支出金、県支出金の</a:t>
          </a:r>
          <a:r>
            <a:rPr kumimoji="1" lang="ja-JP" altLang="en-US" sz="1230">
              <a:solidFill>
                <a:sysClr val="windowText" lastClr="000000"/>
              </a:solidFill>
              <a:effectLst/>
              <a:latin typeface="ＭＳ ゴシック" panose="020B0609070205080204" pitchFamily="49" charset="-128"/>
              <a:ea typeface="ＭＳ ゴシック" panose="020B0609070205080204" pitchFamily="49" charset="-128"/>
              <a:cs typeface="+mn-cs"/>
            </a:rPr>
            <a:t>増</a:t>
          </a:r>
          <a:r>
            <a:rPr kumimoji="1" lang="ja-JP" altLang="ja-JP" sz="1230">
              <a:solidFill>
                <a:sysClr val="windowText" lastClr="000000"/>
              </a:solidFill>
              <a:effectLst/>
              <a:latin typeface="ＭＳ ゴシック" panose="020B0609070205080204" pitchFamily="49" charset="-128"/>
              <a:ea typeface="ＭＳ ゴシック" panose="020B0609070205080204" pitchFamily="49" charset="-128"/>
              <a:cs typeface="+mn-cs"/>
            </a:rPr>
            <a:t>などにより、指数の分子（基準財政収入額）が前年度比</a:t>
          </a:r>
          <a:r>
            <a:rPr kumimoji="1" lang="en-US" altLang="ja-JP" sz="1230">
              <a:solidFill>
                <a:sysClr val="windowText" lastClr="000000"/>
              </a:solidFill>
              <a:effectLst/>
              <a:latin typeface="ＭＳ ゴシック" panose="020B0609070205080204" pitchFamily="49" charset="-128"/>
              <a:ea typeface="ＭＳ ゴシック" panose="020B0609070205080204" pitchFamily="49" charset="-128"/>
              <a:cs typeface="+mn-cs"/>
            </a:rPr>
            <a:t>2.7%</a:t>
          </a:r>
          <a:r>
            <a:rPr kumimoji="1" lang="ja-JP" altLang="ja-JP" sz="1230">
              <a:solidFill>
                <a:sysClr val="windowText" lastClr="000000"/>
              </a:solidFill>
              <a:effectLst/>
              <a:latin typeface="ＭＳ ゴシック" panose="020B0609070205080204" pitchFamily="49" charset="-128"/>
              <a:ea typeface="ＭＳ ゴシック" panose="020B0609070205080204" pitchFamily="49" charset="-128"/>
              <a:cs typeface="+mn-cs"/>
            </a:rPr>
            <a:t>の</a:t>
          </a:r>
          <a:r>
            <a:rPr kumimoji="1" lang="ja-JP" altLang="en-US" sz="1230">
              <a:solidFill>
                <a:sysClr val="windowText" lastClr="000000"/>
              </a:solidFill>
              <a:effectLst/>
              <a:latin typeface="ＭＳ ゴシック" panose="020B0609070205080204" pitchFamily="49" charset="-128"/>
              <a:ea typeface="ＭＳ ゴシック" panose="020B0609070205080204" pitchFamily="49" charset="-128"/>
              <a:cs typeface="+mn-cs"/>
            </a:rPr>
            <a:t>増</a:t>
          </a:r>
          <a:r>
            <a:rPr kumimoji="1" lang="ja-JP" altLang="ja-JP" sz="1230">
              <a:solidFill>
                <a:sysClr val="windowText" lastClr="000000"/>
              </a:solidFill>
              <a:effectLst/>
              <a:latin typeface="ＭＳ ゴシック" panose="020B0609070205080204" pitchFamily="49" charset="-128"/>
              <a:ea typeface="ＭＳ ゴシック" panose="020B0609070205080204" pitchFamily="49" charset="-128"/>
              <a:cs typeface="+mn-cs"/>
            </a:rPr>
            <a:t>となった。また、歳出において</a:t>
          </a:r>
          <a:r>
            <a:rPr kumimoji="1" lang="ja-JP" altLang="en-US" sz="1230">
              <a:solidFill>
                <a:sysClr val="windowText" lastClr="000000"/>
              </a:solidFill>
              <a:effectLst/>
              <a:latin typeface="ＭＳ ゴシック" panose="020B0609070205080204" pitchFamily="49" charset="-128"/>
              <a:ea typeface="ＭＳ ゴシック" panose="020B0609070205080204" pitchFamily="49" charset="-128"/>
              <a:cs typeface="+mn-cs"/>
            </a:rPr>
            <a:t>物価高騰緊急支援事業等に係る扶助費</a:t>
          </a:r>
          <a:r>
            <a:rPr kumimoji="1" lang="ja-JP" altLang="ja-JP" sz="1230">
              <a:solidFill>
                <a:sysClr val="windowText" lastClr="000000"/>
              </a:solidFill>
              <a:effectLst/>
              <a:latin typeface="ＭＳ ゴシック" panose="020B0609070205080204" pitchFamily="49" charset="-128"/>
              <a:ea typeface="ＭＳ ゴシック" panose="020B0609070205080204" pitchFamily="49" charset="-128"/>
              <a:cs typeface="+mn-cs"/>
            </a:rPr>
            <a:t>の増及び</a:t>
          </a:r>
          <a:r>
            <a:rPr kumimoji="1" lang="ja-JP" altLang="en-US" sz="1230">
              <a:solidFill>
                <a:sysClr val="windowText" lastClr="000000"/>
              </a:solidFill>
              <a:effectLst/>
              <a:latin typeface="ＭＳ ゴシック" panose="020B0609070205080204" pitchFamily="49" charset="-128"/>
              <a:ea typeface="ＭＳ ゴシック" panose="020B0609070205080204" pitchFamily="49" charset="-128"/>
              <a:cs typeface="+mn-cs"/>
            </a:rPr>
            <a:t>認定こども園施設整備事業に</a:t>
          </a:r>
          <a:r>
            <a:rPr kumimoji="1" lang="ja-JP" altLang="ja-JP" sz="1230">
              <a:solidFill>
                <a:sysClr val="windowText" lastClr="000000"/>
              </a:solidFill>
              <a:effectLst/>
              <a:latin typeface="ＭＳ ゴシック" panose="020B0609070205080204" pitchFamily="49" charset="-128"/>
              <a:ea typeface="ＭＳ ゴシック" panose="020B0609070205080204" pitchFamily="49" charset="-128"/>
              <a:cs typeface="+mn-cs"/>
            </a:rPr>
            <a:t>係る</a:t>
          </a:r>
          <a:r>
            <a:rPr kumimoji="1" lang="ja-JP" altLang="en-US" sz="1230">
              <a:solidFill>
                <a:sysClr val="windowText" lastClr="000000"/>
              </a:solidFill>
              <a:effectLst/>
              <a:latin typeface="ＭＳ ゴシック" panose="020B0609070205080204" pitchFamily="49" charset="-128"/>
              <a:ea typeface="ＭＳ ゴシック" panose="020B0609070205080204" pitchFamily="49" charset="-128"/>
              <a:cs typeface="+mn-cs"/>
            </a:rPr>
            <a:t>普通建設事業費</a:t>
          </a:r>
          <a:r>
            <a:rPr kumimoji="1" lang="ja-JP" altLang="ja-JP" sz="1230">
              <a:solidFill>
                <a:sysClr val="windowText" lastClr="000000"/>
              </a:solidFill>
              <a:effectLst/>
              <a:latin typeface="ＭＳ ゴシック" panose="020B0609070205080204" pitchFamily="49" charset="-128"/>
              <a:ea typeface="ＭＳ ゴシック" panose="020B0609070205080204" pitchFamily="49" charset="-128"/>
              <a:cs typeface="+mn-cs"/>
            </a:rPr>
            <a:t>の増により指数の分母（基準財政需要額）が前年度比</a:t>
          </a:r>
          <a:r>
            <a:rPr kumimoji="1" lang="en-US" altLang="ja-JP" sz="1230">
              <a:solidFill>
                <a:sysClr val="windowText" lastClr="000000"/>
              </a:solidFill>
              <a:effectLst/>
              <a:latin typeface="ＭＳ ゴシック" panose="020B0609070205080204" pitchFamily="49" charset="-128"/>
              <a:ea typeface="ＭＳ ゴシック" panose="020B0609070205080204" pitchFamily="49" charset="-128"/>
              <a:cs typeface="+mn-cs"/>
            </a:rPr>
            <a:t>2.8%</a:t>
          </a:r>
          <a:r>
            <a:rPr kumimoji="1" lang="ja-JP" altLang="ja-JP" sz="1230">
              <a:solidFill>
                <a:sysClr val="windowText" lastClr="000000"/>
              </a:solidFill>
              <a:effectLst/>
              <a:latin typeface="ＭＳ ゴシック" panose="020B0609070205080204" pitchFamily="49" charset="-128"/>
              <a:ea typeface="ＭＳ ゴシック" panose="020B0609070205080204" pitchFamily="49" charset="-128"/>
              <a:cs typeface="+mn-cs"/>
            </a:rPr>
            <a:t>の増となったことから、</a:t>
          </a:r>
          <a:r>
            <a:rPr kumimoji="1" lang="en-US" altLang="ja-JP" sz="1230">
              <a:solidFill>
                <a:sysClr val="windowText" lastClr="000000"/>
              </a:solidFill>
              <a:effectLst/>
              <a:latin typeface="ＭＳ ゴシック" panose="020B0609070205080204" pitchFamily="49" charset="-128"/>
              <a:ea typeface="ＭＳ ゴシック" panose="020B0609070205080204" pitchFamily="49" charset="-128"/>
              <a:cs typeface="+mn-cs"/>
            </a:rPr>
            <a:t>0.65</a:t>
          </a:r>
          <a:r>
            <a:rPr kumimoji="1" lang="ja-JP" altLang="ja-JP" sz="1230">
              <a:solidFill>
                <a:sysClr val="windowText" lastClr="000000"/>
              </a:solidFill>
              <a:effectLst/>
              <a:latin typeface="ＭＳ ゴシック" panose="020B0609070205080204" pitchFamily="49" charset="-128"/>
              <a:ea typeface="ＭＳ ゴシック" panose="020B0609070205080204" pitchFamily="49" charset="-128"/>
              <a:cs typeface="+mn-cs"/>
            </a:rPr>
            <a:t>と昨年度同水準となり、</a:t>
          </a:r>
          <a:r>
            <a:rPr kumimoji="1" lang="en-US" altLang="ja-JP" sz="123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ja-JP" sz="1230">
              <a:solidFill>
                <a:sysClr val="windowText" lastClr="000000"/>
              </a:solidFill>
              <a:effectLst/>
              <a:latin typeface="ＭＳ ゴシック" panose="020B0609070205080204" pitchFamily="49" charset="-128"/>
              <a:ea typeface="ＭＳ ゴシック" panose="020B0609070205080204" pitchFamily="49" charset="-128"/>
              <a:cs typeface="+mn-cs"/>
            </a:rPr>
            <a:t>か年平均の財政力指数は</a:t>
          </a:r>
          <a:r>
            <a:rPr kumimoji="1" lang="en-US" altLang="ja-JP" sz="1230">
              <a:solidFill>
                <a:sysClr val="windowText" lastClr="000000"/>
              </a:solidFill>
              <a:effectLst/>
              <a:latin typeface="ＭＳ ゴシック" panose="020B0609070205080204" pitchFamily="49" charset="-128"/>
              <a:ea typeface="ＭＳ ゴシック" panose="020B0609070205080204" pitchFamily="49" charset="-128"/>
              <a:cs typeface="+mn-cs"/>
            </a:rPr>
            <a:t>0.02</a:t>
          </a:r>
          <a:r>
            <a:rPr kumimoji="1" lang="ja-JP" altLang="ja-JP" sz="1230">
              <a:solidFill>
                <a:sysClr val="windowText" lastClr="000000"/>
              </a:solidFill>
              <a:effectLst/>
              <a:latin typeface="ＭＳ ゴシック" panose="020B0609070205080204" pitchFamily="49" charset="-128"/>
              <a:ea typeface="ＭＳ ゴシック" panose="020B0609070205080204" pitchFamily="49" charset="-128"/>
              <a:cs typeface="+mn-cs"/>
            </a:rPr>
            <a:t>減となった。</a:t>
          </a:r>
          <a:endParaRPr lang="ja-JP" altLang="ja-JP" sz="123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30">
              <a:solidFill>
                <a:sysClr val="windowText" lastClr="000000"/>
              </a:solidFill>
              <a:effectLst/>
              <a:latin typeface="ＭＳ ゴシック" panose="020B0609070205080204" pitchFamily="49" charset="-128"/>
              <a:ea typeface="ＭＳ ゴシック" panose="020B0609070205080204" pitchFamily="49" charset="-128"/>
              <a:cs typeface="+mn-cs"/>
            </a:rPr>
            <a:t>　引き続き歳入の確保と歳出抑制等に取り組み、財政基盤の強化に努める。</a:t>
          </a:r>
          <a:endParaRPr lang="ja-JP" altLang="ja-JP" sz="123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58208</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401858"/>
          <a:ext cx="0" cy="14679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144585</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45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58208</xdr:rowOff>
    </xdr:from>
    <xdr:to>
      <xdr:col>24</xdr:col>
      <xdr:colOff>12700</xdr:colOff>
      <xdr:row>37</xdr:row>
      <xdr:rowOff>58208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401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45508</xdr:rowOff>
    </xdr:from>
    <xdr:to>
      <xdr:col>23</xdr:col>
      <xdr:colOff>133350</xdr:colOff>
      <xdr:row>42</xdr:row>
      <xdr:rowOff>85725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246408"/>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122360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98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5292</xdr:rowOff>
    </xdr:from>
    <xdr:to>
      <xdr:col>19</xdr:col>
      <xdr:colOff>133350</xdr:colOff>
      <xdr:row>42</xdr:row>
      <xdr:rowOff>45508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206192"/>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85725</xdr:rowOff>
    </xdr:from>
    <xdr:to>
      <xdr:col>19</xdr:col>
      <xdr:colOff>184150</xdr:colOff>
      <xdr:row>42</xdr:row>
      <xdr:rowOff>15875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26052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884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136525</xdr:rowOff>
    </xdr:from>
    <xdr:to>
      <xdr:col>15</xdr:col>
      <xdr:colOff>82550</xdr:colOff>
      <xdr:row>42</xdr:row>
      <xdr:rowOff>5292</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16597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65617</xdr:rowOff>
    </xdr:from>
    <xdr:to>
      <xdr:col>15</xdr:col>
      <xdr:colOff>133350</xdr:colOff>
      <xdr:row>41</xdr:row>
      <xdr:rowOff>167217</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5944</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116417</xdr:rowOff>
    </xdr:from>
    <xdr:to>
      <xdr:col>11</xdr:col>
      <xdr:colOff>31750</xdr:colOff>
      <xdr:row>41</xdr:row>
      <xdr:rowOff>136525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14586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104775</xdr:rowOff>
    </xdr:from>
    <xdr:to>
      <xdr:col>11</xdr:col>
      <xdr:colOff>82550</xdr:colOff>
      <xdr:row>44</xdr:row>
      <xdr:rowOff>34925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47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19702</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56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124883</xdr:rowOff>
    </xdr:from>
    <xdr:to>
      <xdr:col>7</xdr:col>
      <xdr:colOff>31750</xdr:colOff>
      <xdr:row>44</xdr:row>
      <xdr:rowOff>55033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49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39810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34925</xdr:rowOff>
    </xdr:from>
    <xdr:to>
      <xdr:col>23</xdr:col>
      <xdr:colOff>184150</xdr:colOff>
      <xdr:row>42</xdr:row>
      <xdr:rowOff>136525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7002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166158</xdr:rowOff>
    </xdr:from>
    <xdr:to>
      <xdr:col>19</xdr:col>
      <xdr:colOff>184150</xdr:colOff>
      <xdr:row>42</xdr:row>
      <xdr:rowOff>96308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19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81085</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2819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125942</xdr:rowOff>
    </xdr:from>
    <xdr:to>
      <xdr:col>15</xdr:col>
      <xdr:colOff>133350</xdr:colOff>
      <xdr:row>42</xdr:row>
      <xdr:rowOff>56092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1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40869</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24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85725</xdr:rowOff>
    </xdr:from>
    <xdr:to>
      <xdr:col>11</xdr:col>
      <xdr:colOff>82550</xdr:colOff>
      <xdr:row>42</xdr:row>
      <xdr:rowOff>15875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11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26052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5944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25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人事院勧告に基づく人件費の増額など、分子全体としては前年度と比べ</a:t>
          </a:r>
          <a:r>
            <a:rPr kumimoji="1" lang="en-US"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234,038</a:t>
          </a:r>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千円増額。また、臨時財政対策債が</a:t>
          </a:r>
          <a:r>
            <a:rPr kumimoji="1" lang="ja-JP" altLang="en-US" sz="1250">
              <a:solidFill>
                <a:sysClr val="windowText" lastClr="000000"/>
              </a:solidFill>
              <a:effectLst/>
              <a:latin typeface="ＭＳ ゴシック" panose="020B0609070205080204" pitchFamily="49" charset="-128"/>
              <a:ea typeface="ＭＳ ゴシック" panose="020B0609070205080204" pitchFamily="49" charset="-128"/>
              <a:cs typeface="+mn-cs"/>
            </a:rPr>
            <a:t>減額</a:t>
          </a:r>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となり、分母全体としては</a:t>
          </a:r>
          <a:r>
            <a:rPr kumimoji="1" lang="en-US"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58,186</a:t>
          </a:r>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千円と減額となったことから、経常収支比率は前年度比</a:t>
          </a:r>
          <a:r>
            <a:rPr kumimoji="1" lang="en-US"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2.1</a:t>
          </a:r>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ポイントの増となった。</a:t>
          </a:r>
          <a:endParaRPr lang="ja-JP" altLang="ja-JP" sz="125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5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今後も扶助費や公債費の増により分子の増が見込まれることから、引き続き不要不急の事業の休廃止などによる経常経費の削減に取り組む。</a:t>
          </a:r>
          <a:endParaRPr lang="ja-JP" altLang="ja-JP" sz="125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ja-JP" altLang="en-US" sz="1250">
            <a:solidFill>
              <a:srgbClr val="FF0000"/>
            </a:solidFill>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32766</xdr:rowOff>
    </xdr:from>
    <xdr:to>
      <xdr:col>23</xdr:col>
      <xdr:colOff>133350</xdr:colOff>
      <xdr:row>65</xdr:row>
      <xdr:rowOff>27178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148316"/>
          <a:ext cx="0" cy="10231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170705</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14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27178</xdr:rowOff>
    </xdr:from>
    <xdr:to>
      <xdr:col>24</xdr:col>
      <xdr:colOff>12700</xdr:colOff>
      <xdr:row>65</xdr:row>
      <xdr:rowOff>27178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17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119143</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989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32766</xdr:rowOff>
    </xdr:from>
    <xdr:to>
      <xdr:col>24</xdr:col>
      <xdr:colOff>12700</xdr:colOff>
      <xdr:row>59</xdr:row>
      <xdr:rowOff>32766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148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112268</xdr:rowOff>
    </xdr:from>
    <xdr:to>
      <xdr:col>23</xdr:col>
      <xdr:colOff>133350</xdr:colOff>
      <xdr:row>61</xdr:row>
      <xdr:rowOff>42164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0399268"/>
          <a:ext cx="838200" cy="10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18813</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6487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46736</xdr:rowOff>
    </xdr:from>
    <xdr:to>
      <xdr:col>23</xdr:col>
      <xdr:colOff>184150</xdr:colOff>
      <xdr:row>62</xdr:row>
      <xdr:rowOff>148336</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54356</xdr:rowOff>
    </xdr:from>
    <xdr:to>
      <xdr:col>19</xdr:col>
      <xdr:colOff>133350</xdr:colOff>
      <xdr:row>60</xdr:row>
      <xdr:rowOff>112268</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0341356"/>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145796</xdr:rowOff>
    </xdr:from>
    <xdr:to>
      <xdr:col>19</xdr:col>
      <xdr:colOff>184150</xdr:colOff>
      <xdr:row>62</xdr:row>
      <xdr:rowOff>75946</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604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60723</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6906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54356</xdr:rowOff>
    </xdr:from>
    <xdr:to>
      <xdr:col>15</xdr:col>
      <xdr:colOff>82550</xdr:colOff>
      <xdr:row>61</xdr:row>
      <xdr:rowOff>42164</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2336800" y="10341356"/>
          <a:ext cx="889000" cy="159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143510</xdr:rowOff>
    </xdr:from>
    <xdr:to>
      <xdr:col>15</xdr:col>
      <xdr:colOff>133350</xdr:colOff>
      <xdr:row>61</xdr:row>
      <xdr:rowOff>73660</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58437</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516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42164</xdr:rowOff>
    </xdr:from>
    <xdr:to>
      <xdr:col>11</xdr:col>
      <xdr:colOff>31750</xdr:colOff>
      <xdr:row>62</xdr:row>
      <xdr:rowOff>20320</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500614"/>
          <a:ext cx="889000" cy="149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145796</xdr:rowOff>
    </xdr:from>
    <xdr:to>
      <xdr:col>11</xdr:col>
      <xdr:colOff>82550</xdr:colOff>
      <xdr:row>62</xdr:row>
      <xdr:rowOff>75946</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604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60723</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690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8128</xdr:rowOff>
    </xdr:from>
    <xdr:to>
      <xdr:col>7</xdr:col>
      <xdr:colOff>31750</xdr:colOff>
      <xdr:row>62</xdr:row>
      <xdr:rowOff>109728</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63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94505</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72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162814</xdr:rowOff>
    </xdr:from>
    <xdr:to>
      <xdr:col>23</xdr:col>
      <xdr:colOff>184150</xdr:colOff>
      <xdr:row>61</xdr:row>
      <xdr:rowOff>92964</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44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7891</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294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61468</xdr:rowOff>
    </xdr:from>
    <xdr:to>
      <xdr:col>19</xdr:col>
      <xdr:colOff>184150</xdr:colOff>
      <xdr:row>60</xdr:row>
      <xdr:rowOff>163068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348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1795</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117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3556</xdr:rowOff>
    </xdr:from>
    <xdr:to>
      <xdr:col>15</xdr:col>
      <xdr:colOff>133350</xdr:colOff>
      <xdr:row>60</xdr:row>
      <xdr:rowOff>105156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290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115333</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059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162814</xdr:rowOff>
    </xdr:from>
    <xdr:to>
      <xdr:col>11</xdr:col>
      <xdr:colOff>82550</xdr:colOff>
      <xdr:row>61</xdr:row>
      <xdr:rowOff>92964</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44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103141</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218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140970</xdr:rowOff>
    </xdr:from>
    <xdr:to>
      <xdr:col>7</xdr:col>
      <xdr:colOff>31750</xdr:colOff>
      <xdr:row>62</xdr:row>
      <xdr:rowOff>71120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59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81297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36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[117,994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類似団体内平均を下回っている主な要因は、ごみ処理や消防業務を一部事務組合が担っており、当該事業に係る人件費や物件費が補助費として計上されているためである。</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昨年度と比べ、</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1,369</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円の</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減</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となった主な要因は、人事院勧告に基づく給料月額、期末手当・勤勉手当の増額により人件費が増となったためである。</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　今後は人件費の増に加え、物価高騰による物件費の増も見込まれることから、各種保守・点検等の維持管理経費や公共施設の管理経費の見直し等による経費の抑制に努めるとともに、定員管理の適正化に引き続き努める。</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117776</xdr:rowOff>
    </xdr:from>
    <xdr:to>
      <xdr:col>23</xdr:col>
      <xdr:colOff>133350</xdr:colOff>
      <xdr:row>89</xdr:row>
      <xdr:rowOff>127327</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33776"/>
          <a:ext cx="0" cy="15526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99404</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358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127327</xdr:rowOff>
    </xdr:from>
    <xdr:to>
      <xdr:col>24</xdr:col>
      <xdr:colOff>12700</xdr:colOff>
      <xdr:row>89</xdr:row>
      <xdr:rowOff>127327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386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32703</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57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117776</xdr:rowOff>
    </xdr:from>
    <xdr:to>
      <xdr:col>24</xdr:col>
      <xdr:colOff>12700</xdr:colOff>
      <xdr:row>80</xdr:row>
      <xdr:rowOff>117776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33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167328</xdr:rowOff>
    </xdr:from>
    <xdr:to>
      <xdr:col>23</xdr:col>
      <xdr:colOff>133350</xdr:colOff>
      <xdr:row>82</xdr:row>
      <xdr:rowOff>9091</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114800" y="14054778"/>
          <a:ext cx="838200" cy="13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94163</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153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122086</xdr:rowOff>
    </xdr:from>
    <xdr:to>
      <xdr:col>23</xdr:col>
      <xdr:colOff>184150</xdr:colOff>
      <xdr:row>83</xdr:row>
      <xdr:rowOff>52236</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18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121616</xdr:rowOff>
    </xdr:from>
    <xdr:to>
      <xdr:col>19</xdr:col>
      <xdr:colOff>133350</xdr:colOff>
      <xdr:row>82</xdr:row>
      <xdr:rowOff>9091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009066"/>
          <a:ext cx="889000" cy="58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124547</xdr:rowOff>
    </xdr:from>
    <xdr:to>
      <xdr:col>19</xdr:col>
      <xdr:colOff>184150</xdr:colOff>
      <xdr:row>83</xdr:row>
      <xdr:rowOff>54697</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39474</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2698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67535</xdr:rowOff>
    </xdr:from>
    <xdr:to>
      <xdr:col>15</xdr:col>
      <xdr:colOff>82550</xdr:colOff>
      <xdr:row>81</xdr:row>
      <xdr:rowOff>121616</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3954985"/>
          <a:ext cx="889000" cy="54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86489</xdr:rowOff>
    </xdr:from>
    <xdr:to>
      <xdr:col>15</xdr:col>
      <xdr:colOff>133350</xdr:colOff>
      <xdr:row>83</xdr:row>
      <xdr:rowOff>16639</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45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1416</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231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7829</xdr:rowOff>
    </xdr:from>
    <xdr:to>
      <xdr:col>11</xdr:col>
      <xdr:colOff>31750</xdr:colOff>
      <xdr:row>81</xdr:row>
      <xdr:rowOff>67535</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3895279"/>
          <a:ext cx="889000" cy="59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139970</xdr:rowOff>
    </xdr:from>
    <xdr:to>
      <xdr:col>11</xdr:col>
      <xdr:colOff>82550</xdr:colOff>
      <xdr:row>84</xdr:row>
      <xdr:rowOff>70120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37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54897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45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13567</xdr:rowOff>
    </xdr:from>
    <xdr:to>
      <xdr:col>7</xdr:col>
      <xdr:colOff>31750</xdr:colOff>
      <xdr:row>83</xdr:row>
      <xdr:rowOff>115167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24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99944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330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116528</xdr:rowOff>
    </xdr:from>
    <xdr:to>
      <xdr:col>23</xdr:col>
      <xdr:colOff>184150</xdr:colOff>
      <xdr:row>82</xdr:row>
      <xdr:rowOff>46678</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00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133055</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849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129741</xdr:rowOff>
    </xdr:from>
    <xdr:to>
      <xdr:col>19</xdr:col>
      <xdr:colOff>184150</xdr:colOff>
      <xdr:row>82</xdr:row>
      <xdr:rowOff>59891</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017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70068</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7860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70816</xdr:rowOff>
    </xdr:from>
    <xdr:to>
      <xdr:col>15</xdr:col>
      <xdr:colOff>133350</xdr:colOff>
      <xdr:row>82</xdr:row>
      <xdr:rowOff>966</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3958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11143</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727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16735</xdr:rowOff>
    </xdr:from>
    <xdr:to>
      <xdr:col>11</xdr:col>
      <xdr:colOff>82550</xdr:colOff>
      <xdr:row>81</xdr:row>
      <xdr:rowOff>118335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3904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128512</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673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128479</xdr:rowOff>
    </xdr:from>
    <xdr:to>
      <xdr:col>7</xdr:col>
      <xdr:colOff>31750</xdr:colOff>
      <xdr:row>81</xdr:row>
      <xdr:rowOff>58629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844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68806</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613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lang="ja-JP" altLang="ja-JP" sz="1250">
              <a:solidFill>
                <a:schemeClr val="dk1"/>
              </a:solidFill>
              <a:effectLst/>
              <a:latin typeface="ＭＳ ゴシック" panose="020B0609070205080204" pitchFamily="49" charset="-128"/>
              <a:ea typeface="ＭＳ ゴシック" panose="020B0609070205080204" pitchFamily="49" charset="-128"/>
              <a:cs typeface="+mn-cs"/>
            </a:rPr>
            <a:t>今年度は</a:t>
          </a:r>
          <a:r>
            <a:rPr lang="en-US" altLang="ja-JP" sz="1250">
              <a:solidFill>
                <a:schemeClr val="dk1"/>
              </a:solidFill>
              <a:effectLst/>
              <a:latin typeface="ＭＳ ゴシック" panose="020B0609070205080204" pitchFamily="49" charset="-128"/>
              <a:ea typeface="ＭＳ ゴシック" panose="020B0609070205080204" pitchFamily="49" charset="-128"/>
              <a:cs typeface="+mn-cs"/>
            </a:rPr>
            <a:t>100.7</a:t>
          </a:r>
          <a:r>
            <a:rPr lang="ja-JP" altLang="ja-JP" sz="1250">
              <a:solidFill>
                <a:schemeClr val="dk1"/>
              </a:solidFill>
              <a:effectLst/>
              <a:latin typeface="ＭＳ ゴシック" panose="020B0609070205080204" pitchFamily="49" charset="-128"/>
              <a:ea typeface="ＭＳ ゴシック" panose="020B0609070205080204" pitchFamily="49" charset="-128"/>
              <a:cs typeface="+mn-cs"/>
            </a:rPr>
            <a:t>と前年度に対し</a:t>
          </a:r>
          <a:r>
            <a:rPr lang="en-US" altLang="ja-JP" sz="1250">
              <a:solidFill>
                <a:schemeClr val="dk1"/>
              </a:solidFill>
              <a:effectLst/>
              <a:latin typeface="ＭＳ ゴシック" panose="020B0609070205080204" pitchFamily="49" charset="-128"/>
              <a:ea typeface="ＭＳ ゴシック" panose="020B0609070205080204" pitchFamily="49" charset="-128"/>
              <a:cs typeface="+mn-cs"/>
            </a:rPr>
            <a:t>0.7</a:t>
          </a:r>
          <a:r>
            <a:rPr lang="ja-JP" altLang="ja-JP" sz="1250">
              <a:solidFill>
                <a:schemeClr val="dk1"/>
              </a:solidFill>
              <a:effectLst/>
              <a:latin typeface="ＭＳ ゴシック" panose="020B0609070205080204" pitchFamily="49" charset="-128"/>
              <a:ea typeface="ＭＳ ゴシック" panose="020B0609070205080204" pitchFamily="49" charset="-128"/>
              <a:cs typeface="+mn-cs"/>
            </a:rPr>
            <a:t>ポイントの増加となり、指標は高い状況となった。</a:t>
          </a:r>
          <a:endParaRPr lang="ja-JP" altLang="ja-JP" sz="1250">
            <a:effectLst/>
            <a:latin typeface="ＭＳ ゴシック" panose="020B0609070205080204" pitchFamily="49" charset="-128"/>
            <a:ea typeface="ＭＳ ゴシック" panose="020B0609070205080204" pitchFamily="49" charset="-128"/>
          </a:endParaRPr>
        </a:p>
        <a:p>
          <a:r>
            <a:rPr lang="ja-JP" altLang="ja-JP" sz="1250">
              <a:solidFill>
                <a:schemeClr val="dk1"/>
              </a:solidFill>
              <a:effectLst/>
              <a:latin typeface="ＭＳ ゴシック" panose="020B0609070205080204" pitchFamily="49" charset="-128"/>
              <a:ea typeface="ＭＳ ゴシック" panose="020B0609070205080204" pitchFamily="49" charset="-128"/>
              <a:cs typeface="+mn-cs"/>
            </a:rPr>
            <a:t>　主な要因は退職と採用、職員構成の変化によるものと考えられることから、今後も職員分布の変動を見極め、人事院及び千葉県人事委員会勧告に基づく給与改定を行い、また、他団体との均衡を図りながら、適正な給与水準の維持に努める。</a:t>
          </a:r>
          <a:endParaRPr lang="ja-JP" altLang="ja-JP" sz="1250">
            <a:effectLst/>
            <a:latin typeface="ＭＳ ゴシック" panose="020B0609070205080204" pitchFamily="49" charset="-128"/>
            <a:ea typeface="ＭＳ ゴシック" panose="020B0609070205080204" pitchFamily="49" charset="-128"/>
          </a:endParaRPr>
        </a:p>
        <a:p>
          <a:endParaRPr kumimoji="1" lang="ja-JP" altLang="en-US" sz="1250">
            <a:latin typeface="ＭＳ ゴシック" panose="020B0609070205080204" pitchFamily="49" charset="-128"/>
            <a:ea typeface="ＭＳ ゴシック" panose="020B0609070205080204" pitchFamily="49"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135466</xdr:rowOff>
    </xdr:from>
    <xdr:to>
      <xdr:col>81</xdr:col>
      <xdr:colOff>44450</xdr:colOff>
      <xdr:row>89</xdr:row>
      <xdr:rowOff>170391</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680016"/>
          <a:ext cx="0" cy="174942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142468</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401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170391</xdr:rowOff>
    </xdr:from>
    <xdr:to>
      <xdr:col>81</xdr:col>
      <xdr:colOff>133350</xdr:colOff>
      <xdr:row>89</xdr:row>
      <xdr:rowOff>170391</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29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50393</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42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135466</xdr:rowOff>
    </xdr:from>
    <xdr:to>
      <xdr:col>81</xdr:col>
      <xdr:colOff>133350</xdr:colOff>
      <xdr:row>79</xdr:row>
      <xdr:rowOff>135466</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68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91016</xdr:rowOff>
    </xdr:from>
    <xdr:to>
      <xdr:col>81</xdr:col>
      <xdr:colOff>44450</xdr:colOff>
      <xdr:row>88</xdr:row>
      <xdr:rowOff>60325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179800" y="15007166"/>
          <a:ext cx="838200" cy="14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57802</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4596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41275</xdr:rowOff>
    </xdr:from>
    <xdr:to>
      <xdr:col>81</xdr:col>
      <xdr:colOff>95250</xdr:colOff>
      <xdr:row>85</xdr:row>
      <xdr:rowOff>142875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1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91016</xdr:rowOff>
    </xdr:from>
    <xdr:to>
      <xdr:col>77</xdr:col>
      <xdr:colOff>44450</xdr:colOff>
      <xdr:row>89</xdr:row>
      <xdr:rowOff>69850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5007166"/>
          <a:ext cx="889000" cy="321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41275</xdr:rowOff>
    </xdr:from>
    <xdr:to>
      <xdr:col>77</xdr:col>
      <xdr:colOff>95250</xdr:colOff>
      <xdr:row>85</xdr:row>
      <xdr:rowOff>142875</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1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153052</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383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89</xdr:row>
      <xdr:rowOff>69850</xdr:rowOff>
    </xdr:from>
    <xdr:to>
      <xdr:col>72</xdr:col>
      <xdr:colOff>203200</xdr:colOff>
      <xdr:row>89</xdr:row>
      <xdr:rowOff>130175</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5328900"/>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61384</xdr:rowOff>
    </xdr:from>
    <xdr:to>
      <xdr:col>73</xdr:col>
      <xdr:colOff>44450</xdr:colOff>
      <xdr:row>85</xdr:row>
      <xdr:rowOff>162984</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1711</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130175</xdr:rowOff>
    </xdr:from>
    <xdr:to>
      <xdr:col>68</xdr:col>
      <xdr:colOff>152400</xdr:colOff>
      <xdr:row>89</xdr:row>
      <xdr:rowOff>170391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5389225"/>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1059</xdr:rowOff>
    </xdr:from>
    <xdr:to>
      <xdr:col>68</xdr:col>
      <xdr:colOff>203200</xdr:colOff>
      <xdr:row>85</xdr:row>
      <xdr:rowOff>102659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112836</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343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132291</xdr:rowOff>
    </xdr:from>
    <xdr:to>
      <xdr:col>64</xdr:col>
      <xdr:colOff>152400</xdr:colOff>
      <xdr:row>85</xdr:row>
      <xdr:rowOff>62441</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534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72618</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30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9525</xdr:rowOff>
    </xdr:from>
    <xdr:to>
      <xdr:col>81</xdr:col>
      <xdr:colOff>95250</xdr:colOff>
      <xdr:row>88</xdr:row>
      <xdr:rowOff>111125</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509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153052</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5069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40216</xdr:rowOff>
    </xdr:from>
    <xdr:to>
      <xdr:col>77</xdr:col>
      <xdr:colOff>95250</xdr:colOff>
      <xdr:row>87</xdr:row>
      <xdr:rowOff>141816</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95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126593</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50427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89</xdr:row>
      <xdr:rowOff>19050</xdr:rowOff>
    </xdr:from>
    <xdr:to>
      <xdr:col>73</xdr:col>
      <xdr:colOff>44450</xdr:colOff>
      <xdr:row>89</xdr:row>
      <xdr:rowOff>120650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527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105427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53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89</xdr:row>
      <xdr:rowOff>79375</xdr:rowOff>
    </xdr:from>
    <xdr:to>
      <xdr:col>68</xdr:col>
      <xdr:colOff>203200</xdr:colOff>
      <xdr:row>90</xdr:row>
      <xdr:rowOff>9525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533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165752</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5424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89</xdr:row>
      <xdr:rowOff>119591</xdr:rowOff>
    </xdr:from>
    <xdr:to>
      <xdr:col>64</xdr:col>
      <xdr:colOff>152400</xdr:colOff>
      <xdr:row>90</xdr:row>
      <xdr:rowOff>49741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5378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90</xdr:row>
      <xdr:rowOff>34518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5465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25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50" b="0" i="0" baseline="0">
              <a:solidFill>
                <a:schemeClr val="dk1"/>
              </a:solidFill>
              <a:effectLst/>
              <a:latin typeface="ＭＳ ゴシック" panose="020B0609070205080204" pitchFamily="49" charset="-128"/>
              <a:ea typeface="ＭＳ ゴシック" panose="020B0609070205080204" pitchFamily="49" charset="-128"/>
              <a:cs typeface="+mn-cs"/>
            </a:rPr>
            <a:t>本市では、組織の適正化、事務事業の見直し、計画的な職員採用、技能労務職員の退職者不補充などを実施し、定員の適正化に取り組んできたものの、地方分権や社会保障制度の充実に伴う新たな業務への対応、近年の災害や新型コロナウイルスへの対応、多様化する市民ニーズへの対応等により経常業務を適切に行うことが困難な状況となっている。</a:t>
          </a:r>
          <a:endParaRPr lang="ja-JP" altLang="ja-JP" sz="125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250" b="0" i="0" baseline="0">
              <a:solidFill>
                <a:schemeClr val="dk1"/>
              </a:solidFill>
              <a:effectLst/>
              <a:latin typeface="ＭＳ ゴシック" panose="020B0609070205080204" pitchFamily="49" charset="-128"/>
              <a:ea typeface="ＭＳ ゴシック" panose="020B0609070205080204" pitchFamily="49" charset="-128"/>
              <a:cs typeface="+mn-cs"/>
            </a:rPr>
            <a:t>　今後、人口減少や少子高齢化の進展、行政需要の多様化など社会情勢の変化に対応しながら、本市の実情を踏まえた行政サービスとそれに必要な職員数のバランスについて、継続して検討していく。</a:t>
          </a:r>
          <a:endParaRPr lang="ja-JP" altLang="ja-JP" sz="1250">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ja-JP" sz="1250" b="0"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10371</xdr:rowOff>
    </xdr:from>
    <xdr:to>
      <xdr:col>81</xdr:col>
      <xdr:colOff>44450</xdr:colOff>
      <xdr:row>67</xdr:row>
      <xdr:rowOff>61913</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9954471"/>
          <a:ext cx="0" cy="15945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33990</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521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61913</xdr:rowOff>
    </xdr:from>
    <xdr:to>
      <xdr:col>81</xdr:col>
      <xdr:colOff>133350</xdr:colOff>
      <xdr:row>67</xdr:row>
      <xdr:rowOff>61913</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549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96748</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697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10371</xdr:rowOff>
    </xdr:from>
    <xdr:to>
      <xdr:col>81</xdr:col>
      <xdr:colOff>133350</xdr:colOff>
      <xdr:row>58</xdr:row>
      <xdr:rowOff>10371</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9954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112819</xdr:rowOff>
    </xdr:from>
    <xdr:to>
      <xdr:col>81</xdr:col>
      <xdr:colOff>44450</xdr:colOff>
      <xdr:row>62</xdr:row>
      <xdr:rowOff>114829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742719"/>
          <a:ext cx="838200" cy="2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24782</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3117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8255</xdr:rowOff>
    </xdr:from>
    <xdr:to>
      <xdr:col>81</xdr:col>
      <xdr:colOff>95250</xdr:colOff>
      <xdr:row>61</xdr:row>
      <xdr:rowOff>109855</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88688</xdr:rowOff>
    </xdr:from>
    <xdr:to>
      <xdr:col>77</xdr:col>
      <xdr:colOff>44450</xdr:colOff>
      <xdr:row>62</xdr:row>
      <xdr:rowOff>112819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718588"/>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163619</xdr:rowOff>
    </xdr:from>
    <xdr:to>
      <xdr:col>77</xdr:col>
      <xdr:colOff>95250</xdr:colOff>
      <xdr:row>61</xdr:row>
      <xdr:rowOff>93769</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103946</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2194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74613</xdr:rowOff>
    </xdr:from>
    <xdr:to>
      <xdr:col>72</xdr:col>
      <xdr:colOff>203200</xdr:colOff>
      <xdr:row>62</xdr:row>
      <xdr:rowOff>88688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704513"/>
          <a:ext cx="889000" cy="14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157586</xdr:rowOff>
    </xdr:from>
    <xdr:to>
      <xdr:col>73</xdr:col>
      <xdr:colOff>44450</xdr:colOff>
      <xdr:row>61</xdr:row>
      <xdr:rowOff>87736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97913</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213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52494</xdr:rowOff>
    </xdr:from>
    <xdr:to>
      <xdr:col>68</xdr:col>
      <xdr:colOff>152400</xdr:colOff>
      <xdr:row>62</xdr:row>
      <xdr:rowOff>74613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682394"/>
          <a:ext cx="889000" cy="22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154517</xdr:rowOff>
    </xdr:from>
    <xdr:to>
      <xdr:col>68</xdr:col>
      <xdr:colOff>203200</xdr:colOff>
      <xdr:row>63</xdr:row>
      <xdr:rowOff>84667</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78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69444</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87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162560</xdr:rowOff>
    </xdr:from>
    <xdr:to>
      <xdr:col>64</xdr:col>
      <xdr:colOff>152400</xdr:colOff>
      <xdr:row>63</xdr:row>
      <xdr:rowOff>92710</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77487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87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64029</xdr:rowOff>
    </xdr:from>
    <xdr:to>
      <xdr:col>81</xdr:col>
      <xdr:colOff>95250</xdr:colOff>
      <xdr:row>62</xdr:row>
      <xdr:rowOff>165629</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693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36106</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666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62019</xdr:rowOff>
    </xdr:from>
    <xdr:to>
      <xdr:col>77</xdr:col>
      <xdr:colOff>95250</xdr:colOff>
      <xdr:row>62</xdr:row>
      <xdr:rowOff>163619</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691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148396</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7782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37888</xdr:rowOff>
    </xdr:from>
    <xdr:to>
      <xdr:col>73</xdr:col>
      <xdr:colOff>44450</xdr:colOff>
      <xdr:row>62</xdr:row>
      <xdr:rowOff>139488</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667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124265</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754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23813</xdr:rowOff>
    </xdr:from>
    <xdr:to>
      <xdr:col>68</xdr:col>
      <xdr:colOff>203200</xdr:colOff>
      <xdr:row>62</xdr:row>
      <xdr:rowOff>125413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65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135590</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422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1694</xdr:rowOff>
    </xdr:from>
    <xdr:to>
      <xdr:col>64</xdr:col>
      <xdr:colOff>152400</xdr:colOff>
      <xdr:row>62</xdr:row>
      <xdr:rowOff>103294</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63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113471</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400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前年度に引き続き類似団体内平均を下回ったが、前年度同水準となった。</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内容としては、分子とな</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る地方債の元利償還金（過年度分）</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が減となった。</a:t>
          </a:r>
          <a:endPar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　また、市町村民税所得割等の増加に伴い、分母となる基準財政収入額が増となった。</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単年度の実質公債費比率については、前年度比で</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0.4</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ポイント</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減</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となっている</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が</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、引き続き財政状況を考慮した中での計画的な地方債の発行を行っていく必要がある。</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1" name="公債費負担の状況グラフ枠">
          <a:extLst>
            <a:ext uri="{FF2B5EF4-FFF2-40B4-BE49-F238E27FC236}">
              <a16:creationId xmlns:a16="http://schemas.microsoft.com/office/drawing/2014/main" id="{00000000-0008-0000-0300-000073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13970</xdr:rowOff>
    </xdr:from>
    <xdr:to>
      <xdr:col>81</xdr:col>
      <xdr:colOff>44450</xdr:colOff>
      <xdr:row>45</xdr:row>
      <xdr:rowOff>1694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flipV="1">
          <a:off x="17018000" y="6357620"/>
          <a:ext cx="0" cy="13593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145221</xdr:rowOff>
    </xdr:from>
    <xdr:ext cx="762000" cy="259045"/>
    <xdr:sp macro="" textlink="">
      <xdr:nvSpPr>
        <xdr:cNvPr id="373" name="公債費負担の状況最小値テキスト">
          <a:extLst>
            <a:ext uri="{FF2B5EF4-FFF2-40B4-BE49-F238E27FC236}">
              <a16:creationId xmlns:a16="http://schemas.microsoft.com/office/drawing/2014/main" id="{00000000-0008-0000-0300-000075010000}"/>
            </a:ext>
          </a:extLst>
        </xdr:cNvPr>
        <xdr:cNvSpPr txBox="1"/>
      </xdr:nvSpPr>
      <xdr:spPr>
        <a:xfrm>
          <a:off x="17106900" y="7689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1694</xdr:rowOff>
    </xdr:from>
    <xdr:to>
      <xdr:col>81</xdr:col>
      <xdr:colOff>133350</xdr:colOff>
      <xdr:row>45</xdr:row>
      <xdr:rowOff>1694</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7716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100347</xdr:rowOff>
    </xdr:from>
    <xdr:ext cx="762000" cy="259045"/>
    <xdr:sp macro="" textlink="">
      <xdr:nvSpPr>
        <xdr:cNvPr id="375" name="公債費負担の状況最大値テキスト">
          <a:extLst>
            <a:ext uri="{FF2B5EF4-FFF2-40B4-BE49-F238E27FC236}">
              <a16:creationId xmlns:a16="http://schemas.microsoft.com/office/drawing/2014/main" id="{00000000-0008-0000-0300-000077010000}"/>
            </a:ext>
          </a:extLst>
        </xdr:cNvPr>
        <xdr:cNvSpPr txBox="1"/>
      </xdr:nvSpPr>
      <xdr:spPr>
        <a:xfrm>
          <a:off x="17106900" y="610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13970</xdr:rowOff>
    </xdr:from>
    <xdr:to>
      <xdr:col>81</xdr:col>
      <xdr:colOff>133350</xdr:colOff>
      <xdr:row>37</xdr:row>
      <xdr:rowOff>13970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635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145627</xdr:rowOff>
    </xdr:from>
    <xdr:to>
      <xdr:col>81</xdr:col>
      <xdr:colOff>44450</xdr:colOff>
      <xdr:row>39</xdr:row>
      <xdr:rowOff>145627</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179800" y="683217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112623</xdr:rowOff>
    </xdr:from>
    <xdr:ext cx="762000" cy="259045"/>
    <xdr:sp macro="" textlink="">
      <xdr:nvSpPr>
        <xdr:cNvPr id="378" name="公債費負担の状況平均値テキスト">
          <a:extLst>
            <a:ext uri="{FF2B5EF4-FFF2-40B4-BE49-F238E27FC236}">
              <a16:creationId xmlns:a16="http://schemas.microsoft.com/office/drawing/2014/main" id="{00000000-0008-0000-0300-00007A010000}"/>
            </a:ext>
          </a:extLst>
        </xdr:cNvPr>
        <xdr:cNvSpPr txBox="1"/>
      </xdr:nvSpPr>
      <xdr:spPr>
        <a:xfrm>
          <a:off x="17106900" y="69706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140546</xdr:rowOff>
    </xdr:from>
    <xdr:to>
      <xdr:col>81</xdr:col>
      <xdr:colOff>95250</xdr:colOff>
      <xdr:row>41</xdr:row>
      <xdr:rowOff>70696</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9672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145627</xdr:rowOff>
    </xdr:from>
    <xdr:to>
      <xdr:col>77</xdr:col>
      <xdr:colOff>44450</xdr:colOff>
      <xdr:row>39</xdr:row>
      <xdr:rowOff>145627</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5290800" y="683217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5798800" y="708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121496</xdr:rowOff>
    </xdr:from>
    <xdr:to>
      <xdr:col>72</xdr:col>
      <xdr:colOff>203200</xdr:colOff>
      <xdr:row>39</xdr:row>
      <xdr:rowOff>145627</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4401800" y="6808046"/>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132504</xdr:rowOff>
    </xdr:from>
    <xdr:to>
      <xdr:col>73</xdr:col>
      <xdr:colOff>44450</xdr:colOff>
      <xdr:row>41</xdr:row>
      <xdr:rowOff>62654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5240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47431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909800" y="707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113454</xdr:rowOff>
    </xdr:from>
    <xdr:to>
      <xdr:col>68</xdr:col>
      <xdr:colOff>152400</xdr:colOff>
      <xdr:row>39</xdr:row>
      <xdr:rowOff>121496</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3512800" y="6800004"/>
          <a:ext cx="889000" cy="8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105833</xdr:rowOff>
    </xdr:from>
    <xdr:to>
      <xdr:col>68</xdr:col>
      <xdr:colOff>203200</xdr:colOff>
      <xdr:row>42</xdr:row>
      <xdr:rowOff>35983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4351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20760</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020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121920</xdr:rowOff>
    </xdr:from>
    <xdr:to>
      <xdr:col>64</xdr:col>
      <xdr:colOff>152400</xdr:colOff>
      <xdr:row>42</xdr:row>
      <xdr:rowOff>52070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3462000" y="715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36847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3131800" y="723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94827</xdr:rowOff>
    </xdr:from>
    <xdr:to>
      <xdr:col>81</xdr:col>
      <xdr:colOff>95250</xdr:colOff>
      <xdr:row>40</xdr:row>
      <xdr:rowOff>24977</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967200" y="678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111354</xdr:rowOff>
    </xdr:from>
    <xdr:ext cx="762000" cy="259045"/>
    <xdr:sp macro="" textlink="">
      <xdr:nvSpPr>
        <xdr:cNvPr id="397" name="公債費負担の状況該当値テキスト">
          <a:extLst>
            <a:ext uri="{FF2B5EF4-FFF2-40B4-BE49-F238E27FC236}">
              <a16:creationId xmlns:a16="http://schemas.microsoft.com/office/drawing/2014/main" id="{00000000-0008-0000-0300-00008D010000}"/>
            </a:ext>
          </a:extLst>
        </xdr:cNvPr>
        <xdr:cNvSpPr txBox="1"/>
      </xdr:nvSpPr>
      <xdr:spPr>
        <a:xfrm>
          <a:off x="17106900" y="6626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94827</xdr:rowOff>
    </xdr:from>
    <xdr:to>
      <xdr:col>77</xdr:col>
      <xdr:colOff>95250</xdr:colOff>
      <xdr:row>40</xdr:row>
      <xdr:rowOff>24977</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129000" y="678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35154</xdr:rowOff>
    </xdr:from>
    <xdr:ext cx="7366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798800" y="65502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94827</xdr:rowOff>
    </xdr:from>
    <xdr:to>
      <xdr:col>73</xdr:col>
      <xdr:colOff>44450</xdr:colOff>
      <xdr:row>40</xdr:row>
      <xdr:rowOff>24977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5240000" y="678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35154</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909800" y="6550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70696</xdr:rowOff>
    </xdr:from>
    <xdr:to>
      <xdr:col>68</xdr:col>
      <xdr:colOff>203200</xdr:colOff>
      <xdr:row>40</xdr:row>
      <xdr:rowOff>846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4351000" y="6757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11023</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020800" y="6526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62654</xdr:rowOff>
    </xdr:from>
    <xdr:to>
      <xdr:col>64</xdr:col>
      <xdr:colOff>152400</xdr:colOff>
      <xdr:row>39</xdr:row>
      <xdr:rowOff>164254</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3462000" y="674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2981</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131800" y="651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3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ja-JP" sz="1230">
              <a:solidFill>
                <a:sysClr val="windowText" lastClr="000000"/>
              </a:solidFill>
              <a:effectLst/>
              <a:latin typeface="ＭＳ ゴシック" panose="020B0609070205080204" pitchFamily="49" charset="-128"/>
              <a:ea typeface="ＭＳ ゴシック" panose="020B0609070205080204" pitchFamily="49" charset="-128"/>
              <a:cs typeface="+mn-cs"/>
            </a:rPr>
            <a:t>例年と同様、類似団体内平均値を上回って</a:t>
          </a:r>
          <a:r>
            <a:rPr kumimoji="1" lang="ja-JP" altLang="en-US" sz="1230">
              <a:solidFill>
                <a:sysClr val="windowText" lastClr="000000"/>
              </a:solidFill>
              <a:effectLst/>
              <a:latin typeface="ＭＳ ゴシック" panose="020B0609070205080204" pitchFamily="49" charset="-128"/>
              <a:ea typeface="ＭＳ ゴシック" panose="020B0609070205080204" pitchFamily="49" charset="-128"/>
              <a:cs typeface="+mn-cs"/>
            </a:rPr>
            <a:t>おり</a:t>
          </a:r>
          <a:r>
            <a:rPr kumimoji="1" lang="ja-JP" altLang="ja-JP" sz="123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230">
              <a:solidFill>
                <a:sysClr val="windowText" lastClr="000000"/>
              </a:solidFill>
              <a:effectLst/>
              <a:latin typeface="ＭＳ ゴシック" panose="020B0609070205080204" pitchFamily="49" charset="-128"/>
              <a:ea typeface="ＭＳ ゴシック" panose="020B0609070205080204" pitchFamily="49" charset="-128"/>
              <a:cs typeface="+mn-cs"/>
            </a:rPr>
            <a:t>本年度は</a:t>
          </a:r>
          <a:r>
            <a:rPr kumimoji="1" lang="ja-JP" altLang="ja-JP" sz="1230">
              <a:solidFill>
                <a:sysClr val="windowText" lastClr="000000"/>
              </a:solidFill>
              <a:effectLst/>
              <a:latin typeface="ＭＳ ゴシック" panose="020B0609070205080204" pitchFamily="49" charset="-128"/>
              <a:ea typeface="ＭＳ ゴシック" panose="020B0609070205080204" pitchFamily="49" charset="-128"/>
              <a:cs typeface="+mn-cs"/>
            </a:rPr>
            <a:t>前年度比で</a:t>
          </a:r>
          <a:r>
            <a:rPr kumimoji="1" lang="en-US" altLang="ja-JP" sz="1230">
              <a:solidFill>
                <a:sysClr val="windowText" lastClr="000000"/>
              </a:solidFill>
              <a:effectLst/>
              <a:latin typeface="ＭＳ ゴシック" panose="020B0609070205080204" pitchFamily="49" charset="-128"/>
              <a:ea typeface="ＭＳ ゴシック" panose="020B0609070205080204" pitchFamily="49" charset="-128"/>
              <a:cs typeface="+mn-cs"/>
            </a:rPr>
            <a:t>10.7</a:t>
          </a:r>
          <a:r>
            <a:rPr kumimoji="1" lang="ja-JP" altLang="ja-JP" sz="1230">
              <a:solidFill>
                <a:sysClr val="windowText" lastClr="000000"/>
              </a:solidFill>
              <a:effectLst/>
              <a:latin typeface="ＭＳ ゴシック" panose="020B0609070205080204" pitchFamily="49" charset="-128"/>
              <a:ea typeface="ＭＳ ゴシック" panose="020B0609070205080204" pitchFamily="49" charset="-128"/>
              <a:cs typeface="+mn-cs"/>
            </a:rPr>
            <a:t>ポイントの</a:t>
          </a:r>
          <a:r>
            <a:rPr kumimoji="1" lang="ja-JP" altLang="en-US" sz="1230">
              <a:solidFill>
                <a:sysClr val="windowText" lastClr="000000"/>
              </a:solidFill>
              <a:effectLst/>
              <a:latin typeface="ＭＳ ゴシック" panose="020B0609070205080204" pitchFamily="49" charset="-128"/>
              <a:ea typeface="ＭＳ ゴシック" panose="020B0609070205080204" pitchFamily="49" charset="-128"/>
              <a:cs typeface="+mn-cs"/>
            </a:rPr>
            <a:t>増</a:t>
          </a:r>
          <a:r>
            <a:rPr kumimoji="1" lang="ja-JP" altLang="ja-JP" sz="1230">
              <a:solidFill>
                <a:sysClr val="windowText" lastClr="000000"/>
              </a:solidFill>
              <a:effectLst/>
              <a:latin typeface="ＭＳ ゴシック" panose="020B0609070205080204" pitchFamily="49" charset="-128"/>
              <a:ea typeface="ＭＳ ゴシック" panose="020B0609070205080204" pitchFamily="49" charset="-128"/>
              <a:cs typeface="+mn-cs"/>
            </a:rPr>
            <a:t>となった。</a:t>
          </a:r>
          <a:endParaRPr lang="ja-JP" altLang="ja-JP" sz="123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3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230">
              <a:solidFill>
                <a:sysClr val="windowText" lastClr="000000"/>
              </a:solidFill>
              <a:effectLst/>
              <a:latin typeface="ＭＳ ゴシック" panose="020B0609070205080204" pitchFamily="49" charset="-128"/>
              <a:ea typeface="ＭＳ ゴシック" panose="020B0609070205080204" pitchFamily="49" charset="-128"/>
              <a:cs typeface="+mn-cs"/>
            </a:rPr>
            <a:t>主な要因としては、設立法人の負担額等見込額の</a:t>
          </a:r>
          <a:r>
            <a:rPr kumimoji="1" lang="ja-JP" altLang="en-US" sz="1230">
              <a:solidFill>
                <a:sysClr val="windowText" lastClr="000000"/>
              </a:solidFill>
              <a:effectLst/>
              <a:latin typeface="ＭＳ ゴシック" panose="020B0609070205080204" pitchFamily="49" charset="-128"/>
              <a:ea typeface="ＭＳ ゴシック" panose="020B0609070205080204" pitchFamily="49" charset="-128"/>
              <a:cs typeface="+mn-cs"/>
            </a:rPr>
            <a:t>増</a:t>
          </a:r>
          <a:r>
            <a:rPr kumimoji="1" lang="ja-JP" altLang="ja-JP" sz="1230">
              <a:solidFill>
                <a:sysClr val="windowText" lastClr="000000"/>
              </a:solidFill>
              <a:effectLst/>
              <a:latin typeface="ＭＳ ゴシック" panose="020B0609070205080204" pitchFamily="49" charset="-128"/>
              <a:ea typeface="ＭＳ ゴシック" panose="020B0609070205080204" pitchFamily="49" charset="-128"/>
              <a:cs typeface="+mn-cs"/>
            </a:rPr>
            <a:t>や一般会計・病院会計における地方債</a:t>
          </a:r>
          <a:r>
            <a:rPr kumimoji="1" lang="ja-JP" altLang="en-US" sz="1230">
              <a:solidFill>
                <a:sysClr val="windowText" lastClr="000000"/>
              </a:solidFill>
              <a:effectLst/>
              <a:latin typeface="ＭＳ ゴシック" panose="020B0609070205080204" pitchFamily="49" charset="-128"/>
              <a:ea typeface="ＭＳ ゴシック" panose="020B0609070205080204" pitchFamily="49" charset="-128"/>
              <a:cs typeface="+mn-cs"/>
            </a:rPr>
            <a:t>発債額</a:t>
          </a:r>
          <a:r>
            <a:rPr kumimoji="1" lang="ja-JP" altLang="ja-JP" sz="1230">
              <a:solidFill>
                <a:sysClr val="windowText" lastClr="000000"/>
              </a:solidFill>
              <a:effectLst/>
              <a:latin typeface="ＭＳ ゴシック" panose="020B0609070205080204" pitchFamily="49" charset="-128"/>
              <a:ea typeface="ＭＳ ゴシック" panose="020B0609070205080204" pitchFamily="49" charset="-128"/>
              <a:cs typeface="+mn-cs"/>
            </a:rPr>
            <a:t>の</a:t>
          </a:r>
          <a:r>
            <a:rPr kumimoji="1" lang="ja-JP" altLang="en-US" sz="1230">
              <a:solidFill>
                <a:sysClr val="windowText" lastClr="000000"/>
              </a:solidFill>
              <a:effectLst/>
              <a:latin typeface="ＭＳ ゴシック" panose="020B0609070205080204" pitchFamily="49" charset="-128"/>
              <a:ea typeface="ＭＳ ゴシック" panose="020B0609070205080204" pitchFamily="49" charset="-128"/>
              <a:cs typeface="+mn-cs"/>
            </a:rPr>
            <a:t>増に加え、財政調整基金や、今後の交付税対象となる基準財政需要額の減額</a:t>
          </a:r>
          <a:r>
            <a:rPr kumimoji="1" lang="ja-JP" altLang="ja-JP" sz="1230">
              <a:solidFill>
                <a:sysClr val="windowText" lastClr="000000"/>
              </a:solidFill>
              <a:effectLst/>
              <a:latin typeface="ＭＳ ゴシック" panose="020B0609070205080204" pitchFamily="49" charset="-128"/>
              <a:ea typeface="ＭＳ ゴシック" panose="020B0609070205080204" pitchFamily="49" charset="-128"/>
              <a:cs typeface="+mn-cs"/>
            </a:rPr>
            <a:t>により将来負担額が</a:t>
          </a:r>
          <a:r>
            <a:rPr kumimoji="1" lang="ja-JP" altLang="en-US" sz="1230">
              <a:solidFill>
                <a:sysClr val="windowText" lastClr="000000"/>
              </a:solidFill>
              <a:effectLst/>
              <a:latin typeface="ＭＳ ゴシック" panose="020B0609070205080204" pitchFamily="49" charset="-128"/>
              <a:ea typeface="ＭＳ ゴシック" panose="020B0609070205080204" pitchFamily="49" charset="-128"/>
              <a:cs typeface="+mn-cs"/>
            </a:rPr>
            <a:t>増大</a:t>
          </a:r>
          <a:r>
            <a:rPr kumimoji="1" lang="ja-JP" altLang="ja-JP" sz="1230">
              <a:solidFill>
                <a:sysClr val="windowText" lastClr="000000"/>
              </a:solidFill>
              <a:effectLst/>
              <a:latin typeface="ＭＳ ゴシック" panose="020B0609070205080204" pitchFamily="49" charset="-128"/>
              <a:ea typeface="ＭＳ ゴシック" panose="020B0609070205080204" pitchFamily="49" charset="-128"/>
              <a:cs typeface="+mn-cs"/>
            </a:rPr>
            <a:t>した点が挙げられる。</a:t>
          </a:r>
          <a:endParaRPr lang="ja-JP" altLang="ja-JP" sz="123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3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230">
              <a:solidFill>
                <a:sysClr val="windowText" lastClr="000000"/>
              </a:solidFill>
              <a:effectLst/>
              <a:latin typeface="ＭＳ ゴシック" panose="020B0609070205080204" pitchFamily="49" charset="-128"/>
              <a:ea typeface="ＭＳ ゴシック" panose="020B0609070205080204" pitchFamily="49" charset="-128"/>
              <a:cs typeface="+mn-cs"/>
            </a:rPr>
            <a:t>今後</a:t>
          </a:r>
          <a:r>
            <a:rPr kumimoji="1" lang="ja-JP" altLang="en-US" sz="1230">
              <a:solidFill>
                <a:sysClr val="windowText" lastClr="000000"/>
              </a:solidFill>
              <a:effectLst/>
              <a:latin typeface="ＭＳ ゴシック" panose="020B0609070205080204" pitchFamily="49" charset="-128"/>
              <a:ea typeface="ＭＳ ゴシック" panose="020B0609070205080204" pitchFamily="49" charset="-128"/>
              <a:cs typeface="+mn-cs"/>
            </a:rPr>
            <a:t>も</a:t>
          </a:r>
          <a:r>
            <a:rPr kumimoji="1" lang="ja-JP" altLang="ja-JP" sz="1230">
              <a:solidFill>
                <a:sysClr val="windowText" lastClr="000000"/>
              </a:solidFill>
              <a:effectLst/>
              <a:latin typeface="ＭＳ ゴシック" panose="020B0609070205080204" pitchFamily="49" charset="-128"/>
              <a:ea typeface="ＭＳ ゴシック" panose="020B0609070205080204" pitchFamily="49" charset="-128"/>
              <a:cs typeface="+mn-cs"/>
            </a:rPr>
            <a:t>設立法人の負担額等見込額の増が想定されることから、財政状況を考慮した中で、一般会計だけでなく病院事業会計、下水道事業会計についても計画的な地方債の発行を行っていく。</a:t>
          </a:r>
          <a:endParaRPr lang="ja-JP" altLang="ja-JP" sz="123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10</xdr:row>
      <xdr:rowOff>63500</xdr:rowOff>
    </xdr:from>
    <xdr:ext cx="298543" cy="225703"/>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将来負担の状況グラフ枠">
          <a:extLst>
            <a:ext uri="{FF2B5EF4-FFF2-40B4-BE49-F238E27FC236}">
              <a16:creationId xmlns:a16="http://schemas.microsoft.com/office/drawing/2014/main" id="{00000000-0008-0000-0300-0000B3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114360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flipV="1">
          <a:off x="17018000" y="2313214"/>
          <a:ext cx="0" cy="15730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86437</xdr:rowOff>
    </xdr:from>
    <xdr:ext cx="762000" cy="259045"/>
    <xdr:sp macro="" textlink="">
      <xdr:nvSpPr>
        <xdr:cNvPr id="437" name="将来負担の状況最小値テキスト">
          <a:extLst>
            <a:ext uri="{FF2B5EF4-FFF2-40B4-BE49-F238E27FC236}">
              <a16:creationId xmlns:a16="http://schemas.microsoft.com/office/drawing/2014/main" id="{00000000-0008-0000-0300-0000B5010000}"/>
            </a:ext>
          </a:extLst>
        </xdr:cNvPr>
        <xdr:cNvSpPr txBox="1"/>
      </xdr:nvSpPr>
      <xdr:spPr>
        <a:xfrm>
          <a:off x="17106900" y="3858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114360</xdr:rowOff>
    </xdr:from>
    <xdr:to>
      <xdr:col>81</xdr:col>
      <xdr:colOff>133350</xdr:colOff>
      <xdr:row>22</xdr:row>
      <xdr:rowOff>114360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388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9" name="将来負担の状況最大値テキスト">
          <a:extLst>
            <a:ext uri="{FF2B5EF4-FFF2-40B4-BE49-F238E27FC236}">
              <a16:creationId xmlns:a16="http://schemas.microsoft.com/office/drawing/2014/main" id="{00000000-0008-0000-0300-0000B7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61141</xdr:rowOff>
    </xdr:from>
    <xdr:to>
      <xdr:col>81</xdr:col>
      <xdr:colOff>44450</xdr:colOff>
      <xdr:row>15</xdr:row>
      <xdr:rowOff>12640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179800" y="2461441"/>
          <a:ext cx="838200" cy="122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2" name="将来負担の状況平均値テキスト">
          <a:extLst>
            <a:ext uri="{FF2B5EF4-FFF2-40B4-BE49-F238E27FC236}">
              <a16:creationId xmlns:a16="http://schemas.microsoft.com/office/drawing/2014/main" id="{00000000-0008-0000-0300-0000BA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81824</xdr:rowOff>
    </xdr:from>
    <xdr:to>
      <xdr:col>81</xdr:col>
      <xdr:colOff>95250</xdr:colOff>
      <xdr:row>14</xdr:row>
      <xdr:rowOff>11974</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9672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61141</xdr:rowOff>
    </xdr:from>
    <xdr:to>
      <xdr:col>77</xdr:col>
      <xdr:colOff>44450</xdr:colOff>
      <xdr:row>15</xdr:row>
      <xdr:rowOff>117203</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5290800" y="2461441"/>
          <a:ext cx="889000" cy="227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86421</xdr:rowOff>
    </xdr:from>
    <xdr:to>
      <xdr:col>77</xdr:col>
      <xdr:colOff>95250</xdr:colOff>
      <xdr:row>14</xdr:row>
      <xdr:rowOff>16571</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26748</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0841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117203</xdr:rowOff>
    </xdr:from>
    <xdr:to>
      <xdr:col>72</xdr:col>
      <xdr:colOff>203200</xdr:colOff>
      <xdr:row>17</xdr:row>
      <xdr:rowOff>125912</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4401800" y="2688953"/>
          <a:ext cx="889000" cy="351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162258</xdr:rowOff>
    </xdr:from>
    <xdr:to>
      <xdr:col>73</xdr:col>
      <xdr:colOff>44450</xdr:colOff>
      <xdr:row>14</xdr:row>
      <xdr:rowOff>92408</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5240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102585</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909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125912</xdr:rowOff>
    </xdr:from>
    <xdr:to>
      <xdr:col>68</xdr:col>
      <xdr:colOff>152400</xdr:colOff>
      <xdr:row>18</xdr:row>
      <xdr:rowOff>146352</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flipV="1">
          <a:off x="13512800" y="3040562"/>
          <a:ext cx="889000" cy="191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10100</xdr:rowOff>
    </xdr:from>
    <xdr:to>
      <xdr:col>68</xdr:col>
      <xdr:colOff>203200</xdr:colOff>
      <xdr:row>15</xdr:row>
      <xdr:rowOff>111700</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581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121877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35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122948</xdr:rowOff>
    </xdr:from>
    <xdr:to>
      <xdr:col>64</xdr:col>
      <xdr:colOff>152400</xdr:colOff>
      <xdr:row>15</xdr:row>
      <xdr:rowOff>53098</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52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63275</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292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133290</xdr:rowOff>
    </xdr:from>
    <xdr:to>
      <xdr:col>81</xdr:col>
      <xdr:colOff>95250</xdr:colOff>
      <xdr:row>15</xdr:row>
      <xdr:rowOff>63440</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967200" y="2533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105367</xdr:rowOff>
    </xdr:from>
    <xdr:ext cx="762000" cy="259045"/>
    <xdr:sp macro="" textlink="">
      <xdr:nvSpPr>
        <xdr:cNvPr id="461" name="将来負担の状況該当値テキスト">
          <a:extLst>
            <a:ext uri="{FF2B5EF4-FFF2-40B4-BE49-F238E27FC236}">
              <a16:creationId xmlns:a16="http://schemas.microsoft.com/office/drawing/2014/main" id="{00000000-0008-0000-0300-0000CD010000}"/>
            </a:ext>
          </a:extLst>
        </xdr:cNvPr>
        <xdr:cNvSpPr txBox="1"/>
      </xdr:nvSpPr>
      <xdr:spPr>
        <a:xfrm>
          <a:off x="17106900" y="2505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10341</xdr:rowOff>
    </xdr:from>
    <xdr:to>
      <xdr:col>77</xdr:col>
      <xdr:colOff>95250</xdr:colOff>
      <xdr:row>14</xdr:row>
      <xdr:rowOff>111941</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129000" y="2410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96718</xdr:rowOff>
    </xdr:from>
    <xdr:ext cx="7366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798800" y="24970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66403</xdr:rowOff>
    </xdr:from>
    <xdr:to>
      <xdr:col>73</xdr:col>
      <xdr:colOff>44450</xdr:colOff>
      <xdr:row>15</xdr:row>
      <xdr:rowOff>168003</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5240000" y="263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152780</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909800" y="2724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75112</xdr:rowOff>
    </xdr:from>
    <xdr:to>
      <xdr:col>68</xdr:col>
      <xdr:colOff>203200</xdr:colOff>
      <xdr:row>18</xdr:row>
      <xdr:rowOff>5262</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4351000" y="2989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161489</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020800" y="3076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95552</xdr:rowOff>
    </xdr:from>
    <xdr:to>
      <xdr:col>64</xdr:col>
      <xdr:colOff>152400</xdr:colOff>
      <xdr:row>19</xdr:row>
      <xdr:rowOff>25702</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3462000" y="318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10479</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131800" y="3268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千葉県東金市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56,867
54,918
89.12
24,654,976
24,045,924
594,108
13,508,497
19,375,534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3.1
23.6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5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人件費の比率としては昨年度に比べて増加、経常経費充当一般財源は増額となっており、引き続き類似団体内平均値を上回る状況となっている。増額の要因としては</a:t>
          </a:r>
          <a:r>
            <a:rPr kumimoji="1" lang="ja-JP" altLang="en-US" sz="1250">
              <a:solidFill>
                <a:sysClr val="windowText" lastClr="000000"/>
              </a:solidFill>
              <a:effectLst/>
              <a:latin typeface="ＭＳ ゴシック" panose="020B0609070205080204" pitchFamily="49" charset="-128"/>
              <a:ea typeface="ＭＳ ゴシック" panose="020B0609070205080204" pitchFamily="49" charset="-128"/>
              <a:cs typeface="+mn-cs"/>
            </a:rPr>
            <a:t>一般職員給、期末手当及び勤勉手当、会計年度任用職員報酬</a:t>
          </a:r>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の増等が挙げられる。</a:t>
          </a:r>
          <a:endParaRPr lang="ja-JP" altLang="ja-JP" sz="125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5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今後</a:t>
          </a:r>
          <a:r>
            <a:rPr kumimoji="1" lang="ja-JP" altLang="en-US" sz="1250">
              <a:solidFill>
                <a:sysClr val="windowText" lastClr="000000"/>
              </a:solidFill>
              <a:effectLst/>
              <a:latin typeface="ＭＳ ゴシック" panose="020B0609070205080204" pitchFamily="49" charset="-128"/>
              <a:ea typeface="ＭＳ ゴシック" panose="020B0609070205080204" pitchFamily="49" charset="-128"/>
              <a:cs typeface="+mn-cs"/>
            </a:rPr>
            <a:t>も</a:t>
          </a:r>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引き続き団体規模に見合った人件費水準の維持に向け、限られた定員で業務の質を向上させるため、人事評価制度を活用し、更なる効率化を図る。</a:t>
          </a:r>
          <a:endParaRPr lang="ja-JP" altLang="ja-JP" sz="125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43724</xdr:rowOff>
    </xdr:from>
    <xdr:to>
      <xdr:col>24</xdr:col>
      <xdr:colOff>25400</xdr:colOff>
      <xdr:row>40</xdr:row>
      <xdr:rowOff>143328</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701574"/>
          <a:ext cx="0" cy="1299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115405</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73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143328</xdr:rowOff>
    </xdr:from>
    <xdr:to>
      <xdr:col>24</xdr:col>
      <xdr:colOff>114300</xdr:colOff>
      <xdr:row>40</xdr:row>
      <xdr:rowOff>143328</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00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130101</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45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43724</xdr:rowOff>
    </xdr:from>
    <xdr:to>
      <xdr:col>24</xdr:col>
      <xdr:colOff>114300</xdr:colOff>
      <xdr:row>33</xdr:row>
      <xdr:rowOff>43724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7015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89444</xdr:rowOff>
    </xdr:from>
    <xdr:to>
      <xdr:col>24</xdr:col>
      <xdr:colOff>25400</xdr:colOff>
      <xdr:row>37</xdr:row>
      <xdr:rowOff>135164</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43309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162940</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59922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146413</xdr:rowOff>
    </xdr:from>
    <xdr:to>
      <xdr:col>24</xdr:col>
      <xdr:colOff>76200</xdr:colOff>
      <xdr:row>36</xdr:row>
      <xdr:rowOff>76563</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147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11067</xdr:rowOff>
    </xdr:from>
    <xdr:to>
      <xdr:col>19</xdr:col>
      <xdr:colOff>187325</xdr:colOff>
      <xdr:row>37</xdr:row>
      <xdr:rowOff>89444</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354717"/>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139881</xdr:rowOff>
    </xdr:from>
    <xdr:to>
      <xdr:col>20</xdr:col>
      <xdr:colOff>38100</xdr:colOff>
      <xdr:row>36</xdr:row>
      <xdr:rowOff>70031</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4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80208</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9095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11067</xdr:rowOff>
    </xdr:from>
    <xdr:to>
      <xdr:col>15</xdr:col>
      <xdr:colOff>98425</xdr:colOff>
      <xdr:row>37</xdr:row>
      <xdr:rowOff>89444</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flipV="1">
          <a:off x="2209800" y="6354717"/>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100693</xdr:rowOff>
    </xdr:from>
    <xdr:to>
      <xdr:col>15</xdr:col>
      <xdr:colOff>149225</xdr:colOff>
      <xdr:row>36</xdr:row>
      <xdr:rowOff>30843</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01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41020</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870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162923</xdr:rowOff>
    </xdr:from>
    <xdr:to>
      <xdr:col>11</xdr:col>
      <xdr:colOff>9525</xdr:colOff>
      <xdr:row>37</xdr:row>
      <xdr:rowOff>89444</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a:off x="1320800" y="6335123"/>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33746</xdr:rowOff>
    </xdr:from>
    <xdr:to>
      <xdr:col>11</xdr:col>
      <xdr:colOff>60325</xdr:colOff>
      <xdr:row>36</xdr:row>
      <xdr:rowOff>135346</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205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145523</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974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87630</xdr:rowOff>
    </xdr:from>
    <xdr:to>
      <xdr:col>6</xdr:col>
      <xdr:colOff>171450</xdr:colOff>
      <xdr:row>36</xdr:row>
      <xdr:rowOff>17780</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27957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84364</xdr:rowOff>
    </xdr:from>
    <xdr:to>
      <xdr:col>24</xdr:col>
      <xdr:colOff>76200</xdr:colOff>
      <xdr:row>38</xdr:row>
      <xdr:rowOff>14514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428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56441</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400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38644</xdr:rowOff>
    </xdr:from>
    <xdr:to>
      <xdr:col>20</xdr:col>
      <xdr:colOff>38100</xdr:colOff>
      <xdr:row>37</xdr:row>
      <xdr:rowOff>140244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382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125021</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4686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131717</xdr:rowOff>
    </xdr:from>
    <xdr:to>
      <xdr:col>15</xdr:col>
      <xdr:colOff>149225</xdr:colOff>
      <xdr:row>37</xdr:row>
      <xdr:rowOff>61867</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303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46644</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390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38644</xdr:rowOff>
    </xdr:from>
    <xdr:to>
      <xdr:col>11</xdr:col>
      <xdr:colOff>60325</xdr:colOff>
      <xdr:row>37</xdr:row>
      <xdr:rowOff>140244</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382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125021</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468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112123</xdr:rowOff>
    </xdr:from>
    <xdr:to>
      <xdr:col>6</xdr:col>
      <xdr:colOff>171450</xdr:colOff>
      <xdr:row>37</xdr:row>
      <xdr:rowOff>42273</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284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27050</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370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5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230">
              <a:solidFill>
                <a:sysClr val="windowText" lastClr="000000"/>
              </a:solidFill>
              <a:effectLst/>
              <a:latin typeface="ＭＳ ゴシック" panose="020B0609070205080204" pitchFamily="49" charset="-128"/>
              <a:ea typeface="ＭＳ ゴシック" panose="020B0609070205080204" pitchFamily="49" charset="-128"/>
              <a:cs typeface="+mn-cs"/>
            </a:rPr>
            <a:t>物件費において類似団体内平均値を下回っている要因は、ごみ処理や消防等の業務を一部事務組合により行っているためであり、今年度については</a:t>
          </a:r>
          <a:r>
            <a:rPr kumimoji="1" lang="ja-JP" altLang="en-US" sz="1230">
              <a:solidFill>
                <a:sysClr val="windowText" lastClr="000000"/>
              </a:solidFill>
              <a:effectLst/>
              <a:latin typeface="ＭＳ ゴシック" panose="020B0609070205080204" pitchFamily="49" charset="-128"/>
              <a:ea typeface="ＭＳ ゴシック" panose="020B0609070205080204" pitchFamily="49" charset="-128"/>
              <a:cs typeface="+mn-cs"/>
            </a:rPr>
            <a:t>施設管理料</a:t>
          </a:r>
          <a:r>
            <a:rPr kumimoji="1" lang="ja-JP" altLang="ja-JP" sz="123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230">
              <a:solidFill>
                <a:sysClr val="windowText" lastClr="000000"/>
              </a:solidFill>
              <a:effectLst/>
              <a:latin typeface="ＭＳ ゴシック" panose="020B0609070205080204" pitchFamily="49" charset="-128"/>
              <a:ea typeface="ＭＳ ゴシック" panose="020B0609070205080204" pitchFamily="49" charset="-128"/>
              <a:cs typeface="+mn-cs"/>
            </a:rPr>
            <a:t>施設における</a:t>
          </a:r>
          <a:r>
            <a:rPr kumimoji="1" lang="ja-JP" altLang="ja-JP" sz="1230">
              <a:solidFill>
                <a:sysClr val="windowText" lastClr="000000"/>
              </a:solidFill>
              <a:effectLst/>
              <a:latin typeface="ＭＳ ゴシック" panose="020B0609070205080204" pitchFamily="49" charset="-128"/>
              <a:ea typeface="ＭＳ ゴシック" panose="020B0609070205080204" pitchFamily="49" charset="-128"/>
              <a:cs typeface="+mn-cs"/>
            </a:rPr>
            <a:t>光熱水費増加などにより、昨年度と比べて増となった。</a:t>
          </a:r>
          <a:endParaRPr lang="ja-JP" altLang="ja-JP" sz="123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30">
              <a:solidFill>
                <a:sysClr val="windowText" lastClr="000000"/>
              </a:solidFill>
              <a:effectLst/>
              <a:latin typeface="ＭＳ ゴシック" panose="020B0609070205080204" pitchFamily="49" charset="-128"/>
              <a:ea typeface="ＭＳ ゴシック" panose="020B0609070205080204" pitchFamily="49" charset="-128"/>
              <a:cs typeface="+mn-cs"/>
            </a:rPr>
            <a:t>　今後は引き続き光熱水費や物価高騰による物件費の増も見込まれることから、各種保守・点検等の維持管理経費や公共施設・公用施設における管理経費の見直し等による経費の削減に努める。</a:t>
          </a:r>
          <a:endParaRPr lang="ja-JP" altLang="ja-JP" sz="123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5842</xdr:rowOff>
    </xdr:from>
    <xdr:to>
      <xdr:col>82</xdr:col>
      <xdr:colOff>107950</xdr:colOff>
      <xdr:row>21</xdr:row>
      <xdr:rowOff>42418</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34692"/>
          <a:ext cx="0" cy="1408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14495</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14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42418</xdr:rowOff>
    </xdr:from>
    <xdr:to>
      <xdr:col>82</xdr:col>
      <xdr:colOff>196850</xdr:colOff>
      <xdr:row>21</xdr:row>
      <xdr:rowOff>42418</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42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92219</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78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5842</xdr:rowOff>
    </xdr:from>
    <xdr:to>
      <xdr:col>82</xdr:col>
      <xdr:colOff>196850</xdr:colOff>
      <xdr:row>13</xdr:row>
      <xdr:rowOff>5842</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3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127000</xdr:rowOff>
    </xdr:from>
    <xdr:to>
      <xdr:col>82</xdr:col>
      <xdr:colOff>107950</xdr:colOff>
      <xdr:row>14</xdr:row>
      <xdr:rowOff>145288</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52730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107713</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8509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135636</xdr:rowOff>
    </xdr:from>
    <xdr:to>
      <xdr:col>82</xdr:col>
      <xdr:colOff>158750</xdr:colOff>
      <xdr:row>17</xdr:row>
      <xdr:rowOff>65786</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17272</xdr:rowOff>
    </xdr:from>
    <xdr:to>
      <xdr:col>78</xdr:col>
      <xdr:colOff>69850</xdr:colOff>
      <xdr:row>14</xdr:row>
      <xdr:rowOff>127000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417572"/>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89916</xdr:rowOff>
    </xdr:from>
    <xdr:to>
      <xdr:col>78</xdr:col>
      <xdr:colOff>120650</xdr:colOff>
      <xdr:row>17</xdr:row>
      <xdr:rowOff>20066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33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4843</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9194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152146</xdr:rowOff>
    </xdr:from>
    <xdr:to>
      <xdr:col>73</xdr:col>
      <xdr:colOff>180975</xdr:colOff>
      <xdr:row>14</xdr:row>
      <xdr:rowOff>17272</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38099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151638</xdr:rowOff>
    </xdr:from>
    <xdr:to>
      <xdr:col>74</xdr:col>
      <xdr:colOff>31750</xdr:colOff>
      <xdr:row>16</xdr:row>
      <xdr:rowOff>81788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723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66565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809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152146</xdr:rowOff>
    </xdr:from>
    <xdr:to>
      <xdr:col>69</xdr:col>
      <xdr:colOff>92075</xdr:colOff>
      <xdr:row>15</xdr:row>
      <xdr:rowOff>28702</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380996"/>
          <a:ext cx="8890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5334</xdr:rowOff>
    </xdr:from>
    <xdr:to>
      <xdr:col>69</xdr:col>
      <xdr:colOff>142875</xdr:colOff>
      <xdr:row>15</xdr:row>
      <xdr:rowOff>106934</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7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91711</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63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115062</xdr:rowOff>
    </xdr:from>
    <xdr:to>
      <xdr:col>65</xdr:col>
      <xdr:colOff>53975</xdr:colOff>
      <xdr:row>16</xdr:row>
      <xdr:rowOff>45212</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86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29989</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73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94488</xdr:rowOff>
    </xdr:from>
    <xdr:to>
      <xdr:col>82</xdr:col>
      <xdr:colOff>158750</xdr:colOff>
      <xdr:row>15</xdr:row>
      <xdr:rowOff>24638</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494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111015</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339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76200</xdr:rowOff>
    </xdr:from>
    <xdr:to>
      <xdr:col>78</xdr:col>
      <xdr:colOff>120650</xdr:colOff>
      <xdr:row>15</xdr:row>
      <xdr:rowOff>6350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16527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245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137922</xdr:rowOff>
    </xdr:from>
    <xdr:to>
      <xdr:col>74</xdr:col>
      <xdr:colOff>31750</xdr:colOff>
      <xdr:row>14</xdr:row>
      <xdr:rowOff>68072</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36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78249</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135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101346</xdr:rowOff>
    </xdr:from>
    <xdr:to>
      <xdr:col>69</xdr:col>
      <xdr:colOff>142875</xdr:colOff>
      <xdr:row>14</xdr:row>
      <xdr:rowOff>31496</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330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41673</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099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149352</xdr:rowOff>
    </xdr:from>
    <xdr:to>
      <xdr:col>65</xdr:col>
      <xdr:colOff>53975</xdr:colOff>
      <xdr:row>15</xdr:row>
      <xdr:rowOff>79502</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549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89679</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318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5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扶助費については</a:t>
          </a:r>
          <a:r>
            <a:rPr kumimoji="1" lang="ja-JP" altLang="en-US" sz="1250">
              <a:solidFill>
                <a:sysClr val="windowText" lastClr="000000"/>
              </a:solidFill>
              <a:effectLst/>
              <a:latin typeface="ＭＳ ゴシック" panose="020B0609070205080204" pitchFamily="49" charset="-128"/>
              <a:ea typeface="ＭＳ ゴシック" panose="020B0609070205080204" pitchFamily="49" charset="-128"/>
              <a:cs typeface="+mn-cs"/>
            </a:rPr>
            <a:t>施設整備補助金</a:t>
          </a:r>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が減額となった一方、</a:t>
          </a:r>
          <a:r>
            <a:rPr kumimoji="1" lang="ja-JP" altLang="en-US" sz="1250">
              <a:solidFill>
                <a:sysClr val="windowText" lastClr="000000"/>
              </a:solidFill>
              <a:effectLst/>
              <a:latin typeface="ＭＳ ゴシック" panose="020B0609070205080204" pitchFamily="49" charset="-128"/>
              <a:ea typeface="ＭＳ ゴシック" panose="020B0609070205080204" pitchFamily="49" charset="-128"/>
              <a:cs typeface="+mn-cs"/>
            </a:rPr>
            <a:t>自立支援給付事業、物価高騰緊急支援事業等が</a:t>
          </a:r>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増となったため、経常収支比率も増となっている。</a:t>
          </a:r>
          <a:endParaRPr lang="ja-JP" altLang="ja-JP" sz="125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5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類似団体内平均値を下回る状況を維持しているが、今後は自立支援給付事業や身体障害者等居宅サービス事業などの増加が見込まれることから、今後も財政の健全化を確保するため、市単独補助の見直しや給付の適正化等に努める。</a:t>
          </a:r>
          <a:endParaRPr lang="ja-JP" altLang="ja-JP" sz="125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ja-JP" altLang="en-US" sz="1250">
            <a:solidFill>
              <a:srgbClr val="FF0000"/>
            </a:solidFill>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92710</xdr:rowOff>
    </xdr:from>
    <xdr:to>
      <xdr:col>24</xdr:col>
      <xdr:colOff>25400</xdr:colOff>
      <xdr:row>60</xdr:row>
      <xdr:rowOff>119380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179560"/>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91457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37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119380</xdr:rowOff>
    </xdr:from>
    <xdr:to>
      <xdr:col>24</xdr:col>
      <xdr:colOff>114300</xdr:colOff>
      <xdr:row>60</xdr:row>
      <xdr:rowOff>119380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06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7637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92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92710</xdr:rowOff>
    </xdr:from>
    <xdr:to>
      <xdr:col>24</xdr:col>
      <xdr:colOff>114300</xdr:colOff>
      <xdr:row>53</xdr:row>
      <xdr:rowOff>92710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179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134620</xdr:rowOff>
    </xdr:from>
    <xdr:to>
      <xdr:col>24</xdr:col>
      <xdr:colOff>25400</xdr:colOff>
      <xdr:row>54</xdr:row>
      <xdr:rowOff>134620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3929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25417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626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53340</xdr:rowOff>
    </xdr:from>
    <xdr:to>
      <xdr:col>24</xdr:col>
      <xdr:colOff>76200</xdr:colOff>
      <xdr:row>56</xdr:row>
      <xdr:rowOff>154940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127000</xdr:rowOff>
    </xdr:from>
    <xdr:to>
      <xdr:col>19</xdr:col>
      <xdr:colOff>187325</xdr:colOff>
      <xdr:row>54</xdr:row>
      <xdr:rowOff>134620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3853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163830</xdr:rowOff>
    </xdr:from>
    <xdr:to>
      <xdr:col>20</xdr:col>
      <xdr:colOff>38100</xdr:colOff>
      <xdr:row>56</xdr:row>
      <xdr:rowOff>93980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9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78757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79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127000</xdr:rowOff>
    </xdr:from>
    <xdr:to>
      <xdr:col>15</xdr:col>
      <xdr:colOff>98425</xdr:colOff>
      <xdr:row>55</xdr:row>
      <xdr:rowOff>1270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3853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125730</xdr:rowOff>
    </xdr:from>
    <xdr:to>
      <xdr:col>15</xdr:col>
      <xdr:colOff>149225</xdr:colOff>
      <xdr:row>56</xdr:row>
      <xdr:rowOff>55880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5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40657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64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1270</xdr:rowOff>
    </xdr:from>
    <xdr:to>
      <xdr:col>11</xdr:col>
      <xdr:colOff>9525</xdr:colOff>
      <xdr:row>55</xdr:row>
      <xdr:rowOff>69850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4310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167640</xdr:rowOff>
    </xdr:from>
    <xdr:to>
      <xdr:col>11</xdr:col>
      <xdr:colOff>60325</xdr:colOff>
      <xdr:row>55</xdr:row>
      <xdr:rowOff>97790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42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82567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12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64770</xdr:rowOff>
    </xdr:from>
    <xdr:to>
      <xdr:col>6</xdr:col>
      <xdr:colOff>171450</xdr:colOff>
      <xdr:row>55</xdr:row>
      <xdr:rowOff>166370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49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151147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58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83820</xdr:rowOff>
    </xdr:from>
    <xdr:to>
      <xdr:col>24</xdr:col>
      <xdr:colOff>76200</xdr:colOff>
      <xdr:row>55</xdr:row>
      <xdr:rowOff>13970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34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100347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18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83820</xdr:rowOff>
    </xdr:from>
    <xdr:to>
      <xdr:col>20</xdr:col>
      <xdr:colOff>38100</xdr:colOff>
      <xdr:row>55</xdr:row>
      <xdr:rowOff>13970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34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24147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110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76200</xdr:rowOff>
    </xdr:from>
    <xdr:to>
      <xdr:col>15</xdr:col>
      <xdr:colOff>149225</xdr:colOff>
      <xdr:row>55</xdr:row>
      <xdr:rowOff>6350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16527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121920</xdr:rowOff>
    </xdr:from>
    <xdr:to>
      <xdr:col>11</xdr:col>
      <xdr:colOff>60325</xdr:colOff>
      <xdr:row>55</xdr:row>
      <xdr:rowOff>52070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38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62247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14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5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令和元年度以前と比べ大きく減となっているのは、前述のとおり下水道事業への繰出金が計上されていたことが主な要因である。</a:t>
          </a:r>
          <a:endParaRPr lang="ja-JP" altLang="ja-JP" sz="125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　経常収支比率としては昨年度と比べ増。広域連合負担金等が増額となっており、類似団体内平均値を上回っていることから、一般会計の負担軽減に取り組む必要がある。</a:t>
          </a:r>
          <a:endParaRPr lang="ja-JP" altLang="ja-JP" sz="125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ja-JP" altLang="en-US" sz="1250">
            <a:solidFill>
              <a:srgbClr val="FF0000"/>
            </a:solidFill>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165100</xdr:rowOff>
    </xdr:from>
    <xdr:to>
      <xdr:col>82</xdr:col>
      <xdr:colOff>107950</xdr:colOff>
      <xdr:row>61</xdr:row>
      <xdr:rowOff>4535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80500"/>
          <a:ext cx="0" cy="1382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80027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165100</xdr:rowOff>
    </xdr:from>
    <xdr:to>
      <xdr:col>82</xdr:col>
      <xdr:colOff>196850</xdr:colOff>
      <xdr:row>52</xdr:row>
      <xdr:rowOff>165100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26307</xdr:rowOff>
    </xdr:from>
    <xdr:to>
      <xdr:col>82</xdr:col>
      <xdr:colOff>107950</xdr:colOff>
      <xdr:row>57</xdr:row>
      <xdr:rowOff>91622</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798957"/>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141712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571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125185</xdr:rowOff>
    </xdr:from>
    <xdr:to>
      <xdr:col>82</xdr:col>
      <xdr:colOff>158750</xdr:colOff>
      <xdr:row>57</xdr:row>
      <xdr:rowOff>55335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110672</xdr:rowOff>
    </xdr:from>
    <xdr:to>
      <xdr:col>78</xdr:col>
      <xdr:colOff>69850</xdr:colOff>
      <xdr:row>57</xdr:row>
      <xdr:rowOff>26307</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711872"/>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92528</xdr:rowOff>
    </xdr:from>
    <xdr:to>
      <xdr:col>78</xdr:col>
      <xdr:colOff>120650</xdr:colOff>
      <xdr:row>57</xdr:row>
      <xdr:rowOff>22678</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32855</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462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110672</xdr:rowOff>
    </xdr:from>
    <xdr:to>
      <xdr:col>73</xdr:col>
      <xdr:colOff>180975</xdr:colOff>
      <xdr:row>57</xdr:row>
      <xdr:rowOff>4535</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9711872"/>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16328</xdr:rowOff>
    </xdr:from>
    <xdr:to>
      <xdr:col>74</xdr:col>
      <xdr:colOff>31750</xdr:colOff>
      <xdr:row>56</xdr:row>
      <xdr:rowOff>117928</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128105</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38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4535</xdr:rowOff>
    </xdr:from>
    <xdr:to>
      <xdr:col>69</xdr:col>
      <xdr:colOff>92075</xdr:colOff>
      <xdr:row>60</xdr:row>
      <xdr:rowOff>67128</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777185"/>
          <a:ext cx="889000" cy="576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146957</xdr:rowOff>
    </xdr:from>
    <xdr:to>
      <xdr:col>69</xdr:col>
      <xdr:colOff>142875</xdr:colOff>
      <xdr:row>57</xdr:row>
      <xdr:rowOff>77107</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48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61884</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834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111777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40822</xdr:rowOff>
    </xdr:from>
    <xdr:to>
      <xdr:col>82</xdr:col>
      <xdr:colOff>158750</xdr:colOff>
      <xdr:row>57</xdr:row>
      <xdr:rowOff>142422</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81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12899</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785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146957</xdr:rowOff>
    </xdr:from>
    <xdr:to>
      <xdr:col>78</xdr:col>
      <xdr:colOff>120650</xdr:colOff>
      <xdr:row>57</xdr:row>
      <xdr:rowOff>77107</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74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61884</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834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59872</xdr:rowOff>
    </xdr:from>
    <xdr:to>
      <xdr:col>74</xdr:col>
      <xdr:colOff>31750</xdr:colOff>
      <xdr:row>56</xdr:row>
      <xdr:rowOff>161472</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146249</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125185</xdr:rowOff>
    </xdr:from>
    <xdr:to>
      <xdr:col>69</xdr:col>
      <xdr:colOff>142875</xdr:colOff>
      <xdr:row>57</xdr:row>
      <xdr:rowOff>55335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65512</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16328</xdr:rowOff>
    </xdr:from>
    <xdr:to>
      <xdr:col>65</xdr:col>
      <xdr:colOff>53975</xdr:colOff>
      <xdr:row>60</xdr:row>
      <xdr:rowOff>117928</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303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102705</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38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150">
              <a:solidFill>
                <a:sysClr val="windowText" lastClr="000000"/>
              </a:solidFill>
              <a:effectLst/>
              <a:latin typeface="ＭＳ ゴシック" panose="020B0609070205080204" pitchFamily="49" charset="-128"/>
              <a:ea typeface="ＭＳ ゴシック" panose="020B0609070205080204" pitchFamily="49" charset="-128"/>
              <a:cs typeface="+mn-cs"/>
            </a:rPr>
            <a:t>補助費等において類似団体内平均値を上回っている要因は、ごみ処理や消防等の業務を一部事務組合で行っていることが挙げられる。また、下水道事業の地方公営企業法を適用したことにより性質が補助費等となったため、令和元年度以前と比べ増となっている。</a:t>
          </a:r>
          <a:endParaRPr lang="ja-JP" altLang="ja-JP" sz="115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5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150">
              <a:solidFill>
                <a:sysClr val="windowText" lastClr="000000"/>
              </a:solidFill>
              <a:effectLst/>
              <a:latin typeface="ＭＳ ゴシック" panose="020B0609070205080204" pitchFamily="49" charset="-128"/>
              <a:ea typeface="ＭＳ ゴシック" panose="020B0609070205080204" pitchFamily="49" charset="-128"/>
              <a:cs typeface="+mn-cs"/>
            </a:rPr>
            <a:t>補助費等のうち大部分を占めているのは関係一部事務組合への負担金であることから、負担金の抑制等について要請していくとともに、その他の市単独の補助金等についても適正化を図り、継続的な見直しを行っていく。</a:t>
          </a:r>
          <a:endParaRPr lang="ja-JP" altLang="ja-JP" sz="115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66040</xdr:rowOff>
    </xdr:from>
    <xdr:to>
      <xdr:col>82</xdr:col>
      <xdr:colOff>107950</xdr:colOff>
      <xdr:row>42</xdr:row>
      <xdr:rowOff>35560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9534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42</xdr:row>
      <xdr:rowOff>7637</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7208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42</xdr:row>
      <xdr:rowOff>35560</xdr:rowOff>
    </xdr:from>
    <xdr:to>
      <xdr:col>82</xdr:col>
      <xdr:colOff>196850</xdr:colOff>
      <xdr:row>42</xdr:row>
      <xdr:rowOff>35560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7236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152417</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38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66040</xdr:rowOff>
    </xdr:from>
    <xdr:to>
      <xdr:col>82</xdr:col>
      <xdr:colOff>196850</xdr:colOff>
      <xdr:row>34</xdr:row>
      <xdr:rowOff>66040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95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142240</xdr:rowOff>
    </xdr:from>
    <xdr:to>
      <xdr:col>82</xdr:col>
      <xdr:colOff>107950</xdr:colOff>
      <xdr:row>39</xdr:row>
      <xdr:rowOff>16510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65734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47007</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3906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30480</xdr:rowOff>
    </xdr:from>
    <xdr:to>
      <xdr:col>82</xdr:col>
      <xdr:colOff>158750</xdr:colOff>
      <xdr:row>38</xdr:row>
      <xdr:rowOff>132080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54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142240</xdr:rowOff>
    </xdr:from>
    <xdr:to>
      <xdr:col>78</xdr:col>
      <xdr:colOff>69850</xdr:colOff>
      <xdr:row>39</xdr:row>
      <xdr:rowOff>153670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4782800" y="665734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38</xdr:row>
      <xdr:rowOff>22860</xdr:rowOff>
    </xdr:from>
    <xdr:to>
      <xdr:col>78</xdr:col>
      <xdr:colOff>120650</xdr:colOff>
      <xdr:row>38</xdr:row>
      <xdr:rowOff>124460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537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134637</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306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39</xdr:row>
      <xdr:rowOff>153670</xdr:rowOff>
    </xdr:from>
    <xdr:to>
      <xdr:col>73</xdr:col>
      <xdr:colOff>180975</xdr:colOff>
      <xdr:row>40</xdr:row>
      <xdr:rowOff>66040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893800" y="684022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38</xdr:row>
      <xdr:rowOff>7620</xdr:rowOff>
    </xdr:from>
    <xdr:to>
      <xdr:col>74</xdr:col>
      <xdr:colOff>31750</xdr:colOff>
      <xdr:row>38</xdr:row>
      <xdr:rowOff>109220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52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119397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29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88900</xdr:rowOff>
    </xdr:from>
    <xdr:to>
      <xdr:col>69</xdr:col>
      <xdr:colOff>92075</xdr:colOff>
      <xdr:row>40</xdr:row>
      <xdr:rowOff>66040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004800" y="6604000"/>
          <a:ext cx="889000" cy="3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163830</xdr:rowOff>
    </xdr:from>
    <xdr:to>
      <xdr:col>69</xdr:col>
      <xdr:colOff>142875</xdr:colOff>
      <xdr:row>38</xdr:row>
      <xdr:rowOff>93980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50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104157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276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57150</xdr:rowOff>
    </xdr:from>
    <xdr:to>
      <xdr:col>65</xdr:col>
      <xdr:colOff>53975</xdr:colOff>
      <xdr:row>37</xdr:row>
      <xdr:rowOff>158750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168927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16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137160</xdr:rowOff>
    </xdr:from>
    <xdr:to>
      <xdr:col>82</xdr:col>
      <xdr:colOff>158750</xdr:colOff>
      <xdr:row>39</xdr:row>
      <xdr:rowOff>67310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65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109237</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624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91440</xdr:rowOff>
    </xdr:from>
    <xdr:to>
      <xdr:col>78</xdr:col>
      <xdr:colOff>120650</xdr:colOff>
      <xdr:row>39</xdr:row>
      <xdr:rowOff>21590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60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6367</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692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102870</xdr:rowOff>
    </xdr:from>
    <xdr:to>
      <xdr:col>74</xdr:col>
      <xdr:colOff>31750</xdr:colOff>
      <xdr:row>40</xdr:row>
      <xdr:rowOff>33020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78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40</xdr:row>
      <xdr:rowOff>17797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87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40</xdr:row>
      <xdr:rowOff>15240</xdr:rowOff>
    </xdr:from>
    <xdr:to>
      <xdr:col>69</xdr:col>
      <xdr:colOff>142875</xdr:colOff>
      <xdr:row>40</xdr:row>
      <xdr:rowOff>116840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87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40</xdr:row>
      <xdr:rowOff>101617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95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38100</xdr:rowOff>
    </xdr:from>
    <xdr:to>
      <xdr:col>65</xdr:col>
      <xdr:colOff>53975</xdr:colOff>
      <xdr:row>38</xdr:row>
      <xdr:rowOff>139700</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55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124477</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63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50">
              <a:solidFill>
                <a:sysClr val="windowText" lastClr="000000"/>
              </a:solidFill>
              <a:effectLst/>
              <a:latin typeface="ＭＳ ゴシック" panose="020B0609070205080204" pitchFamily="49" charset="-128"/>
              <a:ea typeface="ＭＳ ゴシック" panose="020B0609070205080204" pitchFamily="49" charset="-128"/>
              <a:cs typeface="+mn-cs"/>
            </a:rPr>
            <a:t>　公</a:t>
          </a:r>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債費については現在の財政状況を考慮の上、適切な事業の選択等による地方債の発行により、類似団体内平均値を下回る状況を維持している。</a:t>
          </a:r>
          <a:endParaRPr lang="ja-JP" altLang="ja-JP" sz="125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5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今後は</a:t>
          </a:r>
          <a:r>
            <a:rPr kumimoji="1" lang="ja-JP" altLang="en-US" sz="1250">
              <a:solidFill>
                <a:sysClr val="windowText" lastClr="000000"/>
              </a:solidFill>
              <a:effectLst/>
              <a:latin typeface="ＭＳ ゴシック" panose="020B0609070205080204" pitchFamily="49" charset="-128"/>
              <a:ea typeface="ＭＳ ゴシック" panose="020B0609070205080204" pitchFamily="49" charset="-128"/>
              <a:cs typeface="+mn-cs"/>
            </a:rPr>
            <a:t>病院事業や市立図書館施設改修事業、市立</a:t>
          </a:r>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小中学校</a:t>
          </a:r>
          <a:r>
            <a:rPr kumimoji="1" lang="ja-JP" altLang="en-US" sz="1250">
              <a:solidFill>
                <a:sysClr val="windowText" lastClr="000000"/>
              </a:solidFill>
              <a:effectLst/>
              <a:latin typeface="ＭＳ ゴシック" panose="020B0609070205080204" pitchFamily="49" charset="-128"/>
              <a:ea typeface="ＭＳ ゴシック" panose="020B0609070205080204" pitchFamily="49" charset="-128"/>
              <a:cs typeface="+mn-cs"/>
            </a:rPr>
            <a:t>防火シャター改修事業</a:t>
          </a:r>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等に係る起債の償還が予定されており、増加が見込まれるため、引き続き財政状況を考慮した中での計画的な地方債の発行に努める。</a:t>
          </a:r>
          <a:endParaRPr lang="ja-JP" altLang="ja-JP" sz="125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ja-JP" altLang="en-US" sz="1250">
            <a:solidFill>
              <a:srgbClr val="FF0000"/>
            </a:solidFill>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142240</xdr:rowOff>
    </xdr:from>
    <xdr:to>
      <xdr:col>24</xdr:col>
      <xdr:colOff>25400</xdr:colOff>
      <xdr:row>81</xdr:row>
      <xdr:rowOff>1270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86640"/>
          <a:ext cx="0" cy="140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144797</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60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1270</xdr:rowOff>
    </xdr:from>
    <xdr:to>
      <xdr:col>24</xdr:col>
      <xdr:colOff>114300</xdr:colOff>
      <xdr:row>81</xdr:row>
      <xdr:rowOff>1270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8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57167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3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142240</xdr:rowOff>
    </xdr:from>
    <xdr:to>
      <xdr:col>24</xdr:col>
      <xdr:colOff>114300</xdr:colOff>
      <xdr:row>72</xdr:row>
      <xdr:rowOff>142240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86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115570</xdr:rowOff>
    </xdr:from>
    <xdr:to>
      <xdr:col>24</xdr:col>
      <xdr:colOff>25400</xdr:colOff>
      <xdr:row>75</xdr:row>
      <xdr:rowOff>115570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987800" y="129743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92710</xdr:rowOff>
    </xdr:from>
    <xdr:to>
      <xdr:col>19</xdr:col>
      <xdr:colOff>187325</xdr:colOff>
      <xdr:row>75</xdr:row>
      <xdr:rowOff>115570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29514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137161</xdr:rowOff>
    </xdr:from>
    <xdr:to>
      <xdr:col>20</xdr:col>
      <xdr:colOff>38100</xdr:colOff>
      <xdr:row>77</xdr:row>
      <xdr:rowOff>67311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52088</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253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92710</xdr:rowOff>
    </xdr:from>
    <xdr:to>
      <xdr:col>15</xdr:col>
      <xdr:colOff>98425</xdr:colOff>
      <xdr:row>75</xdr:row>
      <xdr:rowOff>107950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2209800" y="129514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106680</xdr:rowOff>
    </xdr:from>
    <xdr:to>
      <xdr:col>15</xdr:col>
      <xdr:colOff>149225</xdr:colOff>
      <xdr:row>77</xdr:row>
      <xdr:rowOff>36830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21607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107950</xdr:rowOff>
    </xdr:from>
    <xdr:to>
      <xdr:col>11</xdr:col>
      <xdr:colOff>9525</xdr:colOff>
      <xdr:row>75</xdr:row>
      <xdr:rowOff>123190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29667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91439</xdr:rowOff>
    </xdr:from>
    <xdr:to>
      <xdr:col>11</xdr:col>
      <xdr:colOff>60325</xdr:colOff>
      <xdr:row>79</xdr:row>
      <xdr:rowOff>21589</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46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6366</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550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91439</xdr:rowOff>
    </xdr:from>
    <xdr:to>
      <xdr:col>6</xdr:col>
      <xdr:colOff>171450</xdr:colOff>
      <xdr:row>79</xdr:row>
      <xdr:rowOff>21589</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46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6366</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550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64770</xdr:rowOff>
    </xdr:from>
    <xdr:to>
      <xdr:col>24</xdr:col>
      <xdr:colOff>76200</xdr:colOff>
      <xdr:row>75</xdr:row>
      <xdr:rowOff>166370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81297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76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64770</xdr:rowOff>
    </xdr:from>
    <xdr:to>
      <xdr:col>20</xdr:col>
      <xdr:colOff>38100</xdr:colOff>
      <xdr:row>75</xdr:row>
      <xdr:rowOff>166370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5097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692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41910</xdr:rowOff>
    </xdr:from>
    <xdr:to>
      <xdr:col>15</xdr:col>
      <xdr:colOff>149225</xdr:colOff>
      <xdr:row>75</xdr:row>
      <xdr:rowOff>143510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290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153687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57150</xdr:rowOff>
    </xdr:from>
    <xdr:to>
      <xdr:col>11</xdr:col>
      <xdr:colOff>60325</xdr:colOff>
      <xdr:row>75</xdr:row>
      <xdr:rowOff>158750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291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168927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68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72390</xdr:rowOff>
    </xdr:from>
    <xdr:to>
      <xdr:col>6</xdr:col>
      <xdr:colOff>171450</xdr:colOff>
      <xdr:row>76</xdr:row>
      <xdr:rowOff>2539</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29311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12717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70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5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公債費以外の経常収支比率は、今年度についても人件費や補助費等の増により前年度比で</a:t>
          </a:r>
          <a:r>
            <a:rPr kumimoji="1" lang="en-US"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2.1</a:t>
          </a:r>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ポイント増となったが、類似団体内平均値を下回る状況となった。</a:t>
          </a:r>
          <a:endParaRPr lang="ja-JP" altLang="ja-JP" sz="125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5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今後も、経常経費の削減に努めるとともに、徴収体制等の強化などによりさらなる経常一般財源の確保に努める。</a:t>
          </a:r>
          <a:endParaRPr lang="ja-JP" altLang="ja-JP" sz="125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ja-JP" altLang="en-US" sz="1250">
            <a:solidFill>
              <a:srgbClr val="FF0000"/>
            </a:solidFill>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00000000-0008-0000-0400-0000A7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98425</xdr:rowOff>
    </xdr:from>
    <xdr:to>
      <xdr:col>82</xdr:col>
      <xdr:colOff>107950</xdr:colOff>
      <xdr:row>80</xdr:row>
      <xdr:rowOff>149861</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6510000" y="12614275"/>
          <a:ext cx="0" cy="125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121938</xdr:rowOff>
    </xdr:from>
    <xdr:ext cx="762000" cy="259045"/>
    <xdr:sp macro="" textlink="">
      <xdr:nvSpPr>
        <xdr:cNvPr id="425" name="公債費以外最小値テキスト">
          <a:extLst>
            <a:ext uri="{FF2B5EF4-FFF2-40B4-BE49-F238E27FC236}">
              <a16:creationId xmlns:a16="http://schemas.microsoft.com/office/drawing/2014/main" id="{00000000-0008-0000-0400-0000A9010000}"/>
            </a:ext>
          </a:extLst>
        </xdr:cNvPr>
        <xdr:cNvSpPr txBox="1"/>
      </xdr:nvSpPr>
      <xdr:spPr>
        <a:xfrm>
          <a:off x="16598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149861</xdr:rowOff>
    </xdr:from>
    <xdr:to>
      <xdr:col>82</xdr:col>
      <xdr:colOff>196850</xdr:colOff>
      <xdr:row>80</xdr:row>
      <xdr:rowOff>149861</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13352</xdr:rowOff>
    </xdr:from>
    <xdr:ext cx="762000" cy="259045"/>
    <xdr:sp macro="" textlink="">
      <xdr:nvSpPr>
        <xdr:cNvPr id="427" name="公債費以外最大値テキスト">
          <a:extLst>
            <a:ext uri="{FF2B5EF4-FFF2-40B4-BE49-F238E27FC236}">
              <a16:creationId xmlns:a16="http://schemas.microsoft.com/office/drawing/2014/main" id="{00000000-0008-0000-0400-0000AB010000}"/>
            </a:ext>
          </a:extLst>
        </xdr:cNvPr>
        <xdr:cNvSpPr txBox="1"/>
      </xdr:nvSpPr>
      <xdr:spPr>
        <a:xfrm>
          <a:off x="16598900" y="12357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98425</xdr:rowOff>
    </xdr:from>
    <xdr:to>
      <xdr:col>82</xdr:col>
      <xdr:colOff>196850</xdr:colOff>
      <xdr:row>73</xdr:row>
      <xdr:rowOff>98425</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2614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167005</xdr:rowOff>
    </xdr:from>
    <xdr:to>
      <xdr:col>82</xdr:col>
      <xdr:colOff>107950</xdr:colOff>
      <xdr:row>76</xdr:row>
      <xdr:rowOff>115570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5671800" y="13025755"/>
          <a:ext cx="838200"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139716</xdr:rowOff>
    </xdr:from>
    <xdr:ext cx="762000" cy="259045"/>
    <xdr:sp macro="" textlink="">
      <xdr:nvSpPr>
        <xdr:cNvPr id="430" name="公債費以外平均値テキスト">
          <a:extLst>
            <a:ext uri="{FF2B5EF4-FFF2-40B4-BE49-F238E27FC236}">
              <a16:creationId xmlns:a16="http://schemas.microsoft.com/office/drawing/2014/main" id="{00000000-0008-0000-0400-0000AE010000}"/>
            </a:ext>
          </a:extLst>
        </xdr:cNvPr>
        <xdr:cNvSpPr txBox="1"/>
      </xdr:nvSpPr>
      <xdr:spPr>
        <a:xfrm>
          <a:off x="16598900" y="13169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115570</xdr:rowOff>
    </xdr:from>
    <xdr:to>
      <xdr:col>78</xdr:col>
      <xdr:colOff>69850</xdr:colOff>
      <xdr:row>75</xdr:row>
      <xdr:rowOff>167005</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4782800" y="1297432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64770</xdr:rowOff>
    </xdr:from>
    <xdr:to>
      <xdr:col>78</xdr:col>
      <xdr:colOff>120650</xdr:colOff>
      <xdr:row>76</xdr:row>
      <xdr:rowOff>166370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621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151147</xdr:rowOff>
    </xdr:from>
    <xdr:ext cx="7366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290800" y="131813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115570</xdr:rowOff>
    </xdr:from>
    <xdr:to>
      <xdr:col>73</xdr:col>
      <xdr:colOff>180975</xdr:colOff>
      <xdr:row>76</xdr:row>
      <xdr:rowOff>121286</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893800" y="12974320"/>
          <a:ext cx="889000" cy="177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53340</xdr:rowOff>
    </xdr:from>
    <xdr:to>
      <xdr:col>74</xdr:col>
      <xdr:colOff>31750</xdr:colOff>
      <xdr:row>75</xdr:row>
      <xdr:rowOff>154939</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732000" y="129120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165117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401800" y="12680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121286</xdr:rowOff>
    </xdr:from>
    <xdr:to>
      <xdr:col>69</xdr:col>
      <xdr:colOff>92075</xdr:colOff>
      <xdr:row>77</xdr:row>
      <xdr:rowOff>115570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004800" y="13151486"/>
          <a:ext cx="889000" cy="165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xdr:rowOff>
    </xdr:from>
    <xdr:to>
      <xdr:col>69</xdr:col>
      <xdr:colOff>142875</xdr:colOff>
      <xdr:row>75</xdr:row>
      <xdr:rowOff>114935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3843000" y="128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125112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512800" y="126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53340</xdr:rowOff>
    </xdr:from>
    <xdr:to>
      <xdr:col>65</xdr:col>
      <xdr:colOff>53975</xdr:colOff>
      <xdr:row>75</xdr:row>
      <xdr:rowOff>154939</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954000" y="129120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165117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623800" y="12680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64770</xdr:rowOff>
    </xdr:from>
    <xdr:to>
      <xdr:col>82</xdr:col>
      <xdr:colOff>158750</xdr:colOff>
      <xdr:row>76</xdr:row>
      <xdr:rowOff>166370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6459200" y="1309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81297</xdr:rowOff>
    </xdr:from>
    <xdr:ext cx="762000" cy="259045"/>
    <xdr:sp macro="" textlink="">
      <xdr:nvSpPr>
        <xdr:cNvPr id="449" name="公債費以外該当値テキスト">
          <a:extLst>
            <a:ext uri="{FF2B5EF4-FFF2-40B4-BE49-F238E27FC236}">
              <a16:creationId xmlns:a16="http://schemas.microsoft.com/office/drawing/2014/main" id="{00000000-0008-0000-0400-0000C1010000}"/>
            </a:ext>
          </a:extLst>
        </xdr:cNvPr>
        <xdr:cNvSpPr txBox="1"/>
      </xdr:nvSpPr>
      <xdr:spPr>
        <a:xfrm>
          <a:off x="16598900" y="1294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116205</xdr:rowOff>
    </xdr:from>
    <xdr:to>
      <xdr:col>78</xdr:col>
      <xdr:colOff>120650</xdr:colOff>
      <xdr:row>76</xdr:row>
      <xdr:rowOff>46355</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621000" y="1297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56532</xdr:rowOff>
    </xdr:from>
    <xdr:ext cx="7366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290800" y="127438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64770</xdr:rowOff>
    </xdr:from>
    <xdr:to>
      <xdr:col>74</xdr:col>
      <xdr:colOff>31750</xdr:colOff>
      <xdr:row>75</xdr:row>
      <xdr:rowOff>166370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7320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151147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401800" y="13009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70486</xdr:rowOff>
    </xdr:from>
    <xdr:to>
      <xdr:col>69</xdr:col>
      <xdr:colOff>142875</xdr:colOff>
      <xdr:row>77</xdr:row>
      <xdr:rowOff>636</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843000" y="13100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156863</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3187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64770</xdr:rowOff>
    </xdr:from>
    <xdr:to>
      <xdr:col>65</xdr:col>
      <xdr:colOff>53975</xdr:colOff>
      <xdr:row>77</xdr:row>
      <xdr:rowOff>166370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954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151147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千葉県東金市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15837</xdr:rowOff>
    </xdr:from>
    <xdr:to>
      <xdr:col>29</xdr:col>
      <xdr:colOff>127000</xdr:colOff>
      <xdr:row>18</xdr:row>
      <xdr:rowOff>138747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49412"/>
          <a:ext cx="0" cy="132306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110824</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44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138747</xdr:rowOff>
    </xdr:from>
    <xdr:to>
      <xdr:col>30</xdr:col>
      <xdr:colOff>25400</xdr:colOff>
      <xdr:row>18</xdr:row>
      <xdr:rowOff>138747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27247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102214</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2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15837</xdr:rowOff>
    </xdr:from>
    <xdr:to>
      <xdr:col>30</xdr:col>
      <xdr:colOff>25400</xdr:colOff>
      <xdr:row>11</xdr:row>
      <xdr:rowOff>15837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4941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22136</xdr:rowOff>
    </xdr:from>
    <xdr:to>
      <xdr:col>29</xdr:col>
      <xdr:colOff>127000</xdr:colOff>
      <xdr:row>16</xdr:row>
      <xdr:rowOff>62509</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12961"/>
          <a:ext cx="647700" cy="403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113085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039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141008</xdr:rowOff>
    </xdr:from>
    <xdr:to>
      <xdr:col>29</xdr:col>
      <xdr:colOff>177800</xdr:colOff>
      <xdr:row>17</xdr:row>
      <xdr:rowOff>71158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31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62509</xdr:rowOff>
    </xdr:from>
    <xdr:to>
      <xdr:col>26</xdr:col>
      <xdr:colOff>50800</xdr:colOff>
      <xdr:row>16</xdr:row>
      <xdr:rowOff>100089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853334"/>
          <a:ext cx="698500" cy="375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170942</xdr:rowOff>
    </xdr:from>
    <xdr:to>
      <xdr:col>26</xdr:col>
      <xdr:colOff>101600</xdr:colOff>
      <xdr:row>17</xdr:row>
      <xdr:rowOff>101092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61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85869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481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100089</xdr:rowOff>
    </xdr:from>
    <xdr:to>
      <xdr:col>22</xdr:col>
      <xdr:colOff>114300</xdr:colOff>
      <xdr:row>16</xdr:row>
      <xdr:rowOff>110007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890914"/>
          <a:ext cx="698500" cy="99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1714</xdr:rowOff>
    </xdr:from>
    <xdr:to>
      <xdr:col>22</xdr:col>
      <xdr:colOff>165100</xdr:colOff>
      <xdr:row>17</xdr:row>
      <xdr:rowOff>103314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639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88091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50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110007</xdr:rowOff>
    </xdr:from>
    <xdr:to>
      <xdr:col>18</xdr:col>
      <xdr:colOff>177800</xdr:colOff>
      <xdr:row>16</xdr:row>
      <xdr:rowOff>127826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900832"/>
          <a:ext cx="698500" cy="178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15</xdr:row>
      <xdr:rowOff>170091</xdr:rowOff>
    </xdr:from>
    <xdr:to>
      <xdr:col>19</xdr:col>
      <xdr:colOff>38100</xdr:colOff>
      <xdr:row>16</xdr:row>
      <xdr:rowOff>100241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7894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110418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558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28753</xdr:rowOff>
    </xdr:from>
    <xdr:to>
      <xdr:col>15</xdr:col>
      <xdr:colOff>101600</xdr:colOff>
      <xdr:row>16</xdr:row>
      <xdr:rowOff>130353</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8195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140530</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588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142786</xdr:rowOff>
    </xdr:from>
    <xdr:to>
      <xdr:col>29</xdr:col>
      <xdr:colOff>177800</xdr:colOff>
      <xdr:row>16</xdr:row>
      <xdr:rowOff>72936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7621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159313</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607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11709</xdr:rowOff>
    </xdr:from>
    <xdr:to>
      <xdr:col>26</xdr:col>
      <xdr:colOff>101600</xdr:colOff>
      <xdr:row>16</xdr:row>
      <xdr:rowOff>113309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8025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123486</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5714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49289</xdr:rowOff>
    </xdr:from>
    <xdr:to>
      <xdr:col>22</xdr:col>
      <xdr:colOff>165100</xdr:colOff>
      <xdr:row>16</xdr:row>
      <xdr:rowOff>150889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8401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161066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608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59207</xdr:rowOff>
    </xdr:from>
    <xdr:to>
      <xdr:col>19</xdr:col>
      <xdr:colOff>38100</xdr:colOff>
      <xdr:row>16</xdr:row>
      <xdr:rowOff>160807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8500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145584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936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77026</xdr:rowOff>
    </xdr:from>
    <xdr:to>
      <xdr:col>15</xdr:col>
      <xdr:colOff>101600</xdr:colOff>
      <xdr:row>17</xdr:row>
      <xdr:rowOff>7176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8678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163403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954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32</xdr:row>
      <xdr:rowOff>165078</xdr:rowOff>
    </xdr:from>
    <xdr:to>
      <xdr:col>29</xdr:col>
      <xdr:colOff>127000</xdr:colOff>
      <xdr:row>38</xdr:row>
      <xdr:rowOff>2282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18178"/>
          <a:ext cx="0" cy="155170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317259</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41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2282</xdr:rowOff>
    </xdr:from>
    <xdr:to>
      <xdr:col>30</xdr:col>
      <xdr:colOff>25400</xdr:colOff>
      <xdr:row>38</xdr:row>
      <xdr:rowOff>2282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698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251455</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61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32</xdr:row>
      <xdr:rowOff>165078</xdr:rowOff>
    </xdr:from>
    <xdr:to>
      <xdr:col>30</xdr:col>
      <xdr:colOff>25400</xdr:colOff>
      <xdr:row>32</xdr:row>
      <xdr:rowOff>165078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181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111324</xdr:rowOff>
    </xdr:from>
    <xdr:to>
      <xdr:col>29</xdr:col>
      <xdr:colOff>127000</xdr:colOff>
      <xdr:row>36</xdr:row>
      <xdr:rowOff>133596</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7064574"/>
          <a:ext cx="647700" cy="222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70553</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6809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225476</xdr:rowOff>
    </xdr:from>
    <xdr:to>
      <xdr:col>29</xdr:col>
      <xdr:colOff>177800</xdr:colOff>
      <xdr:row>35</xdr:row>
      <xdr:rowOff>327076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107307</xdr:rowOff>
    </xdr:from>
    <xdr:to>
      <xdr:col>26</xdr:col>
      <xdr:colOff>50800</xdr:colOff>
      <xdr:row>36</xdr:row>
      <xdr:rowOff>111324</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7060557"/>
          <a:ext cx="698500" cy="40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219859</xdr:rowOff>
    </xdr:from>
    <xdr:to>
      <xdr:col>26</xdr:col>
      <xdr:colOff>101600</xdr:colOff>
      <xdr:row>35</xdr:row>
      <xdr:rowOff>321459</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331636</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5990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107307</xdr:rowOff>
    </xdr:from>
    <xdr:to>
      <xdr:col>22</xdr:col>
      <xdr:colOff>114300</xdr:colOff>
      <xdr:row>36</xdr:row>
      <xdr:rowOff>148161</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7060557"/>
          <a:ext cx="698500" cy="408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234000</xdr:rowOff>
    </xdr:from>
    <xdr:to>
      <xdr:col>22</xdr:col>
      <xdr:colOff>165100</xdr:colOff>
      <xdr:row>35</xdr:row>
      <xdr:rowOff>335600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61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121187</xdr:rowOff>
    </xdr:from>
    <xdr:to>
      <xdr:col>18</xdr:col>
      <xdr:colOff>177800</xdr:colOff>
      <xdr:row>36</xdr:row>
      <xdr:rowOff>148161</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7074437"/>
          <a:ext cx="698500" cy="269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53111</xdr:rowOff>
    </xdr:from>
    <xdr:to>
      <xdr:col>19</xdr:col>
      <xdr:colOff>38100</xdr:colOff>
      <xdr:row>35</xdr:row>
      <xdr:rowOff>154711</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663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164888</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432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47756</xdr:rowOff>
    </xdr:from>
    <xdr:to>
      <xdr:col>15</xdr:col>
      <xdr:colOff>101600</xdr:colOff>
      <xdr:row>35</xdr:row>
      <xdr:rowOff>149356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6581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159533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426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82796</xdr:rowOff>
    </xdr:from>
    <xdr:to>
      <xdr:col>29</xdr:col>
      <xdr:colOff>177800</xdr:colOff>
      <xdr:row>37</xdr:row>
      <xdr:rowOff>12946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70360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54873</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7008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60524</xdr:rowOff>
    </xdr:from>
    <xdr:to>
      <xdr:col>26</xdr:col>
      <xdr:colOff>101600</xdr:colOff>
      <xdr:row>36</xdr:row>
      <xdr:rowOff>162124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70137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146901</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1001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56507</xdr:rowOff>
    </xdr:from>
    <xdr:to>
      <xdr:col>22</xdr:col>
      <xdr:colOff>165100</xdr:colOff>
      <xdr:row>36</xdr:row>
      <xdr:rowOff>158107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70097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142884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096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97361</xdr:rowOff>
    </xdr:from>
    <xdr:to>
      <xdr:col>19</xdr:col>
      <xdr:colOff>38100</xdr:colOff>
      <xdr:row>37</xdr:row>
      <xdr:rowOff>27511</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0506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12288</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136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70387</xdr:rowOff>
    </xdr:from>
    <xdr:to>
      <xdr:col>15</xdr:col>
      <xdr:colOff>101600</xdr:colOff>
      <xdr:row>37</xdr:row>
      <xdr:rowOff>537</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0236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156764</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110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千葉県東金市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56,867
54,918
89.12
24,654,976
24,045,924
594,108
13,508,497
19,375,534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3.1
23.6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36487</xdr:rowOff>
    </xdr:from>
    <xdr:to>
      <xdr:col>24</xdr:col>
      <xdr:colOff>62865</xdr:colOff>
      <xdr:row>38</xdr:row>
      <xdr:rowOff>115412</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79987"/>
          <a:ext cx="1270" cy="145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119239</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634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115412</xdr:rowOff>
    </xdr:from>
    <xdr:to>
      <xdr:col>24</xdr:col>
      <xdr:colOff>152400</xdr:colOff>
      <xdr:row>38</xdr:row>
      <xdr:rowOff>115412</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63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154614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55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36487</xdr:rowOff>
    </xdr:from>
    <xdr:to>
      <xdr:col>24</xdr:col>
      <xdr:colOff>152400</xdr:colOff>
      <xdr:row>30</xdr:row>
      <xdr:rowOff>36487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79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66148</xdr:rowOff>
    </xdr:from>
    <xdr:to>
      <xdr:col>24</xdr:col>
      <xdr:colOff>63500</xdr:colOff>
      <xdr:row>35</xdr:row>
      <xdr:rowOff>98057</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066898"/>
          <a:ext cx="838200" cy="3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153319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1540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3442</xdr:rowOff>
    </xdr:from>
    <xdr:to>
      <xdr:col>24</xdr:col>
      <xdr:colOff>114300</xdr:colOff>
      <xdr:row>36</xdr:row>
      <xdr:rowOff>105042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7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98057</xdr:rowOff>
    </xdr:from>
    <xdr:to>
      <xdr:col>19</xdr:col>
      <xdr:colOff>177800</xdr:colOff>
      <xdr:row>35</xdr:row>
      <xdr:rowOff>153797</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098807"/>
          <a:ext cx="889000" cy="5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25730</xdr:rowOff>
    </xdr:from>
    <xdr:to>
      <xdr:col>20</xdr:col>
      <xdr:colOff>38100</xdr:colOff>
      <xdr:row>36</xdr:row>
      <xdr:rowOff>127330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97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118457</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29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153797</xdr:rowOff>
    </xdr:from>
    <xdr:to>
      <xdr:col>15</xdr:col>
      <xdr:colOff>50800</xdr:colOff>
      <xdr:row>36</xdr:row>
      <xdr:rowOff>3759</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154547"/>
          <a:ext cx="889000" cy="21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31274</xdr:rowOff>
    </xdr:from>
    <xdr:to>
      <xdr:col>15</xdr:col>
      <xdr:colOff>101600</xdr:colOff>
      <xdr:row>36</xdr:row>
      <xdr:rowOff>132874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03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124001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296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3759</xdr:rowOff>
    </xdr:from>
    <xdr:to>
      <xdr:col>10</xdr:col>
      <xdr:colOff>114300</xdr:colOff>
      <xdr:row>36</xdr:row>
      <xdr:rowOff>120078</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175959"/>
          <a:ext cx="889000" cy="116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66078</xdr:rowOff>
    </xdr:from>
    <xdr:to>
      <xdr:col>10</xdr:col>
      <xdr:colOff>165100</xdr:colOff>
      <xdr:row>34</xdr:row>
      <xdr:rowOff>167678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895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12755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5670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48571</xdr:rowOff>
    </xdr:from>
    <xdr:to>
      <xdr:col>6</xdr:col>
      <xdr:colOff>38100</xdr:colOff>
      <xdr:row>35</xdr:row>
      <xdr:rowOff>150171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49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166698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5824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15348</xdr:rowOff>
    </xdr:from>
    <xdr:to>
      <xdr:col>24</xdr:col>
      <xdr:colOff>114300</xdr:colOff>
      <xdr:row>35</xdr:row>
      <xdr:rowOff>116948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016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38225</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867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47257</xdr:rowOff>
    </xdr:from>
    <xdr:to>
      <xdr:col>20</xdr:col>
      <xdr:colOff>38100</xdr:colOff>
      <xdr:row>35</xdr:row>
      <xdr:rowOff>148857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048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165384</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5823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102997</xdr:rowOff>
    </xdr:from>
    <xdr:to>
      <xdr:col>15</xdr:col>
      <xdr:colOff>101600</xdr:colOff>
      <xdr:row>36</xdr:row>
      <xdr:rowOff>33147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103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49674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5878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124409</xdr:rowOff>
    </xdr:from>
    <xdr:to>
      <xdr:col>10</xdr:col>
      <xdr:colOff>165100</xdr:colOff>
      <xdr:row>36</xdr:row>
      <xdr:rowOff>54559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125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45686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217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69278</xdr:rowOff>
    </xdr:from>
    <xdr:to>
      <xdr:col>6</xdr:col>
      <xdr:colOff>38100</xdr:colOff>
      <xdr:row>36</xdr:row>
      <xdr:rowOff>170878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241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162005</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33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26543</xdr:rowOff>
    </xdr:from>
    <xdr:to>
      <xdr:col>24</xdr:col>
      <xdr:colOff>62865</xdr:colOff>
      <xdr:row>58</xdr:row>
      <xdr:rowOff>53619</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599043"/>
          <a:ext cx="1270" cy="13986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57446</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01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53619</xdr:rowOff>
    </xdr:from>
    <xdr:to>
      <xdr:col>24</xdr:col>
      <xdr:colOff>152400</xdr:colOff>
      <xdr:row>58</xdr:row>
      <xdr:rowOff>53619</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997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144670</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374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26543</xdr:rowOff>
    </xdr:from>
    <xdr:to>
      <xdr:col>24</xdr:col>
      <xdr:colOff>152400</xdr:colOff>
      <xdr:row>50</xdr:row>
      <xdr:rowOff>26543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599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2921</xdr:rowOff>
    </xdr:from>
    <xdr:to>
      <xdr:col>24</xdr:col>
      <xdr:colOff>63500</xdr:colOff>
      <xdr:row>58</xdr:row>
      <xdr:rowOff>49454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947021"/>
          <a:ext cx="838200" cy="46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60558</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4903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37681</xdr:rowOff>
    </xdr:from>
    <xdr:to>
      <xdr:col>24</xdr:col>
      <xdr:colOff>114300</xdr:colOff>
      <xdr:row>56</xdr:row>
      <xdr:rowOff>139281</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38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2921</xdr:rowOff>
    </xdr:from>
    <xdr:to>
      <xdr:col>19</xdr:col>
      <xdr:colOff>177800</xdr:colOff>
      <xdr:row>58</xdr:row>
      <xdr:rowOff>39739</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947021"/>
          <a:ext cx="889000" cy="36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5194</xdr:rowOff>
    </xdr:from>
    <xdr:to>
      <xdr:col>20</xdr:col>
      <xdr:colOff>38100</xdr:colOff>
      <xdr:row>56</xdr:row>
      <xdr:rowOff>106794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606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123321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381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39739</xdr:rowOff>
    </xdr:from>
    <xdr:to>
      <xdr:col>15</xdr:col>
      <xdr:colOff>50800</xdr:colOff>
      <xdr:row>58</xdr:row>
      <xdr:rowOff>91313</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983839"/>
          <a:ext cx="889000" cy="51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52845</xdr:rowOff>
    </xdr:from>
    <xdr:to>
      <xdr:col>15</xdr:col>
      <xdr:colOff>101600</xdr:colOff>
      <xdr:row>56</xdr:row>
      <xdr:rowOff>154445</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54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170972</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429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86475</xdr:rowOff>
    </xdr:from>
    <xdr:to>
      <xdr:col>10</xdr:col>
      <xdr:colOff>114300</xdr:colOff>
      <xdr:row>58</xdr:row>
      <xdr:rowOff>91313</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10030575"/>
          <a:ext cx="889000" cy="4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153467</xdr:rowOff>
    </xdr:from>
    <xdr:to>
      <xdr:col>10</xdr:col>
      <xdr:colOff>165100</xdr:colOff>
      <xdr:row>56</xdr:row>
      <xdr:rowOff>83617</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583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100144</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358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18923</xdr:rowOff>
    </xdr:from>
    <xdr:to>
      <xdr:col>6</xdr:col>
      <xdr:colOff>38100</xdr:colOff>
      <xdr:row>56</xdr:row>
      <xdr:rowOff>120523</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620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137050</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395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170104</xdr:rowOff>
    </xdr:from>
    <xdr:to>
      <xdr:col>24</xdr:col>
      <xdr:colOff>114300</xdr:colOff>
      <xdr:row>58</xdr:row>
      <xdr:rowOff>100254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942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85031</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57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123571</xdr:rowOff>
    </xdr:from>
    <xdr:to>
      <xdr:col>20</xdr:col>
      <xdr:colOff>38100</xdr:colOff>
      <xdr:row>58</xdr:row>
      <xdr:rowOff>53721</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96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44848</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988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160389</xdr:rowOff>
    </xdr:from>
    <xdr:to>
      <xdr:col>15</xdr:col>
      <xdr:colOff>101600</xdr:colOff>
      <xdr:row>58</xdr:row>
      <xdr:rowOff>90539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933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81666</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10025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40513</xdr:rowOff>
    </xdr:from>
    <xdr:to>
      <xdr:col>10</xdr:col>
      <xdr:colOff>165100</xdr:colOff>
      <xdr:row>58</xdr:row>
      <xdr:rowOff>142113</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84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133240</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077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35675</xdr:rowOff>
    </xdr:from>
    <xdr:to>
      <xdr:col>6</xdr:col>
      <xdr:colOff>38100</xdr:colOff>
      <xdr:row>58</xdr:row>
      <xdr:rowOff>137275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7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128402</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7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89408</xdr:rowOff>
    </xdr:from>
    <xdr:to>
      <xdr:col>24</xdr:col>
      <xdr:colOff>62865</xdr:colOff>
      <xdr:row>79</xdr:row>
      <xdr:rowOff>25552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90908"/>
          <a:ext cx="1270" cy="14791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29379</xdr:rowOff>
    </xdr:from>
    <xdr:ext cx="378565"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9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25552</xdr:rowOff>
    </xdr:from>
    <xdr:to>
      <xdr:col>24</xdr:col>
      <xdr:colOff>152400</xdr:colOff>
      <xdr:row>79</xdr:row>
      <xdr:rowOff>25552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70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36085</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66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89408</xdr:rowOff>
    </xdr:from>
    <xdr:to>
      <xdr:col>24</xdr:col>
      <xdr:colOff>152400</xdr:colOff>
      <xdr:row>70</xdr:row>
      <xdr:rowOff>89408</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90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50775</xdr:rowOff>
    </xdr:from>
    <xdr:to>
      <xdr:col>24</xdr:col>
      <xdr:colOff>63500</xdr:colOff>
      <xdr:row>78</xdr:row>
      <xdr:rowOff>75082</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423875"/>
          <a:ext cx="838200" cy="24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17212</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2188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165785</xdr:rowOff>
    </xdr:from>
    <xdr:to>
      <xdr:col>24</xdr:col>
      <xdr:colOff>114300</xdr:colOff>
      <xdr:row>78</xdr:row>
      <xdr:rowOff>95935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75082</xdr:rowOff>
    </xdr:from>
    <xdr:to>
      <xdr:col>19</xdr:col>
      <xdr:colOff>177800</xdr:colOff>
      <xdr:row>78</xdr:row>
      <xdr:rowOff>82017</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448182"/>
          <a:ext cx="889000" cy="6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433</xdr:rowOff>
    </xdr:from>
    <xdr:to>
      <xdr:col>20</xdr:col>
      <xdr:colOff>38100</xdr:colOff>
      <xdr:row>78</xdr:row>
      <xdr:rowOff>102033</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118560</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82017</xdr:rowOff>
    </xdr:from>
    <xdr:to>
      <xdr:col>15</xdr:col>
      <xdr:colOff>50800</xdr:colOff>
      <xdr:row>78</xdr:row>
      <xdr:rowOff>100761</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455117"/>
          <a:ext cx="889000" cy="18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171386</xdr:rowOff>
    </xdr:from>
    <xdr:to>
      <xdr:col>15</xdr:col>
      <xdr:colOff>101600</xdr:colOff>
      <xdr:row>78</xdr:row>
      <xdr:rowOff>101536</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118063</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100761</xdr:rowOff>
    </xdr:from>
    <xdr:to>
      <xdr:col>10</xdr:col>
      <xdr:colOff>114300</xdr:colOff>
      <xdr:row>78</xdr:row>
      <xdr:rowOff>107162</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473861"/>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33007</xdr:rowOff>
    </xdr:from>
    <xdr:to>
      <xdr:col>10</xdr:col>
      <xdr:colOff>165100</xdr:colOff>
      <xdr:row>77</xdr:row>
      <xdr:rowOff>134607</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3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151134</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009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107798</xdr:rowOff>
    </xdr:from>
    <xdr:to>
      <xdr:col>6</xdr:col>
      <xdr:colOff>38100</xdr:colOff>
      <xdr:row>78</xdr:row>
      <xdr:rowOff>37948</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09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54475</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084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171425</xdr:rowOff>
    </xdr:from>
    <xdr:to>
      <xdr:col>24</xdr:col>
      <xdr:colOff>114300</xdr:colOff>
      <xdr:row>78</xdr:row>
      <xdr:rowOff>101575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373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149852</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51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24282</xdr:rowOff>
    </xdr:from>
    <xdr:to>
      <xdr:col>20</xdr:col>
      <xdr:colOff>38100</xdr:colOff>
      <xdr:row>78</xdr:row>
      <xdr:rowOff>125882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397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117009</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490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31217</xdr:rowOff>
    </xdr:from>
    <xdr:to>
      <xdr:col>15</xdr:col>
      <xdr:colOff>101600</xdr:colOff>
      <xdr:row>78</xdr:row>
      <xdr:rowOff>132817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04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123944</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497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49961</xdr:rowOff>
    </xdr:from>
    <xdr:to>
      <xdr:col>10</xdr:col>
      <xdr:colOff>165100</xdr:colOff>
      <xdr:row>78</xdr:row>
      <xdr:rowOff>151561</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2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142688</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15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56362</xdr:rowOff>
    </xdr:from>
    <xdr:to>
      <xdr:col>6</xdr:col>
      <xdr:colOff>38100</xdr:colOff>
      <xdr:row>78</xdr:row>
      <xdr:rowOff>157962</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29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149089</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22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115632</xdr:rowOff>
    </xdr:from>
    <xdr:to>
      <xdr:col>24</xdr:col>
      <xdr:colOff>62865</xdr:colOff>
      <xdr:row>98</xdr:row>
      <xdr:rowOff>61116</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374682"/>
          <a:ext cx="1270" cy="1488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64943</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867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61116</xdr:rowOff>
    </xdr:from>
    <xdr:to>
      <xdr:col>24</xdr:col>
      <xdr:colOff>152400</xdr:colOff>
      <xdr:row>98</xdr:row>
      <xdr:rowOff>61116</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86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62309</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149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115632</xdr:rowOff>
    </xdr:from>
    <xdr:to>
      <xdr:col>24</xdr:col>
      <xdr:colOff>152400</xdr:colOff>
      <xdr:row>89</xdr:row>
      <xdr:rowOff>115632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374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9148</xdr:rowOff>
    </xdr:from>
    <xdr:to>
      <xdr:col>24</xdr:col>
      <xdr:colOff>63500</xdr:colOff>
      <xdr:row>97</xdr:row>
      <xdr:rowOff>62847</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639798"/>
          <a:ext cx="838200" cy="53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79729</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1960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56852</xdr:rowOff>
    </xdr:from>
    <xdr:to>
      <xdr:col>24</xdr:col>
      <xdr:colOff>114300</xdr:colOff>
      <xdr:row>95</xdr:row>
      <xdr:rowOff>158452</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344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122523</xdr:rowOff>
    </xdr:from>
    <xdr:to>
      <xdr:col>19</xdr:col>
      <xdr:colOff>177800</xdr:colOff>
      <xdr:row>97</xdr:row>
      <xdr:rowOff>62847</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908300" y="16581723"/>
          <a:ext cx="889000" cy="111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147073</xdr:rowOff>
    </xdr:from>
    <xdr:to>
      <xdr:col>20</xdr:col>
      <xdr:colOff>38100</xdr:colOff>
      <xdr:row>96</xdr:row>
      <xdr:rowOff>77223</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43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93750</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210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122523</xdr:rowOff>
    </xdr:from>
    <xdr:to>
      <xdr:col>15</xdr:col>
      <xdr:colOff>50800</xdr:colOff>
      <xdr:row>98</xdr:row>
      <xdr:rowOff>34630</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019300" y="16581723"/>
          <a:ext cx="889000" cy="255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9685</xdr:rowOff>
    </xdr:from>
    <xdr:to>
      <xdr:col>15</xdr:col>
      <xdr:colOff>101600</xdr:colOff>
      <xdr:row>95</xdr:row>
      <xdr:rowOff>111285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29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127812</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08795" y="16072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34630</xdr:rowOff>
    </xdr:from>
    <xdr:to>
      <xdr:col>10</xdr:col>
      <xdr:colOff>114300</xdr:colOff>
      <xdr:row>98</xdr:row>
      <xdr:rowOff>43154</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836730"/>
          <a:ext cx="889000" cy="8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87354</xdr:rowOff>
    </xdr:from>
    <xdr:to>
      <xdr:col>10</xdr:col>
      <xdr:colOff>165100</xdr:colOff>
      <xdr:row>97</xdr:row>
      <xdr:rowOff>17504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46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34031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321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119543</xdr:rowOff>
    </xdr:from>
    <xdr:to>
      <xdr:col>6</xdr:col>
      <xdr:colOff>38100</xdr:colOff>
      <xdr:row>97</xdr:row>
      <xdr:rowOff>49693</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578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66220</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30795" y="16353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129798</xdr:rowOff>
    </xdr:from>
    <xdr:to>
      <xdr:col>24</xdr:col>
      <xdr:colOff>114300</xdr:colOff>
      <xdr:row>97</xdr:row>
      <xdr:rowOff>59948</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588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108225</xdr:rowOff>
    </xdr:from>
    <xdr:ext cx="534377"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567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12047</xdr:rowOff>
    </xdr:from>
    <xdr:to>
      <xdr:col>20</xdr:col>
      <xdr:colOff>38100</xdr:colOff>
      <xdr:row>97</xdr:row>
      <xdr:rowOff>113647</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642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104774</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530111" y="16735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71723</xdr:rowOff>
    </xdr:from>
    <xdr:to>
      <xdr:col>15</xdr:col>
      <xdr:colOff>101600</xdr:colOff>
      <xdr:row>97</xdr:row>
      <xdr:rowOff>1873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530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164450</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795" y="16623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155280</xdr:rowOff>
    </xdr:from>
    <xdr:to>
      <xdr:col>10</xdr:col>
      <xdr:colOff>165100</xdr:colOff>
      <xdr:row>98</xdr:row>
      <xdr:rowOff>85430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78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76557</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52111" y="16878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163804</xdr:rowOff>
    </xdr:from>
    <xdr:to>
      <xdr:col>6</xdr:col>
      <xdr:colOff>38100</xdr:colOff>
      <xdr:row>98</xdr:row>
      <xdr:rowOff>93954</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794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85081</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6887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85156</xdr:rowOff>
    </xdr:from>
    <xdr:to>
      <xdr:col>54</xdr:col>
      <xdr:colOff>189865</xdr:colOff>
      <xdr:row>38</xdr:row>
      <xdr:rowOff>24493</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228656"/>
          <a:ext cx="1270" cy="131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28320</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543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24493</xdr:rowOff>
    </xdr:from>
    <xdr:to>
      <xdr:col>55</xdr:col>
      <xdr:colOff>88900</xdr:colOff>
      <xdr:row>38</xdr:row>
      <xdr:rowOff>24493</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5395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31833</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003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85156</xdr:rowOff>
    </xdr:from>
    <xdr:to>
      <xdr:col>55</xdr:col>
      <xdr:colOff>88900</xdr:colOff>
      <xdr:row>30</xdr:row>
      <xdr:rowOff>85156</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228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106180</xdr:rowOff>
    </xdr:from>
    <xdr:to>
      <xdr:col>55</xdr:col>
      <xdr:colOff>0</xdr:colOff>
      <xdr:row>35</xdr:row>
      <xdr:rowOff>114577</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9639300" y="6106930"/>
          <a:ext cx="838200" cy="8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62778</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6234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84351</xdr:rowOff>
    </xdr:from>
    <xdr:to>
      <xdr:col>55</xdr:col>
      <xdr:colOff>50800</xdr:colOff>
      <xdr:row>37</xdr:row>
      <xdr:rowOff>14501</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106180</xdr:rowOff>
    </xdr:from>
    <xdr:to>
      <xdr:col>50</xdr:col>
      <xdr:colOff>114300</xdr:colOff>
      <xdr:row>35</xdr:row>
      <xdr:rowOff>167033</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8750300" y="6106930"/>
          <a:ext cx="889000" cy="60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73630</xdr:rowOff>
    </xdr:from>
    <xdr:to>
      <xdr:col>50</xdr:col>
      <xdr:colOff>165100</xdr:colOff>
      <xdr:row>37</xdr:row>
      <xdr:rowOff>3780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166357</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6338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20744</xdr:rowOff>
    </xdr:from>
    <xdr:to>
      <xdr:col>45</xdr:col>
      <xdr:colOff>177800</xdr:colOff>
      <xdr:row>35</xdr:row>
      <xdr:rowOff>167033</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7861300" y="5335694"/>
          <a:ext cx="889000" cy="832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113391</xdr:rowOff>
    </xdr:from>
    <xdr:to>
      <xdr:col>46</xdr:col>
      <xdr:colOff>38100</xdr:colOff>
      <xdr:row>37</xdr:row>
      <xdr:rowOff>43541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34668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6378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20744</xdr:rowOff>
    </xdr:from>
    <xdr:to>
      <xdr:col>41</xdr:col>
      <xdr:colOff>50800</xdr:colOff>
      <xdr:row>37</xdr:row>
      <xdr:rowOff>1039</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6972300" y="5335694"/>
          <a:ext cx="889000" cy="1008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31</xdr:row>
      <xdr:rowOff>34866</xdr:rowOff>
    </xdr:from>
    <xdr:to>
      <xdr:col>41</xdr:col>
      <xdr:colOff>101600</xdr:colOff>
      <xdr:row>31</xdr:row>
      <xdr:rowOff>136466</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534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31</xdr:row>
      <xdr:rowOff>127593</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61795" y="5442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92032</xdr:rowOff>
    </xdr:from>
    <xdr:to>
      <xdr:col>36</xdr:col>
      <xdr:colOff>165100</xdr:colOff>
      <xdr:row>37</xdr:row>
      <xdr:rowOff>22182</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6264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38709</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05111" y="6039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63777</xdr:rowOff>
    </xdr:from>
    <xdr:to>
      <xdr:col>55</xdr:col>
      <xdr:colOff>50800</xdr:colOff>
      <xdr:row>35</xdr:row>
      <xdr:rowOff>165377</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064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86654</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5915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55380</xdr:rowOff>
    </xdr:from>
    <xdr:to>
      <xdr:col>50</xdr:col>
      <xdr:colOff>165100</xdr:colOff>
      <xdr:row>35</xdr:row>
      <xdr:rowOff>156980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05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2057</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5831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116233</xdr:rowOff>
    </xdr:from>
    <xdr:to>
      <xdr:col>46</xdr:col>
      <xdr:colOff>38100</xdr:colOff>
      <xdr:row>36</xdr:row>
      <xdr:rowOff>46383</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116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62910</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5892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30</xdr:row>
      <xdr:rowOff>141394</xdr:rowOff>
    </xdr:from>
    <xdr:to>
      <xdr:col>41</xdr:col>
      <xdr:colOff>101600</xdr:colOff>
      <xdr:row>31</xdr:row>
      <xdr:rowOff>71544</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5284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29</xdr:row>
      <xdr:rowOff>88071</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61795" y="5060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121689</xdr:rowOff>
    </xdr:from>
    <xdr:to>
      <xdr:col>36</xdr:col>
      <xdr:colOff>165100</xdr:colOff>
      <xdr:row>37</xdr:row>
      <xdr:rowOff>51839</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6293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42966</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705111" y="6386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129451</xdr:rowOff>
    </xdr:from>
    <xdr:to>
      <xdr:col>54</xdr:col>
      <xdr:colOff>189865</xdr:colOff>
      <xdr:row>58</xdr:row>
      <xdr:rowOff>139433</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530501"/>
          <a:ext cx="1270" cy="1553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143260</xdr:rowOff>
    </xdr:from>
    <xdr:ext cx="469744"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87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139433</xdr:rowOff>
    </xdr:from>
    <xdr:to>
      <xdr:col>55</xdr:col>
      <xdr:colOff>88900</xdr:colOff>
      <xdr:row>58</xdr:row>
      <xdr:rowOff>139433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83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76128</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3057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129451</xdr:rowOff>
    </xdr:from>
    <xdr:to>
      <xdr:col>55</xdr:col>
      <xdr:colOff>88900</xdr:colOff>
      <xdr:row>49</xdr:row>
      <xdr:rowOff>129451</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530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163360</xdr:rowOff>
    </xdr:from>
    <xdr:to>
      <xdr:col>55</xdr:col>
      <xdr:colOff>0</xdr:colOff>
      <xdr:row>58</xdr:row>
      <xdr:rowOff>88126</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9639300" y="9764560"/>
          <a:ext cx="838200" cy="267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118356</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3766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95479</xdr:rowOff>
    </xdr:from>
    <xdr:to>
      <xdr:col>55</xdr:col>
      <xdr:colOff>50800</xdr:colOff>
      <xdr:row>56</xdr:row>
      <xdr:rowOff>25629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21298</xdr:rowOff>
    </xdr:from>
    <xdr:to>
      <xdr:col>50</xdr:col>
      <xdr:colOff>114300</xdr:colOff>
      <xdr:row>58</xdr:row>
      <xdr:rowOff>88126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8750300" y="9965398"/>
          <a:ext cx="889000" cy="6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114618</xdr:rowOff>
    </xdr:from>
    <xdr:to>
      <xdr:col>50</xdr:col>
      <xdr:colOff>165100</xdr:colOff>
      <xdr:row>56</xdr:row>
      <xdr:rowOff>44768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44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61295</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319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21298</xdr:rowOff>
    </xdr:from>
    <xdr:to>
      <xdr:col>45</xdr:col>
      <xdr:colOff>177800</xdr:colOff>
      <xdr:row>58</xdr:row>
      <xdr:rowOff>41275</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7861300" y="9965398"/>
          <a:ext cx="889000" cy="19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95948</xdr:rowOff>
    </xdr:from>
    <xdr:to>
      <xdr:col>46</xdr:col>
      <xdr:colOff>38100</xdr:colOff>
      <xdr:row>56</xdr:row>
      <xdr:rowOff>26098</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25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42625</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300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24638</xdr:rowOff>
    </xdr:from>
    <xdr:to>
      <xdr:col>41</xdr:col>
      <xdr:colOff>50800</xdr:colOff>
      <xdr:row>58</xdr:row>
      <xdr:rowOff>41275</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6972300" y="9968738"/>
          <a:ext cx="889000" cy="16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53</xdr:row>
      <xdr:rowOff>129172</xdr:rowOff>
    </xdr:from>
    <xdr:to>
      <xdr:col>41</xdr:col>
      <xdr:colOff>101600</xdr:colOff>
      <xdr:row>54</xdr:row>
      <xdr:rowOff>59322</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216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75849</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8991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131242</xdr:rowOff>
    </xdr:from>
    <xdr:to>
      <xdr:col>36</xdr:col>
      <xdr:colOff>165100</xdr:colOff>
      <xdr:row>54</xdr:row>
      <xdr:rowOff>61392</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218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77919</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8993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112560</xdr:rowOff>
    </xdr:from>
    <xdr:to>
      <xdr:col>55</xdr:col>
      <xdr:colOff>50800</xdr:colOff>
      <xdr:row>57</xdr:row>
      <xdr:rowOff>42710</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71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90987</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692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37326</xdr:rowOff>
    </xdr:from>
    <xdr:to>
      <xdr:col>50</xdr:col>
      <xdr:colOff>165100</xdr:colOff>
      <xdr:row>58</xdr:row>
      <xdr:rowOff>138926</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981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130053</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10074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141948</xdr:rowOff>
    </xdr:from>
    <xdr:to>
      <xdr:col>46</xdr:col>
      <xdr:colOff>38100</xdr:colOff>
      <xdr:row>58</xdr:row>
      <xdr:rowOff>72098</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91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63225</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10007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161925</xdr:rowOff>
    </xdr:from>
    <xdr:to>
      <xdr:col>41</xdr:col>
      <xdr:colOff>101600</xdr:colOff>
      <xdr:row>58</xdr:row>
      <xdr:rowOff>92075</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934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83202</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10027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145288</xdr:rowOff>
    </xdr:from>
    <xdr:to>
      <xdr:col>36</xdr:col>
      <xdr:colOff>165100</xdr:colOff>
      <xdr:row>58</xdr:row>
      <xdr:rowOff>75438</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917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66565</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5111" y="10010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70872</xdr:rowOff>
    </xdr:from>
    <xdr:to>
      <xdr:col>54</xdr:col>
      <xdr:colOff>189865</xdr:colOff>
      <xdr:row>79</xdr:row>
      <xdr:rowOff>44450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072372"/>
          <a:ext cx="1270" cy="15166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17549</xdr:rowOff>
    </xdr:from>
    <xdr:ext cx="534377"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1847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70872</xdr:rowOff>
    </xdr:from>
    <xdr:to>
      <xdr:col>55</xdr:col>
      <xdr:colOff>88900</xdr:colOff>
      <xdr:row>70</xdr:row>
      <xdr:rowOff>70872</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072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114458</xdr:rowOff>
    </xdr:from>
    <xdr:to>
      <xdr:col>55</xdr:col>
      <xdr:colOff>0</xdr:colOff>
      <xdr:row>78</xdr:row>
      <xdr:rowOff>135756</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9639300" y="13487558"/>
          <a:ext cx="838200" cy="21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142752</xdr:rowOff>
    </xdr:from>
    <xdr:ext cx="534377"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31729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119875</xdr:rowOff>
    </xdr:from>
    <xdr:to>
      <xdr:col>55</xdr:col>
      <xdr:colOff>50800</xdr:colOff>
      <xdr:row>78</xdr:row>
      <xdr:rowOff>50025</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107638</xdr:rowOff>
    </xdr:from>
    <xdr:to>
      <xdr:col>50</xdr:col>
      <xdr:colOff>114300</xdr:colOff>
      <xdr:row>78</xdr:row>
      <xdr:rowOff>135756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8750300" y="13480738"/>
          <a:ext cx="889000" cy="28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143535</xdr:rowOff>
    </xdr:from>
    <xdr:to>
      <xdr:col>50</xdr:col>
      <xdr:colOff>165100</xdr:colOff>
      <xdr:row>78</xdr:row>
      <xdr:rowOff>73685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90212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107638</xdr:rowOff>
    </xdr:from>
    <xdr:to>
      <xdr:col>45</xdr:col>
      <xdr:colOff>177800</xdr:colOff>
      <xdr:row>78</xdr:row>
      <xdr:rowOff>152749</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7861300" y="13480738"/>
          <a:ext cx="889000" cy="4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121438</xdr:rowOff>
    </xdr:from>
    <xdr:to>
      <xdr:col>46</xdr:col>
      <xdr:colOff>38100</xdr:colOff>
      <xdr:row>78</xdr:row>
      <xdr:rowOff>51588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68115</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483111" y="130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152749</xdr:rowOff>
    </xdr:from>
    <xdr:to>
      <xdr:col>41</xdr:col>
      <xdr:colOff>50800</xdr:colOff>
      <xdr:row>78</xdr:row>
      <xdr:rowOff>164655</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6972300" y="13525849"/>
          <a:ext cx="889000" cy="1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164167</xdr:rowOff>
    </xdr:from>
    <xdr:to>
      <xdr:col>41</xdr:col>
      <xdr:colOff>101600</xdr:colOff>
      <xdr:row>77</xdr:row>
      <xdr:rowOff>94317</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3194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110844</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4111" y="12969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14643</xdr:rowOff>
    </xdr:from>
    <xdr:to>
      <xdr:col>36</xdr:col>
      <xdr:colOff>165100</xdr:colOff>
      <xdr:row>77</xdr:row>
      <xdr:rowOff>116243</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3216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132770</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5111" y="12991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63658</xdr:rowOff>
    </xdr:from>
    <xdr:to>
      <xdr:col>55</xdr:col>
      <xdr:colOff>50800</xdr:colOff>
      <xdr:row>78</xdr:row>
      <xdr:rowOff>165258</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3436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150035</xdr:rowOff>
    </xdr:from>
    <xdr:ext cx="469744"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3351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84956</xdr:rowOff>
    </xdr:from>
    <xdr:to>
      <xdr:col>50</xdr:col>
      <xdr:colOff>165100</xdr:colOff>
      <xdr:row>79</xdr:row>
      <xdr:rowOff>15106</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345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6233</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04428" y="13550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56838</xdr:rowOff>
    </xdr:from>
    <xdr:to>
      <xdr:col>46</xdr:col>
      <xdr:colOff>38100</xdr:colOff>
      <xdr:row>78</xdr:row>
      <xdr:rowOff>158438</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3429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149565</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515428" y="13522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101949</xdr:rowOff>
    </xdr:from>
    <xdr:to>
      <xdr:col>41</xdr:col>
      <xdr:colOff>101600</xdr:colOff>
      <xdr:row>79</xdr:row>
      <xdr:rowOff>32099</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3475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23226</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626428" y="13567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113855</xdr:rowOff>
    </xdr:from>
    <xdr:to>
      <xdr:col>36</xdr:col>
      <xdr:colOff>165100</xdr:colOff>
      <xdr:row>79</xdr:row>
      <xdr:rowOff>44005</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348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35132</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37428" y="1357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37450</xdr:rowOff>
    </xdr:from>
    <xdr:to>
      <xdr:col>54</xdr:col>
      <xdr:colOff>189865</xdr:colOff>
      <xdr:row>99</xdr:row>
      <xdr:rowOff>36471</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467950"/>
          <a:ext cx="1270" cy="15420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40298</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7013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36471</xdr:rowOff>
    </xdr:from>
    <xdr:to>
      <xdr:col>55</xdr:col>
      <xdr:colOff>88900</xdr:colOff>
      <xdr:row>99</xdr:row>
      <xdr:rowOff>36471</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7010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155577</xdr:rowOff>
    </xdr:from>
    <xdr:ext cx="534377"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243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37450</xdr:rowOff>
    </xdr:from>
    <xdr:to>
      <xdr:col>55</xdr:col>
      <xdr:colOff>88900</xdr:colOff>
      <xdr:row>90</xdr:row>
      <xdr:rowOff>37450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467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87562</xdr:rowOff>
    </xdr:from>
    <xdr:to>
      <xdr:col>55</xdr:col>
      <xdr:colOff>0</xdr:colOff>
      <xdr:row>99</xdr:row>
      <xdr:rowOff>27687</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6889662"/>
          <a:ext cx="838200" cy="111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149431</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4371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126554</xdr:rowOff>
    </xdr:from>
    <xdr:to>
      <xdr:col>55</xdr:col>
      <xdr:colOff>50800</xdr:colOff>
      <xdr:row>97</xdr:row>
      <xdr:rowOff>56704</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585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151245</xdr:rowOff>
    </xdr:from>
    <xdr:to>
      <xdr:col>50</xdr:col>
      <xdr:colOff>114300</xdr:colOff>
      <xdr:row>99</xdr:row>
      <xdr:rowOff>27687</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8750300" y="16953345"/>
          <a:ext cx="889000" cy="47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133265</xdr:rowOff>
    </xdr:from>
    <xdr:to>
      <xdr:col>50</xdr:col>
      <xdr:colOff>165100</xdr:colOff>
      <xdr:row>97</xdr:row>
      <xdr:rowOff>63415</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592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79942</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367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118881</xdr:rowOff>
    </xdr:from>
    <xdr:to>
      <xdr:col>45</xdr:col>
      <xdr:colOff>177800</xdr:colOff>
      <xdr:row>98</xdr:row>
      <xdr:rowOff>151245</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7861300" y="16920981"/>
          <a:ext cx="889000" cy="32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137299</xdr:rowOff>
    </xdr:from>
    <xdr:to>
      <xdr:col>46</xdr:col>
      <xdr:colOff>38100</xdr:colOff>
      <xdr:row>97</xdr:row>
      <xdr:rowOff>67449</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596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83976</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371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80721</xdr:rowOff>
    </xdr:from>
    <xdr:to>
      <xdr:col>41</xdr:col>
      <xdr:colOff>50800</xdr:colOff>
      <xdr:row>98</xdr:row>
      <xdr:rowOff>118881</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6882821"/>
          <a:ext cx="889000" cy="38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68441</xdr:rowOff>
    </xdr:from>
    <xdr:to>
      <xdr:col>41</xdr:col>
      <xdr:colOff>101600</xdr:colOff>
      <xdr:row>95</xdr:row>
      <xdr:rowOff>170041</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356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15118</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131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76637</xdr:rowOff>
    </xdr:from>
    <xdr:to>
      <xdr:col>36</xdr:col>
      <xdr:colOff>165100</xdr:colOff>
      <xdr:row>96</xdr:row>
      <xdr:rowOff>6787</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364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23314</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139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36762</xdr:rowOff>
    </xdr:from>
    <xdr:to>
      <xdr:col>55</xdr:col>
      <xdr:colOff>50800</xdr:colOff>
      <xdr:row>98</xdr:row>
      <xdr:rowOff>138362</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83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123139</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753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148337</xdr:rowOff>
    </xdr:from>
    <xdr:to>
      <xdr:col>50</xdr:col>
      <xdr:colOff>165100</xdr:colOff>
      <xdr:row>99</xdr:row>
      <xdr:rowOff>78487</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950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99</xdr:row>
      <xdr:rowOff>69614</xdr:rowOff>
    </xdr:from>
    <xdr:ext cx="469744"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404428" y="17043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100445</xdr:rowOff>
    </xdr:from>
    <xdr:to>
      <xdr:col>46</xdr:col>
      <xdr:colOff>38100</xdr:colOff>
      <xdr:row>99</xdr:row>
      <xdr:rowOff>30595</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902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99</xdr:row>
      <xdr:rowOff>21722</xdr:rowOff>
    </xdr:from>
    <xdr:ext cx="469744"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515428" y="16995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68081</xdr:rowOff>
    </xdr:from>
    <xdr:to>
      <xdr:col>41</xdr:col>
      <xdr:colOff>101600</xdr:colOff>
      <xdr:row>98</xdr:row>
      <xdr:rowOff>169681</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870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98</xdr:row>
      <xdr:rowOff>160808</xdr:rowOff>
    </xdr:from>
    <xdr:ext cx="469744"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626428" y="16962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29921</xdr:rowOff>
    </xdr:from>
    <xdr:to>
      <xdr:col>36</xdr:col>
      <xdr:colOff>165100</xdr:colOff>
      <xdr:row>98</xdr:row>
      <xdr:rowOff>131521</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832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122648</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924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85430</xdr:rowOff>
    </xdr:from>
    <xdr:to>
      <xdr:col>85</xdr:col>
      <xdr:colOff>126364</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6317595" y="5571830"/>
          <a:ext cx="1269" cy="1082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150527</xdr:rowOff>
    </xdr:from>
    <xdr:ext cx="249299" cy="259045"/>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6370300" y="666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32107</xdr:rowOff>
    </xdr:from>
    <xdr:ext cx="534377" cy="259045"/>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6370300" y="5347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85430</xdr:rowOff>
    </xdr:from>
    <xdr:to>
      <xdr:col>86</xdr:col>
      <xdr:colOff>25400</xdr:colOff>
      <xdr:row>32</xdr:row>
      <xdr:rowOff>85430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5571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67977</xdr:rowOff>
    </xdr:from>
    <xdr:ext cx="378565" cy="25904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6370300" y="641162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45100</xdr:rowOff>
    </xdr:from>
    <xdr:to>
      <xdr:col>85</xdr:col>
      <xdr:colOff>177800</xdr:colOff>
      <xdr:row>38</xdr:row>
      <xdr:rowOff>146700</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6268700" y="656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41717</xdr:rowOff>
    </xdr:from>
    <xdr:to>
      <xdr:col>81</xdr:col>
      <xdr:colOff>101600</xdr:colOff>
      <xdr:row>38</xdr:row>
      <xdr:rowOff>143317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5430500" y="6556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159844</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46428" y="6332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33447</xdr:rowOff>
    </xdr:from>
    <xdr:to>
      <xdr:col>76</xdr:col>
      <xdr:colOff>114300</xdr:colOff>
      <xdr:row>38</xdr:row>
      <xdr:rowOff>139700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3703300" y="6548547"/>
          <a:ext cx="889000" cy="106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39751</xdr:rowOff>
    </xdr:from>
    <xdr:to>
      <xdr:col>76</xdr:col>
      <xdr:colOff>165100</xdr:colOff>
      <xdr:row>38</xdr:row>
      <xdr:rowOff>141351</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4541500" y="6554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157878</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57428" y="6330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15296</xdr:rowOff>
    </xdr:from>
    <xdr:to>
      <xdr:col>71</xdr:col>
      <xdr:colOff>177800</xdr:colOff>
      <xdr:row>38</xdr:row>
      <xdr:rowOff>33447</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2814300" y="6530396"/>
          <a:ext cx="889000" cy="18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75595</xdr:rowOff>
    </xdr:from>
    <xdr:to>
      <xdr:col>72</xdr:col>
      <xdr:colOff>38100</xdr:colOff>
      <xdr:row>37</xdr:row>
      <xdr:rowOff>5745</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3652500" y="624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22272</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468428" y="6023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77058</xdr:rowOff>
    </xdr:from>
    <xdr:to>
      <xdr:col>67</xdr:col>
      <xdr:colOff>101600</xdr:colOff>
      <xdr:row>37</xdr:row>
      <xdr:rowOff>7208</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2763500" y="624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23735</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579428" y="6024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23527</xdr:rowOff>
    </xdr:from>
    <xdr:ext cx="249299" cy="259045"/>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6370300" y="653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154097</xdr:rowOff>
    </xdr:from>
    <xdr:to>
      <xdr:col>72</xdr:col>
      <xdr:colOff>38100</xdr:colOff>
      <xdr:row>38</xdr:row>
      <xdr:rowOff>84247</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3652500" y="6497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75374</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468428" y="6590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135946</xdr:rowOff>
    </xdr:from>
    <xdr:to>
      <xdr:col>67</xdr:col>
      <xdr:colOff>101600</xdr:colOff>
      <xdr:row>38</xdr:row>
      <xdr:rowOff>66096</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763500" y="6479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57223</xdr:rowOff>
    </xdr:from>
    <xdr:ext cx="469744"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579428" y="657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公債費グラフ枠">
          <a:extLst>
            <a:ext uri="{FF2B5EF4-FFF2-40B4-BE49-F238E27FC236}">
              <a16:creationId xmlns:a16="http://schemas.microsoft.com/office/drawing/2014/main" id="{00000000-0008-0000-0600-00006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73025</xdr:rowOff>
    </xdr:from>
    <xdr:to>
      <xdr:col>85</xdr:col>
      <xdr:colOff>126364</xdr:colOff>
      <xdr:row>78</xdr:row>
      <xdr:rowOff>83198</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6317595" y="12074525"/>
          <a:ext cx="1269" cy="1381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87025</xdr:rowOff>
    </xdr:from>
    <xdr:ext cx="534377" cy="259045"/>
    <xdr:sp macro="" textlink="">
      <xdr:nvSpPr>
        <xdr:cNvPr id="623" name="公債費最小値テキスト">
          <a:extLst>
            <a:ext uri="{FF2B5EF4-FFF2-40B4-BE49-F238E27FC236}">
              <a16:creationId xmlns:a16="http://schemas.microsoft.com/office/drawing/2014/main" id="{00000000-0008-0000-0600-00006F020000}"/>
            </a:ext>
          </a:extLst>
        </xdr:cNvPr>
        <xdr:cNvSpPr txBox="1"/>
      </xdr:nvSpPr>
      <xdr:spPr>
        <a:xfrm>
          <a:off x="16370300" y="13460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83198</xdr:rowOff>
    </xdr:from>
    <xdr:to>
      <xdr:col>86</xdr:col>
      <xdr:colOff>25400</xdr:colOff>
      <xdr:row>78</xdr:row>
      <xdr:rowOff>83198</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34562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19702</xdr:rowOff>
    </xdr:from>
    <xdr:ext cx="599010" cy="259045"/>
    <xdr:sp macro="" textlink="">
      <xdr:nvSpPr>
        <xdr:cNvPr id="625" name="公債費最大値テキスト">
          <a:extLst>
            <a:ext uri="{FF2B5EF4-FFF2-40B4-BE49-F238E27FC236}">
              <a16:creationId xmlns:a16="http://schemas.microsoft.com/office/drawing/2014/main" id="{00000000-0008-0000-0600-000071020000}"/>
            </a:ext>
          </a:extLst>
        </xdr:cNvPr>
        <xdr:cNvSpPr txBox="1"/>
      </xdr:nvSpPr>
      <xdr:spPr>
        <a:xfrm>
          <a:off x="16370300" y="11849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73025</xdr:rowOff>
    </xdr:from>
    <xdr:to>
      <xdr:col>86</xdr:col>
      <xdr:colOff>25400</xdr:colOff>
      <xdr:row>70</xdr:row>
      <xdr:rowOff>73025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2074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138976</xdr:rowOff>
    </xdr:from>
    <xdr:to>
      <xdr:col>85</xdr:col>
      <xdr:colOff>127000</xdr:colOff>
      <xdr:row>76</xdr:row>
      <xdr:rowOff>148120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5481300" y="1316917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78884</xdr:rowOff>
    </xdr:from>
    <xdr:ext cx="534377" cy="259045"/>
    <xdr:sp macro="" textlink="">
      <xdr:nvSpPr>
        <xdr:cNvPr id="628" name="公債費平均値テキスト">
          <a:extLst>
            <a:ext uri="{FF2B5EF4-FFF2-40B4-BE49-F238E27FC236}">
              <a16:creationId xmlns:a16="http://schemas.microsoft.com/office/drawing/2014/main" id="{00000000-0008-0000-0600-000074020000}"/>
            </a:ext>
          </a:extLst>
        </xdr:cNvPr>
        <xdr:cNvSpPr txBox="1"/>
      </xdr:nvSpPr>
      <xdr:spPr>
        <a:xfrm>
          <a:off x="16370300" y="129376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56007</xdr:rowOff>
    </xdr:from>
    <xdr:to>
      <xdr:col>85</xdr:col>
      <xdr:colOff>177800</xdr:colOff>
      <xdr:row>76</xdr:row>
      <xdr:rowOff>157607</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62687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138976</xdr:rowOff>
    </xdr:from>
    <xdr:to>
      <xdr:col>81</xdr:col>
      <xdr:colOff>50800</xdr:colOff>
      <xdr:row>76</xdr:row>
      <xdr:rowOff>142863</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4592300" y="13169176"/>
          <a:ext cx="889000" cy="3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48654</xdr:rowOff>
    </xdr:from>
    <xdr:to>
      <xdr:col>81</xdr:col>
      <xdr:colOff>101600</xdr:colOff>
      <xdr:row>76</xdr:row>
      <xdr:rowOff>150254</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5430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166781</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14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142863</xdr:rowOff>
    </xdr:from>
    <xdr:to>
      <xdr:col>76</xdr:col>
      <xdr:colOff>114300</xdr:colOff>
      <xdr:row>76</xdr:row>
      <xdr:rowOff>149809</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3703300" y="13173063"/>
          <a:ext cx="889000" cy="6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53087</xdr:rowOff>
    </xdr:from>
    <xdr:to>
      <xdr:col>76</xdr:col>
      <xdr:colOff>165100</xdr:colOff>
      <xdr:row>76</xdr:row>
      <xdr:rowOff>154687</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4541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171213</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4325111"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149809</xdr:rowOff>
    </xdr:from>
    <xdr:to>
      <xdr:col>71</xdr:col>
      <xdr:colOff>177800</xdr:colOff>
      <xdr:row>76</xdr:row>
      <xdr:rowOff>151740</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2814300" y="13180009"/>
          <a:ext cx="889000" cy="1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154280</xdr:rowOff>
    </xdr:from>
    <xdr:to>
      <xdr:col>72</xdr:col>
      <xdr:colOff>38100</xdr:colOff>
      <xdr:row>75</xdr:row>
      <xdr:rowOff>84430</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3652500" y="1284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100957</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36111" y="12616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158090</xdr:rowOff>
    </xdr:from>
    <xdr:to>
      <xdr:col>67</xdr:col>
      <xdr:colOff>101600</xdr:colOff>
      <xdr:row>75</xdr:row>
      <xdr:rowOff>88240</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2763500" y="1284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104767</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47111" y="12620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97320</xdr:rowOff>
    </xdr:from>
    <xdr:to>
      <xdr:col>85</xdr:col>
      <xdr:colOff>177800</xdr:colOff>
      <xdr:row>77</xdr:row>
      <xdr:rowOff>27470</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6268700" y="1312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75747</xdr:rowOff>
    </xdr:from>
    <xdr:ext cx="534377" cy="259045"/>
    <xdr:sp macro="" textlink="">
      <xdr:nvSpPr>
        <xdr:cNvPr id="647" name="公債費該当値テキスト">
          <a:extLst>
            <a:ext uri="{FF2B5EF4-FFF2-40B4-BE49-F238E27FC236}">
              <a16:creationId xmlns:a16="http://schemas.microsoft.com/office/drawing/2014/main" id="{00000000-0008-0000-0600-000087020000}"/>
            </a:ext>
          </a:extLst>
        </xdr:cNvPr>
        <xdr:cNvSpPr txBox="1"/>
      </xdr:nvSpPr>
      <xdr:spPr>
        <a:xfrm>
          <a:off x="16370300" y="13105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88176</xdr:rowOff>
    </xdr:from>
    <xdr:to>
      <xdr:col>81</xdr:col>
      <xdr:colOff>101600</xdr:colOff>
      <xdr:row>77</xdr:row>
      <xdr:rowOff>18326</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5430500" y="1311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9453</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14111" y="13211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92063</xdr:rowOff>
    </xdr:from>
    <xdr:to>
      <xdr:col>76</xdr:col>
      <xdr:colOff>165100</xdr:colOff>
      <xdr:row>77</xdr:row>
      <xdr:rowOff>22213</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4541500" y="13122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13340</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325111" y="1321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99009</xdr:rowOff>
    </xdr:from>
    <xdr:to>
      <xdr:col>72</xdr:col>
      <xdr:colOff>38100</xdr:colOff>
      <xdr:row>77</xdr:row>
      <xdr:rowOff>29159</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3652500" y="13129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20286</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436111" y="13221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100940</xdr:rowOff>
    </xdr:from>
    <xdr:to>
      <xdr:col>67</xdr:col>
      <xdr:colOff>101600</xdr:colOff>
      <xdr:row>77</xdr:row>
      <xdr:rowOff>31090</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2763500" y="13131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22217</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547111" y="13223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6" name="積立金グラフ枠">
          <a:extLst>
            <a:ext uri="{FF2B5EF4-FFF2-40B4-BE49-F238E27FC236}">
              <a16:creationId xmlns:a16="http://schemas.microsoft.com/office/drawing/2014/main" id="{00000000-0008-0000-0600-0000A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3583</xdr:rowOff>
    </xdr:from>
    <xdr:to>
      <xdr:col>85</xdr:col>
      <xdr:colOff>126364</xdr:colOff>
      <xdr:row>98</xdr:row>
      <xdr:rowOff>136930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6317595" y="15434083"/>
          <a:ext cx="1269" cy="1504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140757</xdr:rowOff>
    </xdr:from>
    <xdr:ext cx="378565" cy="259045"/>
    <xdr:sp macro="" textlink="">
      <xdr:nvSpPr>
        <xdr:cNvPr id="678" name="積立金最小値テキスト">
          <a:extLst>
            <a:ext uri="{FF2B5EF4-FFF2-40B4-BE49-F238E27FC236}">
              <a16:creationId xmlns:a16="http://schemas.microsoft.com/office/drawing/2014/main" id="{00000000-0008-0000-0600-0000A6020000}"/>
            </a:ext>
          </a:extLst>
        </xdr:cNvPr>
        <xdr:cNvSpPr txBox="1"/>
      </xdr:nvSpPr>
      <xdr:spPr>
        <a:xfrm>
          <a:off x="16370300" y="169428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136930</xdr:rowOff>
    </xdr:from>
    <xdr:to>
      <xdr:col>86</xdr:col>
      <xdr:colOff>25400</xdr:colOff>
      <xdr:row>98</xdr:row>
      <xdr:rowOff>136930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6939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121710</xdr:rowOff>
    </xdr:from>
    <xdr:ext cx="599010" cy="259045"/>
    <xdr:sp macro="" textlink="">
      <xdr:nvSpPr>
        <xdr:cNvPr id="680" name="積立金最大値テキスト">
          <a:extLst>
            <a:ext uri="{FF2B5EF4-FFF2-40B4-BE49-F238E27FC236}">
              <a16:creationId xmlns:a16="http://schemas.microsoft.com/office/drawing/2014/main" id="{00000000-0008-0000-0600-0000A8020000}"/>
            </a:ext>
          </a:extLst>
        </xdr:cNvPr>
        <xdr:cNvSpPr txBox="1"/>
      </xdr:nvSpPr>
      <xdr:spPr>
        <a:xfrm>
          <a:off x="16370300" y="15209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3583</xdr:rowOff>
    </xdr:from>
    <xdr:to>
      <xdr:col>86</xdr:col>
      <xdr:colOff>25400</xdr:colOff>
      <xdr:row>90</xdr:row>
      <xdr:rowOff>3583</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6230600" y="154340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133463</xdr:rowOff>
    </xdr:from>
    <xdr:to>
      <xdr:col>85</xdr:col>
      <xdr:colOff>127000</xdr:colOff>
      <xdr:row>98</xdr:row>
      <xdr:rowOff>133601</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5481300" y="16935563"/>
          <a:ext cx="838200" cy="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107424</xdr:rowOff>
    </xdr:from>
    <xdr:ext cx="534377" cy="259045"/>
    <xdr:sp macro="" textlink="">
      <xdr:nvSpPr>
        <xdr:cNvPr id="683" name="積立金平均値テキスト">
          <a:extLst>
            <a:ext uri="{FF2B5EF4-FFF2-40B4-BE49-F238E27FC236}">
              <a16:creationId xmlns:a16="http://schemas.microsoft.com/office/drawing/2014/main" id="{00000000-0008-0000-0600-0000AB020000}"/>
            </a:ext>
          </a:extLst>
        </xdr:cNvPr>
        <xdr:cNvSpPr txBox="1"/>
      </xdr:nvSpPr>
      <xdr:spPr>
        <a:xfrm>
          <a:off x="16370300" y="165666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84547</xdr:rowOff>
    </xdr:from>
    <xdr:to>
      <xdr:col>85</xdr:col>
      <xdr:colOff>177800</xdr:colOff>
      <xdr:row>98</xdr:row>
      <xdr:rowOff>14697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62687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93943</xdr:rowOff>
    </xdr:from>
    <xdr:to>
      <xdr:col>81</xdr:col>
      <xdr:colOff>50800</xdr:colOff>
      <xdr:row>98</xdr:row>
      <xdr:rowOff>133601</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4592300" y="16896043"/>
          <a:ext cx="889000" cy="39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69954</xdr:rowOff>
    </xdr:from>
    <xdr:to>
      <xdr:col>81</xdr:col>
      <xdr:colOff>101600</xdr:colOff>
      <xdr:row>98</xdr:row>
      <xdr:rowOff>104</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5430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16631</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14111" y="164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50034</xdr:rowOff>
    </xdr:from>
    <xdr:to>
      <xdr:col>76</xdr:col>
      <xdr:colOff>114300</xdr:colOff>
      <xdr:row>98</xdr:row>
      <xdr:rowOff>93943</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3703300" y="16852134"/>
          <a:ext cx="889000" cy="43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52488</xdr:rowOff>
    </xdr:from>
    <xdr:to>
      <xdr:col>76</xdr:col>
      <xdr:colOff>165100</xdr:colOff>
      <xdr:row>97</xdr:row>
      <xdr:rowOff>154088</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4541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170615</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4325111" y="164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50034</xdr:rowOff>
    </xdr:from>
    <xdr:to>
      <xdr:col>71</xdr:col>
      <xdr:colOff>177800</xdr:colOff>
      <xdr:row>98</xdr:row>
      <xdr:rowOff>53637</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flipV="1">
          <a:off x="12814300" y="16852134"/>
          <a:ext cx="889000" cy="3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115646</xdr:rowOff>
    </xdr:from>
    <xdr:to>
      <xdr:col>72</xdr:col>
      <xdr:colOff>38100</xdr:colOff>
      <xdr:row>98</xdr:row>
      <xdr:rowOff>45796</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3652500" y="16746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62323</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3436111" y="16521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127405</xdr:rowOff>
    </xdr:from>
    <xdr:to>
      <xdr:col>67</xdr:col>
      <xdr:colOff>101600</xdr:colOff>
      <xdr:row>98</xdr:row>
      <xdr:rowOff>57555</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2763500" y="1675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74082</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547111" y="16533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82663</xdr:rowOff>
    </xdr:from>
    <xdr:to>
      <xdr:col>85</xdr:col>
      <xdr:colOff>177800</xdr:colOff>
      <xdr:row>99</xdr:row>
      <xdr:rowOff>12813</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6268700" y="16884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169040</xdr:rowOff>
    </xdr:from>
    <xdr:ext cx="378565" cy="259045"/>
    <xdr:sp macro="" textlink="">
      <xdr:nvSpPr>
        <xdr:cNvPr id="702" name="積立金該当値テキスト">
          <a:extLst>
            <a:ext uri="{FF2B5EF4-FFF2-40B4-BE49-F238E27FC236}">
              <a16:creationId xmlns:a16="http://schemas.microsoft.com/office/drawing/2014/main" id="{00000000-0008-0000-0600-0000BE020000}"/>
            </a:ext>
          </a:extLst>
        </xdr:cNvPr>
        <xdr:cNvSpPr txBox="1"/>
      </xdr:nvSpPr>
      <xdr:spPr>
        <a:xfrm>
          <a:off x="16370300" y="167996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82801</xdr:rowOff>
    </xdr:from>
    <xdr:to>
      <xdr:col>81</xdr:col>
      <xdr:colOff>101600</xdr:colOff>
      <xdr:row>99</xdr:row>
      <xdr:rowOff>12951</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5430500" y="16884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99</xdr:row>
      <xdr:rowOff>4078</xdr:rowOff>
    </xdr:from>
    <xdr:ext cx="378565"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2017" y="169776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43143</xdr:rowOff>
    </xdr:from>
    <xdr:to>
      <xdr:col>76</xdr:col>
      <xdr:colOff>165100</xdr:colOff>
      <xdr:row>98</xdr:row>
      <xdr:rowOff>144743</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4541500" y="1684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135870</xdr:rowOff>
    </xdr:from>
    <xdr:ext cx="469744"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4357428" y="16937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170684</xdr:rowOff>
    </xdr:from>
    <xdr:to>
      <xdr:col>72</xdr:col>
      <xdr:colOff>38100</xdr:colOff>
      <xdr:row>98</xdr:row>
      <xdr:rowOff>100834</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3652500" y="16801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91961</xdr:rowOff>
    </xdr:from>
    <xdr:ext cx="469744"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468428" y="16894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2837</xdr:rowOff>
    </xdr:from>
    <xdr:to>
      <xdr:col>67</xdr:col>
      <xdr:colOff>101600</xdr:colOff>
      <xdr:row>98</xdr:row>
      <xdr:rowOff>104437</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2763500" y="16804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95564</xdr:rowOff>
    </xdr:from>
    <xdr:ext cx="469744"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579428" y="16897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投資及び出資金グラフ枠">
          <a:extLst>
            <a:ext uri="{FF2B5EF4-FFF2-40B4-BE49-F238E27FC236}">
              <a16:creationId xmlns:a16="http://schemas.microsoft.com/office/drawing/2014/main" id="{00000000-0008-0000-0600-0000D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102743</xdr:rowOff>
    </xdr:from>
    <xdr:to>
      <xdr:col>116</xdr:col>
      <xdr:colOff>62864</xdr:colOff>
      <xdr:row>39</xdr:row>
      <xdr:rowOff>44450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2159595" y="5246243"/>
          <a:ext cx="1269" cy="1484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5" name="投資及び出資金最小値テキスト">
          <a:extLst>
            <a:ext uri="{FF2B5EF4-FFF2-40B4-BE49-F238E27FC236}">
              <a16:creationId xmlns:a16="http://schemas.microsoft.com/office/drawing/2014/main" id="{00000000-0008-0000-0600-0000DF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49420</xdr:rowOff>
    </xdr:from>
    <xdr:ext cx="534377" cy="259045"/>
    <xdr:sp macro="" textlink="">
      <xdr:nvSpPr>
        <xdr:cNvPr id="737" name="投資及び出資金最大値テキスト">
          <a:extLst>
            <a:ext uri="{FF2B5EF4-FFF2-40B4-BE49-F238E27FC236}">
              <a16:creationId xmlns:a16="http://schemas.microsoft.com/office/drawing/2014/main" id="{00000000-0008-0000-0600-0000E1020000}"/>
            </a:ext>
          </a:extLst>
        </xdr:cNvPr>
        <xdr:cNvSpPr txBox="1"/>
      </xdr:nvSpPr>
      <xdr:spPr>
        <a:xfrm>
          <a:off x="22212300" y="5021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102743</xdr:rowOff>
    </xdr:from>
    <xdr:to>
      <xdr:col>116</xdr:col>
      <xdr:colOff>152400</xdr:colOff>
      <xdr:row>30</xdr:row>
      <xdr:rowOff>102743</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5246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29100</xdr:rowOff>
    </xdr:from>
    <xdr:ext cx="469744" cy="259045"/>
    <xdr:sp macro="" textlink="">
      <xdr:nvSpPr>
        <xdr:cNvPr id="740" name="投資及び出資金平均値テキスト">
          <a:extLst>
            <a:ext uri="{FF2B5EF4-FFF2-40B4-BE49-F238E27FC236}">
              <a16:creationId xmlns:a16="http://schemas.microsoft.com/office/drawing/2014/main" id="{00000000-0008-0000-0600-0000E4020000}"/>
            </a:ext>
          </a:extLst>
        </xdr:cNvPr>
        <xdr:cNvSpPr txBox="1"/>
      </xdr:nvSpPr>
      <xdr:spPr>
        <a:xfrm>
          <a:off x="22212300" y="63727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6223</xdr:rowOff>
    </xdr:from>
    <xdr:to>
      <xdr:col>116</xdr:col>
      <xdr:colOff>114300</xdr:colOff>
      <xdr:row>38</xdr:row>
      <xdr:rowOff>107823</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21107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4699</xdr:rowOff>
    </xdr:from>
    <xdr:to>
      <xdr:col>112</xdr:col>
      <xdr:colOff>38100</xdr:colOff>
      <xdr:row>38</xdr:row>
      <xdr:rowOff>106299</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1272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122826</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088428" y="62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162560</xdr:rowOff>
    </xdr:from>
    <xdr:to>
      <xdr:col>107</xdr:col>
      <xdr:colOff>101600</xdr:colOff>
      <xdr:row>38</xdr:row>
      <xdr:rowOff>92710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0383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109237</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199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169418</xdr:rowOff>
    </xdr:from>
    <xdr:to>
      <xdr:col>102</xdr:col>
      <xdr:colOff>165100</xdr:colOff>
      <xdr:row>36</xdr:row>
      <xdr:rowOff>99568</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9494500" y="617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116095</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9310428" y="5945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34925</xdr:rowOff>
    </xdr:from>
    <xdr:to>
      <xdr:col>98</xdr:col>
      <xdr:colOff>38100</xdr:colOff>
      <xdr:row>37</xdr:row>
      <xdr:rowOff>136525</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8605500" y="637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153052</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21428" y="6153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59" name="投資及び出資金該当値テキスト">
          <a:extLst>
            <a:ext uri="{FF2B5EF4-FFF2-40B4-BE49-F238E27FC236}">
              <a16:creationId xmlns:a16="http://schemas.microsoft.com/office/drawing/2014/main" id="{00000000-0008-0000-0600-0000F7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id="{00000000-0008-0000-06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49</xdr:row>
      <xdr:rowOff>123317</xdr:rowOff>
    </xdr:from>
    <xdr:to>
      <xdr:col>116</xdr:col>
      <xdr:colOff>62864</xdr:colOff>
      <xdr:row>59</xdr:row>
      <xdr:rowOff>44450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2159595" y="8524367"/>
          <a:ext cx="1269" cy="16356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2" name="貸付金最小値テキスト">
          <a:extLst>
            <a:ext uri="{FF2B5EF4-FFF2-40B4-BE49-F238E27FC236}">
              <a16:creationId xmlns:a16="http://schemas.microsoft.com/office/drawing/2014/main" id="{00000000-0008-0000-0600-000018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69994</xdr:rowOff>
    </xdr:from>
    <xdr:ext cx="534377" cy="259045"/>
    <xdr:sp macro="" textlink="">
      <xdr:nvSpPr>
        <xdr:cNvPr id="794" name="貸付金最大値テキスト">
          <a:extLst>
            <a:ext uri="{FF2B5EF4-FFF2-40B4-BE49-F238E27FC236}">
              <a16:creationId xmlns:a16="http://schemas.microsoft.com/office/drawing/2014/main" id="{00000000-0008-0000-0600-00001A030000}"/>
            </a:ext>
          </a:extLst>
        </xdr:cNvPr>
        <xdr:cNvSpPr txBox="1"/>
      </xdr:nvSpPr>
      <xdr:spPr>
        <a:xfrm>
          <a:off x="22212300" y="8299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49</xdr:row>
      <xdr:rowOff>123317</xdr:rowOff>
    </xdr:from>
    <xdr:to>
      <xdr:col>116</xdr:col>
      <xdr:colOff>152400</xdr:colOff>
      <xdr:row>49</xdr:row>
      <xdr:rowOff>123317</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8524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15913</xdr:rowOff>
    </xdr:from>
    <xdr:to>
      <xdr:col>116</xdr:col>
      <xdr:colOff>63500</xdr:colOff>
      <xdr:row>58</xdr:row>
      <xdr:rowOff>68720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1323300" y="9445663"/>
          <a:ext cx="838200" cy="567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61727</xdr:rowOff>
    </xdr:from>
    <xdr:ext cx="469744" cy="259045"/>
    <xdr:sp macro="" textlink="">
      <xdr:nvSpPr>
        <xdr:cNvPr id="797" name="貸付金平均値テキスト">
          <a:extLst>
            <a:ext uri="{FF2B5EF4-FFF2-40B4-BE49-F238E27FC236}">
              <a16:creationId xmlns:a16="http://schemas.microsoft.com/office/drawing/2014/main" id="{00000000-0008-0000-0600-00001D030000}"/>
            </a:ext>
          </a:extLst>
        </xdr:cNvPr>
        <xdr:cNvSpPr txBox="1"/>
      </xdr:nvSpPr>
      <xdr:spPr>
        <a:xfrm>
          <a:off x="22212300" y="10005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83300</xdr:rowOff>
    </xdr:from>
    <xdr:to>
      <xdr:col>116</xdr:col>
      <xdr:colOff>114300</xdr:colOff>
      <xdr:row>59</xdr:row>
      <xdr:rowOff>13450</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2110700" y="1002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68720</xdr:rowOff>
    </xdr:from>
    <xdr:to>
      <xdr:col>111</xdr:col>
      <xdr:colOff>177800</xdr:colOff>
      <xdr:row>58</xdr:row>
      <xdr:rowOff>68834</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0434300" y="10012820"/>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86081</xdr:rowOff>
    </xdr:from>
    <xdr:to>
      <xdr:col>112</xdr:col>
      <xdr:colOff>38100</xdr:colOff>
      <xdr:row>59</xdr:row>
      <xdr:rowOff>16231</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1272500" y="1003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7358</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088428" y="10122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66777</xdr:rowOff>
    </xdr:from>
    <xdr:to>
      <xdr:col>107</xdr:col>
      <xdr:colOff>50800</xdr:colOff>
      <xdr:row>58</xdr:row>
      <xdr:rowOff>68834</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19545300" y="10010877"/>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78766</xdr:rowOff>
    </xdr:from>
    <xdr:to>
      <xdr:col>107</xdr:col>
      <xdr:colOff>101600</xdr:colOff>
      <xdr:row>59</xdr:row>
      <xdr:rowOff>8916</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0383500" y="1002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43</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199428" y="10115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14084</xdr:rowOff>
    </xdr:from>
    <xdr:to>
      <xdr:col>102</xdr:col>
      <xdr:colOff>114300</xdr:colOff>
      <xdr:row>58</xdr:row>
      <xdr:rowOff>66777</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8656300" y="9958184"/>
          <a:ext cx="889000" cy="52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125171</xdr:rowOff>
    </xdr:from>
    <xdr:to>
      <xdr:col>102</xdr:col>
      <xdr:colOff>165100</xdr:colOff>
      <xdr:row>58</xdr:row>
      <xdr:rowOff>55321</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9494500" y="9897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71848</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10428" y="9673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134048</xdr:rowOff>
    </xdr:from>
    <xdr:to>
      <xdr:col>98</xdr:col>
      <xdr:colOff>38100</xdr:colOff>
      <xdr:row>58</xdr:row>
      <xdr:rowOff>64198</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8605500" y="9906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80725</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21428" y="9681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136563</xdr:rowOff>
    </xdr:from>
    <xdr:to>
      <xdr:col>116</xdr:col>
      <xdr:colOff>114300</xdr:colOff>
      <xdr:row>55</xdr:row>
      <xdr:rowOff>66713</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2110700" y="939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159440</xdr:rowOff>
    </xdr:from>
    <xdr:ext cx="534377" cy="259045"/>
    <xdr:sp macro="" textlink="">
      <xdr:nvSpPr>
        <xdr:cNvPr id="816" name="貸付金該当値テキスト">
          <a:extLst>
            <a:ext uri="{FF2B5EF4-FFF2-40B4-BE49-F238E27FC236}">
              <a16:creationId xmlns:a16="http://schemas.microsoft.com/office/drawing/2014/main" id="{00000000-0008-0000-0600-000030030000}"/>
            </a:ext>
          </a:extLst>
        </xdr:cNvPr>
        <xdr:cNvSpPr txBox="1"/>
      </xdr:nvSpPr>
      <xdr:spPr>
        <a:xfrm>
          <a:off x="22212300" y="9246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17920</xdr:rowOff>
    </xdr:from>
    <xdr:to>
      <xdr:col>112</xdr:col>
      <xdr:colOff>38100</xdr:colOff>
      <xdr:row>58</xdr:row>
      <xdr:rowOff>119520</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1272500" y="996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136047</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088428" y="9737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18034</xdr:rowOff>
    </xdr:from>
    <xdr:to>
      <xdr:col>107</xdr:col>
      <xdr:colOff>101600</xdr:colOff>
      <xdr:row>58</xdr:row>
      <xdr:rowOff>119634</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0383500" y="9962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136161</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199428" y="9737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15977</xdr:rowOff>
    </xdr:from>
    <xdr:to>
      <xdr:col>102</xdr:col>
      <xdr:colOff>165100</xdr:colOff>
      <xdr:row>58</xdr:row>
      <xdr:rowOff>117577</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9494500" y="9960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108704</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10428" y="10052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134734</xdr:rowOff>
    </xdr:from>
    <xdr:to>
      <xdr:col>98</xdr:col>
      <xdr:colOff>38100</xdr:colOff>
      <xdr:row>58</xdr:row>
      <xdr:rowOff>64884</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8605500" y="9907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56011</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21428" y="10000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0" name="繰出金グラフ枠">
          <a:extLst>
            <a:ext uri="{FF2B5EF4-FFF2-40B4-BE49-F238E27FC236}">
              <a16:creationId xmlns:a16="http://schemas.microsoft.com/office/drawing/2014/main" id="{00000000-0008-0000-0600-000052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145741</xdr:rowOff>
    </xdr:from>
    <xdr:to>
      <xdr:col>116</xdr:col>
      <xdr:colOff>62864</xdr:colOff>
      <xdr:row>79</xdr:row>
      <xdr:rowOff>124482</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2159595" y="12147241"/>
          <a:ext cx="1269" cy="15217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128309</xdr:rowOff>
    </xdr:from>
    <xdr:ext cx="534377" cy="259045"/>
    <xdr:sp macro="" textlink="">
      <xdr:nvSpPr>
        <xdr:cNvPr id="852" name="繰出金最小値テキスト">
          <a:extLst>
            <a:ext uri="{FF2B5EF4-FFF2-40B4-BE49-F238E27FC236}">
              <a16:creationId xmlns:a16="http://schemas.microsoft.com/office/drawing/2014/main" id="{00000000-0008-0000-0600-000054030000}"/>
            </a:ext>
          </a:extLst>
        </xdr:cNvPr>
        <xdr:cNvSpPr txBox="1"/>
      </xdr:nvSpPr>
      <xdr:spPr>
        <a:xfrm>
          <a:off x="22212300" y="13672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124482</xdr:rowOff>
    </xdr:from>
    <xdr:to>
      <xdr:col>116</xdr:col>
      <xdr:colOff>152400</xdr:colOff>
      <xdr:row>79</xdr:row>
      <xdr:rowOff>124482</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3669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92418</xdr:rowOff>
    </xdr:from>
    <xdr:ext cx="534377" cy="259045"/>
    <xdr:sp macro="" textlink="">
      <xdr:nvSpPr>
        <xdr:cNvPr id="854" name="繰出金最大値テキスト">
          <a:extLst>
            <a:ext uri="{FF2B5EF4-FFF2-40B4-BE49-F238E27FC236}">
              <a16:creationId xmlns:a16="http://schemas.microsoft.com/office/drawing/2014/main" id="{00000000-0008-0000-0600-000056030000}"/>
            </a:ext>
          </a:extLst>
        </xdr:cNvPr>
        <xdr:cNvSpPr txBox="1"/>
      </xdr:nvSpPr>
      <xdr:spPr>
        <a:xfrm>
          <a:off x="22212300" y="11922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145741</xdr:rowOff>
    </xdr:from>
    <xdr:to>
      <xdr:col>116</xdr:col>
      <xdr:colOff>152400</xdr:colOff>
      <xdr:row>70</xdr:row>
      <xdr:rowOff>145741</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2147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54857</xdr:rowOff>
    </xdr:from>
    <xdr:to>
      <xdr:col>116</xdr:col>
      <xdr:colOff>63500</xdr:colOff>
      <xdr:row>76</xdr:row>
      <xdr:rowOff>100544</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1323300" y="13085057"/>
          <a:ext cx="838200" cy="45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146100</xdr:rowOff>
    </xdr:from>
    <xdr:ext cx="534377" cy="259045"/>
    <xdr:sp macro="" textlink="">
      <xdr:nvSpPr>
        <xdr:cNvPr id="857" name="繰出金平均値テキスト">
          <a:extLst>
            <a:ext uri="{FF2B5EF4-FFF2-40B4-BE49-F238E27FC236}">
              <a16:creationId xmlns:a16="http://schemas.microsoft.com/office/drawing/2014/main" id="{00000000-0008-0000-0600-000059030000}"/>
            </a:ext>
          </a:extLst>
        </xdr:cNvPr>
        <xdr:cNvSpPr txBox="1"/>
      </xdr:nvSpPr>
      <xdr:spPr>
        <a:xfrm>
          <a:off x="22212300" y="128334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123223</xdr:rowOff>
    </xdr:from>
    <xdr:to>
      <xdr:col>116</xdr:col>
      <xdr:colOff>114300</xdr:colOff>
      <xdr:row>76</xdr:row>
      <xdr:rowOff>53373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2110700" y="12981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100544</xdr:rowOff>
    </xdr:from>
    <xdr:to>
      <xdr:col>111</xdr:col>
      <xdr:colOff>177800</xdr:colOff>
      <xdr:row>76</xdr:row>
      <xdr:rowOff>117689</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0434300" y="13130744"/>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19927</xdr:rowOff>
    </xdr:from>
    <xdr:to>
      <xdr:col>112</xdr:col>
      <xdr:colOff>38100</xdr:colOff>
      <xdr:row>76</xdr:row>
      <xdr:rowOff>121527</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1272500" y="1305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138055</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6111" y="12825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117689</xdr:rowOff>
    </xdr:from>
    <xdr:to>
      <xdr:col>107</xdr:col>
      <xdr:colOff>50800</xdr:colOff>
      <xdr:row>76</xdr:row>
      <xdr:rowOff>146591</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9545300" y="13147889"/>
          <a:ext cx="889000" cy="28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48699</xdr:rowOff>
    </xdr:from>
    <xdr:to>
      <xdr:col>107</xdr:col>
      <xdr:colOff>101600</xdr:colOff>
      <xdr:row>76</xdr:row>
      <xdr:rowOff>150299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0383500" y="13078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166826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167111" y="12854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82583</xdr:rowOff>
    </xdr:from>
    <xdr:to>
      <xdr:col>102</xdr:col>
      <xdr:colOff>114300</xdr:colOff>
      <xdr:row>76</xdr:row>
      <xdr:rowOff>146591</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a:off x="18656300" y="12769883"/>
          <a:ext cx="889000" cy="406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164926</xdr:rowOff>
    </xdr:from>
    <xdr:to>
      <xdr:col>102</xdr:col>
      <xdr:colOff>165100</xdr:colOff>
      <xdr:row>75</xdr:row>
      <xdr:rowOff>95076</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9494500" y="12852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111603</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2627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144090</xdr:rowOff>
    </xdr:from>
    <xdr:to>
      <xdr:col>98</xdr:col>
      <xdr:colOff>38100</xdr:colOff>
      <xdr:row>74</xdr:row>
      <xdr:rowOff>74240</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8605500" y="1265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90767</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2435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4057</xdr:rowOff>
    </xdr:from>
    <xdr:to>
      <xdr:col>116</xdr:col>
      <xdr:colOff>114300</xdr:colOff>
      <xdr:row>76</xdr:row>
      <xdr:rowOff>105657</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2110700" y="13034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153934</xdr:rowOff>
    </xdr:from>
    <xdr:ext cx="534377" cy="259045"/>
    <xdr:sp macro="" textlink="">
      <xdr:nvSpPr>
        <xdr:cNvPr id="876" name="繰出金該当値テキスト">
          <a:extLst>
            <a:ext uri="{FF2B5EF4-FFF2-40B4-BE49-F238E27FC236}">
              <a16:creationId xmlns:a16="http://schemas.microsoft.com/office/drawing/2014/main" id="{00000000-0008-0000-0600-00006C030000}"/>
            </a:ext>
          </a:extLst>
        </xdr:cNvPr>
        <xdr:cNvSpPr txBox="1"/>
      </xdr:nvSpPr>
      <xdr:spPr>
        <a:xfrm>
          <a:off x="22212300" y="13012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49744</xdr:rowOff>
    </xdr:from>
    <xdr:to>
      <xdr:col>112</xdr:col>
      <xdr:colOff>38100</xdr:colOff>
      <xdr:row>76</xdr:row>
      <xdr:rowOff>151344</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1272500" y="13079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142471</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1056111" y="13172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66889</xdr:rowOff>
    </xdr:from>
    <xdr:to>
      <xdr:col>107</xdr:col>
      <xdr:colOff>101600</xdr:colOff>
      <xdr:row>76</xdr:row>
      <xdr:rowOff>168489</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0383500" y="13097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159616</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0167111" y="13189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95791</xdr:rowOff>
    </xdr:from>
    <xdr:to>
      <xdr:col>102</xdr:col>
      <xdr:colOff>165100</xdr:colOff>
      <xdr:row>77</xdr:row>
      <xdr:rowOff>25941</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9494500" y="13125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17068</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9278111" y="13218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31783</xdr:rowOff>
    </xdr:from>
    <xdr:to>
      <xdr:col>98</xdr:col>
      <xdr:colOff>38100</xdr:colOff>
      <xdr:row>74</xdr:row>
      <xdr:rowOff>133383</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8605500" y="12719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124510</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389111" y="12811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9" name="前年度繰上充用金グラフ枠">
          <a:extLst>
            <a:ext uri="{FF2B5EF4-FFF2-40B4-BE49-F238E27FC236}">
              <a16:creationId xmlns:a16="http://schemas.microsoft.com/office/drawing/2014/main" id="{00000000-0008-0000-0600-000083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1" name="前年度繰上充用金最小値テキスト">
          <a:extLst>
            <a:ext uri="{FF2B5EF4-FFF2-40B4-BE49-F238E27FC236}">
              <a16:creationId xmlns:a16="http://schemas.microsoft.com/office/drawing/2014/main" id="{00000000-0008-0000-0600-000085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3" name="前年度繰上充用金最大値テキスト">
          <a:extLst>
            <a:ext uri="{FF2B5EF4-FFF2-40B4-BE49-F238E27FC236}">
              <a16:creationId xmlns:a16="http://schemas.microsoft.com/office/drawing/2014/main" id="{00000000-0008-0000-0600-000087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6" name="前年度繰上充用金平均値テキスト">
          <a:extLst>
            <a:ext uri="{FF2B5EF4-FFF2-40B4-BE49-F238E27FC236}">
              <a16:creationId xmlns:a16="http://schemas.microsoft.com/office/drawing/2014/main" id="{00000000-0008-0000-0600-00008A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5" name="前年度繰上充用金該当値テキスト">
          <a:extLst>
            <a:ext uri="{FF2B5EF4-FFF2-40B4-BE49-F238E27FC236}">
              <a16:creationId xmlns:a16="http://schemas.microsoft.com/office/drawing/2014/main" id="{00000000-0008-0000-0600-00009D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25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歳出決算総額は、住民一人当たり</a:t>
          </a:r>
          <a:r>
            <a:rPr kumimoji="1" lang="en-US"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422,845</a:t>
          </a:r>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円となっている。今年度については人件費や補助費等において類似団体の平均値を上回った。</a:t>
          </a:r>
          <a:endParaRPr lang="ja-JP" altLang="ja-JP" sz="125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5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補助費等は、住民一人当たり</a:t>
          </a:r>
          <a:r>
            <a:rPr kumimoji="1" lang="en-US"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80,797</a:t>
          </a:r>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円となっており、前年度に比べ</a:t>
          </a:r>
          <a:r>
            <a:rPr kumimoji="1" lang="en-US"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1,102</a:t>
          </a:r>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円の</a:t>
          </a:r>
          <a:r>
            <a:rPr kumimoji="1" lang="ja-JP" altLang="en-US" sz="1250">
              <a:solidFill>
                <a:sysClr val="windowText" lastClr="000000"/>
              </a:solidFill>
              <a:effectLst/>
              <a:latin typeface="ＭＳ ゴシック" panose="020B0609070205080204" pitchFamily="49" charset="-128"/>
              <a:ea typeface="ＭＳ ゴシック" panose="020B0609070205080204" pitchFamily="49" charset="-128"/>
              <a:cs typeface="+mn-cs"/>
            </a:rPr>
            <a:t>減</a:t>
          </a:r>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である。</a:t>
          </a:r>
          <a:r>
            <a:rPr kumimoji="1" lang="ja-JP" altLang="en-US" sz="1250">
              <a:solidFill>
                <a:sysClr val="windowText" lastClr="000000"/>
              </a:solidFill>
              <a:effectLst/>
              <a:latin typeface="ＭＳ ゴシック" panose="020B0609070205080204" pitchFamily="49" charset="-128"/>
              <a:ea typeface="ＭＳ ゴシック" panose="020B0609070205080204" pitchFamily="49" charset="-128"/>
              <a:cs typeface="+mn-cs"/>
            </a:rPr>
            <a:t>減</a:t>
          </a:r>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の主なの要因としては、</a:t>
          </a:r>
          <a:r>
            <a:rPr kumimoji="1" lang="ja-JP" altLang="en-US" sz="1250">
              <a:solidFill>
                <a:sysClr val="windowText" lastClr="000000"/>
              </a:solidFill>
              <a:effectLst/>
              <a:latin typeface="ＭＳ ゴシック" panose="020B0609070205080204" pitchFamily="49" charset="-128"/>
              <a:ea typeface="ＭＳ ゴシック" panose="020B0609070205080204" pitchFamily="49" charset="-128"/>
              <a:cs typeface="+mn-cs"/>
            </a:rPr>
            <a:t>学校給食費負担軽減補助事業の皆減、水田農業推進事業、社会福祉協議会補助事業の減</a:t>
          </a:r>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など。なお、類似団体より一人当たりコストが高い主な要因としては、ごみ処理や消防等の業務を一部事務組合により行っていることなどが挙げられる。補助費等全体の</a:t>
          </a:r>
          <a:r>
            <a:rPr kumimoji="1" lang="en-US"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30.4%</a:t>
          </a:r>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が関係一部事務組合への負担金等であることから、各組合に対し、負担金の抑制等について要請していく必要がある。また、人件費については、</a:t>
          </a:r>
          <a:r>
            <a:rPr kumimoji="1" lang="ja-JP" altLang="ja-JP" sz="1250">
              <a:solidFill>
                <a:schemeClr val="dk1"/>
              </a:solidFill>
              <a:effectLst/>
              <a:latin typeface="ＭＳ ゴシック" panose="020B0609070205080204" pitchFamily="49" charset="-128"/>
              <a:ea typeface="ＭＳ ゴシック" panose="020B0609070205080204" pitchFamily="49" charset="-128"/>
              <a:cs typeface="+mn-cs"/>
            </a:rPr>
            <a:t>人事院勧告に基づく給料月額、期末手当</a:t>
          </a:r>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250">
              <a:solidFill>
                <a:schemeClr val="dk1"/>
              </a:solidFill>
              <a:effectLst/>
              <a:latin typeface="ＭＳ ゴシック" panose="020B0609070205080204" pitchFamily="49" charset="-128"/>
              <a:ea typeface="ＭＳ ゴシック" panose="020B0609070205080204" pitchFamily="49" charset="-128"/>
              <a:cs typeface="+mn-cs"/>
            </a:rPr>
            <a:t>勤勉手当の増額</a:t>
          </a:r>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等が要因である。</a:t>
          </a:r>
          <a:endParaRPr lang="ja-JP" altLang="ja-JP" sz="125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5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一方、一人当たりコストが著しく低い項目として、普通建設事業費や物件費等が目立つ。物件費については、ごみ処理や消防等の業務を一部事務組合により行っているため、他団体と比べて低くなる傾向があると言えるが、普通建設事業費については、更新整備分も低い水準であることから、個別施設計画に基づき、今後も計画的な施設整備に取り組む必要がある。</a:t>
          </a:r>
          <a:endParaRPr lang="ja-JP" altLang="ja-JP" sz="125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ja-JP" altLang="en-US" sz="125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千葉県東金市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56,867
54,918
89.12
24,654,976
24,045,924
594,108
13,508,497
19,375,534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3.1
23.6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39573</xdr:rowOff>
    </xdr:from>
    <xdr:to>
      <xdr:col>24</xdr:col>
      <xdr:colOff>62865</xdr:colOff>
      <xdr:row>38</xdr:row>
      <xdr:rowOff>1168</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4523"/>
          <a:ext cx="1270" cy="1161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4995</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1168</xdr:rowOff>
    </xdr:from>
    <xdr:to>
      <xdr:col>24</xdr:col>
      <xdr:colOff>152400</xdr:colOff>
      <xdr:row>38</xdr:row>
      <xdr:rowOff>1168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16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157700</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9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39573</xdr:rowOff>
    </xdr:from>
    <xdr:to>
      <xdr:col>24</xdr:col>
      <xdr:colOff>152400</xdr:colOff>
      <xdr:row>31</xdr:row>
      <xdr:rowOff>39573</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45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141529</xdr:rowOff>
    </xdr:from>
    <xdr:to>
      <xdr:col>24</xdr:col>
      <xdr:colOff>63500</xdr:colOff>
      <xdr:row>33</xdr:row>
      <xdr:rowOff>159817</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799379"/>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153738</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830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3861</xdr:rowOff>
    </xdr:from>
    <xdr:to>
      <xdr:col>24</xdr:col>
      <xdr:colOff>114300</xdr:colOff>
      <xdr:row>35</xdr:row>
      <xdr:rowOff>105461</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159817</xdr:rowOff>
    </xdr:from>
    <xdr:to>
      <xdr:col>19</xdr:col>
      <xdr:colOff>177800</xdr:colOff>
      <xdr:row>34</xdr:row>
      <xdr:rowOff>18085</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817667"/>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29007</xdr:rowOff>
    </xdr:from>
    <xdr:to>
      <xdr:col>20</xdr:col>
      <xdr:colOff>38100</xdr:colOff>
      <xdr:row>35</xdr:row>
      <xdr:rowOff>130607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121734</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122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73863</xdr:rowOff>
    </xdr:from>
    <xdr:to>
      <xdr:col>15</xdr:col>
      <xdr:colOff>50800</xdr:colOff>
      <xdr:row>34</xdr:row>
      <xdr:rowOff>18085</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5731713"/>
          <a:ext cx="889000" cy="115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16205</xdr:rowOff>
    </xdr:from>
    <xdr:to>
      <xdr:col>15</xdr:col>
      <xdr:colOff>101600</xdr:colOff>
      <xdr:row>35</xdr:row>
      <xdr:rowOff>117805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108932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0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11684</xdr:rowOff>
    </xdr:from>
    <xdr:to>
      <xdr:col>10</xdr:col>
      <xdr:colOff>114300</xdr:colOff>
      <xdr:row>33</xdr:row>
      <xdr:rowOff>73863</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5669534"/>
          <a:ext cx="889000" cy="62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141478</xdr:rowOff>
    </xdr:from>
    <xdr:to>
      <xdr:col>10</xdr:col>
      <xdr:colOff>165100</xdr:colOff>
      <xdr:row>35</xdr:row>
      <xdr:rowOff>71628</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970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62755</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063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94386</xdr:rowOff>
    </xdr:from>
    <xdr:to>
      <xdr:col>6</xdr:col>
      <xdr:colOff>38100</xdr:colOff>
      <xdr:row>35</xdr:row>
      <xdr:rowOff>24536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923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15663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016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90729</xdr:rowOff>
    </xdr:from>
    <xdr:to>
      <xdr:col>24</xdr:col>
      <xdr:colOff>114300</xdr:colOff>
      <xdr:row>34</xdr:row>
      <xdr:rowOff>20879</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748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113606</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60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109017</xdr:rowOff>
    </xdr:from>
    <xdr:to>
      <xdr:col>20</xdr:col>
      <xdr:colOff>38100</xdr:colOff>
      <xdr:row>34</xdr:row>
      <xdr:rowOff>39167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766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55694</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542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138735</xdr:rowOff>
    </xdr:from>
    <xdr:to>
      <xdr:col>15</xdr:col>
      <xdr:colOff>101600</xdr:colOff>
      <xdr:row>34</xdr:row>
      <xdr:rowOff>68885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79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85412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571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23063</xdr:rowOff>
    </xdr:from>
    <xdr:to>
      <xdr:col>10</xdr:col>
      <xdr:colOff>165100</xdr:colOff>
      <xdr:row>33</xdr:row>
      <xdr:rowOff>124663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680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141190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456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132334</xdr:rowOff>
    </xdr:from>
    <xdr:to>
      <xdr:col>6</xdr:col>
      <xdr:colOff>38100</xdr:colOff>
      <xdr:row>33</xdr:row>
      <xdr:rowOff>62484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61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79011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393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6014</xdr:rowOff>
    </xdr:from>
    <xdr:to>
      <xdr:col>24</xdr:col>
      <xdr:colOff>62865</xdr:colOff>
      <xdr:row>57</xdr:row>
      <xdr:rowOff>133299</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578514"/>
          <a:ext cx="1270" cy="1327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137126</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09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133299</xdr:rowOff>
    </xdr:from>
    <xdr:to>
      <xdr:col>24</xdr:col>
      <xdr:colOff>152400</xdr:colOff>
      <xdr:row>57</xdr:row>
      <xdr:rowOff>133299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05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124141</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353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207,544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6014</xdr:rowOff>
    </xdr:from>
    <xdr:to>
      <xdr:col>24</xdr:col>
      <xdr:colOff>152400</xdr:colOff>
      <xdr:row>50</xdr:row>
      <xdr:rowOff>6014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578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72591</xdr:rowOff>
    </xdr:from>
    <xdr:to>
      <xdr:col>24</xdr:col>
      <xdr:colOff>63500</xdr:colOff>
      <xdr:row>57</xdr:row>
      <xdr:rowOff>81080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845241"/>
          <a:ext cx="838200" cy="8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47145</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768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24268</xdr:rowOff>
    </xdr:from>
    <xdr:to>
      <xdr:col>24</xdr:col>
      <xdr:colOff>114300</xdr:colOff>
      <xdr:row>56</xdr:row>
      <xdr:rowOff>125868</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62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72591</xdr:rowOff>
    </xdr:from>
    <xdr:to>
      <xdr:col>19</xdr:col>
      <xdr:colOff>177800</xdr:colOff>
      <xdr:row>57</xdr:row>
      <xdr:rowOff>122258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845241"/>
          <a:ext cx="889000" cy="49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170640</xdr:rowOff>
    </xdr:from>
    <xdr:to>
      <xdr:col>20</xdr:col>
      <xdr:colOff>38100</xdr:colOff>
      <xdr:row>56</xdr:row>
      <xdr:rowOff>100790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600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117317</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375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21758</xdr:rowOff>
    </xdr:from>
    <xdr:to>
      <xdr:col>15</xdr:col>
      <xdr:colOff>50800</xdr:colOff>
      <xdr:row>57</xdr:row>
      <xdr:rowOff>122258</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108608"/>
          <a:ext cx="889000" cy="786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165550</xdr:rowOff>
    </xdr:from>
    <xdr:to>
      <xdr:col>15</xdr:col>
      <xdr:colOff>101600</xdr:colOff>
      <xdr:row>56</xdr:row>
      <xdr:rowOff>95700</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9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112227</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370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21758</xdr:rowOff>
    </xdr:from>
    <xdr:to>
      <xdr:col>10</xdr:col>
      <xdr:colOff>114300</xdr:colOff>
      <xdr:row>57</xdr:row>
      <xdr:rowOff>129177</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1130300" y="9108608"/>
          <a:ext cx="889000" cy="793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51</xdr:row>
      <xdr:rowOff>33350</xdr:rowOff>
    </xdr:from>
    <xdr:to>
      <xdr:col>10</xdr:col>
      <xdr:colOff>165100</xdr:colOff>
      <xdr:row>51</xdr:row>
      <xdr:rowOff>134950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877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49</xdr:row>
      <xdr:rowOff>151477</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8552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151871</xdr:rowOff>
    </xdr:from>
    <xdr:to>
      <xdr:col>6</xdr:col>
      <xdr:colOff>38100</xdr:colOff>
      <xdr:row>56</xdr:row>
      <xdr:rowOff>82021</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5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98548</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63111" y="9356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30280</xdr:rowOff>
    </xdr:from>
    <xdr:to>
      <xdr:col>24</xdr:col>
      <xdr:colOff>114300</xdr:colOff>
      <xdr:row>57</xdr:row>
      <xdr:rowOff>131880</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80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116657</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71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21791</xdr:rowOff>
    </xdr:from>
    <xdr:to>
      <xdr:col>20</xdr:col>
      <xdr:colOff>38100</xdr:colOff>
      <xdr:row>57</xdr:row>
      <xdr:rowOff>123391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794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114518</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887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71458</xdr:rowOff>
    </xdr:from>
    <xdr:to>
      <xdr:col>15</xdr:col>
      <xdr:colOff>101600</xdr:colOff>
      <xdr:row>58</xdr:row>
      <xdr:rowOff>1608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84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164185</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936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52</xdr:row>
      <xdr:rowOff>142408</xdr:rowOff>
    </xdr:from>
    <xdr:to>
      <xdr:col>10</xdr:col>
      <xdr:colOff>165100</xdr:colOff>
      <xdr:row>53</xdr:row>
      <xdr:rowOff>72558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057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63685</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150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78377</xdr:rowOff>
    </xdr:from>
    <xdr:to>
      <xdr:col>6</xdr:col>
      <xdr:colOff>38100</xdr:colOff>
      <xdr:row>58</xdr:row>
      <xdr:rowOff>8527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851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171104</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63111" y="994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139700</xdr:rowOff>
    </xdr:from>
    <xdr:to>
      <xdr:col>28</xdr:col>
      <xdr:colOff>114300</xdr:colOff>
      <xdr:row>79</xdr:row>
      <xdr:rowOff>139700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168927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42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82550</xdr:rowOff>
    </xdr:from>
    <xdr:to>
      <xdr:col>28</xdr:col>
      <xdr:colOff>114300</xdr:colOff>
      <xdr:row>76</xdr:row>
      <xdr:rowOff>82550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111777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7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25400</xdr:rowOff>
    </xdr:from>
    <xdr:to>
      <xdr:col>28</xdr:col>
      <xdr:colOff>114300</xdr:colOff>
      <xdr:row>73</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99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69</xdr:row>
      <xdr:rowOff>139700</xdr:rowOff>
    </xdr:from>
    <xdr:to>
      <xdr:col>28</xdr:col>
      <xdr:colOff>114300</xdr:colOff>
      <xdr:row>69</xdr:row>
      <xdr:rowOff>139700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68</xdr:row>
      <xdr:rowOff>168927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2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140243</xdr:rowOff>
    </xdr:from>
    <xdr:to>
      <xdr:col>24</xdr:col>
      <xdr:colOff>62865</xdr:colOff>
      <xdr:row>78</xdr:row>
      <xdr:rowOff>148529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41743"/>
          <a:ext cx="1270" cy="1379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152356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525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148529</xdr:rowOff>
    </xdr:from>
    <xdr:to>
      <xdr:col>24</xdr:col>
      <xdr:colOff>152400</xdr:colOff>
      <xdr:row>78</xdr:row>
      <xdr:rowOff>148529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521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86920</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16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281,943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140243</xdr:rowOff>
    </xdr:from>
    <xdr:to>
      <xdr:col>24</xdr:col>
      <xdr:colOff>152400</xdr:colOff>
      <xdr:row>70</xdr:row>
      <xdr:rowOff>140243</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41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81493</xdr:rowOff>
    </xdr:from>
    <xdr:to>
      <xdr:col>24</xdr:col>
      <xdr:colOff>63500</xdr:colOff>
      <xdr:row>77</xdr:row>
      <xdr:rowOff>91932</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111693"/>
          <a:ext cx="838200" cy="181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134761</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82206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111884</xdr:rowOff>
    </xdr:from>
    <xdr:to>
      <xdr:col>24</xdr:col>
      <xdr:colOff>114300</xdr:colOff>
      <xdr:row>76</xdr:row>
      <xdr:rowOff>42035</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97063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42859</xdr:rowOff>
    </xdr:from>
    <xdr:to>
      <xdr:col>19</xdr:col>
      <xdr:colOff>177800</xdr:colOff>
      <xdr:row>77</xdr:row>
      <xdr:rowOff>91932</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908300" y="13244509"/>
          <a:ext cx="889000" cy="49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37636</xdr:rowOff>
    </xdr:from>
    <xdr:to>
      <xdr:col>20</xdr:col>
      <xdr:colOff>38100</xdr:colOff>
      <xdr:row>76</xdr:row>
      <xdr:rowOff>139236</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06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155763</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843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42859</xdr:rowOff>
    </xdr:from>
    <xdr:to>
      <xdr:col>15</xdr:col>
      <xdr:colOff>50800</xdr:colOff>
      <xdr:row>78</xdr:row>
      <xdr:rowOff>72464</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019300" y="13244509"/>
          <a:ext cx="889000" cy="201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128753</xdr:rowOff>
    </xdr:from>
    <xdr:to>
      <xdr:col>15</xdr:col>
      <xdr:colOff>101600</xdr:colOff>
      <xdr:row>76</xdr:row>
      <xdr:rowOff>58902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98750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75430</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762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72464</xdr:rowOff>
    </xdr:from>
    <xdr:to>
      <xdr:col>10</xdr:col>
      <xdr:colOff>114300</xdr:colOff>
      <xdr:row>78</xdr:row>
      <xdr:rowOff>162998</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445564"/>
          <a:ext cx="889000" cy="90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73746</xdr:rowOff>
    </xdr:from>
    <xdr:to>
      <xdr:col>10</xdr:col>
      <xdr:colOff>165100</xdr:colOff>
      <xdr:row>77</xdr:row>
      <xdr:rowOff>3896</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103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20423</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879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124591</xdr:rowOff>
    </xdr:from>
    <xdr:to>
      <xdr:col>6</xdr:col>
      <xdr:colOff>38100</xdr:colOff>
      <xdr:row>77</xdr:row>
      <xdr:rowOff>54741</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54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71267</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2930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30693</xdr:rowOff>
    </xdr:from>
    <xdr:to>
      <xdr:col>24</xdr:col>
      <xdr:colOff>114300</xdr:colOff>
      <xdr:row>76</xdr:row>
      <xdr:rowOff>132293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060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9120</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039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41132</xdr:rowOff>
    </xdr:from>
    <xdr:to>
      <xdr:col>20</xdr:col>
      <xdr:colOff>38100</xdr:colOff>
      <xdr:row>77</xdr:row>
      <xdr:rowOff>142732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242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133859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335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163509</xdr:rowOff>
    </xdr:from>
    <xdr:to>
      <xdr:col>15</xdr:col>
      <xdr:colOff>101600</xdr:colOff>
      <xdr:row>77</xdr:row>
      <xdr:rowOff>93659</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193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84786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286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21664</xdr:rowOff>
    </xdr:from>
    <xdr:to>
      <xdr:col>10</xdr:col>
      <xdr:colOff>165100</xdr:colOff>
      <xdr:row>78</xdr:row>
      <xdr:rowOff>123264</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394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114391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487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112198</xdr:rowOff>
    </xdr:from>
    <xdr:to>
      <xdr:col>6</xdr:col>
      <xdr:colOff>38100</xdr:colOff>
      <xdr:row>79</xdr:row>
      <xdr:rowOff>42348</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485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33475</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578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60844</xdr:rowOff>
    </xdr:from>
    <xdr:to>
      <xdr:col>24</xdr:col>
      <xdr:colOff>62865</xdr:colOff>
      <xdr:row>100</xdr:row>
      <xdr:rowOff>2639</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662794"/>
          <a:ext cx="1270" cy="1484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6466</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7151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2639</xdr:rowOff>
    </xdr:from>
    <xdr:to>
      <xdr:col>24</xdr:col>
      <xdr:colOff>152400</xdr:colOff>
      <xdr:row>100</xdr:row>
      <xdr:rowOff>2639</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7147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7521</xdr:rowOff>
    </xdr:from>
    <xdr:ext cx="599010"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438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159,494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60844</xdr:rowOff>
    </xdr:from>
    <xdr:to>
      <xdr:col>24</xdr:col>
      <xdr:colOff>152400</xdr:colOff>
      <xdr:row>91</xdr:row>
      <xdr:rowOff>60844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662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145013</xdr:rowOff>
    </xdr:from>
    <xdr:to>
      <xdr:col>24</xdr:col>
      <xdr:colOff>63500</xdr:colOff>
      <xdr:row>98</xdr:row>
      <xdr:rowOff>113618</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3797300" y="16775663"/>
          <a:ext cx="838200" cy="14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55407</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8575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76980</xdr:rowOff>
    </xdr:from>
    <xdr:to>
      <xdr:col>24</xdr:col>
      <xdr:colOff>114300</xdr:colOff>
      <xdr:row>99</xdr:row>
      <xdr:rowOff>7130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87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57229</xdr:rowOff>
    </xdr:from>
    <xdr:to>
      <xdr:col>19</xdr:col>
      <xdr:colOff>177800</xdr:colOff>
      <xdr:row>98</xdr:row>
      <xdr:rowOff>113618</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908300" y="16859329"/>
          <a:ext cx="889000" cy="56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57702</xdr:rowOff>
    </xdr:from>
    <xdr:to>
      <xdr:col>20</xdr:col>
      <xdr:colOff>38100</xdr:colOff>
      <xdr:row>98</xdr:row>
      <xdr:rowOff>159302</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859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4379</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635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57229</xdr:rowOff>
    </xdr:from>
    <xdr:to>
      <xdr:col>15</xdr:col>
      <xdr:colOff>50800</xdr:colOff>
      <xdr:row>98</xdr:row>
      <xdr:rowOff>89222</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019300" y="16859329"/>
          <a:ext cx="889000" cy="31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72844</xdr:rowOff>
    </xdr:from>
    <xdr:to>
      <xdr:col>15</xdr:col>
      <xdr:colOff>101600</xdr:colOff>
      <xdr:row>99</xdr:row>
      <xdr:rowOff>2994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87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165571</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967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69236</xdr:rowOff>
    </xdr:from>
    <xdr:to>
      <xdr:col>10</xdr:col>
      <xdr:colOff>114300</xdr:colOff>
      <xdr:row>98</xdr:row>
      <xdr:rowOff>89222</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a:off x="1130300" y="16871336"/>
          <a:ext cx="889000" cy="19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44084</xdr:rowOff>
    </xdr:from>
    <xdr:to>
      <xdr:col>10</xdr:col>
      <xdr:colOff>165100</xdr:colOff>
      <xdr:row>98</xdr:row>
      <xdr:rowOff>145684</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846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136811</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938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79702</xdr:rowOff>
    </xdr:from>
    <xdr:to>
      <xdr:col>6</xdr:col>
      <xdr:colOff>38100</xdr:colOff>
      <xdr:row>99</xdr:row>
      <xdr:rowOff>9852</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88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979</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97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94213</xdr:rowOff>
    </xdr:from>
    <xdr:to>
      <xdr:col>24</xdr:col>
      <xdr:colOff>114300</xdr:colOff>
      <xdr:row>98</xdr:row>
      <xdr:rowOff>24363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72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117090</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576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62818</xdr:rowOff>
    </xdr:from>
    <xdr:to>
      <xdr:col>20</xdr:col>
      <xdr:colOff>38100</xdr:colOff>
      <xdr:row>98</xdr:row>
      <xdr:rowOff>164418</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864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155545</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957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6429</xdr:rowOff>
    </xdr:from>
    <xdr:to>
      <xdr:col>15</xdr:col>
      <xdr:colOff>101600</xdr:colOff>
      <xdr:row>98</xdr:row>
      <xdr:rowOff>108029</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808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124556</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58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38422</xdr:rowOff>
    </xdr:from>
    <xdr:to>
      <xdr:col>10</xdr:col>
      <xdr:colOff>165100</xdr:colOff>
      <xdr:row>98</xdr:row>
      <xdr:rowOff>140022</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840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156549</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6615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18436</xdr:rowOff>
    </xdr:from>
    <xdr:to>
      <xdr:col>6</xdr:col>
      <xdr:colOff>38100</xdr:colOff>
      <xdr:row>98</xdr:row>
      <xdr:rowOff>120036</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82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136563</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6595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90" name="テキスト ボックス 289">
          <a:extLst>
            <a:ext uri="{FF2B5EF4-FFF2-40B4-BE49-F238E27FC236}">
              <a16:creationId xmlns:a16="http://schemas.microsoft.com/office/drawing/2014/main" id="{00000000-0008-0000-0700-000022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労働費グラフ枠">
          <a:extLst>
            <a:ext uri="{FF2B5EF4-FFF2-40B4-BE49-F238E27FC236}">
              <a16:creationId xmlns:a16="http://schemas.microsoft.com/office/drawing/2014/main" id="{00000000-0008-0000-0700-000023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28992</xdr:rowOff>
    </xdr:from>
    <xdr:to>
      <xdr:col>54</xdr:col>
      <xdr:colOff>189865</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10475595" y="5343942"/>
          <a:ext cx="1270" cy="14414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3" name="労働費最小値テキスト">
          <a:extLst>
            <a:ext uri="{FF2B5EF4-FFF2-40B4-BE49-F238E27FC236}">
              <a16:creationId xmlns:a16="http://schemas.microsoft.com/office/drawing/2014/main" id="{00000000-0008-0000-0700-000025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147119</xdr:rowOff>
    </xdr:from>
    <xdr:ext cx="469744" cy="259045"/>
    <xdr:sp macro="" textlink="">
      <xdr:nvSpPr>
        <xdr:cNvPr id="295" name="労働費最大値テキスト">
          <a:extLst>
            <a:ext uri="{FF2B5EF4-FFF2-40B4-BE49-F238E27FC236}">
              <a16:creationId xmlns:a16="http://schemas.microsoft.com/office/drawing/2014/main" id="{00000000-0008-0000-0700-000027010000}"/>
            </a:ext>
          </a:extLst>
        </xdr:cNvPr>
        <xdr:cNvSpPr txBox="1"/>
      </xdr:nvSpPr>
      <xdr:spPr>
        <a:xfrm>
          <a:off x="10528300" y="5119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28992</xdr:rowOff>
    </xdr:from>
    <xdr:to>
      <xdr:col>55</xdr:col>
      <xdr:colOff>88900</xdr:colOff>
      <xdr:row>31</xdr:row>
      <xdr:rowOff>28992</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10388600" y="5343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52667</xdr:rowOff>
    </xdr:from>
    <xdr:ext cx="378565" cy="259045"/>
    <xdr:sp macro="" textlink="">
      <xdr:nvSpPr>
        <xdr:cNvPr id="298" name="労働費平均値テキスト">
          <a:extLst>
            <a:ext uri="{FF2B5EF4-FFF2-40B4-BE49-F238E27FC236}">
              <a16:creationId xmlns:a16="http://schemas.microsoft.com/office/drawing/2014/main" id="{00000000-0008-0000-0700-00002A010000}"/>
            </a:ext>
          </a:extLst>
        </xdr:cNvPr>
        <xdr:cNvSpPr txBox="1"/>
      </xdr:nvSpPr>
      <xdr:spPr>
        <a:xfrm>
          <a:off x="10528300" y="639631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29790</xdr:rowOff>
    </xdr:from>
    <xdr:to>
      <xdr:col>55</xdr:col>
      <xdr:colOff>50800</xdr:colOff>
      <xdr:row>38</xdr:row>
      <xdr:rowOff>131390</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10426700" y="6544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32730</xdr:rowOff>
    </xdr:from>
    <xdr:to>
      <xdr:col>50</xdr:col>
      <xdr:colOff>165100</xdr:colOff>
      <xdr:row>38</xdr:row>
      <xdr:rowOff>134330</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9588500" y="654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150857</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50017" y="63230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26851</xdr:rowOff>
    </xdr:from>
    <xdr:to>
      <xdr:col>46</xdr:col>
      <xdr:colOff>38100</xdr:colOff>
      <xdr:row>38</xdr:row>
      <xdr:rowOff>128451</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8699500" y="6541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144978</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61017" y="63171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306" name="直線コネクタ 305">
          <a:extLst>
            <a:ext uri="{FF2B5EF4-FFF2-40B4-BE49-F238E27FC236}">
              <a16:creationId xmlns:a16="http://schemas.microsoft.com/office/drawing/2014/main" id="{00000000-0008-0000-0700-000032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92166</xdr:rowOff>
    </xdr:from>
    <xdr:to>
      <xdr:col>41</xdr:col>
      <xdr:colOff>101600</xdr:colOff>
      <xdr:row>38</xdr:row>
      <xdr:rowOff>22316</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7810500" y="643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38843</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2017" y="62110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159439</xdr:rowOff>
    </xdr:from>
    <xdr:to>
      <xdr:col>36</xdr:col>
      <xdr:colOff>165100</xdr:colOff>
      <xdr:row>38</xdr:row>
      <xdr:rowOff>89589</xdr:rowOff>
    </xdr:to>
    <xdr:sp macro="" textlink="">
      <xdr:nvSpPr>
        <xdr:cNvPr id="309" name="フローチャート: 判断 308">
          <a:extLst>
            <a:ext uri="{FF2B5EF4-FFF2-40B4-BE49-F238E27FC236}">
              <a16:creationId xmlns:a16="http://schemas.microsoft.com/office/drawing/2014/main" id="{00000000-0008-0000-0700-000035010000}"/>
            </a:ext>
          </a:extLst>
        </xdr:cNvPr>
        <xdr:cNvSpPr/>
      </xdr:nvSpPr>
      <xdr:spPr>
        <a:xfrm>
          <a:off x="6921500" y="6503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106116</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3017" y="62783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7" name="労働費該当値テキスト">
          <a:extLst>
            <a:ext uri="{FF2B5EF4-FFF2-40B4-BE49-F238E27FC236}">
              <a16:creationId xmlns:a16="http://schemas.microsoft.com/office/drawing/2014/main" id="{00000000-0008-0000-0700-00003D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24" name="楕円 323">
          <a:extLst>
            <a:ext uri="{FF2B5EF4-FFF2-40B4-BE49-F238E27FC236}">
              <a16:creationId xmlns:a16="http://schemas.microsoft.com/office/drawing/2014/main" id="{00000000-0008-0000-0700-000044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a:extLst>
            <a:ext uri="{FF2B5EF4-FFF2-40B4-BE49-F238E27FC236}">
              <a16:creationId xmlns:a16="http://schemas.microsoft.com/office/drawing/2014/main" id="{00000000-0008-0000-0700-00004D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農林水産業費グラフ枠">
          <a:extLst>
            <a:ext uri="{FF2B5EF4-FFF2-40B4-BE49-F238E27FC236}">
              <a16:creationId xmlns:a16="http://schemas.microsoft.com/office/drawing/2014/main" id="{00000000-0008-0000-07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167627</xdr:rowOff>
    </xdr:from>
    <xdr:to>
      <xdr:col>54</xdr:col>
      <xdr:colOff>189865</xdr:colOff>
      <xdr:row>59</xdr:row>
      <xdr:rowOff>39916</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10475595" y="8740127"/>
          <a:ext cx="1270" cy="1415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43743</xdr:rowOff>
    </xdr:from>
    <xdr:ext cx="378565" cy="259045"/>
    <xdr:sp macro="" textlink="">
      <xdr:nvSpPr>
        <xdr:cNvPr id="350" name="農林水産業費最小値テキスト">
          <a:extLst>
            <a:ext uri="{FF2B5EF4-FFF2-40B4-BE49-F238E27FC236}">
              <a16:creationId xmlns:a16="http://schemas.microsoft.com/office/drawing/2014/main" id="{00000000-0008-0000-0700-00005E010000}"/>
            </a:ext>
          </a:extLst>
        </xdr:cNvPr>
        <xdr:cNvSpPr txBox="1"/>
      </xdr:nvSpPr>
      <xdr:spPr>
        <a:xfrm>
          <a:off x="10528300" y="101592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39916</xdr:rowOff>
    </xdr:from>
    <xdr:to>
      <xdr:col>55</xdr:col>
      <xdr:colOff>88900</xdr:colOff>
      <xdr:row>59</xdr:row>
      <xdr:rowOff>39916</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10155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114304</xdr:rowOff>
    </xdr:from>
    <xdr:ext cx="534377" cy="259045"/>
    <xdr:sp macro="" textlink="">
      <xdr:nvSpPr>
        <xdr:cNvPr id="352" name="農林水産業費最大値テキスト">
          <a:extLst>
            <a:ext uri="{FF2B5EF4-FFF2-40B4-BE49-F238E27FC236}">
              <a16:creationId xmlns:a16="http://schemas.microsoft.com/office/drawing/2014/main" id="{00000000-0008-0000-0700-000060010000}"/>
            </a:ext>
          </a:extLst>
        </xdr:cNvPr>
        <xdr:cNvSpPr txBox="1"/>
      </xdr:nvSpPr>
      <xdr:spPr>
        <a:xfrm>
          <a:off x="10528300" y="851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37,267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167627</xdr:rowOff>
    </xdr:from>
    <xdr:to>
      <xdr:col>55</xdr:col>
      <xdr:colOff>88900</xdr:colOff>
      <xdr:row>50</xdr:row>
      <xdr:rowOff>167627</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10388600" y="8740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154711</xdr:rowOff>
    </xdr:from>
    <xdr:to>
      <xdr:col>55</xdr:col>
      <xdr:colOff>0</xdr:colOff>
      <xdr:row>56</xdr:row>
      <xdr:rowOff>12027</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9639300" y="9584461"/>
          <a:ext cx="838200" cy="28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74680</xdr:rowOff>
    </xdr:from>
    <xdr:ext cx="469744" cy="259045"/>
    <xdr:sp macro="" textlink="">
      <xdr:nvSpPr>
        <xdr:cNvPr id="355" name="農林水産業費平均値テキスト">
          <a:extLst>
            <a:ext uri="{FF2B5EF4-FFF2-40B4-BE49-F238E27FC236}">
              <a16:creationId xmlns:a16="http://schemas.microsoft.com/office/drawing/2014/main" id="{00000000-0008-0000-0700-000063010000}"/>
            </a:ext>
          </a:extLst>
        </xdr:cNvPr>
        <xdr:cNvSpPr txBox="1"/>
      </xdr:nvSpPr>
      <xdr:spPr>
        <a:xfrm>
          <a:off x="10528300" y="98473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96253</xdr:rowOff>
    </xdr:from>
    <xdr:to>
      <xdr:col>55</xdr:col>
      <xdr:colOff>50800</xdr:colOff>
      <xdr:row>58</xdr:row>
      <xdr:rowOff>26403</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104267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127622</xdr:rowOff>
    </xdr:from>
    <xdr:to>
      <xdr:col>50</xdr:col>
      <xdr:colOff>114300</xdr:colOff>
      <xdr:row>55</xdr:row>
      <xdr:rowOff>154711</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8750300" y="9557372"/>
          <a:ext cx="889000" cy="27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98387</xdr:rowOff>
    </xdr:from>
    <xdr:to>
      <xdr:col>50</xdr:col>
      <xdr:colOff>165100</xdr:colOff>
      <xdr:row>58</xdr:row>
      <xdr:rowOff>28537</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9588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19664</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404428" y="9963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9703</xdr:rowOff>
    </xdr:from>
    <xdr:to>
      <xdr:col>45</xdr:col>
      <xdr:colOff>177800</xdr:colOff>
      <xdr:row>55</xdr:row>
      <xdr:rowOff>127622</xdr:rowOff>
    </xdr:to>
    <xdr:cxnSp macro="">
      <xdr:nvCxnSpPr>
        <xdr:cNvPr id="360" name="直線コネクタ 359">
          <a:extLst>
            <a:ext uri="{FF2B5EF4-FFF2-40B4-BE49-F238E27FC236}">
              <a16:creationId xmlns:a16="http://schemas.microsoft.com/office/drawing/2014/main" id="{00000000-0008-0000-0700-000068010000}"/>
            </a:ext>
          </a:extLst>
        </xdr:cNvPr>
        <xdr:cNvCxnSpPr/>
      </xdr:nvCxnSpPr>
      <xdr:spPr>
        <a:xfrm>
          <a:off x="7861300" y="9439453"/>
          <a:ext cx="889000" cy="11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90653</xdr:rowOff>
    </xdr:from>
    <xdr:to>
      <xdr:col>46</xdr:col>
      <xdr:colOff>38100</xdr:colOff>
      <xdr:row>58</xdr:row>
      <xdr:rowOff>20803</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8699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11930</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15428" y="995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9703</xdr:rowOff>
    </xdr:from>
    <xdr:to>
      <xdr:col>41</xdr:col>
      <xdr:colOff>50800</xdr:colOff>
      <xdr:row>56</xdr:row>
      <xdr:rowOff>116154</xdr:rowOff>
    </xdr:to>
    <xdr:cxnSp macro="">
      <xdr:nvCxnSpPr>
        <xdr:cNvPr id="363" name="直線コネクタ 362">
          <a:extLst>
            <a:ext uri="{FF2B5EF4-FFF2-40B4-BE49-F238E27FC236}">
              <a16:creationId xmlns:a16="http://schemas.microsoft.com/office/drawing/2014/main" id="{00000000-0008-0000-0700-00006B010000}"/>
            </a:ext>
          </a:extLst>
        </xdr:cNvPr>
        <xdr:cNvCxnSpPr/>
      </xdr:nvCxnSpPr>
      <xdr:spPr>
        <a:xfrm flipV="1">
          <a:off x="6972300" y="9439453"/>
          <a:ext cx="889000" cy="277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53</xdr:row>
      <xdr:rowOff>98463</xdr:rowOff>
    </xdr:from>
    <xdr:to>
      <xdr:col>41</xdr:col>
      <xdr:colOff>101600</xdr:colOff>
      <xdr:row>54</xdr:row>
      <xdr:rowOff>28613</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7810500" y="918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45140</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594111" y="8960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133820</xdr:rowOff>
    </xdr:from>
    <xdr:to>
      <xdr:col>36</xdr:col>
      <xdr:colOff>165100</xdr:colOff>
      <xdr:row>54</xdr:row>
      <xdr:rowOff>63970</xdr:rowOff>
    </xdr:to>
    <xdr:sp macro="" textlink="">
      <xdr:nvSpPr>
        <xdr:cNvPr id="366" name="フローチャート: 判断 365">
          <a:extLst>
            <a:ext uri="{FF2B5EF4-FFF2-40B4-BE49-F238E27FC236}">
              <a16:creationId xmlns:a16="http://schemas.microsoft.com/office/drawing/2014/main" id="{00000000-0008-0000-0700-00006E010000}"/>
            </a:ext>
          </a:extLst>
        </xdr:cNvPr>
        <xdr:cNvSpPr/>
      </xdr:nvSpPr>
      <xdr:spPr>
        <a:xfrm>
          <a:off x="6921500" y="9220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80497</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05111" y="8995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132677</xdr:rowOff>
    </xdr:from>
    <xdr:to>
      <xdr:col>55</xdr:col>
      <xdr:colOff>50800</xdr:colOff>
      <xdr:row>56</xdr:row>
      <xdr:rowOff>62827</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10426700" y="9562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155554</xdr:rowOff>
    </xdr:from>
    <xdr:ext cx="534377" cy="259045"/>
    <xdr:sp macro="" textlink="">
      <xdr:nvSpPr>
        <xdr:cNvPr id="374" name="農林水産業費該当値テキスト">
          <a:extLst>
            <a:ext uri="{FF2B5EF4-FFF2-40B4-BE49-F238E27FC236}">
              <a16:creationId xmlns:a16="http://schemas.microsoft.com/office/drawing/2014/main" id="{00000000-0008-0000-0700-000076010000}"/>
            </a:ext>
          </a:extLst>
        </xdr:cNvPr>
        <xdr:cNvSpPr txBox="1"/>
      </xdr:nvSpPr>
      <xdr:spPr>
        <a:xfrm>
          <a:off x="10528300" y="9413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103911</xdr:rowOff>
    </xdr:from>
    <xdr:to>
      <xdr:col>50</xdr:col>
      <xdr:colOff>165100</xdr:colOff>
      <xdr:row>56</xdr:row>
      <xdr:rowOff>34061</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9588500" y="9533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50588</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9372111" y="9308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76822</xdr:rowOff>
    </xdr:from>
    <xdr:to>
      <xdr:col>46</xdr:col>
      <xdr:colOff>38100</xdr:colOff>
      <xdr:row>56</xdr:row>
      <xdr:rowOff>6972</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8699500" y="9506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23499</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8483111" y="928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130353</xdr:rowOff>
    </xdr:from>
    <xdr:to>
      <xdr:col>41</xdr:col>
      <xdr:colOff>101600</xdr:colOff>
      <xdr:row>55</xdr:row>
      <xdr:rowOff>60503</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7810500" y="9388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51630</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7594111" y="948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65354</xdr:rowOff>
    </xdr:from>
    <xdr:to>
      <xdr:col>36</xdr:col>
      <xdr:colOff>165100</xdr:colOff>
      <xdr:row>56</xdr:row>
      <xdr:rowOff>166954</xdr:rowOff>
    </xdr:to>
    <xdr:sp macro="" textlink="">
      <xdr:nvSpPr>
        <xdr:cNvPr id="381" name="楕円 380">
          <a:extLst>
            <a:ext uri="{FF2B5EF4-FFF2-40B4-BE49-F238E27FC236}">
              <a16:creationId xmlns:a16="http://schemas.microsoft.com/office/drawing/2014/main" id="{00000000-0008-0000-0700-00007D010000}"/>
            </a:ext>
          </a:extLst>
        </xdr:cNvPr>
        <xdr:cNvSpPr/>
      </xdr:nvSpPr>
      <xdr:spPr>
        <a:xfrm>
          <a:off x="6921500" y="9666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158081</xdr:rowOff>
    </xdr:from>
    <xdr:ext cx="534377"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705111" y="9759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7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6" name="テキスト ボックス 405">
          <a:extLst>
            <a:ext uri="{FF2B5EF4-FFF2-40B4-BE49-F238E27FC236}">
              <a16:creationId xmlns:a16="http://schemas.microsoft.com/office/drawing/2014/main" id="{00000000-0008-0000-0700-000096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7" name="商工費グラフ枠">
          <a:extLst>
            <a:ext uri="{FF2B5EF4-FFF2-40B4-BE49-F238E27FC236}">
              <a16:creationId xmlns:a16="http://schemas.microsoft.com/office/drawing/2014/main" id="{00000000-0008-0000-0700-00009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68573</xdr:rowOff>
    </xdr:from>
    <xdr:to>
      <xdr:col>54</xdr:col>
      <xdr:colOff>189865</xdr:colOff>
      <xdr:row>79</xdr:row>
      <xdr:rowOff>69324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10475595" y="12070073"/>
          <a:ext cx="1270" cy="1543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73151</xdr:rowOff>
    </xdr:from>
    <xdr:ext cx="378565" cy="259045"/>
    <xdr:sp macro="" textlink="">
      <xdr:nvSpPr>
        <xdr:cNvPr id="409" name="商工費最小値テキスト">
          <a:extLst>
            <a:ext uri="{FF2B5EF4-FFF2-40B4-BE49-F238E27FC236}">
              <a16:creationId xmlns:a16="http://schemas.microsoft.com/office/drawing/2014/main" id="{00000000-0008-0000-0700-000099010000}"/>
            </a:ext>
          </a:extLst>
        </xdr:cNvPr>
        <xdr:cNvSpPr txBox="1"/>
      </xdr:nvSpPr>
      <xdr:spPr>
        <a:xfrm>
          <a:off x="10528300" y="136177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69324</xdr:rowOff>
    </xdr:from>
    <xdr:to>
      <xdr:col>55</xdr:col>
      <xdr:colOff>88900</xdr:colOff>
      <xdr:row>79</xdr:row>
      <xdr:rowOff>69324</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10388600" y="13613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15250</xdr:rowOff>
    </xdr:from>
    <xdr:ext cx="534377" cy="259045"/>
    <xdr:sp macro="" textlink="">
      <xdr:nvSpPr>
        <xdr:cNvPr id="411" name="商工費最大値テキスト">
          <a:extLst>
            <a:ext uri="{FF2B5EF4-FFF2-40B4-BE49-F238E27FC236}">
              <a16:creationId xmlns:a16="http://schemas.microsoft.com/office/drawing/2014/main" id="{00000000-0008-0000-0700-00009B010000}"/>
            </a:ext>
          </a:extLst>
        </xdr:cNvPr>
        <xdr:cNvSpPr txBox="1"/>
      </xdr:nvSpPr>
      <xdr:spPr>
        <a:xfrm>
          <a:off x="10528300" y="11845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48,178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68573</xdr:rowOff>
    </xdr:from>
    <xdr:to>
      <xdr:col>55</xdr:col>
      <xdr:colOff>88900</xdr:colOff>
      <xdr:row>70</xdr:row>
      <xdr:rowOff>68573</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10388600" y="12070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116742</xdr:rowOff>
    </xdr:from>
    <xdr:to>
      <xdr:col>55</xdr:col>
      <xdr:colOff>0</xdr:colOff>
      <xdr:row>77</xdr:row>
      <xdr:rowOff>141887</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9639300" y="13318392"/>
          <a:ext cx="838200" cy="25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105275</xdr:rowOff>
    </xdr:from>
    <xdr:ext cx="469744" cy="259045"/>
    <xdr:sp macro="" textlink="">
      <xdr:nvSpPr>
        <xdr:cNvPr id="414" name="商工費平均値テキスト">
          <a:extLst>
            <a:ext uri="{FF2B5EF4-FFF2-40B4-BE49-F238E27FC236}">
              <a16:creationId xmlns:a16="http://schemas.microsoft.com/office/drawing/2014/main" id="{00000000-0008-0000-0700-00009E010000}"/>
            </a:ext>
          </a:extLst>
        </xdr:cNvPr>
        <xdr:cNvSpPr txBox="1"/>
      </xdr:nvSpPr>
      <xdr:spPr>
        <a:xfrm>
          <a:off x="10528300" y="133069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126848</xdr:rowOff>
    </xdr:from>
    <xdr:to>
      <xdr:col>55</xdr:col>
      <xdr:colOff>50800</xdr:colOff>
      <xdr:row>78</xdr:row>
      <xdr:rowOff>56998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10426700" y="13328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130262</xdr:rowOff>
    </xdr:from>
    <xdr:to>
      <xdr:col>50</xdr:col>
      <xdr:colOff>114300</xdr:colOff>
      <xdr:row>77</xdr:row>
      <xdr:rowOff>141887</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8750300" y="13331912"/>
          <a:ext cx="889000" cy="11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65419</xdr:rowOff>
    </xdr:from>
    <xdr:to>
      <xdr:col>50</xdr:col>
      <xdr:colOff>165100</xdr:colOff>
      <xdr:row>77</xdr:row>
      <xdr:rowOff>167019</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9588500" y="13267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12096</xdr:rowOff>
    </xdr:from>
    <xdr:ext cx="469744"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04428" y="13042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130262</xdr:rowOff>
    </xdr:from>
    <xdr:to>
      <xdr:col>45</xdr:col>
      <xdr:colOff>177800</xdr:colOff>
      <xdr:row>77</xdr:row>
      <xdr:rowOff>160046</xdr:rowOff>
    </xdr:to>
    <xdr:cxnSp macro="">
      <xdr:nvCxnSpPr>
        <xdr:cNvPr id="419" name="直線コネクタ 418">
          <a:extLst>
            <a:ext uri="{FF2B5EF4-FFF2-40B4-BE49-F238E27FC236}">
              <a16:creationId xmlns:a16="http://schemas.microsoft.com/office/drawing/2014/main" id="{00000000-0008-0000-0700-0000A3010000}"/>
            </a:ext>
          </a:extLst>
        </xdr:cNvPr>
        <xdr:cNvCxnSpPr/>
      </xdr:nvCxnSpPr>
      <xdr:spPr>
        <a:xfrm flipV="1">
          <a:off x="7861300" y="13331912"/>
          <a:ext cx="889000" cy="29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66464</xdr:rowOff>
    </xdr:from>
    <xdr:to>
      <xdr:col>46</xdr:col>
      <xdr:colOff>38100</xdr:colOff>
      <xdr:row>77</xdr:row>
      <xdr:rowOff>168064</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8699500" y="1326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13141</xdr:rowOff>
    </xdr:from>
    <xdr:ext cx="469744"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15428" y="13043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160046</xdr:rowOff>
    </xdr:from>
    <xdr:to>
      <xdr:col>41</xdr:col>
      <xdr:colOff>50800</xdr:colOff>
      <xdr:row>78</xdr:row>
      <xdr:rowOff>106586</xdr:rowOff>
    </xdr:to>
    <xdr:cxnSp macro="">
      <xdr:nvCxnSpPr>
        <xdr:cNvPr id="422" name="直線コネクタ 421">
          <a:extLst>
            <a:ext uri="{FF2B5EF4-FFF2-40B4-BE49-F238E27FC236}">
              <a16:creationId xmlns:a16="http://schemas.microsoft.com/office/drawing/2014/main" id="{00000000-0008-0000-0700-0000A6010000}"/>
            </a:ext>
          </a:extLst>
        </xdr:cNvPr>
        <xdr:cNvCxnSpPr/>
      </xdr:nvCxnSpPr>
      <xdr:spPr>
        <a:xfrm flipV="1">
          <a:off x="6972300" y="13361696"/>
          <a:ext cx="889000" cy="117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11731</xdr:rowOff>
    </xdr:from>
    <xdr:to>
      <xdr:col>41</xdr:col>
      <xdr:colOff>101600</xdr:colOff>
      <xdr:row>75</xdr:row>
      <xdr:rowOff>113331</xdr:rowOff>
    </xdr:to>
    <xdr:sp macro="" textlink="">
      <xdr:nvSpPr>
        <xdr:cNvPr id="423" name="フローチャート: 判断 422">
          <a:extLst>
            <a:ext uri="{FF2B5EF4-FFF2-40B4-BE49-F238E27FC236}">
              <a16:creationId xmlns:a16="http://schemas.microsoft.com/office/drawing/2014/main" id="{00000000-0008-0000-0700-0000A7010000}"/>
            </a:ext>
          </a:extLst>
        </xdr:cNvPr>
        <xdr:cNvSpPr/>
      </xdr:nvSpPr>
      <xdr:spPr>
        <a:xfrm>
          <a:off x="7810500" y="128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129858</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594111" y="12645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146050</xdr:rowOff>
    </xdr:from>
    <xdr:to>
      <xdr:col>36</xdr:col>
      <xdr:colOff>165100</xdr:colOff>
      <xdr:row>77</xdr:row>
      <xdr:rowOff>76200</xdr:rowOff>
    </xdr:to>
    <xdr:sp macro="" textlink="">
      <xdr:nvSpPr>
        <xdr:cNvPr id="425" name="フローチャート: 判断 424">
          <a:extLst>
            <a:ext uri="{FF2B5EF4-FFF2-40B4-BE49-F238E27FC236}">
              <a16:creationId xmlns:a16="http://schemas.microsoft.com/office/drawing/2014/main" id="{00000000-0008-0000-0700-0000A9010000}"/>
            </a:ext>
          </a:extLst>
        </xdr:cNvPr>
        <xdr:cNvSpPr/>
      </xdr:nvSpPr>
      <xdr:spPr>
        <a:xfrm>
          <a:off x="6921500" y="1317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92727</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05111" y="12951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65942</xdr:rowOff>
    </xdr:from>
    <xdr:to>
      <xdr:col>55</xdr:col>
      <xdr:colOff>50800</xdr:colOff>
      <xdr:row>77</xdr:row>
      <xdr:rowOff>167542</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10426700" y="13267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88819</xdr:rowOff>
    </xdr:from>
    <xdr:ext cx="469744" cy="259045"/>
    <xdr:sp macro="" textlink="">
      <xdr:nvSpPr>
        <xdr:cNvPr id="433" name="商工費該当値テキスト">
          <a:extLst>
            <a:ext uri="{FF2B5EF4-FFF2-40B4-BE49-F238E27FC236}">
              <a16:creationId xmlns:a16="http://schemas.microsoft.com/office/drawing/2014/main" id="{00000000-0008-0000-0700-0000B1010000}"/>
            </a:ext>
          </a:extLst>
        </xdr:cNvPr>
        <xdr:cNvSpPr txBox="1"/>
      </xdr:nvSpPr>
      <xdr:spPr>
        <a:xfrm>
          <a:off x="10528300" y="13119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91087</xdr:rowOff>
    </xdr:from>
    <xdr:to>
      <xdr:col>50</xdr:col>
      <xdr:colOff>165100</xdr:colOff>
      <xdr:row>78</xdr:row>
      <xdr:rowOff>21237</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9588500" y="1329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12364</xdr:rowOff>
    </xdr:from>
    <xdr:ext cx="469744"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9404428" y="13385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79462</xdr:rowOff>
    </xdr:from>
    <xdr:to>
      <xdr:col>46</xdr:col>
      <xdr:colOff>38100</xdr:colOff>
      <xdr:row>78</xdr:row>
      <xdr:rowOff>9612</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8699500" y="13281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739</xdr:rowOff>
    </xdr:from>
    <xdr:ext cx="469744"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8515428" y="13373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109246</xdr:rowOff>
    </xdr:from>
    <xdr:to>
      <xdr:col>41</xdr:col>
      <xdr:colOff>101600</xdr:colOff>
      <xdr:row>78</xdr:row>
      <xdr:rowOff>39396</xdr:rowOff>
    </xdr:to>
    <xdr:sp macro="" textlink="">
      <xdr:nvSpPr>
        <xdr:cNvPr id="438" name="楕円 437">
          <a:extLst>
            <a:ext uri="{FF2B5EF4-FFF2-40B4-BE49-F238E27FC236}">
              <a16:creationId xmlns:a16="http://schemas.microsoft.com/office/drawing/2014/main" id="{00000000-0008-0000-0700-0000B6010000}"/>
            </a:ext>
          </a:extLst>
        </xdr:cNvPr>
        <xdr:cNvSpPr/>
      </xdr:nvSpPr>
      <xdr:spPr>
        <a:xfrm>
          <a:off x="7810500" y="13310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30523</xdr:rowOff>
    </xdr:from>
    <xdr:ext cx="469744" cy="25904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7626428" y="13403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55786</xdr:rowOff>
    </xdr:from>
    <xdr:to>
      <xdr:col>36</xdr:col>
      <xdr:colOff>165100</xdr:colOff>
      <xdr:row>78</xdr:row>
      <xdr:rowOff>157386</xdr:rowOff>
    </xdr:to>
    <xdr:sp macro="" textlink="">
      <xdr:nvSpPr>
        <xdr:cNvPr id="440" name="楕円 439">
          <a:extLst>
            <a:ext uri="{FF2B5EF4-FFF2-40B4-BE49-F238E27FC236}">
              <a16:creationId xmlns:a16="http://schemas.microsoft.com/office/drawing/2014/main" id="{00000000-0008-0000-0700-0000B8010000}"/>
            </a:ext>
          </a:extLst>
        </xdr:cNvPr>
        <xdr:cNvSpPr/>
      </xdr:nvSpPr>
      <xdr:spPr>
        <a:xfrm>
          <a:off x="6921500" y="13428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148513</xdr:rowOff>
    </xdr:from>
    <xdr:ext cx="469744"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737428" y="13521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700-0000B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7" name="正方形/長方形 446">
          <a:extLst>
            <a:ext uri="{FF2B5EF4-FFF2-40B4-BE49-F238E27FC236}">
              <a16:creationId xmlns:a16="http://schemas.microsoft.com/office/drawing/2014/main" id="{00000000-0008-0000-0700-0000B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700-0000C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9" name="正方形/長方形 448">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a:extLst>
            <a:ext uri="{FF2B5EF4-FFF2-40B4-BE49-F238E27FC236}">
              <a16:creationId xmlns:a16="http://schemas.microsoft.com/office/drawing/2014/main" id="{00000000-0008-0000-07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9878</xdr:rowOff>
    </xdr:from>
    <xdr:to>
      <xdr:col>54</xdr:col>
      <xdr:colOff>189865</xdr:colOff>
      <xdr:row>98</xdr:row>
      <xdr:rowOff>162423</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10475595" y="15440378"/>
          <a:ext cx="1270" cy="1524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166250</xdr:rowOff>
    </xdr:from>
    <xdr:ext cx="534377" cy="259045"/>
    <xdr:sp macro="" textlink="">
      <xdr:nvSpPr>
        <xdr:cNvPr id="465" name="土木費最小値テキスト">
          <a:extLst>
            <a:ext uri="{FF2B5EF4-FFF2-40B4-BE49-F238E27FC236}">
              <a16:creationId xmlns:a16="http://schemas.microsoft.com/office/drawing/2014/main" id="{00000000-0008-0000-0700-0000D1010000}"/>
            </a:ext>
          </a:extLst>
        </xdr:cNvPr>
        <xdr:cNvSpPr txBox="1"/>
      </xdr:nvSpPr>
      <xdr:spPr>
        <a:xfrm>
          <a:off x="10528300" y="16968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162423</xdr:rowOff>
    </xdr:from>
    <xdr:to>
      <xdr:col>55</xdr:col>
      <xdr:colOff>88900</xdr:colOff>
      <xdr:row>98</xdr:row>
      <xdr:rowOff>162423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69645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128005</xdr:rowOff>
    </xdr:from>
    <xdr:ext cx="534377" cy="259045"/>
    <xdr:sp macro="" textlink="">
      <xdr:nvSpPr>
        <xdr:cNvPr id="467" name="土木費最大値テキスト">
          <a:extLst>
            <a:ext uri="{FF2B5EF4-FFF2-40B4-BE49-F238E27FC236}">
              <a16:creationId xmlns:a16="http://schemas.microsoft.com/office/drawing/2014/main" id="{00000000-0008-0000-0700-0000D3010000}"/>
            </a:ext>
          </a:extLst>
        </xdr:cNvPr>
        <xdr:cNvSpPr txBox="1"/>
      </xdr:nvSpPr>
      <xdr:spPr>
        <a:xfrm>
          <a:off x="10528300" y="15215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85,679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9878</xdr:rowOff>
    </xdr:from>
    <xdr:to>
      <xdr:col>55</xdr:col>
      <xdr:colOff>88900</xdr:colOff>
      <xdr:row>90</xdr:row>
      <xdr:rowOff>9878</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10388600" y="154403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90985</xdr:rowOff>
    </xdr:from>
    <xdr:to>
      <xdr:col>55</xdr:col>
      <xdr:colOff>0</xdr:colOff>
      <xdr:row>98</xdr:row>
      <xdr:rowOff>16210</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9639300" y="16721635"/>
          <a:ext cx="838200" cy="9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152261</xdr:rowOff>
    </xdr:from>
    <xdr:ext cx="534377" cy="259045"/>
    <xdr:sp macro="" textlink="">
      <xdr:nvSpPr>
        <xdr:cNvPr id="470" name="土木費平均値テキスト">
          <a:extLst>
            <a:ext uri="{FF2B5EF4-FFF2-40B4-BE49-F238E27FC236}">
              <a16:creationId xmlns:a16="http://schemas.microsoft.com/office/drawing/2014/main" id="{00000000-0008-0000-0700-0000D6010000}"/>
            </a:ext>
          </a:extLst>
        </xdr:cNvPr>
        <xdr:cNvSpPr txBox="1"/>
      </xdr:nvSpPr>
      <xdr:spPr>
        <a:xfrm>
          <a:off x="10528300" y="162685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129384</xdr:rowOff>
    </xdr:from>
    <xdr:to>
      <xdr:col>55</xdr:col>
      <xdr:colOff>50800</xdr:colOff>
      <xdr:row>96</xdr:row>
      <xdr:rowOff>59534</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10426700" y="16417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16210</xdr:rowOff>
    </xdr:from>
    <xdr:to>
      <xdr:col>50</xdr:col>
      <xdr:colOff>114300</xdr:colOff>
      <xdr:row>98</xdr:row>
      <xdr:rowOff>20188</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8750300" y="16818310"/>
          <a:ext cx="889000" cy="3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126116</xdr:rowOff>
    </xdr:from>
    <xdr:to>
      <xdr:col>50</xdr:col>
      <xdr:colOff>165100</xdr:colOff>
      <xdr:row>96</xdr:row>
      <xdr:rowOff>56266</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9588500" y="16413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72793</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372111" y="16189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20188</xdr:rowOff>
    </xdr:from>
    <xdr:to>
      <xdr:col>45</xdr:col>
      <xdr:colOff>177800</xdr:colOff>
      <xdr:row>98</xdr:row>
      <xdr:rowOff>83122</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flipV="1">
          <a:off x="7861300" y="16822288"/>
          <a:ext cx="889000" cy="62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137615</xdr:rowOff>
    </xdr:from>
    <xdr:to>
      <xdr:col>46</xdr:col>
      <xdr:colOff>38100</xdr:colOff>
      <xdr:row>96</xdr:row>
      <xdr:rowOff>67765</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8699500" y="16425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84292</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200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83122</xdr:rowOff>
    </xdr:from>
    <xdr:to>
      <xdr:col>41</xdr:col>
      <xdr:colOff>50800</xdr:colOff>
      <xdr:row>98</xdr:row>
      <xdr:rowOff>91991</xdr:rowOff>
    </xdr:to>
    <xdr:cxnSp macro="">
      <xdr:nvCxnSpPr>
        <xdr:cNvPr id="478" name="直線コネクタ 477">
          <a:extLst>
            <a:ext uri="{FF2B5EF4-FFF2-40B4-BE49-F238E27FC236}">
              <a16:creationId xmlns:a16="http://schemas.microsoft.com/office/drawing/2014/main" id="{00000000-0008-0000-0700-0000DE010000}"/>
            </a:ext>
          </a:extLst>
        </xdr:cNvPr>
        <xdr:cNvCxnSpPr/>
      </xdr:nvCxnSpPr>
      <xdr:spPr>
        <a:xfrm flipV="1">
          <a:off x="6972300" y="16885222"/>
          <a:ext cx="889000" cy="8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60485</xdr:rowOff>
    </xdr:from>
    <xdr:to>
      <xdr:col>41</xdr:col>
      <xdr:colOff>101600</xdr:colOff>
      <xdr:row>94</xdr:row>
      <xdr:rowOff>162085</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7810500" y="1617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7162</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94111" y="15952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127648</xdr:rowOff>
    </xdr:from>
    <xdr:to>
      <xdr:col>36</xdr:col>
      <xdr:colOff>165100</xdr:colOff>
      <xdr:row>95</xdr:row>
      <xdr:rowOff>57798</xdr:rowOff>
    </xdr:to>
    <xdr:sp macro="" textlink="">
      <xdr:nvSpPr>
        <xdr:cNvPr id="481" name="フローチャート: 判断 480">
          <a:extLst>
            <a:ext uri="{FF2B5EF4-FFF2-40B4-BE49-F238E27FC236}">
              <a16:creationId xmlns:a16="http://schemas.microsoft.com/office/drawing/2014/main" id="{00000000-0008-0000-0700-0000E1010000}"/>
            </a:ext>
          </a:extLst>
        </xdr:cNvPr>
        <xdr:cNvSpPr/>
      </xdr:nvSpPr>
      <xdr:spPr>
        <a:xfrm>
          <a:off x="6921500" y="16243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74325</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05111" y="16019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40185</xdr:rowOff>
    </xdr:from>
    <xdr:to>
      <xdr:col>55</xdr:col>
      <xdr:colOff>50800</xdr:colOff>
      <xdr:row>97</xdr:row>
      <xdr:rowOff>141785</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10426700" y="1667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18612</xdr:rowOff>
    </xdr:from>
    <xdr:ext cx="534377" cy="259045"/>
    <xdr:sp macro="" textlink="">
      <xdr:nvSpPr>
        <xdr:cNvPr id="489" name="土木費該当値テキスト">
          <a:extLst>
            <a:ext uri="{FF2B5EF4-FFF2-40B4-BE49-F238E27FC236}">
              <a16:creationId xmlns:a16="http://schemas.microsoft.com/office/drawing/2014/main" id="{00000000-0008-0000-0700-0000E9010000}"/>
            </a:ext>
          </a:extLst>
        </xdr:cNvPr>
        <xdr:cNvSpPr txBox="1"/>
      </xdr:nvSpPr>
      <xdr:spPr>
        <a:xfrm>
          <a:off x="10528300" y="16649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136860</xdr:rowOff>
    </xdr:from>
    <xdr:to>
      <xdr:col>50</xdr:col>
      <xdr:colOff>165100</xdr:colOff>
      <xdr:row>98</xdr:row>
      <xdr:rowOff>67010</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9588500" y="16767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58137</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9372111" y="16860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140838</xdr:rowOff>
    </xdr:from>
    <xdr:to>
      <xdr:col>46</xdr:col>
      <xdr:colOff>38100</xdr:colOff>
      <xdr:row>98</xdr:row>
      <xdr:rowOff>70988</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8699500" y="16771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62115</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8483111" y="16864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32322</xdr:rowOff>
    </xdr:from>
    <xdr:to>
      <xdr:col>41</xdr:col>
      <xdr:colOff>101600</xdr:colOff>
      <xdr:row>98</xdr:row>
      <xdr:rowOff>133922</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7810500" y="16834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125049</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7594111" y="16927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41191</xdr:rowOff>
    </xdr:from>
    <xdr:to>
      <xdr:col>36</xdr:col>
      <xdr:colOff>165100</xdr:colOff>
      <xdr:row>98</xdr:row>
      <xdr:rowOff>142791</xdr:rowOff>
    </xdr:to>
    <xdr:sp macro="" textlink="">
      <xdr:nvSpPr>
        <xdr:cNvPr id="496" name="楕円 495">
          <a:extLst>
            <a:ext uri="{FF2B5EF4-FFF2-40B4-BE49-F238E27FC236}">
              <a16:creationId xmlns:a16="http://schemas.microsoft.com/office/drawing/2014/main" id="{00000000-0008-0000-0700-0000F0010000}"/>
            </a:ext>
          </a:extLst>
        </xdr:cNvPr>
        <xdr:cNvSpPr/>
      </xdr:nvSpPr>
      <xdr:spPr>
        <a:xfrm>
          <a:off x="6921500" y="16843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133918</xdr:rowOff>
    </xdr:from>
    <xdr:ext cx="534377"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6705111" y="16936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消防費グラフ枠">
          <a:extLst>
            <a:ext uri="{FF2B5EF4-FFF2-40B4-BE49-F238E27FC236}">
              <a16:creationId xmlns:a16="http://schemas.microsoft.com/office/drawing/2014/main" id="{00000000-0008-0000-07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168732</xdr:rowOff>
    </xdr:from>
    <xdr:to>
      <xdr:col>85</xdr:col>
      <xdr:colOff>126364</xdr:colOff>
      <xdr:row>39</xdr:row>
      <xdr:rowOff>117487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6317595" y="5312232"/>
          <a:ext cx="1269" cy="1491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121314</xdr:rowOff>
    </xdr:from>
    <xdr:ext cx="469744" cy="259045"/>
    <xdr:sp macro="" textlink="">
      <xdr:nvSpPr>
        <xdr:cNvPr id="523" name="消防費最小値テキスト">
          <a:extLst>
            <a:ext uri="{FF2B5EF4-FFF2-40B4-BE49-F238E27FC236}">
              <a16:creationId xmlns:a16="http://schemas.microsoft.com/office/drawing/2014/main" id="{00000000-0008-0000-0700-00000B020000}"/>
            </a:ext>
          </a:extLst>
        </xdr:cNvPr>
        <xdr:cNvSpPr txBox="1"/>
      </xdr:nvSpPr>
      <xdr:spPr>
        <a:xfrm>
          <a:off x="16370300" y="680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117487</xdr:rowOff>
    </xdr:from>
    <xdr:to>
      <xdr:col>86</xdr:col>
      <xdr:colOff>25400</xdr:colOff>
      <xdr:row>39</xdr:row>
      <xdr:rowOff>117487</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680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115409</xdr:rowOff>
    </xdr:from>
    <xdr:ext cx="534377" cy="259045"/>
    <xdr:sp macro="" textlink="">
      <xdr:nvSpPr>
        <xdr:cNvPr id="525" name="消防費最大値テキスト">
          <a:extLst>
            <a:ext uri="{FF2B5EF4-FFF2-40B4-BE49-F238E27FC236}">
              <a16:creationId xmlns:a16="http://schemas.microsoft.com/office/drawing/2014/main" id="{00000000-0008-0000-0700-00000D020000}"/>
            </a:ext>
          </a:extLst>
        </xdr:cNvPr>
        <xdr:cNvSpPr txBox="1"/>
      </xdr:nvSpPr>
      <xdr:spPr>
        <a:xfrm>
          <a:off x="16370300" y="5087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168732</xdr:rowOff>
    </xdr:from>
    <xdr:to>
      <xdr:col>86</xdr:col>
      <xdr:colOff>25400</xdr:colOff>
      <xdr:row>30</xdr:row>
      <xdr:rowOff>168732</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6230600" y="5312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142291</xdr:rowOff>
    </xdr:from>
    <xdr:to>
      <xdr:col>85</xdr:col>
      <xdr:colOff>127000</xdr:colOff>
      <xdr:row>37</xdr:row>
      <xdr:rowOff>167932</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5481300" y="6485941"/>
          <a:ext cx="838200" cy="25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87901</xdr:rowOff>
    </xdr:from>
    <xdr:ext cx="534377" cy="259045"/>
    <xdr:sp macro="" textlink="">
      <xdr:nvSpPr>
        <xdr:cNvPr id="528" name="消防費平均値テキスト">
          <a:extLst>
            <a:ext uri="{FF2B5EF4-FFF2-40B4-BE49-F238E27FC236}">
              <a16:creationId xmlns:a16="http://schemas.microsoft.com/office/drawing/2014/main" id="{00000000-0008-0000-0700-000010020000}"/>
            </a:ext>
          </a:extLst>
        </xdr:cNvPr>
        <xdr:cNvSpPr txBox="1"/>
      </xdr:nvSpPr>
      <xdr:spPr>
        <a:xfrm>
          <a:off x="16370300" y="64315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109474</xdr:rowOff>
    </xdr:from>
    <xdr:to>
      <xdr:col>85</xdr:col>
      <xdr:colOff>177800</xdr:colOff>
      <xdr:row>38</xdr:row>
      <xdr:rowOff>39624</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6268700" y="645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167932</xdr:rowOff>
    </xdr:from>
    <xdr:to>
      <xdr:col>81</xdr:col>
      <xdr:colOff>50800</xdr:colOff>
      <xdr:row>37</xdr:row>
      <xdr:rowOff>169075</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4592300" y="6511582"/>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143878</xdr:rowOff>
    </xdr:from>
    <xdr:to>
      <xdr:col>81</xdr:col>
      <xdr:colOff>101600</xdr:colOff>
      <xdr:row>38</xdr:row>
      <xdr:rowOff>74028</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5430500" y="648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65155</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4111" y="6580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100838</xdr:rowOff>
    </xdr:from>
    <xdr:to>
      <xdr:col>76</xdr:col>
      <xdr:colOff>114300</xdr:colOff>
      <xdr:row>37</xdr:row>
      <xdr:rowOff>169075</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a:off x="13703300" y="6444488"/>
          <a:ext cx="889000" cy="68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151041</xdr:rowOff>
    </xdr:from>
    <xdr:to>
      <xdr:col>76</xdr:col>
      <xdr:colOff>165100</xdr:colOff>
      <xdr:row>38</xdr:row>
      <xdr:rowOff>81191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4541500" y="6494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72318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6587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96647</xdr:rowOff>
    </xdr:from>
    <xdr:to>
      <xdr:col>71</xdr:col>
      <xdr:colOff>177800</xdr:colOff>
      <xdr:row>37</xdr:row>
      <xdr:rowOff>100838</xdr:rowOff>
    </xdr:to>
    <xdr:cxnSp macro="">
      <xdr:nvCxnSpPr>
        <xdr:cNvPr id="536" name="直線コネクタ 535">
          <a:extLst>
            <a:ext uri="{FF2B5EF4-FFF2-40B4-BE49-F238E27FC236}">
              <a16:creationId xmlns:a16="http://schemas.microsoft.com/office/drawing/2014/main" id="{00000000-0008-0000-0700-000018020000}"/>
            </a:ext>
          </a:extLst>
        </xdr:cNvPr>
        <xdr:cNvCxnSpPr/>
      </xdr:nvCxnSpPr>
      <xdr:spPr>
        <a:xfrm>
          <a:off x="12814300" y="6440297"/>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82918</xdr:rowOff>
    </xdr:from>
    <xdr:to>
      <xdr:col>72</xdr:col>
      <xdr:colOff>38100</xdr:colOff>
      <xdr:row>37</xdr:row>
      <xdr:rowOff>13068</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3652500" y="625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29595</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030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153060</xdr:rowOff>
    </xdr:from>
    <xdr:to>
      <xdr:col>67</xdr:col>
      <xdr:colOff>101600</xdr:colOff>
      <xdr:row>37</xdr:row>
      <xdr:rowOff>83210</xdr:rowOff>
    </xdr:to>
    <xdr:sp macro="" textlink="">
      <xdr:nvSpPr>
        <xdr:cNvPr id="539" name="フローチャート: 判断 538">
          <a:extLst>
            <a:ext uri="{FF2B5EF4-FFF2-40B4-BE49-F238E27FC236}">
              <a16:creationId xmlns:a16="http://schemas.microsoft.com/office/drawing/2014/main" id="{00000000-0008-0000-0700-00001B020000}"/>
            </a:ext>
          </a:extLst>
        </xdr:cNvPr>
        <xdr:cNvSpPr/>
      </xdr:nvSpPr>
      <xdr:spPr>
        <a:xfrm>
          <a:off x="12763500" y="63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99737</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100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91491</xdr:rowOff>
    </xdr:from>
    <xdr:to>
      <xdr:col>85</xdr:col>
      <xdr:colOff>177800</xdr:colOff>
      <xdr:row>38</xdr:row>
      <xdr:rowOff>21641</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6268700" y="6435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114368</xdr:rowOff>
    </xdr:from>
    <xdr:ext cx="534377" cy="259045"/>
    <xdr:sp macro="" textlink="">
      <xdr:nvSpPr>
        <xdr:cNvPr id="547" name="消防費該当値テキスト">
          <a:extLst>
            <a:ext uri="{FF2B5EF4-FFF2-40B4-BE49-F238E27FC236}">
              <a16:creationId xmlns:a16="http://schemas.microsoft.com/office/drawing/2014/main" id="{00000000-0008-0000-0700-000023020000}"/>
            </a:ext>
          </a:extLst>
        </xdr:cNvPr>
        <xdr:cNvSpPr txBox="1"/>
      </xdr:nvSpPr>
      <xdr:spPr>
        <a:xfrm>
          <a:off x="16370300" y="6286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117132</xdr:rowOff>
    </xdr:from>
    <xdr:to>
      <xdr:col>81</xdr:col>
      <xdr:colOff>101600</xdr:colOff>
      <xdr:row>38</xdr:row>
      <xdr:rowOff>47282</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5430500" y="646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63809</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5214111" y="623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118275</xdr:rowOff>
    </xdr:from>
    <xdr:to>
      <xdr:col>76</xdr:col>
      <xdr:colOff>165100</xdr:colOff>
      <xdr:row>38</xdr:row>
      <xdr:rowOff>48425</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4541500" y="646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64952</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4325111" y="6237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50038</xdr:rowOff>
    </xdr:from>
    <xdr:to>
      <xdr:col>72</xdr:col>
      <xdr:colOff>38100</xdr:colOff>
      <xdr:row>37</xdr:row>
      <xdr:rowOff>151638</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3652500" y="6393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142765</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3436111" y="6486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45847</xdr:rowOff>
    </xdr:from>
    <xdr:to>
      <xdr:col>67</xdr:col>
      <xdr:colOff>101600</xdr:colOff>
      <xdr:row>37</xdr:row>
      <xdr:rowOff>147447</xdr:rowOff>
    </xdr:to>
    <xdr:sp macro="" textlink="">
      <xdr:nvSpPr>
        <xdr:cNvPr id="554" name="楕円 553">
          <a:extLst>
            <a:ext uri="{FF2B5EF4-FFF2-40B4-BE49-F238E27FC236}">
              <a16:creationId xmlns:a16="http://schemas.microsoft.com/office/drawing/2014/main" id="{00000000-0008-0000-0700-00002A020000}"/>
            </a:ext>
          </a:extLst>
        </xdr:cNvPr>
        <xdr:cNvSpPr/>
      </xdr:nvSpPr>
      <xdr:spPr>
        <a:xfrm>
          <a:off x="12763500" y="6389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138574</xdr:rowOff>
    </xdr:from>
    <xdr:ext cx="534377"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547111" y="6482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1" name="教育費グラフ枠">
          <a:extLst>
            <a:ext uri="{FF2B5EF4-FFF2-40B4-BE49-F238E27FC236}">
              <a16:creationId xmlns:a16="http://schemas.microsoft.com/office/drawing/2014/main" id="{00000000-0008-0000-0700-00004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31915</xdr:rowOff>
    </xdr:from>
    <xdr:to>
      <xdr:col>85</xdr:col>
      <xdr:colOff>126364</xdr:colOff>
      <xdr:row>58</xdr:row>
      <xdr:rowOff>127568</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6317595" y="8604415"/>
          <a:ext cx="1269" cy="1467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131395</xdr:rowOff>
    </xdr:from>
    <xdr:ext cx="534377" cy="259045"/>
    <xdr:sp macro="" textlink="">
      <xdr:nvSpPr>
        <xdr:cNvPr id="583" name="教育費最小値テキスト">
          <a:extLst>
            <a:ext uri="{FF2B5EF4-FFF2-40B4-BE49-F238E27FC236}">
              <a16:creationId xmlns:a16="http://schemas.microsoft.com/office/drawing/2014/main" id="{00000000-0008-0000-0700-000047020000}"/>
            </a:ext>
          </a:extLst>
        </xdr:cNvPr>
        <xdr:cNvSpPr txBox="1"/>
      </xdr:nvSpPr>
      <xdr:spPr>
        <a:xfrm>
          <a:off x="16370300" y="10075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127568</xdr:rowOff>
    </xdr:from>
    <xdr:to>
      <xdr:col>86</xdr:col>
      <xdr:colOff>25400</xdr:colOff>
      <xdr:row>58</xdr:row>
      <xdr:rowOff>127568</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100716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150042</xdr:rowOff>
    </xdr:from>
    <xdr:ext cx="599010" cy="259045"/>
    <xdr:sp macro="" textlink="">
      <xdr:nvSpPr>
        <xdr:cNvPr id="585" name="教育費最大値テキスト">
          <a:extLst>
            <a:ext uri="{FF2B5EF4-FFF2-40B4-BE49-F238E27FC236}">
              <a16:creationId xmlns:a16="http://schemas.microsoft.com/office/drawing/2014/main" id="{00000000-0008-0000-0700-000049020000}"/>
            </a:ext>
          </a:extLst>
        </xdr:cNvPr>
        <xdr:cNvSpPr txBox="1"/>
      </xdr:nvSpPr>
      <xdr:spPr>
        <a:xfrm>
          <a:off x="16370300" y="8379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118,601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31915</xdr:rowOff>
    </xdr:from>
    <xdr:to>
      <xdr:col>86</xdr:col>
      <xdr:colOff>25400</xdr:colOff>
      <xdr:row>50</xdr:row>
      <xdr:rowOff>31915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6230600" y="8604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136369</xdr:rowOff>
    </xdr:from>
    <xdr:to>
      <xdr:col>85</xdr:col>
      <xdr:colOff>127000</xdr:colOff>
      <xdr:row>58</xdr:row>
      <xdr:rowOff>31066</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5481300" y="9909019"/>
          <a:ext cx="838200" cy="66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64555</xdr:rowOff>
    </xdr:from>
    <xdr:ext cx="534377" cy="259045"/>
    <xdr:sp macro="" textlink="">
      <xdr:nvSpPr>
        <xdr:cNvPr id="588" name="教育費平均値テキスト">
          <a:extLst>
            <a:ext uri="{FF2B5EF4-FFF2-40B4-BE49-F238E27FC236}">
              <a16:creationId xmlns:a16="http://schemas.microsoft.com/office/drawing/2014/main" id="{00000000-0008-0000-0700-00004C020000}"/>
            </a:ext>
          </a:extLst>
        </xdr:cNvPr>
        <xdr:cNvSpPr txBox="1"/>
      </xdr:nvSpPr>
      <xdr:spPr>
        <a:xfrm>
          <a:off x="16370300" y="94943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41678</xdr:rowOff>
    </xdr:from>
    <xdr:to>
      <xdr:col>85</xdr:col>
      <xdr:colOff>177800</xdr:colOff>
      <xdr:row>56</xdr:row>
      <xdr:rowOff>143278</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6268700" y="9642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19081</xdr:rowOff>
    </xdr:from>
    <xdr:to>
      <xdr:col>81</xdr:col>
      <xdr:colOff>50800</xdr:colOff>
      <xdr:row>58</xdr:row>
      <xdr:rowOff>31066</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a:off x="14592300" y="9963181"/>
          <a:ext cx="889000" cy="11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99579</xdr:rowOff>
    </xdr:from>
    <xdr:to>
      <xdr:col>81</xdr:col>
      <xdr:colOff>101600</xdr:colOff>
      <xdr:row>57</xdr:row>
      <xdr:rowOff>29729</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5430500" y="9700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46256</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14111" y="9476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159882</xdr:rowOff>
    </xdr:from>
    <xdr:to>
      <xdr:col>76</xdr:col>
      <xdr:colOff>114300</xdr:colOff>
      <xdr:row>58</xdr:row>
      <xdr:rowOff>19081</xdr:rowOff>
    </xdr:to>
    <xdr:cxnSp macro="">
      <xdr:nvCxnSpPr>
        <xdr:cNvPr id="593" name="直線コネクタ 592">
          <a:extLst>
            <a:ext uri="{FF2B5EF4-FFF2-40B4-BE49-F238E27FC236}">
              <a16:creationId xmlns:a16="http://schemas.microsoft.com/office/drawing/2014/main" id="{00000000-0008-0000-0700-000051020000}"/>
            </a:ext>
          </a:extLst>
        </xdr:cNvPr>
        <xdr:cNvCxnSpPr/>
      </xdr:nvCxnSpPr>
      <xdr:spPr>
        <a:xfrm>
          <a:off x="13703300" y="9932532"/>
          <a:ext cx="889000" cy="30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119304</xdr:rowOff>
    </xdr:from>
    <xdr:to>
      <xdr:col>76</xdr:col>
      <xdr:colOff>165100</xdr:colOff>
      <xdr:row>57</xdr:row>
      <xdr:rowOff>49454</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4541500" y="972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65981</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9495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159882</xdr:rowOff>
    </xdr:from>
    <xdr:to>
      <xdr:col>71</xdr:col>
      <xdr:colOff>177800</xdr:colOff>
      <xdr:row>58</xdr:row>
      <xdr:rowOff>13235</xdr:rowOff>
    </xdr:to>
    <xdr:cxnSp macro="">
      <xdr:nvCxnSpPr>
        <xdr:cNvPr id="596" name="直線コネクタ 595">
          <a:extLst>
            <a:ext uri="{FF2B5EF4-FFF2-40B4-BE49-F238E27FC236}">
              <a16:creationId xmlns:a16="http://schemas.microsoft.com/office/drawing/2014/main" id="{00000000-0008-0000-0700-000054020000}"/>
            </a:ext>
          </a:extLst>
        </xdr:cNvPr>
        <xdr:cNvCxnSpPr/>
      </xdr:nvCxnSpPr>
      <xdr:spPr>
        <a:xfrm flipV="1">
          <a:off x="12814300" y="9932532"/>
          <a:ext cx="889000" cy="24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122619</xdr:rowOff>
    </xdr:from>
    <xdr:to>
      <xdr:col>72</xdr:col>
      <xdr:colOff>38100</xdr:colOff>
      <xdr:row>56</xdr:row>
      <xdr:rowOff>52769</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3652500" y="9552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69296</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436111" y="9327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15715</xdr:rowOff>
    </xdr:from>
    <xdr:to>
      <xdr:col>67</xdr:col>
      <xdr:colOff>101600</xdr:colOff>
      <xdr:row>56</xdr:row>
      <xdr:rowOff>117315</xdr:rowOff>
    </xdr:to>
    <xdr:sp macro="" textlink="">
      <xdr:nvSpPr>
        <xdr:cNvPr id="599" name="フローチャート: 判断 598">
          <a:extLst>
            <a:ext uri="{FF2B5EF4-FFF2-40B4-BE49-F238E27FC236}">
              <a16:creationId xmlns:a16="http://schemas.microsoft.com/office/drawing/2014/main" id="{00000000-0008-0000-0700-000057020000}"/>
            </a:ext>
          </a:extLst>
        </xdr:cNvPr>
        <xdr:cNvSpPr/>
      </xdr:nvSpPr>
      <xdr:spPr>
        <a:xfrm>
          <a:off x="12763500" y="961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133842</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547111" y="9392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85569</xdr:rowOff>
    </xdr:from>
    <xdr:to>
      <xdr:col>85</xdr:col>
      <xdr:colOff>177800</xdr:colOff>
      <xdr:row>58</xdr:row>
      <xdr:rowOff>15719</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6268700" y="985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63996</xdr:rowOff>
    </xdr:from>
    <xdr:ext cx="534377" cy="259045"/>
    <xdr:sp macro="" textlink="">
      <xdr:nvSpPr>
        <xdr:cNvPr id="607" name="教育費該当値テキスト">
          <a:extLst>
            <a:ext uri="{FF2B5EF4-FFF2-40B4-BE49-F238E27FC236}">
              <a16:creationId xmlns:a16="http://schemas.microsoft.com/office/drawing/2014/main" id="{00000000-0008-0000-0700-00005F020000}"/>
            </a:ext>
          </a:extLst>
        </xdr:cNvPr>
        <xdr:cNvSpPr txBox="1"/>
      </xdr:nvSpPr>
      <xdr:spPr>
        <a:xfrm>
          <a:off x="16370300" y="9836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151716</xdr:rowOff>
    </xdr:from>
    <xdr:to>
      <xdr:col>81</xdr:col>
      <xdr:colOff>101600</xdr:colOff>
      <xdr:row>58</xdr:row>
      <xdr:rowOff>81866</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5430500" y="9924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72993</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5214111" y="10017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139731</xdr:rowOff>
    </xdr:from>
    <xdr:to>
      <xdr:col>76</xdr:col>
      <xdr:colOff>165100</xdr:colOff>
      <xdr:row>58</xdr:row>
      <xdr:rowOff>69881</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4541500" y="9912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61008</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4325111" y="10005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109082</xdr:rowOff>
    </xdr:from>
    <xdr:to>
      <xdr:col>72</xdr:col>
      <xdr:colOff>38100</xdr:colOff>
      <xdr:row>58</xdr:row>
      <xdr:rowOff>39232</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3652500" y="9881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30359</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3436111" y="9974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133885</xdr:rowOff>
    </xdr:from>
    <xdr:to>
      <xdr:col>67</xdr:col>
      <xdr:colOff>101600</xdr:colOff>
      <xdr:row>58</xdr:row>
      <xdr:rowOff>64035</xdr:rowOff>
    </xdr:to>
    <xdr:sp macro="" textlink="">
      <xdr:nvSpPr>
        <xdr:cNvPr id="614" name="楕円 613">
          <a:extLst>
            <a:ext uri="{FF2B5EF4-FFF2-40B4-BE49-F238E27FC236}">
              <a16:creationId xmlns:a16="http://schemas.microsoft.com/office/drawing/2014/main" id="{00000000-0008-0000-0700-000066020000}"/>
            </a:ext>
          </a:extLst>
        </xdr:cNvPr>
        <xdr:cNvSpPr/>
      </xdr:nvSpPr>
      <xdr:spPr>
        <a:xfrm>
          <a:off x="12763500" y="9906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55162</xdr:rowOff>
    </xdr:from>
    <xdr:ext cx="534377"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547111" y="9999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3" name="正方形/長方形 622">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85430</xdr:rowOff>
    </xdr:from>
    <xdr:to>
      <xdr:col>85</xdr:col>
      <xdr:colOff>126364</xdr:colOff>
      <xdr:row>78</xdr:row>
      <xdr:rowOff>139700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429830"/>
          <a:ext cx="1269" cy="1082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150527</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523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32107</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2205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23,687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85430</xdr:rowOff>
    </xdr:from>
    <xdr:to>
      <xdr:col>86</xdr:col>
      <xdr:colOff>25400</xdr:colOff>
      <xdr:row>72</xdr:row>
      <xdr:rowOff>85430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429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67977</xdr:rowOff>
    </xdr:from>
    <xdr:ext cx="378565"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26962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45100</xdr:rowOff>
    </xdr:from>
    <xdr:to>
      <xdr:col>85</xdr:col>
      <xdr:colOff>177800</xdr:colOff>
      <xdr:row>78</xdr:row>
      <xdr:rowOff>146700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41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41625</xdr:rowOff>
    </xdr:from>
    <xdr:to>
      <xdr:col>81</xdr:col>
      <xdr:colOff>101600</xdr:colOff>
      <xdr:row>78</xdr:row>
      <xdr:rowOff>143225</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414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159752</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189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33446</xdr:rowOff>
    </xdr:from>
    <xdr:to>
      <xdr:col>76</xdr:col>
      <xdr:colOff>114300</xdr:colOff>
      <xdr:row>78</xdr:row>
      <xdr:rowOff>139700</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406546"/>
          <a:ext cx="889000" cy="106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39660</xdr:rowOff>
    </xdr:from>
    <xdr:to>
      <xdr:col>76</xdr:col>
      <xdr:colOff>165100</xdr:colOff>
      <xdr:row>78</xdr:row>
      <xdr:rowOff>141260</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12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157787</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187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15295</xdr:rowOff>
    </xdr:from>
    <xdr:to>
      <xdr:col>71</xdr:col>
      <xdr:colOff>177800</xdr:colOff>
      <xdr:row>78</xdr:row>
      <xdr:rowOff>33446</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388395"/>
          <a:ext cx="889000" cy="18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75595</xdr:rowOff>
    </xdr:from>
    <xdr:to>
      <xdr:col>72</xdr:col>
      <xdr:colOff>38100</xdr:colOff>
      <xdr:row>77</xdr:row>
      <xdr:rowOff>5745</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105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22272</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2881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77059</xdr:rowOff>
    </xdr:from>
    <xdr:to>
      <xdr:col>67</xdr:col>
      <xdr:colOff>101600</xdr:colOff>
      <xdr:row>77</xdr:row>
      <xdr:rowOff>7209</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107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23736</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2882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23527</xdr:rowOff>
    </xdr:from>
    <xdr:ext cx="249299"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39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154096</xdr:rowOff>
    </xdr:from>
    <xdr:to>
      <xdr:col>72</xdr:col>
      <xdr:colOff>38100</xdr:colOff>
      <xdr:row>78</xdr:row>
      <xdr:rowOff>84246</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355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75373</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448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135945</xdr:rowOff>
    </xdr:from>
    <xdr:to>
      <xdr:col>67</xdr:col>
      <xdr:colOff>101600</xdr:colOff>
      <xdr:row>78</xdr:row>
      <xdr:rowOff>66095</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33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57222</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430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73025</xdr:rowOff>
    </xdr:from>
    <xdr:to>
      <xdr:col>85</xdr:col>
      <xdr:colOff>126364</xdr:colOff>
      <xdr:row>98</xdr:row>
      <xdr:rowOff>83198</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6317595" y="15503525"/>
          <a:ext cx="1269" cy="1381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87025</xdr:rowOff>
    </xdr:from>
    <xdr:ext cx="534377" cy="259045"/>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6370300" y="16889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83198</xdr:rowOff>
    </xdr:from>
    <xdr:to>
      <xdr:col>86</xdr:col>
      <xdr:colOff>25400</xdr:colOff>
      <xdr:row>98</xdr:row>
      <xdr:rowOff>83198</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68852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19702</xdr:rowOff>
    </xdr:from>
    <xdr:ext cx="599010" cy="259045"/>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6370300" y="15278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119,250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73025</xdr:rowOff>
    </xdr:from>
    <xdr:to>
      <xdr:col>86</xdr:col>
      <xdr:colOff>25400</xdr:colOff>
      <xdr:row>90</xdr:row>
      <xdr:rowOff>73025</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5503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138976</xdr:rowOff>
    </xdr:from>
    <xdr:to>
      <xdr:col>85</xdr:col>
      <xdr:colOff>127000</xdr:colOff>
      <xdr:row>96</xdr:row>
      <xdr:rowOff>148120</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5481300" y="1659817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78858</xdr:rowOff>
    </xdr:from>
    <xdr:ext cx="534377" cy="259045"/>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6370300" y="163666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55981</xdr:rowOff>
    </xdr:from>
    <xdr:to>
      <xdr:col>85</xdr:col>
      <xdr:colOff>177800</xdr:colOff>
      <xdr:row>96</xdr:row>
      <xdr:rowOff>157581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62687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138976</xdr:rowOff>
    </xdr:from>
    <xdr:to>
      <xdr:col>81</xdr:col>
      <xdr:colOff>50800</xdr:colOff>
      <xdr:row>96</xdr:row>
      <xdr:rowOff>142863</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4592300" y="16598176"/>
          <a:ext cx="889000" cy="3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48640</xdr:rowOff>
    </xdr:from>
    <xdr:to>
      <xdr:col>81</xdr:col>
      <xdr:colOff>101600</xdr:colOff>
      <xdr:row>96</xdr:row>
      <xdr:rowOff>150240</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5430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166767</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142863</xdr:rowOff>
    </xdr:from>
    <xdr:to>
      <xdr:col>76</xdr:col>
      <xdr:colOff>114300</xdr:colOff>
      <xdr:row>96</xdr:row>
      <xdr:rowOff>149809</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3703300" y="16602063"/>
          <a:ext cx="889000" cy="6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52921</xdr:rowOff>
    </xdr:from>
    <xdr:to>
      <xdr:col>76</xdr:col>
      <xdr:colOff>165100</xdr:colOff>
      <xdr:row>96</xdr:row>
      <xdr:rowOff>154521</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4541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171048</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149809</xdr:rowOff>
    </xdr:from>
    <xdr:to>
      <xdr:col>71</xdr:col>
      <xdr:colOff>177800</xdr:colOff>
      <xdr:row>96</xdr:row>
      <xdr:rowOff>151740</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2814300" y="16609009"/>
          <a:ext cx="889000" cy="1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154229</xdr:rowOff>
    </xdr:from>
    <xdr:to>
      <xdr:col>72</xdr:col>
      <xdr:colOff>38100</xdr:colOff>
      <xdr:row>95</xdr:row>
      <xdr:rowOff>84379</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652500" y="16270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100906</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045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158026</xdr:rowOff>
    </xdr:from>
    <xdr:to>
      <xdr:col>67</xdr:col>
      <xdr:colOff>101600</xdr:colOff>
      <xdr:row>95</xdr:row>
      <xdr:rowOff>88176</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2763500" y="1627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104703</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049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97320</xdr:rowOff>
    </xdr:from>
    <xdr:to>
      <xdr:col>85</xdr:col>
      <xdr:colOff>177800</xdr:colOff>
      <xdr:row>97</xdr:row>
      <xdr:rowOff>27470</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6268700" y="1655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75747</xdr:rowOff>
    </xdr:from>
    <xdr:ext cx="534377" cy="25904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6370300" y="16534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88176</xdr:rowOff>
    </xdr:from>
    <xdr:to>
      <xdr:col>81</xdr:col>
      <xdr:colOff>101600</xdr:colOff>
      <xdr:row>97</xdr:row>
      <xdr:rowOff>18326</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5430500" y="16547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9453</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5214111" y="1664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92063</xdr:rowOff>
    </xdr:from>
    <xdr:to>
      <xdr:col>76</xdr:col>
      <xdr:colOff>165100</xdr:colOff>
      <xdr:row>97</xdr:row>
      <xdr:rowOff>22213</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4541500" y="1655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13340</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4325111" y="16643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99009</xdr:rowOff>
    </xdr:from>
    <xdr:to>
      <xdr:col>72</xdr:col>
      <xdr:colOff>38100</xdr:colOff>
      <xdr:row>97</xdr:row>
      <xdr:rowOff>29159</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3652500" y="16558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20286</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436111" y="16650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100940</xdr:rowOff>
    </xdr:from>
    <xdr:to>
      <xdr:col>67</xdr:col>
      <xdr:colOff>101600</xdr:colOff>
      <xdr:row>97</xdr:row>
      <xdr:rowOff>31090</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2763500" y="16560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22217</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2547111" y="16652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17170</xdr:rowOff>
    </xdr:from>
    <xdr:to>
      <xdr:col>116</xdr:col>
      <xdr:colOff>62864</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503570"/>
          <a:ext cx="1269" cy="1151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165523</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68062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135297</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5278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2,518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17170</xdr:rowOff>
    </xdr:from>
    <xdr:to>
      <xdr:col>116</xdr:col>
      <xdr:colOff>152400</xdr:colOff>
      <xdr:row>32</xdr:row>
      <xdr:rowOff>17170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503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82973</xdr:rowOff>
    </xdr:from>
    <xdr:ext cx="313932"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426623"/>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60096</xdr:rowOff>
    </xdr:from>
    <xdr:to>
      <xdr:col>116</xdr:col>
      <xdr:colOff>114300</xdr:colOff>
      <xdr:row>38</xdr:row>
      <xdr:rowOff>161696</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57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71069</xdr:rowOff>
    </xdr:from>
    <xdr:to>
      <xdr:col>112</xdr:col>
      <xdr:colOff>38100</xdr:colOff>
      <xdr:row>39</xdr:row>
      <xdr:rowOff>1219</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586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17746</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66333" y="63613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12091</xdr:rowOff>
    </xdr:from>
    <xdr:to>
      <xdr:col>107</xdr:col>
      <xdr:colOff>101600</xdr:colOff>
      <xdr:row>38</xdr:row>
      <xdr:rowOff>113691</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527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130217</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5017" y="63024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165709</xdr:rowOff>
    </xdr:from>
    <xdr:to>
      <xdr:col>102</xdr:col>
      <xdr:colOff>165100</xdr:colOff>
      <xdr:row>38</xdr:row>
      <xdr:rowOff>95859</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509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112387</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6017" y="62845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20777</xdr:rowOff>
    </xdr:from>
    <xdr:to>
      <xdr:col>98</xdr:col>
      <xdr:colOff>38100</xdr:colOff>
      <xdr:row>38</xdr:row>
      <xdr:rowOff>122377</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535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138904</xdr:rowOff>
    </xdr:from>
    <xdr:ext cx="378565"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7017" y="63111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38523</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5362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25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en-US" sz="125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歳出決算総額は、住民一人当たり</a:t>
          </a:r>
          <a:r>
            <a:rPr kumimoji="1" lang="en-US"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422,845</a:t>
          </a:r>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円となっている。類似団体と比較して一人当たりコストが高い項目として、議会費、農林水産業費等が挙げられる。</a:t>
          </a:r>
          <a:endParaRPr lang="ja-JP" altLang="ja-JP" sz="125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en-US" altLang="ja-JP" sz="125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en-US" sz="125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議会費は、住民一人当たり</a:t>
          </a:r>
          <a:r>
            <a:rPr kumimoji="1" lang="en-US"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3,871</a:t>
          </a:r>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円となっており、前年度に比べ、</a:t>
          </a:r>
          <a:r>
            <a:rPr kumimoji="1" lang="en-US"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14</a:t>
          </a:r>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円の増である。類似団体より一人当たりコストが高い主な要因として、類似団体と比較した住民一人当たり議員定数が多いことが挙げられる。</a:t>
          </a:r>
          <a:endParaRPr lang="ja-JP" altLang="ja-JP" sz="125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5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en-US" sz="125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また、類似団体より一人当たりコストが高い主な要因としては、他に一部事務組合への補助費等が挙げられる。今後、新施設の建設が予定されていることから、上昇していく見込みである。</a:t>
          </a:r>
          <a:endParaRPr lang="ja-JP" altLang="ja-JP" sz="125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50">
              <a:solidFill>
                <a:srgbClr val="FF0000"/>
              </a:solidFill>
              <a:effectLst/>
              <a:latin typeface="ＭＳ ゴシック" panose="020B0609070205080204" pitchFamily="49" charset="-128"/>
              <a:ea typeface="ＭＳ ゴシック" panose="020B0609070205080204" pitchFamily="49" charset="-128"/>
              <a:cs typeface="+mn-cs"/>
            </a:rPr>
            <a:t>　</a:t>
          </a:r>
          <a:r>
            <a:rPr kumimoji="1" lang="en-US" altLang="ja-JP" sz="125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なお、</a:t>
          </a:r>
          <a:r>
            <a:rPr kumimoji="1" lang="ja-JP" altLang="en-US" sz="1250">
              <a:solidFill>
                <a:sysClr val="windowText" lastClr="000000"/>
              </a:solidFill>
              <a:effectLst/>
              <a:latin typeface="ＭＳ ゴシック" panose="020B0609070205080204" pitchFamily="49" charset="-128"/>
              <a:ea typeface="ＭＳ ゴシック" panose="020B0609070205080204" pitchFamily="49" charset="-128"/>
              <a:cs typeface="+mn-cs"/>
            </a:rPr>
            <a:t>土木費については、橋梁改修工事の皆増や道路新設改良工事、河川改修工事の増に伴い増額傾向だが、</a:t>
          </a:r>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その他目的別費用においては、昨年度から大幅な増減はない状況であった。</a:t>
          </a:r>
          <a:endParaRPr lang="ja-JP" altLang="ja-JP" sz="125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千葉県東金市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5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230">
              <a:solidFill>
                <a:sysClr val="windowText" lastClr="000000"/>
              </a:solidFill>
              <a:effectLst/>
              <a:latin typeface="ＭＳ ゴシック" panose="020B0609070205080204" pitchFamily="49" charset="-128"/>
              <a:ea typeface="ＭＳ ゴシック" panose="020B0609070205080204" pitchFamily="49" charset="-128"/>
              <a:cs typeface="+mn-cs"/>
            </a:rPr>
            <a:t>実質単年度収支については、当該年度の単年度収支がマイナスであり、更に財政調製基金の取崩しを実施したことによりマイナスとなった</a:t>
          </a:r>
          <a:r>
            <a:rPr kumimoji="1" lang="ja-JP" altLang="en-US" sz="1230">
              <a:solidFill>
                <a:sysClr val="windowText" lastClr="000000"/>
              </a:solidFill>
              <a:effectLst/>
              <a:latin typeface="ＭＳ ゴシック" panose="020B0609070205080204" pitchFamily="49" charset="-128"/>
              <a:ea typeface="ＭＳ ゴシック" panose="020B0609070205080204" pitchFamily="49" charset="-128"/>
              <a:cs typeface="+mn-cs"/>
            </a:rPr>
            <a:t>。</a:t>
          </a:r>
          <a:endParaRPr kumimoji="1" lang="en-US" altLang="ja-JP" sz="123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230">
              <a:solidFill>
                <a:sysClr val="windowText" lastClr="000000"/>
              </a:solidFill>
              <a:effectLst/>
              <a:latin typeface="ＭＳ ゴシック" panose="020B0609070205080204" pitchFamily="49" charset="-128"/>
              <a:ea typeface="ＭＳ ゴシック" panose="020B0609070205080204" pitchFamily="49" charset="-128"/>
              <a:cs typeface="+mn-cs"/>
            </a:rPr>
            <a:t>　また</a:t>
          </a:r>
          <a:r>
            <a:rPr kumimoji="1" lang="ja-JP" altLang="ja-JP" sz="1230">
              <a:solidFill>
                <a:sysClr val="windowText" lastClr="000000"/>
              </a:solidFill>
              <a:effectLst/>
              <a:latin typeface="ＭＳ ゴシック" panose="020B0609070205080204" pitchFamily="49" charset="-128"/>
              <a:ea typeface="ＭＳ ゴシック" panose="020B0609070205080204" pitchFamily="49" charset="-128"/>
              <a:cs typeface="+mn-cs"/>
            </a:rPr>
            <a:t>、実質収支比率については、</a:t>
          </a:r>
          <a:r>
            <a:rPr kumimoji="1" lang="en-US" altLang="ja-JP" sz="1230">
              <a:solidFill>
                <a:sysClr val="windowText" lastClr="000000"/>
              </a:solidFill>
              <a:effectLst/>
              <a:latin typeface="ＭＳ ゴシック" panose="020B0609070205080204" pitchFamily="49" charset="-128"/>
              <a:ea typeface="ＭＳ ゴシック" panose="020B0609070205080204" pitchFamily="49" charset="-128"/>
              <a:cs typeface="+mn-cs"/>
            </a:rPr>
            <a:t>4.4%</a:t>
          </a:r>
          <a:r>
            <a:rPr kumimoji="1" lang="ja-JP" altLang="ja-JP" sz="1230">
              <a:solidFill>
                <a:sysClr val="windowText" lastClr="000000"/>
              </a:solidFill>
              <a:effectLst/>
              <a:latin typeface="ＭＳ ゴシック" panose="020B0609070205080204" pitchFamily="49" charset="-128"/>
              <a:ea typeface="ＭＳ ゴシック" panose="020B0609070205080204" pitchFamily="49" charset="-128"/>
              <a:cs typeface="+mn-cs"/>
            </a:rPr>
            <a:t>となり、一般的に望ましいとされる</a:t>
          </a:r>
          <a:r>
            <a:rPr kumimoji="1" lang="en-US" altLang="ja-JP" sz="1230">
              <a:solidFill>
                <a:sysClr val="windowText" lastClr="000000"/>
              </a:solidFill>
              <a:effectLst/>
              <a:latin typeface="ＭＳ ゴシック" panose="020B0609070205080204" pitchFamily="49" charset="-128"/>
              <a:ea typeface="ＭＳ ゴシック" panose="020B0609070205080204" pitchFamily="49" charset="-128"/>
              <a:cs typeface="+mn-cs"/>
            </a:rPr>
            <a:t>3.0%</a:t>
          </a:r>
          <a:r>
            <a:rPr kumimoji="1" lang="ja-JP" altLang="ja-JP" sz="123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en-US" altLang="ja-JP" sz="1230">
              <a:solidFill>
                <a:sysClr val="windowText" lastClr="000000"/>
              </a:solidFill>
              <a:effectLst/>
              <a:latin typeface="ＭＳ ゴシック" panose="020B0609070205080204" pitchFamily="49" charset="-128"/>
              <a:ea typeface="ＭＳ ゴシック" panose="020B0609070205080204" pitchFamily="49" charset="-128"/>
              <a:cs typeface="+mn-cs"/>
            </a:rPr>
            <a:t>5.0%</a:t>
          </a:r>
          <a:r>
            <a:rPr kumimoji="1" lang="ja-JP" altLang="ja-JP" sz="1230">
              <a:solidFill>
                <a:sysClr val="windowText" lastClr="000000"/>
              </a:solidFill>
              <a:effectLst/>
              <a:latin typeface="ＭＳ ゴシック" panose="020B0609070205080204" pitchFamily="49" charset="-128"/>
              <a:ea typeface="ＭＳ ゴシック" panose="020B0609070205080204" pitchFamily="49" charset="-128"/>
              <a:cs typeface="+mn-cs"/>
            </a:rPr>
            <a:t>程度の範囲</a:t>
          </a:r>
          <a:r>
            <a:rPr kumimoji="1" lang="ja-JP" altLang="en-US" sz="1230">
              <a:solidFill>
                <a:sysClr val="windowText" lastClr="000000"/>
              </a:solidFill>
              <a:effectLst/>
              <a:latin typeface="ＭＳ ゴシック" panose="020B0609070205080204" pitchFamily="49" charset="-128"/>
              <a:ea typeface="ＭＳ ゴシック" panose="020B0609070205080204" pitchFamily="49" charset="-128"/>
              <a:cs typeface="+mn-cs"/>
            </a:rPr>
            <a:t>内の</a:t>
          </a:r>
          <a:r>
            <a:rPr kumimoji="1" lang="ja-JP" altLang="ja-JP" sz="1230">
              <a:solidFill>
                <a:sysClr val="windowText" lastClr="000000"/>
              </a:solidFill>
              <a:effectLst/>
              <a:latin typeface="ＭＳ ゴシック" panose="020B0609070205080204" pitchFamily="49" charset="-128"/>
              <a:ea typeface="ＭＳ ゴシック" panose="020B0609070205080204" pitchFamily="49" charset="-128"/>
              <a:cs typeface="+mn-cs"/>
            </a:rPr>
            <a:t>状況となった。</a:t>
          </a:r>
          <a:endParaRPr lang="ja-JP" altLang="ja-JP" sz="123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3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en-US" sz="1230">
              <a:solidFill>
                <a:sysClr val="windowText" lastClr="000000"/>
              </a:solidFill>
              <a:effectLst/>
              <a:latin typeface="ＭＳ ゴシック" panose="020B0609070205080204" pitchFamily="49" charset="-128"/>
              <a:ea typeface="ＭＳ ゴシック" panose="020B0609070205080204" pitchFamily="49" charset="-128"/>
              <a:cs typeface="+mn-cs"/>
            </a:rPr>
            <a:t>加えて</a:t>
          </a:r>
          <a:r>
            <a:rPr kumimoji="1" lang="ja-JP" altLang="ja-JP" sz="1230">
              <a:solidFill>
                <a:sysClr val="windowText" lastClr="000000"/>
              </a:solidFill>
              <a:effectLst/>
              <a:latin typeface="ＭＳ ゴシック" panose="020B0609070205080204" pitchFamily="49" charset="-128"/>
              <a:ea typeface="ＭＳ ゴシック" panose="020B0609070205080204" pitchFamily="49" charset="-128"/>
              <a:cs typeface="+mn-cs"/>
            </a:rPr>
            <a:t>、財政調整基金残高は、予算編成方針に基づき原則として取崩しを抑制した予算編成を行ったことから、前年度</a:t>
          </a:r>
          <a:r>
            <a:rPr kumimoji="1" lang="ja-JP" altLang="en-US" sz="1230">
              <a:solidFill>
                <a:sysClr val="windowText" lastClr="000000"/>
              </a:solidFill>
              <a:effectLst/>
              <a:latin typeface="ＭＳ ゴシック" panose="020B0609070205080204" pitchFamily="49" charset="-128"/>
              <a:ea typeface="ＭＳ ゴシック" panose="020B0609070205080204" pitchFamily="49" charset="-128"/>
              <a:cs typeface="+mn-cs"/>
            </a:rPr>
            <a:t>と同程度</a:t>
          </a:r>
          <a:r>
            <a:rPr kumimoji="1" lang="en-US" altLang="ja-JP" sz="1230">
              <a:solidFill>
                <a:sysClr val="windowText" lastClr="000000"/>
              </a:solidFill>
              <a:effectLst/>
              <a:latin typeface="ＭＳ ゴシック" panose="020B0609070205080204" pitchFamily="49" charset="-128"/>
              <a:ea typeface="ＭＳ ゴシック" panose="020B0609070205080204" pitchFamily="49" charset="-128"/>
              <a:cs typeface="+mn-cs"/>
            </a:rPr>
            <a:t>17.86%</a:t>
          </a:r>
          <a:r>
            <a:rPr kumimoji="1" lang="ja-JP" altLang="en-US" sz="1230">
              <a:solidFill>
                <a:sysClr val="windowText" lastClr="000000"/>
              </a:solidFill>
              <a:effectLst/>
              <a:latin typeface="ＭＳ ゴシック" panose="020B0609070205080204" pitchFamily="49" charset="-128"/>
              <a:ea typeface="ＭＳ ゴシック" panose="020B0609070205080204" pitchFamily="49" charset="-128"/>
              <a:cs typeface="+mn-cs"/>
            </a:rPr>
            <a:t>となった</a:t>
          </a:r>
          <a:r>
            <a:rPr kumimoji="1" lang="ja-JP" altLang="ja-JP" sz="1230">
              <a:solidFill>
                <a:sysClr val="windowText" lastClr="000000"/>
              </a:solidFill>
              <a:effectLst/>
              <a:latin typeface="ＭＳ ゴシック" panose="020B0609070205080204" pitchFamily="49" charset="-128"/>
              <a:ea typeface="ＭＳ ゴシック" panose="020B0609070205080204" pitchFamily="49" charset="-128"/>
              <a:cs typeface="+mn-cs"/>
            </a:rPr>
            <a:t>。引き続き歳入の大幅な増加が見込まれない中、限られた財源の効率的・効果的な配分により、持続可能な財政運営に努める。</a:t>
          </a:r>
          <a:endParaRPr lang="ja-JP" altLang="ja-JP" sz="123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ja-JP" altLang="en-US" sz="1250">
            <a:solidFill>
              <a:srgbClr val="FF0000"/>
            </a:solidFill>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千葉県東金市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50" baseline="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en-US" altLang="ja-JP" sz="1250" baseline="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昨年度に引き続き一般会計、またそれ以外の特別会計等を含めた全ての会計において黒字となり、連結赤字比率は算出されない状況であった。</a:t>
          </a:r>
          <a:endParaRPr lang="ja-JP" altLang="ja-JP" sz="125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　公営企業や公営事業については、一般会計からの法定外の繰入金に過度に依存することのない独立採算による運営を基本とした中で、各会計が引き続き健全な財政運営を行っていけるように努める。</a:t>
          </a:r>
          <a:endParaRPr lang="ja-JP" altLang="ja-JP" sz="125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ja-JP" altLang="en-US" sz="1250">
            <a:solidFill>
              <a:srgbClr val="FF0000"/>
            </a:solidFill>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千葉県東金市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元利償還金等（公債費）については、一般会計において令和</a:t>
          </a:r>
          <a:r>
            <a:rPr kumimoji="1" lang="en-US" altLang="ja-JP" sz="1100">
              <a:solidFill>
                <a:schemeClr val="tx1"/>
              </a:solidFill>
              <a:effectLst/>
              <a:latin typeface="ＭＳ ゴシック" panose="020B0609070205080204" pitchFamily="49" charset="-128"/>
              <a:ea typeface="ＭＳ ゴシック" panose="020B0609070205080204" pitchFamily="49" charset="-128"/>
              <a:cs typeface="+mn-cs"/>
            </a:rPr>
            <a:t>2</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年度発債の学校教育施設等整備事業債（空調設備整備）</a:t>
          </a:r>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、緊急防災・減災事業債（防災行政無線デジタル工事）</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等に係る元金償還に伴い増額となったが、</a:t>
          </a:r>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過去分の償還が完了したことと、</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公営企業債（公共下水道・農業集落排水）に対する繰入金が減額となった</a:t>
          </a:r>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ことにより</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、分子全体は微減となった。</a:t>
          </a:r>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r>
            <a:rPr kumimoji="1" lang="en-US" altLang="ja-JP" sz="1100" baseline="0">
              <a:solidFill>
                <a:schemeClr val="tx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なお、病院事業における起債に係る事業分の償還については、東千葉メディカルセンターから支出され、特定財源に含まれるため、実質公債費比率に影響しない。</a:t>
          </a:r>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11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今後は小中学校</a:t>
          </a:r>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校舎防火シャッター改修事業</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や</a:t>
          </a:r>
          <a:r>
            <a:rPr kumimoji="1" lang="ja-JP" altLang="en-US" sz="1100">
              <a:solidFill>
                <a:schemeClr val="tx1"/>
              </a:solidFill>
              <a:effectLst/>
              <a:latin typeface="ＭＳ ゴシック" panose="020B0609070205080204" pitchFamily="49" charset="-128"/>
              <a:ea typeface="ＭＳ ゴシック" panose="020B0609070205080204" pitchFamily="49" charset="-128"/>
              <a:cs typeface="+mn-cs"/>
            </a:rPr>
            <a:t>市立図書館施設改修事業</a:t>
          </a:r>
          <a:r>
            <a:rPr kumimoji="1" lang="ja-JP" altLang="ja-JP" sz="1100">
              <a:solidFill>
                <a:schemeClr val="tx1"/>
              </a:solidFill>
              <a:effectLst/>
              <a:latin typeface="ＭＳ ゴシック" panose="020B0609070205080204" pitchFamily="49" charset="-128"/>
              <a:ea typeface="ＭＳ ゴシック" panose="020B0609070205080204" pitchFamily="49" charset="-128"/>
              <a:cs typeface="+mn-cs"/>
            </a:rPr>
            <a:t>等に係る起債の償還開始に伴い、一般会計債について公債費の増が見込まれるとともに一部事務組合負担金も増加していくと考えられることから、財政状況を考慮した中での適切な事業選択による起債発行の抑制に取り組んでいく必要が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50">
              <a:solidFill>
                <a:schemeClr val="dk1"/>
              </a:solidFill>
              <a:effectLst/>
              <a:latin typeface="ＭＳ ゴシック" panose="020B0609070205080204" pitchFamily="49" charset="-128"/>
              <a:ea typeface="ＭＳ ゴシック" panose="020B0609070205080204" pitchFamily="49" charset="-128"/>
              <a:cs typeface="+mn-cs"/>
            </a:rPr>
            <a:t>　利用していない。</a:t>
          </a:r>
          <a:endParaRPr lang="ja-JP" altLang="ja-JP" sz="1250">
            <a:effectLst/>
            <a:latin typeface="ＭＳ ゴシック" panose="020B0609070205080204" pitchFamily="49" charset="-128"/>
            <a:ea typeface="ＭＳ ゴシック" panose="020B0609070205080204" pitchFamily="49" charset="-128"/>
          </a:endParaRPr>
        </a:p>
        <a:p>
          <a:endParaRPr kumimoji="1" lang="ja-JP" altLang="en-US" sz="125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千葉県東金市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5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250">
              <a:solidFill>
                <a:schemeClr val="tx1"/>
              </a:solidFill>
              <a:effectLst/>
              <a:latin typeface="ＭＳ ゴシック" panose="020B0609070205080204" pitchFamily="49" charset="-128"/>
              <a:ea typeface="ＭＳ ゴシック" panose="020B0609070205080204" pitchFamily="49" charset="-128"/>
              <a:cs typeface="+mn-cs"/>
            </a:rPr>
            <a:t>地方債現在高について、一般会計及び病院会計に係る地方債の償還額が発行額を上回ったため、前年度から減少した。また、公営企業債等繰入見込額については、下水道事業に係る地方債の償還が進んでいることから、将来負担額も減少傾向にある。</a:t>
          </a:r>
          <a:endParaRPr lang="ja-JP" altLang="ja-JP" sz="125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1250">
              <a:solidFill>
                <a:schemeClr val="tx1"/>
              </a:solidFill>
              <a:effectLst/>
              <a:latin typeface="ＭＳ ゴシック" panose="020B0609070205080204" pitchFamily="49" charset="-128"/>
              <a:ea typeface="ＭＳ ゴシック" panose="020B0609070205080204" pitchFamily="49" charset="-128"/>
              <a:cs typeface="+mn-cs"/>
            </a:rPr>
            <a:t>　一方、設立法人等の負債額等負担見込額については、</a:t>
          </a:r>
          <a:r>
            <a:rPr kumimoji="1" lang="ja-JP" altLang="en-US" sz="1250">
              <a:solidFill>
                <a:schemeClr val="tx1"/>
              </a:solidFill>
              <a:effectLst/>
              <a:latin typeface="ＭＳ ゴシック" panose="020B0609070205080204" pitchFamily="49" charset="-128"/>
              <a:ea typeface="ＭＳ ゴシック" panose="020B0609070205080204" pitchFamily="49" charset="-128"/>
              <a:cs typeface="+mn-cs"/>
            </a:rPr>
            <a:t>令和</a:t>
          </a:r>
          <a:r>
            <a:rPr kumimoji="1" lang="en-US" altLang="ja-JP" sz="1250">
              <a:solidFill>
                <a:schemeClr val="tx1"/>
              </a:solidFill>
              <a:effectLst/>
              <a:latin typeface="ＭＳ ゴシック" panose="020B0609070205080204" pitchFamily="49" charset="-128"/>
              <a:ea typeface="ＭＳ ゴシック" panose="020B0609070205080204" pitchFamily="49" charset="-128"/>
              <a:cs typeface="+mn-cs"/>
            </a:rPr>
            <a:t>4</a:t>
          </a:r>
          <a:r>
            <a:rPr kumimoji="1" lang="ja-JP" altLang="en-US" sz="1250">
              <a:solidFill>
                <a:schemeClr val="tx1"/>
              </a:solidFill>
              <a:effectLst/>
              <a:latin typeface="ＭＳ ゴシック" panose="020B0609070205080204" pitchFamily="49" charset="-128"/>
              <a:ea typeface="ＭＳ ゴシック" panose="020B0609070205080204" pitchFamily="49" charset="-128"/>
              <a:cs typeface="+mn-cs"/>
            </a:rPr>
            <a:t>年度大幅に減少したものの、繰越欠損があることから</a:t>
          </a:r>
          <a:r>
            <a:rPr kumimoji="1" lang="ja-JP" altLang="ja-JP" sz="1250">
              <a:solidFill>
                <a:schemeClr val="tx1"/>
              </a:solidFill>
              <a:effectLst/>
              <a:latin typeface="ＭＳ ゴシック" panose="020B0609070205080204" pitchFamily="49" charset="-128"/>
              <a:ea typeface="ＭＳ ゴシック" panose="020B0609070205080204" pitchFamily="49" charset="-128"/>
              <a:cs typeface="+mn-cs"/>
            </a:rPr>
            <a:t>、今後も運営状況について注視していく必要がある。</a:t>
          </a:r>
          <a:endParaRPr lang="ja-JP" altLang="ja-JP" sz="125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125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250">
              <a:solidFill>
                <a:schemeClr val="tx1"/>
              </a:solidFill>
              <a:effectLst/>
              <a:latin typeface="ＭＳ ゴシック" panose="020B0609070205080204" pitchFamily="49" charset="-128"/>
              <a:ea typeface="ＭＳ ゴシック" panose="020B0609070205080204" pitchFamily="49" charset="-128"/>
              <a:cs typeface="+mn-cs"/>
            </a:rPr>
            <a:t>充当可能財源等については、財政調整基金等の</a:t>
          </a:r>
          <a:r>
            <a:rPr kumimoji="1" lang="ja-JP" altLang="en-US" sz="1250">
              <a:solidFill>
                <a:schemeClr val="tx1"/>
              </a:solidFill>
              <a:effectLst/>
              <a:latin typeface="ＭＳ ゴシック" panose="020B0609070205080204" pitchFamily="49" charset="-128"/>
              <a:ea typeface="ＭＳ ゴシック" panose="020B0609070205080204" pitchFamily="49" charset="-128"/>
              <a:cs typeface="+mn-cs"/>
            </a:rPr>
            <a:t>減少</a:t>
          </a:r>
          <a:r>
            <a:rPr kumimoji="1" lang="ja-JP" altLang="ja-JP" sz="1250">
              <a:solidFill>
                <a:schemeClr val="tx1"/>
              </a:solidFill>
              <a:effectLst/>
              <a:latin typeface="ＭＳ ゴシック" panose="020B0609070205080204" pitchFamily="49" charset="-128"/>
              <a:ea typeface="ＭＳ ゴシック" panose="020B0609070205080204" pitchFamily="49" charset="-128"/>
              <a:cs typeface="+mn-cs"/>
            </a:rPr>
            <a:t>により充当可能基金が</a:t>
          </a:r>
          <a:r>
            <a:rPr kumimoji="1" lang="ja-JP" altLang="en-US" sz="1250">
              <a:solidFill>
                <a:schemeClr val="tx1"/>
              </a:solidFill>
              <a:effectLst/>
              <a:latin typeface="ＭＳ ゴシック" panose="020B0609070205080204" pitchFamily="49" charset="-128"/>
              <a:ea typeface="ＭＳ ゴシック" panose="020B0609070205080204" pitchFamily="49" charset="-128"/>
              <a:cs typeface="+mn-cs"/>
            </a:rPr>
            <a:t>減となっており、</a:t>
          </a:r>
          <a:r>
            <a:rPr kumimoji="1" lang="ja-JP" altLang="ja-JP" sz="1250">
              <a:solidFill>
                <a:schemeClr val="tx1"/>
              </a:solidFill>
              <a:effectLst/>
              <a:latin typeface="ＭＳ ゴシック" panose="020B0609070205080204" pitchFamily="49" charset="-128"/>
              <a:ea typeface="ＭＳ ゴシック" panose="020B0609070205080204" pitchFamily="49" charset="-128"/>
              <a:cs typeface="+mn-cs"/>
            </a:rPr>
            <a:t>充当可能特定歳入や基準財政需要額算入見込額</a:t>
          </a:r>
          <a:r>
            <a:rPr kumimoji="1" lang="ja-JP" altLang="en-US" sz="1250">
              <a:solidFill>
                <a:schemeClr val="tx1"/>
              </a:solidFill>
              <a:effectLst/>
              <a:latin typeface="ＭＳ ゴシック" panose="020B0609070205080204" pitchFamily="49" charset="-128"/>
              <a:ea typeface="ＭＳ ゴシック" panose="020B0609070205080204" pitchFamily="49" charset="-128"/>
              <a:cs typeface="+mn-cs"/>
            </a:rPr>
            <a:t>も</a:t>
          </a:r>
          <a:r>
            <a:rPr kumimoji="1" lang="ja-JP" altLang="ja-JP" sz="1250">
              <a:solidFill>
                <a:schemeClr val="tx1"/>
              </a:solidFill>
              <a:effectLst/>
              <a:latin typeface="ＭＳ ゴシック" panose="020B0609070205080204" pitchFamily="49" charset="-128"/>
              <a:ea typeface="ＭＳ ゴシック" panose="020B0609070205080204" pitchFamily="49" charset="-128"/>
              <a:cs typeface="+mn-cs"/>
            </a:rPr>
            <a:t>減少しており、引き続き歳出の削減等により財源の確保に努める必要がある。</a:t>
          </a:r>
          <a:endParaRPr lang="ja-JP" altLang="ja-JP" sz="1250">
            <a:solidFill>
              <a:schemeClr val="tx1"/>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千葉県東金市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lang="ja-JP" altLang="ja-JP" sz="125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5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歳入不足を補うための財政調整基金は、取崩し抑制を原則とした予算編成</a:t>
          </a:r>
          <a:r>
            <a:rPr kumimoji="1" lang="ja-JP" altLang="en-US" sz="1250">
              <a:solidFill>
                <a:sysClr val="windowText" lastClr="000000"/>
              </a:solidFill>
              <a:effectLst/>
              <a:latin typeface="ＭＳ ゴシック" panose="020B0609070205080204" pitchFamily="49" charset="-128"/>
              <a:ea typeface="ＭＳ ゴシック" panose="020B0609070205080204" pitchFamily="49" charset="-128"/>
              <a:cs typeface="+mn-cs"/>
            </a:rPr>
            <a:t>を実施したが、</a:t>
          </a:r>
          <a:r>
            <a:rPr kumimoji="1" lang="en-US"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104</a:t>
          </a:r>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百万円の</a:t>
          </a:r>
          <a:r>
            <a:rPr kumimoji="1" lang="ja-JP" altLang="en-US" sz="1250">
              <a:solidFill>
                <a:sysClr val="windowText" lastClr="000000"/>
              </a:solidFill>
              <a:effectLst/>
              <a:latin typeface="ＭＳ ゴシック" panose="020B0609070205080204" pitchFamily="49" charset="-128"/>
              <a:ea typeface="ＭＳ ゴシック" panose="020B0609070205080204" pitchFamily="49" charset="-128"/>
              <a:cs typeface="+mn-cs"/>
            </a:rPr>
            <a:t>減</a:t>
          </a:r>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、東千葉メディカルセンター整備事業基金は、地方独立行政法人東金九十九里地域医療センター事業への充当により</a:t>
          </a:r>
          <a:r>
            <a:rPr kumimoji="1" lang="en-US"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165</a:t>
          </a:r>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25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25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25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250">
            <a:solidFill>
              <a:srgbClr val="FF0000"/>
            </a:solidFill>
            <a:effectLst/>
            <a:latin typeface="ＭＳ ゴシック" panose="020B0609070205080204" pitchFamily="49" charset="-128"/>
            <a:ea typeface="ＭＳ ゴシック" panose="020B0609070205080204" pitchFamily="49" charset="-128"/>
            <a:cs typeface="+mn-cs"/>
          </a:endParaRPr>
        </a:p>
        <a:p>
          <a:endParaRPr lang="ja-JP" altLang="ja-JP" sz="1250">
            <a:solidFill>
              <a:srgbClr val="FF0000"/>
            </a:solidFill>
            <a:effectLst/>
            <a:latin typeface="ＭＳ ゴシック" panose="020B0609070205080204" pitchFamily="49" charset="-128"/>
            <a:ea typeface="ＭＳ ゴシック" panose="020B0609070205080204" pitchFamily="49" charset="-128"/>
          </a:endParaRPr>
        </a:p>
        <a:p>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lang="ja-JP" altLang="ja-JP" sz="125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　財政調整基金については、財政基盤立て直しの維持として、引き続き繰入れをせず編成するため事業目的や成果目標を踏まえ、既存事業・予算の見直しを継続する。</a:t>
          </a:r>
          <a:endParaRPr lang="ja-JP" altLang="ja-JP" sz="125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　東千葉メディカルセンター整備事業基金は原資となる県交付金の交付が</a:t>
          </a:r>
          <a:r>
            <a:rPr kumimoji="1" lang="ja-JP" altLang="en-US" sz="1250">
              <a:solidFill>
                <a:sysClr val="windowText" lastClr="000000"/>
              </a:solidFill>
              <a:effectLst/>
              <a:latin typeface="ＭＳ ゴシック" panose="020B0609070205080204" pitchFamily="49" charset="-128"/>
              <a:ea typeface="ＭＳ ゴシック" panose="020B0609070205080204" pitchFamily="49" charset="-128"/>
              <a:cs typeface="+mn-cs"/>
            </a:rPr>
            <a:t>令和</a:t>
          </a:r>
          <a:r>
            <a:rPr kumimoji="1" lang="en-US"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en-US" sz="1250">
              <a:solidFill>
                <a:sysClr val="windowText" lastClr="000000"/>
              </a:solidFill>
              <a:effectLst/>
              <a:latin typeface="ＭＳ ゴシック" panose="020B0609070205080204" pitchFamily="49" charset="-128"/>
              <a:ea typeface="ＭＳ ゴシック" panose="020B0609070205080204" pitchFamily="49" charset="-128"/>
              <a:cs typeface="+mn-cs"/>
            </a:rPr>
            <a:t>年度</a:t>
          </a:r>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で終了したことから、今後も病院事業債の償還額に応じ取り崩していくため、減少していく見込みである。</a:t>
          </a:r>
          <a:endParaRPr lang="ja-JP" altLang="ja-JP" sz="125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（基金の使途）</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ja-JP" sz="1250" b="0" i="0" baseline="0">
              <a:solidFill>
                <a:schemeClr val="dk1"/>
              </a:solidFill>
              <a:effectLst/>
              <a:latin typeface="ＭＳ ゴシック" panose="020B0609070205080204" pitchFamily="49" charset="-128"/>
              <a:ea typeface="ＭＳ ゴシック" panose="020B0609070205080204" pitchFamily="49" charset="-128"/>
              <a:cs typeface="+mn-cs"/>
            </a:rPr>
            <a:t>・東千葉メディカルセンター整備事業基金：東千葉メディカルセンター整備事業交付金（千葉県からの交付金）を原資としたもので、地方独立行政</a:t>
          </a:r>
          <a:endParaRPr kumimoji="1" lang="en-US" altLang="ja-JP" sz="125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25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50" b="0" i="0" baseline="0">
              <a:solidFill>
                <a:schemeClr val="dk1"/>
              </a:solidFill>
              <a:effectLst/>
              <a:latin typeface="ＭＳ ゴシック" panose="020B0609070205080204" pitchFamily="49" charset="-128"/>
              <a:ea typeface="ＭＳ ゴシック" panose="020B0609070205080204" pitchFamily="49" charset="-128"/>
              <a:cs typeface="+mn-cs"/>
            </a:rPr>
            <a:t>法人東金九十九里地域医療センターが行った東千葉メディカルセンターの整備に係る病院事業債（平成</a:t>
          </a:r>
          <a:r>
            <a:rPr kumimoji="1" lang="en-US" altLang="ja-JP" sz="1250" b="0" i="0" baseline="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ja-JP" sz="1250" b="0" i="0" baseline="0">
              <a:solidFill>
                <a:schemeClr val="dk1"/>
              </a:solidFill>
              <a:effectLst/>
              <a:latin typeface="ＭＳ ゴシック" panose="020B0609070205080204" pitchFamily="49" charset="-128"/>
              <a:ea typeface="ＭＳ ゴシック" panose="020B0609070205080204" pitchFamily="49" charset="-128"/>
              <a:cs typeface="+mn-cs"/>
            </a:rPr>
            <a:t>年度から平成</a:t>
          </a:r>
          <a:r>
            <a:rPr kumimoji="1" lang="en-US" altLang="ja-JP" sz="1250" b="0" i="0" baseline="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ja-JP" sz="1250" b="0" i="0" baseline="0">
              <a:solidFill>
                <a:schemeClr val="dk1"/>
              </a:solidFill>
              <a:effectLst/>
              <a:latin typeface="ＭＳ ゴシック" panose="020B0609070205080204" pitchFamily="49" charset="-128"/>
              <a:ea typeface="ＭＳ ゴシック" panose="020B0609070205080204" pitchFamily="49" charset="-128"/>
              <a:cs typeface="+mn-cs"/>
            </a:rPr>
            <a:t>年度発行分まで）の償還</a:t>
          </a:r>
          <a:endParaRPr kumimoji="1" lang="en-US" altLang="ja-JP" sz="125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25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50" b="0" i="0" baseline="0">
              <a:solidFill>
                <a:schemeClr val="dk1"/>
              </a:solidFill>
              <a:effectLst/>
              <a:latin typeface="ＭＳ ゴシック" panose="020B0609070205080204" pitchFamily="49" charset="-128"/>
              <a:ea typeface="ＭＳ ゴシック" panose="020B0609070205080204" pitchFamily="49" charset="-128"/>
              <a:cs typeface="+mn-cs"/>
            </a:rPr>
            <a:t>の財源に充てるもの</a:t>
          </a:r>
          <a:endParaRPr lang="ja-JP" altLang="ja-JP" sz="1250">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・東金市社会福祉事業基金：市の社会福祉に資する事業へ支出するもの</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・みどりのふるさと基金：ふるさと東金に残された豊かな緑と水辺を、市民、事業者及び行政が一体となって保全を図り、貴重なみどりと水辺の保全、良好</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な都市環境を形成の目的を達成するためのもの</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（増減理由）</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ja-JP" sz="1250" b="0" i="0" baseline="0">
              <a:solidFill>
                <a:schemeClr val="dk1"/>
              </a:solidFill>
              <a:effectLst/>
              <a:latin typeface="ＭＳ ゴシック" panose="020B0609070205080204" pitchFamily="49" charset="-128"/>
              <a:ea typeface="ＭＳ ゴシック" panose="020B0609070205080204" pitchFamily="49" charset="-128"/>
              <a:cs typeface="+mn-cs"/>
            </a:rPr>
            <a:t>・東千葉メディカルセンター整備事業基金：減少の要因としては、地方独立行政法人東金九十九里地域医療センターが行った東千葉メディカルセン</a:t>
          </a:r>
          <a:endParaRPr kumimoji="1" lang="en-US" altLang="ja-JP" sz="125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25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50" b="0" i="0" baseline="0">
              <a:solidFill>
                <a:schemeClr val="dk1"/>
              </a:solidFill>
              <a:effectLst/>
              <a:latin typeface="ＭＳ ゴシック" panose="020B0609070205080204" pitchFamily="49" charset="-128"/>
              <a:ea typeface="ＭＳ ゴシック" panose="020B0609070205080204" pitchFamily="49" charset="-128"/>
              <a:cs typeface="+mn-cs"/>
            </a:rPr>
            <a:t>ターの整備に係る病院事業債の償還の財源に充てるため、取崩しを行ったことによる。</a:t>
          </a:r>
          <a:endParaRPr lang="ja-JP" altLang="ja-JP" sz="1250">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50" b="0" i="0" baseline="0">
              <a:solidFill>
                <a:schemeClr val="dk1"/>
              </a:solidFill>
              <a:effectLst/>
              <a:latin typeface="ＭＳ ゴシック" panose="020B0609070205080204" pitchFamily="49" charset="-128"/>
              <a:ea typeface="ＭＳ ゴシック" panose="020B0609070205080204" pitchFamily="49" charset="-128"/>
              <a:cs typeface="+mn-cs"/>
            </a:rPr>
            <a:t>・東金市社会福祉事業基金：新たな充当先として子育てスタート支援事業を加えたことなどによる。</a:t>
          </a:r>
          <a:endParaRPr kumimoji="0" lang="ja-JP" altLang="ja-JP" sz="1250" b="0"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・みどりのふるさと基金：ふるさと納税による寄附金の増である。</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（今後の方針）</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50" b="0" i="0" baseline="0">
              <a:solidFill>
                <a:schemeClr val="dk1"/>
              </a:solidFill>
              <a:effectLst/>
              <a:latin typeface="ＭＳ ゴシック" panose="020B0609070205080204" pitchFamily="49" charset="-128"/>
              <a:ea typeface="ＭＳ ゴシック" panose="020B0609070205080204" pitchFamily="49" charset="-128"/>
              <a:cs typeface="+mn-cs"/>
            </a:rPr>
            <a:t>・東千葉メディカルセンター整備事業基金：病院事業債の償還の財源に充てる。</a:t>
          </a:r>
          <a:endParaRPr kumimoji="1" lang="en-US" altLang="ja-JP" sz="125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・社会福祉事業基金：市の社会福祉に資する事業への支出</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を継続していく。</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・みどりのふるさと基金：公園施設等の維持管理、健康で安全かつ快適な都市環境の創出と緑地の保全や緑化の推進事業を目的とした事業に活用</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して</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いく。</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lang="ja-JP" altLang="ja-JP" sz="125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　財政調整基金については、令和元年度以降、財政調整基金からの繰入れをせずに当初予算を編成しており、今年度についても、予算編成方針に基づき、可能な限り同基金を取り崩すことなく編成した</a:t>
          </a:r>
          <a:r>
            <a:rPr kumimoji="1" lang="ja-JP" altLang="en-US" sz="1250">
              <a:solidFill>
                <a:sysClr val="windowText" lastClr="000000"/>
              </a:solidFill>
              <a:effectLst/>
              <a:latin typeface="ＭＳ ゴシック" panose="020B0609070205080204" pitchFamily="49" charset="-128"/>
              <a:ea typeface="ＭＳ ゴシック" panose="020B0609070205080204" pitchFamily="49" charset="-128"/>
              <a:cs typeface="+mn-cs"/>
            </a:rPr>
            <a:t>が、物価高騰対策等に係る取崩しにより</a:t>
          </a:r>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残高は</a:t>
          </a:r>
          <a:r>
            <a:rPr kumimoji="1" lang="ja-JP" altLang="en-US" sz="1250">
              <a:solidFill>
                <a:sysClr val="windowText" lastClr="000000"/>
              </a:solidFill>
              <a:effectLst/>
              <a:latin typeface="ＭＳ ゴシック" panose="020B0609070205080204" pitchFamily="49" charset="-128"/>
              <a:ea typeface="ＭＳ ゴシック" panose="020B0609070205080204" pitchFamily="49" charset="-128"/>
              <a:cs typeface="+mn-cs"/>
            </a:rPr>
            <a:t>減少</a:t>
          </a:r>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した。</a:t>
          </a:r>
          <a:endParaRPr kumimoji="1" lang="en-US" altLang="ja-JP" sz="125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25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250">
            <a:solidFill>
              <a:srgbClr val="FF0000"/>
            </a:solidFill>
            <a:effectLst/>
            <a:latin typeface="ＭＳ ゴシック" panose="020B0609070205080204" pitchFamily="49" charset="-128"/>
            <a:ea typeface="ＭＳ ゴシック" panose="020B0609070205080204" pitchFamily="49" charset="-128"/>
            <a:cs typeface="+mn-cs"/>
          </a:endParaRPr>
        </a:p>
        <a:p>
          <a:endParaRPr lang="ja-JP" altLang="ja-JP" sz="1250">
            <a:solidFill>
              <a:srgbClr val="FF0000"/>
            </a:solidFill>
            <a:effectLst/>
            <a:latin typeface="ＭＳ ゴシック" panose="020B0609070205080204" pitchFamily="49" charset="-128"/>
            <a:ea typeface="ＭＳ ゴシック" panose="020B0609070205080204" pitchFamily="49" charset="-128"/>
          </a:endParaRPr>
        </a:p>
        <a:p>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lang="ja-JP" altLang="ja-JP" sz="125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　財政調整基金の残高は、目標とする一定額の水準に達したが、市の公共施設・公用施設等において更新時期となるものが多数あることから、今後も引き続き原則として財政調整基金に頼らない予算を編成する。</a:t>
          </a:r>
          <a:endParaRPr lang="ja-JP" altLang="ja-JP" sz="125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5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250">
            <a:effectLst/>
            <a:latin typeface="ＭＳ ゴシック" panose="020B0609070205080204" pitchFamily="49" charset="-128"/>
            <a:ea typeface="ＭＳ ゴシック" panose="020B0609070205080204" pitchFamily="49" charset="-128"/>
          </a:endParaRPr>
        </a:p>
        <a:p>
          <a:r>
            <a:rPr kumimoji="1" lang="ja-JP" altLang="ja-JP" sz="1250">
              <a:solidFill>
                <a:schemeClr val="dk1"/>
              </a:solidFill>
              <a:effectLst/>
              <a:latin typeface="ＭＳ ゴシック" panose="020B0609070205080204" pitchFamily="49" charset="-128"/>
              <a:ea typeface="ＭＳ ゴシック" panose="020B0609070205080204" pitchFamily="49" charset="-128"/>
              <a:cs typeface="+mn-cs"/>
            </a:rPr>
            <a:t>　増減なし</a:t>
          </a:r>
          <a:endPar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250">
            <a:effectLst/>
            <a:latin typeface="ＭＳ ゴシック" panose="020B0609070205080204" pitchFamily="49" charset="-128"/>
            <a:ea typeface="ＭＳ ゴシック" panose="020B0609070205080204" pitchFamily="49" charset="-128"/>
          </a:endParaRPr>
        </a:p>
        <a:p>
          <a:r>
            <a:rPr kumimoji="1" lang="ja-JP" altLang="ja-JP" sz="125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250">
            <a:effectLst/>
            <a:latin typeface="ＭＳ ゴシック" panose="020B0609070205080204" pitchFamily="49" charset="-128"/>
            <a:ea typeface="ＭＳ ゴシック" panose="020B0609070205080204" pitchFamily="49" charset="-128"/>
          </a:endParaRPr>
        </a:p>
        <a:p>
          <a:r>
            <a:rPr kumimoji="1" lang="ja-JP" altLang="ja-JP" sz="1250">
              <a:solidFill>
                <a:schemeClr val="dk1"/>
              </a:solidFill>
              <a:effectLst/>
              <a:latin typeface="ＭＳ ゴシック" panose="020B0609070205080204" pitchFamily="49" charset="-128"/>
              <a:ea typeface="ＭＳ ゴシック" panose="020B0609070205080204" pitchFamily="49" charset="-128"/>
              <a:cs typeface="+mn-cs"/>
            </a:rPr>
            <a:t>　積み増す予定なし</a:t>
          </a:r>
          <a:endParaRPr lang="ja-JP" altLang="ja-JP" sz="1250">
            <a:effectLst/>
            <a:latin typeface="ＭＳ ゴシック" panose="020B0609070205080204" pitchFamily="49" charset="-128"/>
            <a:ea typeface="ＭＳ ゴシック" panose="020B0609070205080204" pitchFamily="49" charset="-128"/>
          </a:endParaRPr>
        </a:p>
        <a:p>
          <a:endPar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E902E7C-C656-4A6B-8B6E-FD0FFFFDF0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22E9E26-C244-4A96-8F84-0010B86231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DD4ED6A5-A6FD-40D0-A5C2-49FD68C60947}"/>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6E1DCEAB-CE93-4344-9998-8D86E36B1835}"/>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A04D1F18-57F9-4EF5-ADFF-79AE7381CA2A}"/>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6FD21FE7-ED85-474F-B5AF-A2C3DF990B0F}"/>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千葉県東金市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AA02440D-7439-4B6E-B1E2-EC83F6930385}"/>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92F03EEE-B0F0-4CF1-A30E-81FEA9D25E6C}"/>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A3917B86-4AEE-47F1-9242-42FBB1697C80}"/>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7833528E-4765-4C8C-8562-B344F8390DBB}"/>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5C8A8828-096F-4FE9-892F-D95BD38A16E6}"/>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CF2D084E-CB98-46F4-8177-1B7C2924312D}"/>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56,867
54,918
89.12
24,654,976
24,045,924
594,108
13,508,497
19,375,534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2CE93813-E6DB-4242-B071-A1BB38722150}"/>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B406930F-FFE7-4153-BBBB-4223AFEC37D1}"/>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5F9C43F2-3D15-4D94-94FF-06E36DA874B9}"/>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3.1
23.6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36B4F8A6-5080-48CD-8B35-BF4726074165}"/>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A04094C-990B-49A5-B230-66FE075531CE}"/>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FD2B7F36-4F79-4484-BF9D-7A84EEA5F30E}"/>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CBE2815-8F38-458B-9291-FB943367123B}"/>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36DEDEB5-E748-41A2-8F83-D9F93FD8FF96}"/>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DBDBD9BA-F5DB-4EE1-A295-CCB4CD81A2C0}"/>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909035F0-AB78-47D1-B6CE-410A89E2CD42}"/>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4923123C-3701-4A4A-9564-58AA9EF12C2B}"/>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CF42388D-B420-4EDA-A360-719BBCECC0AC}"/>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283B1A40-F023-473D-990E-232FC21BCF61}"/>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E853BF9A-071B-4633-B5B0-5217CE94C447}"/>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3F3AC50B-B29B-4794-9BE1-ADCBE58B2367}"/>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C7118D36-E22F-4636-8CA0-F862C715B012}"/>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FE3C180E-1DE0-412C-84B2-6E275B6339DA}"/>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9264B458-309B-4A6B-A88E-E765EE580FB9}"/>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9485D933-BB4C-40C5-96EC-0BFFE4566061}"/>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5F597DB9-0FF8-436D-BCB5-51C847943AEF}"/>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706F50B1-D406-4FE0-8127-14E3344E6902}"/>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EF3FE85D-23AF-43D9-9077-289E0A5E771B}"/>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32B98168-A59B-4DCD-A00E-DD631FABE7B2}"/>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7C5EB09A-531C-4DFE-A0D8-4F4750692DD6}"/>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187D400D-222D-45A0-A1E3-463B607BADFC}"/>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[ 72.2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33954943-A122-4A23-8C75-50AF078FF1D2}"/>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12CFC222-6536-429A-95C2-DCCCE1842D39}"/>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503EC11C-0573-4871-9FC2-0F17844AB715}"/>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5419530C-0FE2-4226-A1A4-406FA6F701AF}"/>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ED81776C-F2D4-496E-A154-C2A65F028E83}"/>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4CF803D9-F591-465F-A90A-A290516D03DF}"/>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5C5BD7B3-4138-43FB-BDD9-251F7A626B7F}"/>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2BA3B87A-4723-4FAE-997C-5CF48B3695BB}"/>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6C840912-6AB6-4CDE-AD40-DD84F9AE1031}"/>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79FDCCF1-ACD8-4E06-A034-89B120BC0851}"/>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有形固定資産減価償却率は類似団体より高い水準にある。公共施設等について個別施設計画に基づいた施設の維持管理を適切に進めていく。</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F35D7785-6FCB-4C69-9539-6FBBCD9DDEAD}"/>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4C9810FE-A2B4-4216-AE26-E4469BBB3FBE}"/>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43452741-A0E5-4B83-97B3-3B3A183E6456}"/>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E96C387A-5EFE-42C6-8141-060EBE646BAB}"/>
            </a:ext>
          </a:extLst>
        </xdr:cNvPr>
        <xdr:cNvCxnSpPr/>
      </xdr:nvCxnSpPr>
      <xdr:spPr>
        <a:xfrm>
          <a:off x="1142365" y="67331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167C6D96-A825-4CA3-A2D5-5043112F4404}"/>
            </a:ext>
          </a:extLst>
        </xdr:cNvPr>
        <xdr:cNvSpPr txBox="1"/>
      </xdr:nvSpPr>
      <xdr:spPr>
        <a:xfrm>
          <a:off x="784241" y="6635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6D50B09F-206E-443E-ACE7-DACF779E3714}"/>
            </a:ext>
          </a:extLst>
        </xdr:cNvPr>
        <xdr:cNvCxnSpPr/>
      </xdr:nvCxnSpPr>
      <xdr:spPr>
        <a:xfrm>
          <a:off x="1142365" y="6369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BC1CC550-664D-4E9C-BDCE-170AEB329EB1}"/>
            </a:ext>
          </a:extLst>
        </xdr:cNvPr>
        <xdr:cNvSpPr txBox="1"/>
      </xdr:nvSpPr>
      <xdr:spPr>
        <a:xfrm>
          <a:off x="784241" y="627948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227D3BC5-EDA4-46CD-A399-D1282DD58640}"/>
            </a:ext>
          </a:extLst>
        </xdr:cNvPr>
        <xdr:cNvCxnSpPr/>
      </xdr:nvCxnSpPr>
      <xdr:spPr>
        <a:xfrm>
          <a:off x="1142365" y="60134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D9F99615-9175-4E6A-AFE2-44CECF169B9B}"/>
            </a:ext>
          </a:extLst>
        </xdr:cNvPr>
        <xdr:cNvSpPr txBox="1"/>
      </xdr:nvSpPr>
      <xdr:spPr>
        <a:xfrm>
          <a:off x="784241" y="59158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BECFC07E-C93A-4012-B54F-9C5A4117AD71}"/>
            </a:ext>
          </a:extLst>
        </xdr:cNvPr>
        <xdr:cNvCxnSpPr/>
      </xdr:nvCxnSpPr>
      <xdr:spPr>
        <a:xfrm>
          <a:off x="1142365" y="564980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FF8FF6FA-3C47-4635-8F1C-6399000A1A4E}"/>
            </a:ext>
          </a:extLst>
        </xdr:cNvPr>
        <xdr:cNvSpPr txBox="1"/>
      </xdr:nvSpPr>
      <xdr:spPr>
        <a:xfrm>
          <a:off x="784241" y="55617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260D66E5-4284-440C-9563-66D739FE6B89}"/>
            </a:ext>
          </a:extLst>
        </xdr:cNvPr>
        <xdr:cNvCxnSpPr/>
      </xdr:nvCxnSpPr>
      <xdr:spPr>
        <a:xfrm>
          <a:off x="1142365" y="52956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9F475136-C6BA-4506-9A85-2ED736463E39}"/>
            </a:ext>
          </a:extLst>
        </xdr:cNvPr>
        <xdr:cNvSpPr txBox="1"/>
      </xdr:nvSpPr>
      <xdr:spPr>
        <a:xfrm>
          <a:off x="784241" y="52018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B2ADE9D-59EA-4ACC-8592-BADEDB5DAE7F}"/>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CBCB96FA-C101-4835-8C7D-1EE0B1190F8E}"/>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9222508F-E9B5-42B0-9631-76F24B9B099B}"/>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154305</xdr:rowOff>
    </xdr:from>
    <xdr:to>
      <xdr:col>23</xdr:col>
      <xdr:colOff>85090</xdr:colOff>
      <xdr:row>34</xdr:row>
      <xdr:rowOff>126154</xdr:rowOff>
    </xdr:to>
    <xdr:cxnSp macro="">
      <xdr:nvCxnSpPr>
        <xdr:cNvPr id="65" name="直線コネクタ 64">
          <a:extLst>
            <a:ext uri="{FF2B5EF4-FFF2-40B4-BE49-F238E27FC236}">
              <a16:creationId xmlns:a16="http://schemas.microsoft.com/office/drawing/2014/main" id="{473E1607-19C8-4BF7-A8BA-FF8B280B58A6}"/>
            </a:ext>
          </a:extLst>
        </xdr:cNvPr>
        <xdr:cNvCxnSpPr/>
      </xdr:nvCxnSpPr>
      <xdr:spPr>
        <a:xfrm flipV="1">
          <a:off x="4295775" y="5193030"/>
          <a:ext cx="1270" cy="1518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129981</xdr:rowOff>
    </xdr:from>
    <xdr:ext cx="405111" cy="259045"/>
    <xdr:sp macro="" textlink="">
      <xdr:nvSpPr>
        <xdr:cNvPr id="66" name="有形固定資産減価償却率最小値テキスト">
          <a:extLst>
            <a:ext uri="{FF2B5EF4-FFF2-40B4-BE49-F238E27FC236}">
              <a16:creationId xmlns:a16="http://schemas.microsoft.com/office/drawing/2014/main" id="{598E8E4C-0800-4869-B6DE-B82F5B7B5AA1}"/>
            </a:ext>
          </a:extLst>
        </xdr:cNvPr>
        <xdr:cNvSpPr txBox="1"/>
      </xdr:nvSpPr>
      <xdr:spPr>
        <a:xfrm>
          <a:off x="4342765" y="6715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126154</xdr:rowOff>
    </xdr:from>
    <xdr:to>
      <xdr:col>23</xdr:col>
      <xdr:colOff>174625</xdr:colOff>
      <xdr:row>34</xdr:row>
      <xdr:rowOff>126154</xdr:rowOff>
    </xdr:to>
    <xdr:cxnSp macro="">
      <xdr:nvCxnSpPr>
        <xdr:cNvPr id="67" name="直線コネクタ 66">
          <a:extLst>
            <a:ext uri="{FF2B5EF4-FFF2-40B4-BE49-F238E27FC236}">
              <a16:creationId xmlns:a16="http://schemas.microsoft.com/office/drawing/2014/main" id="{8F6E1B01-4419-4C79-9698-E94B8E6B48EC}"/>
            </a:ext>
          </a:extLst>
        </xdr:cNvPr>
        <xdr:cNvCxnSpPr/>
      </xdr:nvCxnSpPr>
      <xdr:spPr>
        <a:xfrm>
          <a:off x="4206875" y="6711739"/>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100982</xdr:rowOff>
    </xdr:from>
    <xdr:ext cx="405111" cy="259045"/>
    <xdr:sp macro="" textlink="">
      <xdr:nvSpPr>
        <xdr:cNvPr id="68" name="有形固定資産減価償却率最大値テキスト">
          <a:extLst>
            <a:ext uri="{FF2B5EF4-FFF2-40B4-BE49-F238E27FC236}">
              <a16:creationId xmlns:a16="http://schemas.microsoft.com/office/drawing/2014/main" id="{0105C667-4DE0-46C3-9E40-772D1C469C07}"/>
            </a:ext>
          </a:extLst>
        </xdr:cNvPr>
        <xdr:cNvSpPr txBox="1"/>
      </xdr:nvSpPr>
      <xdr:spPr>
        <a:xfrm>
          <a:off x="4342765" y="4964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154305</xdr:rowOff>
    </xdr:from>
    <xdr:to>
      <xdr:col>23</xdr:col>
      <xdr:colOff>174625</xdr:colOff>
      <xdr:row>25</xdr:row>
      <xdr:rowOff>154305</xdr:rowOff>
    </xdr:to>
    <xdr:cxnSp macro="">
      <xdr:nvCxnSpPr>
        <xdr:cNvPr id="69" name="直線コネクタ 68">
          <a:extLst>
            <a:ext uri="{FF2B5EF4-FFF2-40B4-BE49-F238E27FC236}">
              <a16:creationId xmlns:a16="http://schemas.microsoft.com/office/drawing/2014/main" id="{B686D71D-A9D9-4F8A-B7DB-17350FF8C67A}"/>
            </a:ext>
          </a:extLst>
        </xdr:cNvPr>
        <xdr:cNvCxnSpPr/>
      </xdr:nvCxnSpPr>
      <xdr:spPr>
        <a:xfrm>
          <a:off x="4206875" y="5193030"/>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83625</xdr:rowOff>
    </xdr:from>
    <xdr:ext cx="405111" cy="259045"/>
    <xdr:sp macro="" textlink="">
      <xdr:nvSpPr>
        <xdr:cNvPr id="70" name="有形固定資産減価償却率平均値テキスト">
          <a:extLst>
            <a:ext uri="{FF2B5EF4-FFF2-40B4-BE49-F238E27FC236}">
              <a16:creationId xmlns:a16="http://schemas.microsoft.com/office/drawing/2014/main" id="{B2C75800-C97D-49C7-BD6A-3E060459F2E2}"/>
            </a:ext>
          </a:extLst>
        </xdr:cNvPr>
        <xdr:cNvSpPr txBox="1"/>
      </xdr:nvSpPr>
      <xdr:spPr>
        <a:xfrm>
          <a:off x="4342765" y="59815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60748</xdr:rowOff>
    </xdr:from>
    <xdr:to>
      <xdr:col>23</xdr:col>
      <xdr:colOff>136525</xdr:colOff>
      <xdr:row>31</xdr:row>
      <xdr:rowOff>162348</xdr:rowOff>
    </xdr:to>
    <xdr:sp macro="" textlink="">
      <xdr:nvSpPr>
        <xdr:cNvPr id="71" name="フローチャート: 判断 70">
          <a:extLst>
            <a:ext uri="{FF2B5EF4-FFF2-40B4-BE49-F238E27FC236}">
              <a16:creationId xmlns:a16="http://schemas.microsoft.com/office/drawing/2014/main" id="{43DF627F-728A-40C2-82D1-78DE905FFAFE}"/>
            </a:ext>
          </a:extLst>
        </xdr:cNvPr>
        <xdr:cNvSpPr/>
      </xdr:nvSpPr>
      <xdr:spPr>
        <a:xfrm>
          <a:off x="4244975" y="6124363"/>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42757</xdr:rowOff>
    </xdr:from>
    <xdr:to>
      <xdr:col>19</xdr:col>
      <xdr:colOff>187325</xdr:colOff>
      <xdr:row>31</xdr:row>
      <xdr:rowOff>144357</xdr:rowOff>
    </xdr:to>
    <xdr:sp macro="" textlink="">
      <xdr:nvSpPr>
        <xdr:cNvPr id="72" name="フローチャート: 判断 71">
          <a:extLst>
            <a:ext uri="{FF2B5EF4-FFF2-40B4-BE49-F238E27FC236}">
              <a16:creationId xmlns:a16="http://schemas.microsoft.com/office/drawing/2014/main" id="{5F96B02F-9D81-4A9A-AF5D-606028F998ED}"/>
            </a:ext>
          </a:extLst>
        </xdr:cNvPr>
        <xdr:cNvSpPr/>
      </xdr:nvSpPr>
      <xdr:spPr>
        <a:xfrm>
          <a:off x="3611880" y="6112087"/>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28363</xdr:rowOff>
    </xdr:from>
    <xdr:to>
      <xdr:col>15</xdr:col>
      <xdr:colOff>187325</xdr:colOff>
      <xdr:row>31</xdr:row>
      <xdr:rowOff>129963</xdr:rowOff>
    </xdr:to>
    <xdr:sp macro="" textlink="">
      <xdr:nvSpPr>
        <xdr:cNvPr id="73" name="フローチャート: 判断 72">
          <a:extLst>
            <a:ext uri="{FF2B5EF4-FFF2-40B4-BE49-F238E27FC236}">
              <a16:creationId xmlns:a16="http://schemas.microsoft.com/office/drawing/2014/main" id="{1671C03A-9163-44DC-A7DC-AC9533AAA680}"/>
            </a:ext>
          </a:extLst>
        </xdr:cNvPr>
        <xdr:cNvSpPr/>
      </xdr:nvSpPr>
      <xdr:spPr>
        <a:xfrm>
          <a:off x="2926080" y="6093883"/>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138642</xdr:rowOff>
    </xdr:from>
    <xdr:to>
      <xdr:col>11</xdr:col>
      <xdr:colOff>187325</xdr:colOff>
      <xdr:row>31</xdr:row>
      <xdr:rowOff>68792</xdr:rowOff>
    </xdr:to>
    <xdr:sp macro="" textlink="">
      <xdr:nvSpPr>
        <xdr:cNvPr id="74" name="フローチャート: 判断 73">
          <a:extLst>
            <a:ext uri="{FF2B5EF4-FFF2-40B4-BE49-F238E27FC236}">
              <a16:creationId xmlns:a16="http://schemas.microsoft.com/office/drawing/2014/main" id="{C36E92E6-F838-45E6-9A23-48209739E1B1}"/>
            </a:ext>
          </a:extLst>
        </xdr:cNvPr>
        <xdr:cNvSpPr/>
      </xdr:nvSpPr>
      <xdr:spPr>
        <a:xfrm>
          <a:off x="2240280" y="6030807"/>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88265</xdr:rowOff>
    </xdr:from>
    <xdr:to>
      <xdr:col>7</xdr:col>
      <xdr:colOff>187325</xdr:colOff>
      <xdr:row>31</xdr:row>
      <xdr:rowOff>18415</xdr:rowOff>
    </xdr:to>
    <xdr:sp macro="" textlink="">
      <xdr:nvSpPr>
        <xdr:cNvPr id="75" name="フローチャート: 判断 74">
          <a:extLst>
            <a:ext uri="{FF2B5EF4-FFF2-40B4-BE49-F238E27FC236}">
              <a16:creationId xmlns:a16="http://schemas.microsoft.com/office/drawing/2014/main" id="{54307FEE-0B51-4A0F-A2EB-E9B6DA669F6B}"/>
            </a:ext>
          </a:extLst>
        </xdr:cNvPr>
        <xdr:cNvSpPr/>
      </xdr:nvSpPr>
      <xdr:spPr>
        <a:xfrm>
          <a:off x="1554480" y="5988050"/>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ED34EFC5-13E4-46C7-BBBD-B6B1751D0AAF}"/>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3A6DFCBF-D2FF-44F3-ADF4-39EAD73EA7D2}"/>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542C28E7-AA3F-480F-BB65-AF7C2251B886}"/>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DDAF2943-0945-419D-8433-16FF63E23B31}"/>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93CD5450-7B94-41EE-99CD-6AABB8DCFFD0}"/>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162772</xdr:rowOff>
    </xdr:from>
    <xdr:to>
      <xdr:col>23</xdr:col>
      <xdr:colOff>136525</xdr:colOff>
      <xdr:row>33</xdr:row>
      <xdr:rowOff>92921</xdr:rowOff>
    </xdr:to>
    <xdr:sp macro="" textlink="">
      <xdr:nvSpPr>
        <xdr:cNvPr id="81" name="楕円 80">
          <a:extLst>
            <a:ext uri="{FF2B5EF4-FFF2-40B4-BE49-F238E27FC236}">
              <a16:creationId xmlns:a16="http://schemas.microsoft.com/office/drawing/2014/main" id="{480DCFDB-4EC2-48CD-9835-A8DDB591D2BF}"/>
            </a:ext>
          </a:extLst>
        </xdr:cNvPr>
        <xdr:cNvSpPr/>
      </xdr:nvSpPr>
      <xdr:spPr>
        <a:xfrm>
          <a:off x="4244975" y="6403552"/>
          <a:ext cx="97790" cy="103504"/>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141199</xdr:rowOff>
    </xdr:from>
    <xdr:ext cx="405111" cy="259045"/>
    <xdr:sp macro="" textlink="">
      <xdr:nvSpPr>
        <xdr:cNvPr id="82" name="有形固定資産減価償却率該当値テキスト">
          <a:extLst>
            <a:ext uri="{FF2B5EF4-FFF2-40B4-BE49-F238E27FC236}">
              <a16:creationId xmlns:a16="http://schemas.microsoft.com/office/drawing/2014/main" id="{2CBF5B0A-D9DA-43A3-96D2-99094311C934}"/>
            </a:ext>
          </a:extLst>
        </xdr:cNvPr>
        <xdr:cNvSpPr txBox="1"/>
      </xdr:nvSpPr>
      <xdr:spPr>
        <a:xfrm>
          <a:off x="4342765" y="6378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130387</xdr:rowOff>
    </xdr:from>
    <xdr:to>
      <xdr:col>19</xdr:col>
      <xdr:colOff>187325</xdr:colOff>
      <xdr:row>33</xdr:row>
      <xdr:rowOff>60537</xdr:rowOff>
    </xdr:to>
    <xdr:sp macro="" textlink="">
      <xdr:nvSpPr>
        <xdr:cNvPr id="83" name="楕円 82">
          <a:extLst>
            <a:ext uri="{FF2B5EF4-FFF2-40B4-BE49-F238E27FC236}">
              <a16:creationId xmlns:a16="http://schemas.microsoft.com/office/drawing/2014/main" id="{E8CC900A-8E91-4DF5-A5A6-E0877ADDA316}"/>
            </a:ext>
          </a:extLst>
        </xdr:cNvPr>
        <xdr:cNvSpPr/>
      </xdr:nvSpPr>
      <xdr:spPr>
        <a:xfrm>
          <a:off x="3611880" y="6373072"/>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9737</xdr:rowOff>
    </xdr:from>
    <xdr:to>
      <xdr:col>23</xdr:col>
      <xdr:colOff>85725</xdr:colOff>
      <xdr:row>33</xdr:row>
      <xdr:rowOff>42122</xdr:rowOff>
    </xdr:to>
    <xdr:cxnSp macro="">
      <xdr:nvCxnSpPr>
        <xdr:cNvPr id="84" name="直線コネクタ 83">
          <a:extLst>
            <a:ext uri="{FF2B5EF4-FFF2-40B4-BE49-F238E27FC236}">
              <a16:creationId xmlns:a16="http://schemas.microsoft.com/office/drawing/2014/main" id="{0E424E4C-6C3B-4266-870E-D20891AC8D92}"/>
            </a:ext>
          </a:extLst>
        </xdr:cNvPr>
        <xdr:cNvCxnSpPr/>
      </xdr:nvCxnSpPr>
      <xdr:spPr>
        <a:xfrm>
          <a:off x="3656965" y="6421967"/>
          <a:ext cx="640715"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80010</xdr:rowOff>
    </xdr:from>
    <xdr:to>
      <xdr:col>15</xdr:col>
      <xdr:colOff>187325</xdr:colOff>
      <xdr:row>33</xdr:row>
      <xdr:rowOff>10160</xdr:rowOff>
    </xdr:to>
    <xdr:sp macro="" textlink="">
      <xdr:nvSpPr>
        <xdr:cNvPr id="85" name="楕円 84">
          <a:extLst>
            <a:ext uri="{FF2B5EF4-FFF2-40B4-BE49-F238E27FC236}">
              <a16:creationId xmlns:a16="http://schemas.microsoft.com/office/drawing/2014/main" id="{DAED2997-1071-481F-9DD4-B111BCAA861E}"/>
            </a:ext>
          </a:extLst>
        </xdr:cNvPr>
        <xdr:cNvSpPr/>
      </xdr:nvSpPr>
      <xdr:spPr>
        <a:xfrm>
          <a:off x="2926080" y="6320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130810</xdr:rowOff>
    </xdr:from>
    <xdr:to>
      <xdr:col>19</xdr:col>
      <xdr:colOff>136525</xdr:colOff>
      <xdr:row>33</xdr:row>
      <xdr:rowOff>9737</xdr:rowOff>
    </xdr:to>
    <xdr:cxnSp macro="">
      <xdr:nvCxnSpPr>
        <xdr:cNvPr id="86" name="直線コネクタ 85">
          <a:extLst>
            <a:ext uri="{FF2B5EF4-FFF2-40B4-BE49-F238E27FC236}">
              <a16:creationId xmlns:a16="http://schemas.microsoft.com/office/drawing/2014/main" id="{00BF41AC-BD93-4DD0-9A80-67C9FCEFC955}"/>
            </a:ext>
          </a:extLst>
        </xdr:cNvPr>
        <xdr:cNvCxnSpPr/>
      </xdr:nvCxnSpPr>
      <xdr:spPr>
        <a:xfrm>
          <a:off x="2971165" y="6373495"/>
          <a:ext cx="685800" cy="48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40428</xdr:rowOff>
    </xdr:from>
    <xdr:to>
      <xdr:col>11</xdr:col>
      <xdr:colOff>187325</xdr:colOff>
      <xdr:row>32</xdr:row>
      <xdr:rowOff>142028</xdr:rowOff>
    </xdr:to>
    <xdr:sp macro="" textlink="">
      <xdr:nvSpPr>
        <xdr:cNvPr id="87" name="楕円 86">
          <a:extLst>
            <a:ext uri="{FF2B5EF4-FFF2-40B4-BE49-F238E27FC236}">
              <a16:creationId xmlns:a16="http://schemas.microsoft.com/office/drawing/2014/main" id="{285C4232-FD8C-4BA5-AE97-2936202B2724}"/>
            </a:ext>
          </a:extLst>
        </xdr:cNvPr>
        <xdr:cNvSpPr/>
      </xdr:nvSpPr>
      <xdr:spPr>
        <a:xfrm>
          <a:off x="2240280" y="6279303"/>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91228</xdr:rowOff>
    </xdr:from>
    <xdr:to>
      <xdr:col>15</xdr:col>
      <xdr:colOff>136525</xdr:colOff>
      <xdr:row>32</xdr:row>
      <xdr:rowOff>130810</xdr:rowOff>
    </xdr:to>
    <xdr:cxnSp macro="">
      <xdr:nvCxnSpPr>
        <xdr:cNvPr id="88" name="直線コネクタ 87">
          <a:extLst>
            <a:ext uri="{FF2B5EF4-FFF2-40B4-BE49-F238E27FC236}">
              <a16:creationId xmlns:a16="http://schemas.microsoft.com/office/drawing/2014/main" id="{8B3FD2AD-9A02-47F7-9D4C-1AC00CC92964}"/>
            </a:ext>
          </a:extLst>
        </xdr:cNvPr>
        <xdr:cNvCxnSpPr/>
      </xdr:nvCxnSpPr>
      <xdr:spPr>
        <a:xfrm>
          <a:off x="2285365" y="6333913"/>
          <a:ext cx="68580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29633</xdr:rowOff>
    </xdr:from>
    <xdr:to>
      <xdr:col>7</xdr:col>
      <xdr:colOff>187325</xdr:colOff>
      <xdr:row>32</xdr:row>
      <xdr:rowOff>131233</xdr:rowOff>
    </xdr:to>
    <xdr:sp macro="" textlink="">
      <xdr:nvSpPr>
        <xdr:cNvPr id="89" name="楕円 88">
          <a:extLst>
            <a:ext uri="{FF2B5EF4-FFF2-40B4-BE49-F238E27FC236}">
              <a16:creationId xmlns:a16="http://schemas.microsoft.com/office/drawing/2014/main" id="{F5D3F8C1-C6C2-4A20-A136-1FC9BFF56D4D}"/>
            </a:ext>
          </a:extLst>
        </xdr:cNvPr>
        <xdr:cNvSpPr/>
      </xdr:nvSpPr>
      <xdr:spPr>
        <a:xfrm>
          <a:off x="1554480" y="6266603"/>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80433</xdr:rowOff>
    </xdr:from>
    <xdr:to>
      <xdr:col>11</xdr:col>
      <xdr:colOff>136525</xdr:colOff>
      <xdr:row>32</xdr:row>
      <xdr:rowOff>91228</xdr:rowOff>
    </xdr:to>
    <xdr:cxnSp macro="">
      <xdr:nvCxnSpPr>
        <xdr:cNvPr id="90" name="直線コネクタ 89">
          <a:extLst>
            <a:ext uri="{FF2B5EF4-FFF2-40B4-BE49-F238E27FC236}">
              <a16:creationId xmlns:a16="http://schemas.microsoft.com/office/drawing/2014/main" id="{B3771ACA-C454-4B75-BBA8-006BE9D53521}"/>
            </a:ext>
          </a:extLst>
        </xdr:cNvPr>
        <xdr:cNvCxnSpPr/>
      </xdr:nvCxnSpPr>
      <xdr:spPr>
        <a:xfrm>
          <a:off x="1599565" y="6321213"/>
          <a:ext cx="6858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160884</xdr:rowOff>
    </xdr:from>
    <xdr:ext cx="405111" cy="259045"/>
    <xdr:sp macro="" textlink="">
      <xdr:nvSpPr>
        <xdr:cNvPr id="91" name="n_1aveValue有形固定資産減価償却率">
          <a:extLst>
            <a:ext uri="{FF2B5EF4-FFF2-40B4-BE49-F238E27FC236}">
              <a16:creationId xmlns:a16="http://schemas.microsoft.com/office/drawing/2014/main" id="{58C80E31-4BFA-47E1-AF94-153F101E7DD6}"/>
            </a:ext>
          </a:extLst>
        </xdr:cNvPr>
        <xdr:cNvSpPr txBox="1"/>
      </xdr:nvSpPr>
      <xdr:spPr>
        <a:xfrm>
          <a:off x="3464569" y="588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146490</xdr:rowOff>
    </xdr:from>
    <xdr:ext cx="405111" cy="259045"/>
    <xdr:sp macro="" textlink="">
      <xdr:nvSpPr>
        <xdr:cNvPr id="92" name="n_2aveValue有形固定資産減価償却率">
          <a:extLst>
            <a:ext uri="{FF2B5EF4-FFF2-40B4-BE49-F238E27FC236}">
              <a16:creationId xmlns:a16="http://schemas.microsoft.com/office/drawing/2014/main" id="{D35F5FED-E795-47F7-A052-35DCA9025589}"/>
            </a:ext>
          </a:extLst>
        </xdr:cNvPr>
        <xdr:cNvSpPr txBox="1"/>
      </xdr:nvSpPr>
      <xdr:spPr>
        <a:xfrm>
          <a:off x="2793374" y="5869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85319</xdr:rowOff>
    </xdr:from>
    <xdr:ext cx="405111" cy="259045"/>
    <xdr:sp macro="" textlink="">
      <xdr:nvSpPr>
        <xdr:cNvPr id="93" name="n_3aveValue有形固定資産減価償却率">
          <a:extLst>
            <a:ext uri="{FF2B5EF4-FFF2-40B4-BE49-F238E27FC236}">
              <a16:creationId xmlns:a16="http://schemas.microsoft.com/office/drawing/2014/main" id="{C730F16A-180A-4092-B34C-F6C5011B899E}"/>
            </a:ext>
          </a:extLst>
        </xdr:cNvPr>
        <xdr:cNvSpPr txBox="1"/>
      </xdr:nvSpPr>
      <xdr:spPr>
        <a:xfrm>
          <a:off x="2107574" y="5811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34942</xdr:rowOff>
    </xdr:from>
    <xdr:ext cx="405111" cy="259045"/>
    <xdr:sp macro="" textlink="">
      <xdr:nvSpPr>
        <xdr:cNvPr id="94" name="n_4aveValue有形固定資産減価償却率">
          <a:extLst>
            <a:ext uri="{FF2B5EF4-FFF2-40B4-BE49-F238E27FC236}">
              <a16:creationId xmlns:a16="http://schemas.microsoft.com/office/drawing/2014/main" id="{4CBE78C6-3A44-43BA-902C-2269530A5C24}"/>
            </a:ext>
          </a:extLst>
        </xdr:cNvPr>
        <xdr:cNvSpPr txBox="1"/>
      </xdr:nvSpPr>
      <xdr:spPr>
        <a:xfrm>
          <a:off x="1421774" y="5759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51664</xdr:rowOff>
    </xdr:from>
    <xdr:ext cx="405111" cy="259045"/>
    <xdr:sp macro="" textlink="">
      <xdr:nvSpPr>
        <xdr:cNvPr id="95" name="n_1mainValue有形固定資産減価償却率">
          <a:extLst>
            <a:ext uri="{FF2B5EF4-FFF2-40B4-BE49-F238E27FC236}">
              <a16:creationId xmlns:a16="http://schemas.microsoft.com/office/drawing/2014/main" id="{5A0D802A-1DA2-478A-8B85-D2E22468A505}"/>
            </a:ext>
          </a:extLst>
        </xdr:cNvPr>
        <xdr:cNvSpPr txBox="1"/>
      </xdr:nvSpPr>
      <xdr:spPr>
        <a:xfrm>
          <a:off x="3464569" y="6465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1287</xdr:rowOff>
    </xdr:from>
    <xdr:ext cx="405111" cy="259045"/>
    <xdr:sp macro="" textlink="">
      <xdr:nvSpPr>
        <xdr:cNvPr id="96" name="n_2mainValue有形固定資産減価償却率">
          <a:extLst>
            <a:ext uri="{FF2B5EF4-FFF2-40B4-BE49-F238E27FC236}">
              <a16:creationId xmlns:a16="http://schemas.microsoft.com/office/drawing/2014/main" id="{EAE24064-61A1-4965-B047-B9A9EFEC8D32}"/>
            </a:ext>
          </a:extLst>
        </xdr:cNvPr>
        <xdr:cNvSpPr txBox="1"/>
      </xdr:nvSpPr>
      <xdr:spPr>
        <a:xfrm>
          <a:off x="2793374" y="6411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133155</xdr:rowOff>
    </xdr:from>
    <xdr:ext cx="405111" cy="259045"/>
    <xdr:sp macro="" textlink="">
      <xdr:nvSpPr>
        <xdr:cNvPr id="97" name="n_3mainValue有形固定資産減価償却率">
          <a:extLst>
            <a:ext uri="{FF2B5EF4-FFF2-40B4-BE49-F238E27FC236}">
              <a16:creationId xmlns:a16="http://schemas.microsoft.com/office/drawing/2014/main" id="{DEC4468A-5CD3-4785-97FA-34A8D2BFAFE5}"/>
            </a:ext>
          </a:extLst>
        </xdr:cNvPr>
        <xdr:cNvSpPr txBox="1"/>
      </xdr:nvSpPr>
      <xdr:spPr>
        <a:xfrm>
          <a:off x="2107574" y="6375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122360</xdr:rowOff>
    </xdr:from>
    <xdr:ext cx="405111" cy="259045"/>
    <xdr:sp macro="" textlink="">
      <xdr:nvSpPr>
        <xdr:cNvPr id="98" name="n_4mainValue有形固定資産減価償却率">
          <a:extLst>
            <a:ext uri="{FF2B5EF4-FFF2-40B4-BE49-F238E27FC236}">
              <a16:creationId xmlns:a16="http://schemas.microsoft.com/office/drawing/2014/main" id="{C1061471-85EA-4EF7-BD9C-F0EC4678BEFD}"/>
            </a:ext>
          </a:extLst>
        </xdr:cNvPr>
        <xdr:cNvSpPr txBox="1"/>
      </xdr:nvSpPr>
      <xdr:spPr>
        <a:xfrm>
          <a:off x="1421774" y="6363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4950D77C-0D80-4E2B-9A0C-B0FF190F2BFC}"/>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3DCD7477-0421-4805-A318-88298C71A844}"/>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4C21F5AB-F650-457A-90E7-47B13AFA2948}"/>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[ 520.1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41E0015E-8BC9-4D9C-A695-A62441A023A3}"/>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18717186-F65F-4053-85B9-15580F066147}"/>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84DA68D8-59AD-441B-B17E-5EFA793B839B}"/>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93A3AE24-CE8F-433E-818F-FAC2176DD515}"/>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3786F048-767E-4577-ADBF-616CE0ABA825}"/>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BC4A8278-60FE-438E-BC81-BBF965759E37}"/>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D5425B7A-7E62-410E-98CB-849A7BA2D0C7}"/>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739D2A43-C7C8-43A6-A400-28ABDDE344ED}"/>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B8080A85-4E0B-4F67-9272-0733BB2A719B}"/>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950BF731-C733-45D3-90CA-CBC075E67C44}"/>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債務償還比率は昨年度と比べて増加し、類似団体より僅かに高い水準となった。</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これは将来負担額に病院事業に係る設立法人の負債額等の負担見込額が含まれることが主な要因であり、今後、歳入の大幅な増が見込めない中で、病院事業の経営健全化に向けた取組等を進めるとともに、計画的な地方債の発行等による将来負担額の抑制に努める。</a:t>
          </a:r>
        </a:p>
        <a:p>
          <a:endParaRPr kumimoji="1" lang="ja-JP" altLang="en-US" sz="11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4BB6DDC9-DB2A-47D0-BA0D-3E24C2F099A7}"/>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50550934-F8C1-49EB-8492-755A2DD182C6}"/>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69AB91D2-6BFF-47D4-8DB3-7BA33D4D190A}"/>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67D10F04-84C8-48AC-893A-291DDBCC06D4}"/>
            </a:ext>
          </a:extLst>
        </xdr:cNvPr>
        <xdr:cNvCxnSpPr/>
      </xdr:nvCxnSpPr>
      <xdr:spPr>
        <a:xfrm>
          <a:off x="10188575" y="67331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5F29ED47-9048-4856-B9AD-2B980E0289C8}"/>
            </a:ext>
          </a:extLst>
        </xdr:cNvPr>
        <xdr:cNvSpPr txBox="1"/>
      </xdr:nvSpPr>
      <xdr:spPr>
        <a:xfrm>
          <a:off x="9695591" y="66355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5E2A8CE2-7452-4894-9953-CAAF742FE2C3}"/>
            </a:ext>
          </a:extLst>
        </xdr:cNvPr>
        <xdr:cNvCxnSpPr/>
      </xdr:nvCxnSpPr>
      <xdr:spPr>
        <a:xfrm>
          <a:off x="10188575" y="6369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30346018-20D1-4FD4-8340-9B3720CC9547}"/>
            </a:ext>
          </a:extLst>
        </xdr:cNvPr>
        <xdr:cNvSpPr txBox="1"/>
      </xdr:nvSpPr>
      <xdr:spPr>
        <a:xfrm>
          <a:off x="9756296" y="627948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D44490CB-225D-4538-B6D7-884283F99183}"/>
            </a:ext>
          </a:extLst>
        </xdr:cNvPr>
        <xdr:cNvCxnSpPr/>
      </xdr:nvCxnSpPr>
      <xdr:spPr>
        <a:xfrm>
          <a:off x="10188575" y="60134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B697616E-8B3F-438F-BA43-EC65C87EB520}"/>
            </a:ext>
          </a:extLst>
        </xdr:cNvPr>
        <xdr:cNvSpPr txBox="1"/>
      </xdr:nvSpPr>
      <xdr:spPr>
        <a:xfrm>
          <a:off x="9756296" y="59158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16B0826F-BDDA-4476-A8FB-DE21648D4EB0}"/>
            </a:ext>
          </a:extLst>
        </xdr:cNvPr>
        <xdr:cNvCxnSpPr/>
      </xdr:nvCxnSpPr>
      <xdr:spPr>
        <a:xfrm>
          <a:off x="10188575" y="564980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C951E61D-54D4-49EB-962E-9B07ACF9E375}"/>
            </a:ext>
          </a:extLst>
        </xdr:cNvPr>
        <xdr:cNvSpPr txBox="1"/>
      </xdr:nvSpPr>
      <xdr:spPr>
        <a:xfrm>
          <a:off x="9756296" y="55617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B27E4A98-BCBD-4801-9A27-DDA0347D6387}"/>
            </a:ext>
          </a:extLst>
        </xdr:cNvPr>
        <xdr:cNvCxnSpPr/>
      </xdr:nvCxnSpPr>
      <xdr:spPr>
        <a:xfrm>
          <a:off x="10188575" y="52956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D4289273-7D4A-4BAD-BE54-0AB38765F805}"/>
            </a:ext>
          </a:extLst>
        </xdr:cNvPr>
        <xdr:cNvSpPr txBox="1"/>
      </xdr:nvSpPr>
      <xdr:spPr>
        <a:xfrm>
          <a:off x="9856983" y="520188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B466D252-860D-4A03-9F95-552AFC150215}"/>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36BAD0EE-277C-4B0B-8C31-26326F292E55}"/>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130161</xdr:rowOff>
    </xdr:to>
    <xdr:cxnSp macro="">
      <xdr:nvCxnSpPr>
        <xdr:cNvPr id="127" name="直線コネクタ 126">
          <a:extLst>
            <a:ext uri="{FF2B5EF4-FFF2-40B4-BE49-F238E27FC236}">
              <a16:creationId xmlns:a16="http://schemas.microsoft.com/office/drawing/2014/main" id="{54FE30C0-DA24-456E-87C6-74439B6D260F}"/>
            </a:ext>
          </a:extLst>
        </xdr:cNvPr>
        <xdr:cNvCxnSpPr/>
      </xdr:nvCxnSpPr>
      <xdr:spPr>
        <a:xfrm flipV="1">
          <a:off x="13313410" y="5295688"/>
          <a:ext cx="1269" cy="1248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133988</xdr:rowOff>
    </xdr:from>
    <xdr:ext cx="560923" cy="259045"/>
    <xdr:sp macro="" textlink="">
      <xdr:nvSpPr>
        <xdr:cNvPr id="128" name="債務償還比率最小値テキスト">
          <a:extLst>
            <a:ext uri="{FF2B5EF4-FFF2-40B4-BE49-F238E27FC236}">
              <a16:creationId xmlns:a16="http://schemas.microsoft.com/office/drawing/2014/main" id="{BD14AEF1-B85D-4244-AF61-9C4424F7B372}"/>
            </a:ext>
          </a:extLst>
        </xdr:cNvPr>
        <xdr:cNvSpPr txBox="1"/>
      </xdr:nvSpPr>
      <xdr:spPr>
        <a:xfrm>
          <a:off x="13369925" y="654050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130161</xdr:rowOff>
    </xdr:from>
    <xdr:to>
      <xdr:col>76</xdr:col>
      <xdr:colOff>111125</xdr:colOff>
      <xdr:row>33</xdr:row>
      <xdr:rowOff>130161</xdr:rowOff>
    </xdr:to>
    <xdr:cxnSp macro="">
      <xdr:nvCxnSpPr>
        <xdr:cNvPr id="129" name="直線コネクタ 128">
          <a:extLst>
            <a:ext uri="{FF2B5EF4-FFF2-40B4-BE49-F238E27FC236}">
              <a16:creationId xmlns:a16="http://schemas.microsoft.com/office/drawing/2014/main" id="{E128AEC7-E714-4121-B634-1DF8B142F395}"/>
            </a:ext>
          </a:extLst>
        </xdr:cNvPr>
        <xdr:cNvCxnSpPr/>
      </xdr:nvCxnSpPr>
      <xdr:spPr>
        <a:xfrm>
          <a:off x="13251180" y="6544296"/>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F2F71F4C-2771-4A6F-B134-D68D3A71F845}"/>
            </a:ext>
          </a:extLst>
        </xdr:cNvPr>
        <xdr:cNvSpPr txBox="1"/>
      </xdr:nvSpPr>
      <xdr:spPr>
        <a:xfrm>
          <a:off x="13369925" y="50671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C8093932-3CFA-4F25-B41F-86189E4AF386}"/>
            </a:ext>
          </a:extLst>
        </xdr:cNvPr>
        <xdr:cNvCxnSpPr/>
      </xdr:nvCxnSpPr>
      <xdr:spPr>
        <a:xfrm>
          <a:off x="13251180" y="5295688"/>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161448</xdr:rowOff>
    </xdr:from>
    <xdr:ext cx="469744" cy="259045"/>
    <xdr:sp macro="" textlink="">
      <xdr:nvSpPr>
        <xdr:cNvPr id="132" name="債務償還比率平均値テキスト">
          <a:extLst>
            <a:ext uri="{FF2B5EF4-FFF2-40B4-BE49-F238E27FC236}">
              <a16:creationId xmlns:a16="http://schemas.microsoft.com/office/drawing/2014/main" id="{FBBD5C50-3AD6-4F15-94F5-3897F45BD122}"/>
            </a:ext>
          </a:extLst>
        </xdr:cNvPr>
        <xdr:cNvSpPr txBox="1"/>
      </xdr:nvSpPr>
      <xdr:spPr>
        <a:xfrm>
          <a:off x="13369925" y="57164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138571</xdr:rowOff>
    </xdr:from>
    <xdr:to>
      <xdr:col>76</xdr:col>
      <xdr:colOff>73025</xdr:colOff>
      <xdr:row>30</xdr:row>
      <xdr:rowOff>68721</xdr:rowOff>
    </xdr:to>
    <xdr:sp macro="" textlink="">
      <xdr:nvSpPr>
        <xdr:cNvPr id="133" name="フローチャート: 判断 132">
          <a:extLst>
            <a:ext uri="{FF2B5EF4-FFF2-40B4-BE49-F238E27FC236}">
              <a16:creationId xmlns:a16="http://schemas.microsoft.com/office/drawing/2014/main" id="{C41B41F1-670A-4E98-A98A-C01228B22AEA}"/>
            </a:ext>
          </a:extLst>
        </xdr:cNvPr>
        <xdr:cNvSpPr/>
      </xdr:nvSpPr>
      <xdr:spPr>
        <a:xfrm>
          <a:off x="13289280" y="5859286"/>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117221</xdr:rowOff>
    </xdr:from>
    <xdr:to>
      <xdr:col>72</xdr:col>
      <xdr:colOff>123825</xdr:colOff>
      <xdr:row>30</xdr:row>
      <xdr:rowOff>47371</xdr:rowOff>
    </xdr:to>
    <xdr:sp macro="" textlink="">
      <xdr:nvSpPr>
        <xdr:cNvPr id="134" name="フローチャート: 判断 133">
          <a:extLst>
            <a:ext uri="{FF2B5EF4-FFF2-40B4-BE49-F238E27FC236}">
              <a16:creationId xmlns:a16="http://schemas.microsoft.com/office/drawing/2014/main" id="{F04F1D89-5FDD-4899-8561-6E5044C13910}"/>
            </a:ext>
          </a:extLst>
        </xdr:cNvPr>
        <xdr:cNvSpPr/>
      </xdr:nvSpPr>
      <xdr:spPr>
        <a:xfrm>
          <a:off x="12629515" y="5841746"/>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63965</xdr:rowOff>
    </xdr:from>
    <xdr:to>
      <xdr:col>68</xdr:col>
      <xdr:colOff>123825</xdr:colOff>
      <xdr:row>29</xdr:row>
      <xdr:rowOff>165565</xdr:rowOff>
    </xdr:to>
    <xdr:sp macro="" textlink="">
      <xdr:nvSpPr>
        <xdr:cNvPr id="135" name="フローチャート: 判断 134">
          <a:extLst>
            <a:ext uri="{FF2B5EF4-FFF2-40B4-BE49-F238E27FC236}">
              <a16:creationId xmlns:a16="http://schemas.microsoft.com/office/drawing/2014/main" id="{5888C9E9-8885-48A9-AF31-27CDD8B84AF6}"/>
            </a:ext>
          </a:extLst>
        </xdr:cNvPr>
        <xdr:cNvSpPr/>
      </xdr:nvSpPr>
      <xdr:spPr>
        <a:xfrm>
          <a:off x="11943715" y="5784680"/>
          <a:ext cx="107315"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115732</xdr:rowOff>
    </xdr:from>
    <xdr:to>
      <xdr:col>64</xdr:col>
      <xdr:colOff>123825</xdr:colOff>
      <xdr:row>31</xdr:row>
      <xdr:rowOff>45882</xdr:rowOff>
    </xdr:to>
    <xdr:sp macro="" textlink="">
      <xdr:nvSpPr>
        <xdr:cNvPr id="136" name="フローチャート: 判断 135">
          <a:extLst>
            <a:ext uri="{FF2B5EF4-FFF2-40B4-BE49-F238E27FC236}">
              <a16:creationId xmlns:a16="http://schemas.microsoft.com/office/drawing/2014/main" id="{1BE76F10-B391-4B37-A132-ED19EEB1EC5F}"/>
            </a:ext>
          </a:extLst>
        </xdr:cNvPr>
        <xdr:cNvSpPr/>
      </xdr:nvSpPr>
      <xdr:spPr>
        <a:xfrm>
          <a:off x="11257915" y="6011707"/>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117411</xdr:rowOff>
    </xdr:from>
    <xdr:to>
      <xdr:col>60</xdr:col>
      <xdr:colOff>123825</xdr:colOff>
      <xdr:row>31</xdr:row>
      <xdr:rowOff>47561</xdr:rowOff>
    </xdr:to>
    <xdr:sp macro="" textlink="">
      <xdr:nvSpPr>
        <xdr:cNvPr id="137" name="フローチャート: 判断 136">
          <a:extLst>
            <a:ext uri="{FF2B5EF4-FFF2-40B4-BE49-F238E27FC236}">
              <a16:creationId xmlns:a16="http://schemas.microsoft.com/office/drawing/2014/main" id="{05877293-8A86-4641-A80D-BF2FE870D137}"/>
            </a:ext>
          </a:extLst>
        </xdr:cNvPr>
        <xdr:cNvSpPr/>
      </xdr:nvSpPr>
      <xdr:spPr>
        <a:xfrm>
          <a:off x="10572115" y="6013386"/>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CC72F2EF-964C-4FAE-AD88-DAADB2FA813E}"/>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4AB6BB42-F35C-49B4-A88F-F634AF03F5F4}"/>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E0A4CC1F-A34C-4FA3-A6E3-D767B8ECD68B}"/>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FBFB923A-DC59-4976-8405-0287EB49EA68}"/>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450FD33A-75E4-41BB-9B2A-87BDD5AF2E7B}"/>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142289</xdr:rowOff>
    </xdr:from>
    <xdr:to>
      <xdr:col>76</xdr:col>
      <xdr:colOff>73025</xdr:colOff>
      <xdr:row>30</xdr:row>
      <xdr:rowOff>72439</xdr:rowOff>
    </xdr:to>
    <xdr:sp macro="" textlink="">
      <xdr:nvSpPr>
        <xdr:cNvPr id="143" name="楕円 142">
          <a:extLst>
            <a:ext uri="{FF2B5EF4-FFF2-40B4-BE49-F238E27FC236}">
              <a16:creationId xmlns:a16="http://schemas.microsoft.com/office/drawing/2014/main" id="{4FF569D0-9984-4626-B7E0-488EA5B45AE0}"/>
            </a:ext>
          </a:extLst>
        </xdr:cNvPr>
        <xdr:cNvSpPr/>
      </xdr:nvSpPr>
      <xdr:spPr>
        <a:xfrm>
          <a:off x="13289280" y="5864909"/>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120716</xdr:rowOff>
    </xdr:from>
    <xdr:ext cx="469744" cy="259045"/>
    <xdr:sp macro="" textlink="">
      <xdr:nvSpPr>
        <xdr:cNvPr id="144" name="債務償還比率該当値テキスト">
          <a:extLst>
            <a:ext uri="{FF2B5EF4-FFF2-40B4-BE49-F238E27FC236}">
              <a16:creationId xmlns:a16="http://schemas.microsoft.com/office/drawing/2014/main" id="{45922FD3-0F77-43FD-99A1-15C65E697BEE}"/>
            </a:ext>
          </a:extLst>
        </xdr:cNvPr>
        <xdr:cNvSpPr txBox="1"/>
      </xdr:nvSpPr>
      <xdr:spPr>
        <a:xfrm>
          <a:off x="13369925" y="5847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83636</xdr:rowOff>
    </xdr:from>
    <xdr:to>
      <xdr:col>72</xdr:col>
      <xdr:colOff>123825</xdr:colOff>
      <xdr:row>30</xdr:row>
      <xdr:rowOff>13786</xdr:rowOff>
    </xdr:to>
    <xdr:sp macro="" textlink="">
      <xdr:nvSpPr>
        <xdr:cNvPr id="145" name="楕円 144">
          <a:extLst>
            <a:ext uri="{FF2B5EF4-FFF2-40B4-BE49-F238E27FC236}">
              <a16:creationId xmlns:a16="http://schemas.microsoft.com/office/drawing/2014/main" id="{19FAF0DF-E5B1-4785-A7A8-EC052ADF2985}"/>
            </a:ext>
          </a:extLst>
        </xdr:cNvPr>
        <xdr:cNvSpPr/>
      </xdr:nvSpPr>
      <xdr:spPr>
        <a:xfrm>
          <a:off x="12629515" y="5810066"/>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134436</xdr:rowOff>
    </xdr:from>
    <xdr:to>
      <xdr:col>76</xdr:col>
      <xdr:colOff>22225</xdr:colOff>
      <xdr:row>30</xdr:row>
      <xdr:rowOff>21639</xdr:rowOff>
    </xdr:to>
    <xdr:cxnSp macro="">
      <xdr:nvCxnSpPr>
        <xdr:cNvPr id="146" name="直線コネクタ 145">
          <a:extLst>
            <a:ext uri="{FF2B5EF4-FFF2-40B4-BE49-F238E27FC236}">
              <a16:creationId xmlns:a16="http://schemas.microsoft.com/office/drawing/2014/main" id="{C6FC18FC-8341-4FED-AECB-CE0B59E995B0}"/>
            </a:ext>
          </a:extLst>
        </xdr:cNvPr>
        <xdr:cNvCxnSpPr/>
      </xdr:nvCxnSpPr>
      <xdr:spPr>
        <a:xfrm>
          <a:off x="12684125" y="5855151"/>
          <a:ext cx="631190" cy="58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115182</xdr:rowOff>
    </xdr:from>
    <xdr:to>
      <xdr:col>68</xdr:col>
      <xdr:colOff>123825</xdr:colOff>
      <xdr:row>30</xdr:row>
      <xdr:rowOff>45332</xdr:rowOff>
    </xdr:to>
    <xdr:sp macro="" textlink="">
      <xdr:nvSpPr>
        <xdr:cNvPr id="147" name="楕円 146">
          <a:extLst>
            <a:ext uri="{FF2B5EF4-FFF2-40B4-BE49-F238E27FC236}">
              <a16:creationId xmlns:a16="http://schemas.microsoft.com/office/drawing/2014/main" id="{A6D97435-319A-4896-9C8D-83FCFD77D18D}"/>
            </a:ext>
          </a:extLst>
        </xdr:cNvPr>
        <xdr:cNvSpPr/>
      </xdr:nvSpPr>
      <xdr:spPr>
        <a:xfrm>
          <a:off x="11943715" y="5839707"/>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134436</xdr:rowOff>
    </xdr:from>
    <xdr:to>
      <xdr:col>72</xdr:col>
      <xdr:colOff>73025</xdr:colOff>
      <xdr:row>29</xdr:row>
      <xdr:rowOff>165982</xdr:rowOff>
    </xdr:to>
    <xdr:cxnSp macro="">
      <xdr:nvCxnSpPr>
        <xdr:cNvPr id="148" name="直線コネクタ 147">
          <a:extLst>
            <a:ext uri="{FF2B5EF4-FFF2-40B4-BE49-F238E27FC236}">
              <a16:creationId xmlns:a16="http://schemas.microsoft.com/office/drawing/2014/main" id="{33D5E7EA-94B7-4D48-90C2-C8A61DB17BBC}"/>
            </a:ext>
          </a:extLst>
        </xdr:cNvPr>
        <xdr:cNvCxnSpPr/>
      </xdr:nvCxnSpPr>
      <xdr:spPr>
        <a:xfrm flipV="1">
          <a:off x="11998325" y="5855151"/>
          <a:ext cx="685800" cy="39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59069</xdr:rowOff>
    </xdr:from>
    <xdr:to>
      <xdr:col>64</xdr:col>
      <xdr:colOff>123825</xdr:colOff>
      <xdr:row>31</xdr:row>
      <xdr:rowOff>160669</xdr:rowOff>
    </xdr:to>
    <xdr:sp macro="" textlink="">
      <xdr:nvSpPr>
        <xdr:cNvPr id="149" name="楕円 148">
          <a:extLst>
            <a:ext uri="{FF2B5EF4-FFF2-40B4-BE49-F238E27FC236}">
              <a16:creationId xmlns:a16="http://schemas.microsoft.com/office/drawing/2014/main" id="{A84121EA-0186-4CE0-8944-294B61556295}"/>
            </a:ext>
          </a:extLst>
        </xdr:cNvPr>
        <xdr:cNvSpPr/>
      </xdr:nvSpPr>
      <xdr:spPr>
        <a:xfrm>
          <a:off x="11257915" y="6122684"/>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165982</xdr:rowOff>
    </xdr:from>
    <xdr:to>
      <xdr:col>68</xdr:col>
      <xdr:colOff>73025</xdr:colOff>
      <xdr:row>31</xdr:row>
      <xdr:rowOff>109869</xdr:rowOff>
    </xdr:to>
    <xdr:cxnSp macro="">
      <xdr:nvCxnSpPr>
        <xdr:cNvPr id="150" name="直線コネクタ 149">
          <a:extLst>
            <a:ext uri="{FF2B5EF4-FFF2-40B4-BE49-F238E27FC236}">
              <a16:creationId xmlns:a16="http://schemas.microsoft.com/office/drawing/2014/main" id="{6345057A-FEB2-4369-907D-4E85366D2E38}"/>
            </a:ext>
          </a:extLst>
        </xdr:cNvPr>
        <xdr:cNvCxnSpPr/>
      </xdr:nvCxnSpPr>
      <xdr:spPr>
        <a:xfrm flipV="1">
          <a:off x="11312525" y="5894317"/>
          <a:ext cx="685800" cy="281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70055</xdr:rowOff>
    </xdr:from>
    <xdr:to>
      <xdr:col>60</xdr:col>
      <xdr:colOff>123825</xdr:colOff>
      <xdr:row>33</xdr:row>
      <xdr:rowOff>205</xdr:rowOff>
    </xdr:to>
    <xdr:sp macro="" textlink="">
      <xdr:nvSpPr>
        <xdr:cNvPr id="151" name="楕円 150">
          <a:extLst>
            <a:ext uri="{FF2B5EF4-FFF2-40B4-BE49-F238E27FC236}">
              <a16:creationId xmlns:a16="http://schemas.microsoft.com/office/drawing/2014/main" id="{84BC2F0D-B105-4E83-9B58-D694CAAEEAD6}"/>
            </a:ext>
          </a:extLst>
        </xdr:cNvPr>
        <xdr:cNvSpPr/>
      </xdr:nvSpPr>
      <xdr:spPr>
        <a:xfrm>
          <a:off x="10572115" y="6307025"/>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109869</xdr:rowOff>
    </xdr:from>
    <xdr:to>
      <xdr:col>64</xdr:col>
      <xdr:colOff>73025</xdr:colOff>
      <xdr:row>32</xdr:row>
      <xdr:rowOff>120855</xdr:rowOff>
    </xdr:to>
    <xdr:cxnSp macro="">
      <xdr:nvCxnSpPr>
        <xdr:cNvPr id="152" name="直線コネクタ 151">
          <a:extLst>
            <a:ext uri="{FF2B5EF4-FFF2-40B4-BE49-F238E27FC236}">
              <a16:creationId xmlns:a16="http://schemas.microsoft.com/office/drawing/2014/main" id="{37192B87-7E15-4204-9D79-A1E044546988}"/>
            </a:ext>
          </a:extLst>
        </xdr:cNvPr>
        <xdr:cNvCxnSpPr/>
      </xdr:nvCxnSpPr>
      <xdr:spPr>
        <a:xfrm flipV="1">
          <a:off x="10626725" y="6175389"/>
          <a:ext cx="685800" cy="186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38498</xdr:rowOff>
    </xdr:from>
    <xdr:ext cx="469744" cy="259045"/>
    <xdr:sp macro="" textlink="">
      <xdr:nvSpPr>
        <xdr:cNvPr id="153" name="n_1aveValue債務償還比率">
          <a:extLst>
            <a:ext uri="{FF2B5EF4-FFF2-40B4-BE49-F238E27FC236}">
              <a16:creationId xmlns:a16="http://schemas.microsoft.com/office/drawing/2014/main" id="{299A1511-7659-44C0-80A3-C1073151DA7D}"/>
            </a:ext>
          </a:extLst>
        </xdr:cNvPr>
        <xdr:cNvSpPr txBox="1"/>
      </xdr:nvSpPr>
      <xdr:spPr>
        <a:xfrm>
          <a:off x="12459412" y="5934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10642</xdr:rowOff>
    </xdr:from>
    <xdr:ext cx="469744" cy="259045"/>
    <xdr:sp macro="" textlink="">
      <xdr:nvSpPr>
        <xdr:cNvPr id="154" name="n_2aveValue債務償還比率">
          <a:extLst>
            <a:ext uri="{FF2B5EF4-FFF2-40B4-BE49-F238E27FC236}">
              <a16:creationId xmlns:a16="http://schemas.microsoft.com/office/drawing/2014/main" id="{AF8CC8BB-7CEB-4B84-9CE9-511B8AF3A7EE}"/>
            </a:ext>
          </a:extLst>
        </xdr:cNvPr>
        <xdr:cNvSpPr txBox="1"/>
      </xdr:nvSpPr>
      <xdr:spPr>
        <a:xfrm>
          <a:off x="11780597" y="556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62409</xdr:rowOff>
    </xdr:from>
    <xdr:ext cx="469744" cy="259045"/>
    <xdr:sp macro="" textlink="">
      <xdr:nvSpPr>
        <xdr:cNvPr id="155" name="n_3aveValue債務償還比率">
          <a:extLst>
            <a:ext uri="{FF2B5EF4-FFF2-40B4-BE49-F238E27FC236}">
              <a16:creationId xmlns:a16="http://schemas.microsoft.com/office/drawing/2014/main" id="{40E0D91B-3EE8-4D06-AB13-0BC1CB5FCD77}"/>
            </a:ext>
          </a:extLst>
        </xdr:cNvPr>
        <xdr:cNvSpPr txBox="1"/>
      </xdr:nvSpPr>
      <xdr:spPr>
        <a:xfrm>
          <a:off x="11094797" y="5783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64088</xdr:rowOff>
    </xdr:from>
    <xdr:ext cx="469744" cy="259045"/>
    <xdr:sp macro="" textlink="">
      <xdr:nvSpPr>
        <xdr:cNvPr id="156" name="n_4aveValue債務償還比率">
          <a:extLst>
            <a:ext uri="{FF2B5EF4-FFF2-40B4-BE49-F238E27FC236}">
              <a16:creationId xmlns:a16="http://schemas.microsoft.com/office/drawing/2014/main" id="{6C8536E8-AA9C-4A97-B597-B253035C8A8F}"/>
            </a:ext>
          </a:extLst>
        </xdr:cNvPr>
        <xdr:cNvSpPr txBox="1"/>
      </xdr:nvSpPr>
      <xdr:spPr>
        <a:xfrm>
          <a:off x="10408997" y="5784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30313</xdr:rowOff>
    </xdr:from>
    <xdr:ext cx="469744" cy="259045"/>
    <xdr:sp macro="" textlink="">
      <xdr:nvSpPr>
        <xdr:cNvPr id="157" name="n_1mainValue債務償還比率">
          <a:extLst>
            <a:ext uri="{FF2B5EF4-FFF2-40B4-BE49-F238E27FC236}">
              <a16:creationId xmlns:a16="http://schemas.microsoft.com/office/drawing/2014/main" id="{385A109E-AB4A-4F8F-942B-44634E9D3A36}"/>
            </a:ext>
          </a:extLst>
        </xdr:cNvPr>
        <xdr:cNvSpPr txBox="1"/>
      </xdr:nvSpPr>
      <xdr:spPr>
        <a:xfrm>
          <a:off x="12459412" y="5581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36459</xdr:rowOff>
    </xdr:from>
    <xdr:ext cx="469744" cy="259045"/>
    <xdr:sp macro="" textlink="">
      <xdr:nvSpPr>
        <xdr:cNvPr id="158" name="n_2mainValue債務償還比率">
          <a:extLst>
            <a:ext uri="{FF2B5EF4-FFF2-40B4-BE49-F238E27FC236}">
              <a16:creationId xmlns:a16="http://schemas.microsoft.com/office/drawing/2014/main" id="{8481E000-B237-4F39-9C62-B8E4D18AACE5}"/>
            </a:ext>
          </a:extLst>
        </xdr:cNvPr>
        <xdr:cNvSpPr txBox="1"/>
      </xdr:nvSpPr>
      <xdr:spPr>
        <a:xfrm>
          <a:off x="11780597" y="5932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151796</xdr:rowOff>
    </xdr:from>
    <xdr:ext cx="469744" cy="259045"/>
    <xdr:sp macro="" textlink="">
      <xdr:nvSpPr>
        <xdr:cNvPr id="159" name="n_3mainValue債務償還比率">
          <a:extLst>
            <a:ext uri="{FF2B5EF4-FFF2-40B4-BE49-F238E27FC236}">
              <a16:creationId xmlns:a16="http://schemas.microsoft.com/office/drawing/2014/main" id="{DF38BE21-5BC9-411C-977C-F9F778ABAC13}"/>
            </a:ext>
          </a:extLst>
        </xdr:cNvPr>
        <xdr:cNvSpPr txBox="1"/>
      </xdr:nvSpPr>
      <xdr:spPr>
        <a:xfrm>
          <a:off x="11094797" y="6219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162782</xdr:rowOff>
    </xdr:from>
    <xdr:ext cx="469744" cy="259045"/>
    <xdr:sp macro="" textlink="">
      <xdr:nvSpPr>
        <xdr:cNvPr id="160" name="n_4mainValue債務償還比率">
          <a:extLst>
            <a:ext uri="{FF2B5EF4-FFF2-40B4-BE49-F238E27FC236}">
              <a16:creationId xmlns:a16="http://schemas.microsoft.com/office/drawing/2014/main" id="{FE4AF9E6-C0F1-4B45-A34A-806F369BD4DB}"/>
            </a:ext>
          </a:extLst>
        </xdr:cNvPr>
        <xdr:cNvSpPr txBox="1"/>
      </xdr:nvSpPr>
      <xdr:spPr>
        <a:xfrm>
          <a:off x="10408997" y="6403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A1A8A763-0C1D-406E-B5EE-2DA8BE092781}"/>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318AF227-4CFC-4E46-B441-082E461CE07D}"/>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127618B9-14AD-4996-940F-EAAACA0DBD53}"/>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B3F168FC-B63A-49E3-A768-3AE2F049D73E}"/>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89BE1EA5-DB5E-4FB8-8D05-0B04F05085DD}"/>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5F50D461-1A8D-4C81-99BE-DF280C0A8389}"/>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6C64DA7-3848-430F-98E9-F8CC042ED992}"/>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757DFF5-DDA6-47C0-90E4-69F28D75FCC1}"/>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40275CD-2AAA-45C3-B034-FFF765D3153A}"/>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C22AB64-8CD6-453A-9599-580AC4722794}"/>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千葉県東金市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9E5DB07-5ED9-4353-B3DC-7DD8C7CBE561}"/>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FF15BA5-ACAB-44D4-B2C9-B21E2BABB84C}"/>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07A171C-16EA-4EB9-9151-480C04A465B4}"/>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15F78AE-136B-43BE-BB11-F55EC41552E6}"/>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111A0B2-7A73-4E53-9BD1-AAB64BE7B574}"/>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E67C045-67F0-477A-9248-D9B34046C607}"/>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56,867
54,918
89.12
24,654,976
24,045,924
594,108
13,508,497
19,375,534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BED2C98-7BF7-4EDF-802A-58DFCF77E60D}"/>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9692E89-F167-42F8-A44D-9C5E7F78FE9D}"/>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BD6BFAB-8CF1-44A5-8EA6-AECD431B8314}"/>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3.1
23.6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6444748-2841-4457-B928-7EFDC440B797}"/>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ABEC88C-D138-43CE-A712-3DBC4C9DBF09}"/>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22638B1-6BF7-4FD5-82E9-F309B5553162}"/>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9DC3FC4-4DD6-4B79-B954-D4A35797D350}"/>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33455CD-A645-42BD-A435-E5822C10C39F}"/>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60A01D9-C74D-464B-AB99-81B9FAEE3E8A}"/>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766FF9B-94CA-4865-8A0C-1382272D5E68}"/>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938F400-37F3-4A64-940D-9CCE94208A19}"/>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530C00B-BD51-45BB-84D0-503D259A6EC7}"/>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B280419-55C5-4841-8B73-1E41E32B107C}"/>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CFA8FB4-2829-4E0F-BD3A-789254336B39}"/>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B7B24CC-1602-46E2-8757-EAFBC9BCC334}"/>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1C5D211-98F2-4DF5-B172-8A2082D85F0C}"/>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A2706C2-9DB5-4A72-AA1D-479E09DB0484}"/>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3419D44-DAE2-4189-A286-B92522A5BCD5}"/>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7336B6D-41A7-4267-9C9B-4FFF02613524}"/>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9A28A3B-828F-4E71-A902-CFCB2C1EE5AB}"/>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9F347A8-D613-4777-9BC8-B2EEC8D06C46}"/>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396D2A2-6F9C-43B9-BD8A-520D0D187FB9}"/>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CB707CE-C667-4F52-9749-BD49FDDF61A6}"/>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6A8CFFB-9B28-45DF-83F5-66286EBA09C6}"/>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99589AD-F399-4C82-841F-E307725ECEB2}"/>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7DB0DEE-6716-4BF1-BA8E-F9541E409265}"/>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39EDE11-E405-4A12-B7EC-C2114C080373}"/>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056B1F2-8A00-4D88-833B-EB33B649A8B1}"/>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9A14F0E-97DB-4C74-90C4-FD83DB5015A1}"/>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306ECC8-47B5-4D79-8F3A-843D29C59598}"/>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DBAD4F2-EE28-4E27-A207-E6C5A747CB10}"/>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C434151-1628-4C48-AB74-7105715A6200}"/>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8C86D2A9-7491-4252-B938-420E24220276}"/>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32F2328B-E10D-4465-97CC-99B04E3B81E7}"/>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B8C1EC9-9F26-42D0-9DB1-6A05FEF0A6A2}"/>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F532A138-1ADB-4AF1-ADE1-97871FBDB1BD}"/>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CB365092-0F49-42B1-BED3-34DDCC8990DC}"/>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2DFE1910-913E-40DF-B222-BD67A5F6EB21}"/>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C9D3A49-330D-47DA-909E-92FD49ED9011}"/>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06B1E38-2134-4DD1-87AE-20F67B1B2AC8}"/>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87045EB9-D57F-4363-B219-B8622B049599}"/>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E083C745-1294-42EB-8479-79B22FD1AB97}"/>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891007D-B32B-42C8-989A-F20744DF440B}"/>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6A1A905-13A7-450C-BC38-9829933172FF}"/>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5C185096-7E09-44D3-BED4-EFE105303B1A}"/>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121920</xdr:rowOff>
    </xdr:from>
    <xdr:to>
      <xdr:col>24</xdr:col>
      <xdr:colOff>62865</xdr:colOff>
      <xdr:row>42</xdr:row>
      <xdr:rowOff>7620</xdr:rowOff>
    </xdr:to>
    <xdr:cxnSp macro="">
      <xdr:nvCxnSpPr>
        <xdr:cNvPr id="57" name="直線コネクタ 56">
          <a:extLst>
            <a:ext uri="{FF2B5EF4-FFF2-40B4-BE49-F238E27FC236}">
              <a16:creationId xmlns:a16="http://schemas.microsoft.com/office/drawing/2014/main" id="{E808AEF6-9604-4007-B026-6F7981F6DC6F}"/>
            </a:ext>
          </a:extLst>
        </xdr:cNvPr>
        <xdr:cNvCxnSpPr/>
      </xdr:nvCxnSpPr>
      <xdr:spPr>
        <a:xfrm flipV="1">
          <a:off x="4173855" y="57816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11447</xdr:rowOff>
    </xdr:from>
    <xdr:ext cx="405111" cy="259045"/>
    <xdr:sp macro="" textlink="">
      <xdr:nvSpPr>
        <xdr:cNvPr id="58" name="【道路】&#10;有形固定資産減価償却率最小値テキスト">
          <a:extLst>
            <a:ext uri="{FF2B5EF4-FFF2-40B4-BE49-F238E27FC236}">
              <a16:creationId xmlns:a16="http://schemas.microsoft.com/office/drawing/2014/main" id="{1D6A5341-1ECF-45FC-BBC3-16259D77EAC3}"/>
            </a:ext>
          </a:extLst>
        </xdr:cNvPr>
        <xdr:cNvSpPr txBox="1"/>
      </xdr:nvSpPr>
      <xdr:spPr>
        <a:xfrm>
          <a:off x="4212590" y="721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7620</xdr:rowOff>
    </xdr:from>
    <xdr:to>
      <xdr:col>24</xdr:col>
      <xdr:colOff>152400</xdr:colOff>
      <xdr:row>42</xdr:row>
      <xdr:rowOff>7620</xdr:rowOff>
    </xdr:to>
    <xdr:cxnSp macro="">
      <xdr:nvCxnSpPr>
        <xdr:cNvPr id="59" name="直線コネクタ 58">
          <a:extLst>
            <a:ext uri="{FF2B5EF4-FFF2-40B4-BE49-F238E27FC236}">
              <a16:creationId xmlns:a16="http://schemas.microsoft.com/office/drawing/2014/main" id="{24FAECC4-6518-4BEC-9B58-88F1B11B5FEC}"/>
            </a:ext>
          </a:extLst>
        </xdr:cNvPr>
        <xdr:cNvCxnSpPr/>
      </xdr:nvCxnSpPr>
      <xdr:spPr>
        <a:xfrm>
          <a:off x="4112260" y="72104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68597</xdr:rowOff>
    </xdr:from>
    <xdr:ext cx="405111" cy="259045"/>
    <xdr:sp macro="" textlink="">
      <xdr:nvSpPr>
        <xdr:cNvPr id="60" name="【道路】&#10;有形固定資産減価償却率最大値テキスト">
          <a:extLst>
            <a:ext uri="{FF2B5EF4-FFF2-40B4-BE49-F238E27FC236}">
              <a16:creationId xmlns:a16="http://schemas.microsoft.com/office/drawing/2014/main" id="{AE6D7A08-7A54-4CBD-8F54-B4571D7482C8}"/>
            </a:ext>
          </a:extLst>
        </xdr:cNvPr>
        <xdr:cNvSpPr txBox="1"/>
      </xdr:nvSpPr>
      <xdr:spPr>
        <a:xfrm>
          <a:off x="4212590" y="5553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121920</xdr:rowOff>
    </xdr:from>
    <xdr:to>
      <xdr:col>24</xdr:col>
      <xdr:colOff>152400</xdr:colOff>
      <xdr:row>33</xdr:row>
      <xdr:rowOff>121920</xdr:rowOff>
    </xdr:to>
    <xdr:cxnSp macro="">
      <xdr:nvCxnSpPr>
        <xdr:cNvPr id="61" name="直線コネクタ 60">
          <a:extLst>
            <a:ext uri="{FF2B5EF4-FFF2-40B4-BE49-F238E27FC236}">
              <a16:creationId xmlns:a16="http://schemas.microsoft.com/office/drawing/2014/main" id="{D54B5CC3-F2F2-4C78-880A-8A245D08704C}"/>
            </a:ext>
          </a:extLst>
        </xdr:cNvPr>
        <xdr:cNvCxnSpPr/>
      </xdr:nvCxnSpPr>
      <xdr:spPr>
        <a:xfrm>
          <a:off x="4112260" y="57816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92092</xdr:rowOff>
    </xdr:from>
    <xdr:ext cx="405111" cy="259045"/>
    <xdr:sp macro="" textlink="">
      <xdr:nvSpPr>
        <xdr:cNvPr id="62" name="【道路】&#10;有形固定資産減価償却率平均値テキスト">
          <a:extLst>
            <a:ext uri="{FF2B5EF4-FFF2-40B4-BE49-F238E27FC236}">
              <a16:creationId xmlns:a16="http://schemas.microsoft.com/office/drawing/2014/main" id="{01BFF996-9BE9-46D3-B269-2FC5043134C1}"/>
            </a:ext>
          </a:extLst>
        </xdr:cNvPr>
        <xdr:cNvSpPr txBox="1"/>
      </xdr:nvSpPr>
      <xdr:spPr>
        <a:xfrm>
          <a:off x="4212590" y="64395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69215</xdr:rowOff>
    </xdr:from>
    <xdr:to>
      <xdr:col>24</xdr:col>
      <xdr:colOff>114300</xdr:colOff>
      <xdr:row>38</xdr:row>
      <xdr:rowOff>170815</xdr:rowOff>
    </xdr:to>
    <xdr:sp macro="" textlink="">
      <xdr:nvSpPr>
        <xdr:cNvPr id="63" name="フローチャート: 判断 62">
          <a:extLst>
            <a:ext uri="{FF2B5EF4-FFF2-40B4-BE49-F238E27FC236}">
              <a16:creationId xmlns:a16="http://schemas.microsoft.com/office/drawing/2014/main" id="{B77DDE5A-94A1-4D11-9788-B6656AD7A4D6}"/>
            </a:ext>
          </a:extLst>
        </xdr:cNvPr>
        <xdr:cNvSpPr/>
      </xdr:nvSpPr>
      <xdr:spPr>
        <a:xfrm>
          <a:off x="4131310" y="658241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48260</xdr:rowOff>
    </xdr:from>
    <xdr:to>
      <xdr:col>20</xdr:col>
      <xdr:colOff>38100</xdr:colOff>
      <xdr:row>38</xdr:row>
      <xdr:rowOff>149860</xdr:rowOff>
    </xdr:to>
    <xdr:sp macro="" textlink="">
      <xdr:nvSpPr>
        <xdr:cNvPr id="64" name="フローチャート: 判断 63">
          <a:extLst>
            <a:ext uri="{FF2B5EF4-FFF2-40B4-BE49-F238E27FC236}">
              <a16:creationId xmlns:a16="http://schemas.microsoft.com/office/drawing/2014/main" id="{1F4A6A88-D43D-432D-AFDB-7E3A2FD5149C}"/>
            </a:ext>
          </a:extLst>
        </xdr:cNvPr>
        <xdr:cNvSpPr/>
      </xdr:nvSpPr>
      <xdr:spPr>
        <a:xfrm>
          <a:off x="3388360" y="656526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36830</xdr:rowOff>
    </xdr:from>
    <xdr:to>
      <xdr:col>15</xdr:col>
      <xdr:colOff>101600</xdr:colOff>
      <xdr:row>38</xdr:row>
      <xdr:rowOff>138430</xdr:rowOff>
    </xdr:to>
    <xdr:sp macro="" textlink="">
      <xdr:nvSpPr>
        <xdr:cNvPr id="65" name="フローチャート: 判断 64">
          <a:extLst>
            <a:ext uri="{FF2B5EF4-FFF2-40B4-BE49-F238E27FC236}">
              <a16:creationId xmlns:a16="http://schemas.microsoft.com/office/drawing/2014/main" id="{6D071B76-965A-4B60-8B93-864FC1BFDF1E}"/>
            </a:ext>
          </a:extLst>
        </xdr:cNvPr>
        <xdr:cNvSpPr/>
      </xdr:nvSpPr>
      <xdr:spPr>
        <a:xfrm>
          <a:off x="2571750" y="655193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151130</xdr:rowOff>
    </xdr:from>
    <xdr:to>
      <xdr:col>10</xdr:col>
      <xdr:colOff>165100</xdr:colOff>
      <xdr:row>38</xdr:row>
      <xdr:rowOff>81280</xdr:rowOff>
    </xdr:to>
    <xdr:sp macro="" textlink="">
      <xdr:nvSpPr>
        <xdr:cNvPr id="66" name="フローチャート: 判断 65">
          <a:extLst>
            <a:ext uri="{FF2B5EF4-FFF2-40B4-BE49-F238E27FC236}">
              <a16:creationId xmlns:a16="http://schemas.microsoft.com/office/drawing/2014/main" id="{27F195BA-4D04-4F9A-AD3C-050CB3E51D56}"/>
            </a:ext>
          </a:extLst>
        </xdr:cNvPr>
        <xdr:cNvSpPr/>
      </xdr:nvSpPr>
      <xdr:spPr>
        <a:xfrm>
          <a:off x="1774190" y="649478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111125</xdr:rowOff>
    </xdr:from>
    <xdr:to>
      <xdr:col>6</xdr:col>
      <xdr:colOff>38100</xdr:colOff>
      <xdr:row>38</xdr:row>
      <xdr:rowOff>41275</xdr:rowOff>
    </xdr:to>
    <xdr:sp macro="" textlink="">
      <xdr:nvSpPr>
        <xdr:cNvPr id="67" name="フローチャート: 判断 66">
          <a:extLst>
            <a:ext uri="{FF2B5EF4-FFF2-40B4-BE49-F238E27FC236}">
              <a16:creationId xmlns:a16="http://schemas.microsoft.com/office/drawing/2014/main" id="{84607759-E156-4DF7-86F0-8611A01ED64B}"/>
            </a:ext>
          </a:extLst>
        </xdr:cNvPr>
        <xdr:cNvSpPr/>
      </xdr:nvSpPr>
      <xdr:spPr>
        <a:xfrm>
          <a:off x="988060" y="64547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0A9F3C5-FC2F-4D57-92D1-33601199D235}"/>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A2337D3-09EB-46E2-97FC-C341CBD654C6}"/>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217D1C6-07CA-4F9C-BCDD-7328A453CE81}"/>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E890571-EEB1-4004-9A4A-2AC81A61B87E}"/>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3ACCF21-C3DB-4908-A2D5-3E21FA44EA9A}"/>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10160</xdr:rowOff>
    </xdr:from>
    <xdr:to>
      <xdr:col>24</xdr:col>
      <xdr:colOff>114300</xdr:colOff>
      <xdr:row>41</xdr:row>
      <xdr:rowOff>111760</xdr:rowOff>
    </xdr:to>
    <xdr:sp macro="" textlink="">
      <xdr:nvSpPr>
        <xdr:cNvPr id="73" name="楕円 72">
          <a:extLst>
            <a:ext uri="{FF2B5EF4-FFF2-40B4-BE49-F238E27FC236}">
              <a16:creationId xmlns:a16="http://schemas.microsoft.com/office/drawing/2014/main" id="{38162AB3-77BB-436B-A390-68FFFD594003}"/>
            </a:ext>
          </a:extLst>
        </xdr:cNvPr>
        <xdr:cNvSpPr/>
      </xdr:nvSpPr>
      <xdr:spPr>
        <a:xfrm>
          <a:off x="4131310" y="704151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96537</xdr:rowOff>
    </xdr:from>
    <xdr:ext cx="405111" cy="259045"/>
    <xdr:sp macro="" textlink="">
      <xdr:nvSpPr>
        <xdr:cNvPr id="74" name="【道路】&#10;有形固定資産減価償却率該当値テキスト">
          <a:extLst>
            <a:ext uri="{FF2B5EF4-FFF2-40B4-BE49-F238E27FC236}">
              <a16:creationId xmlns:a16="http://schemas.microsoft.com/office/drawing/2014/main" id="{F6E4D89D-C3A6-4351-9158-B9F36060CEFD}"/>
            </a:ext>
          </a:extLst>
        </xdr:cNvPr>
        <xdr:cNvSpPr txBox="1"/>
      </xdr:nvSpPr>
      <xdr:spPr>
        <a:xfrm>
          <a:off x="4212590" y="6950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38735</xdr:rowOff>
    </xdr:from>
    <xdr:to>
      <xdr:col>20</xdr:col>
      <xdr:colOff>38100</xdr:colOff>
      <xdr:row>41</xdr:row>
      <xdr:rowOff>140335</xdr:rowOff>
    </xdr:to>
    <xdr:sp macro="" textlink="">
      <xdr:nvSpPr>
        <xdr:cNvPr id="75" name="楕円 74">
          <a:extLst>
            <a:ext uri="{FF2B5EF4-FFF2-40B4-BE49-F238E27FC236}">
              <a16:creationId xmlns:a16="http://schemas.microsoft.com/office/drawing/2014/main" id="{A2FED1C4-E444-4AB8-BE3C-8C01F63A568B}"/>
            </a:ext>
          </a:extLst>
        </xdr:cNvPr>
        <xdr:cNvSpPr/>
      </xdr:nvSpPr>
      <xdr:spPr>
        <a:xfrm>
          <a:off x="3388360" y="70681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60960</xdr:rowOff>
    </xdr:from>
    <xdr:to>
      <xdr:col>24</xdr:col>
      <xdr:colOff>63500</xdr:colOff>
      <xdr:row>41</xdr:row>
      <xdr:rowOff>89535</xdr:rowOff>
    </xdr:to>
    <xdr:cxnSp macro="">
      <xdr:nvCxnSpPr>
        <xdr:cNvPr id="76" name="直線コネクタ 75">
          <a:extLst>
            <a:ext uri="{FF2B5EF4-FFF2-40B4-BE49-F238E27FC236}">
              <a16:creationId xmlns:a16="http://schemas.microsoft.com/office/drawing/2014/main" id="{7113480D-9E21-415F-9DEE-68202B02E0D9}"/>
            </a:ext>
          </a:extLst>
        </xdr:cNvPr>
        <xdr:cNvCxnSpPr/>
      </xdr:nvCxnSpPr>
      <xdr:spPr>
        <a:xfrm flipV="1">
          <a:off x="3431540" y="7086600"/>
          <a:ext cx="74295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50165</xdr:rowOff>
    </xdr:from>
    <xdr:to>
      <xdr:col>15</xdr:col>
      <xdr:colOff>101600</xdr:colOff>
      <xdr:row>39</xdr:row>
      <xdr:rowOff>151765</xdr:rowOff>
    </xdr:to>
    <xdr:sp macro="" textlink="">
      <xdr:nvSpPr>
        <xdr:cNvPr id="77" name="楕円 76">
          <a:extLst>
            <a:ext uri="{FF2B5EF4-FFF2-40B4-BE49-F238E27FC236}">
              <a16:creationId xmlns:a16="http://schemas.microsoft.com/office/drawing/2014/main" id="{C3A1DC17-2157-483F-A64C-2BCD8B5CD316}"/>
            </a:ext>
          </a:extLst>
        </xdr:cNvPr>
        <xdr:cNvSpPr/>
      </xdr:nvSpPr>
      <xdr:spPr>
        <a:xfrm>
          <a:off x="2571750" y="674052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100965</xdr:rowOff>
    </xdr:from>
    <xdr:to>
      <xdr:col>19</xdr:col>
      <xdr:colOff>177800</xdr:colOff>
      <xdr:row>41</xdr:row>
      <xdr:rowOff>89535</xdr:rowOff>
    </xdr:to>
    <xdr:cxnSp macro="">
      <xdr:nvCxnSpPr>
        <xdr:cNvPr id="78" name="直線コネクタ 77">
          <a:extLst>
            <a:ext uri="{FF2B5EF4-FFF2-40B4-BE49-F238E27FC236}">
              <a16:creationId xmlns:a16="http://schemas.microsoft.com/office/drawing/2014/main" id="{05462963-A42E-4912-8B7A-77C1A54ABC87}"/>
            </a:ext>
          </a:extLst>
        </xdr:cNvPr>
        <xdr:cNvCxnSpPr/>
      </xdr:nvCxnSpPr>
      <xdr:spPr>
        <a:xfrm>
          <a:off x="2626360" y="6783705"/>
          <a:ext cx="805180" cy="339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90170</xdr:rowOff>
    </xdr:from>
    <xdr:to>
      <xdr:col>10</xdr:col>
      <xdr:colOff>165100</xdr:colOff>
      <xdr:row>40</xdr:row>
      <xdr:rowOff>20320</xdr:rowOff>
    </xdr:to>
    <xdr:sp macro="" textlink="">
      <xdr:nvSpPr>
        <xdr:cNvPr id="79" name="楕円 78">
          <a:extLst>
            <a:ext uri="{FF2B5EF4-FFF2-40B4-BE49-F238E27FC236}">
              <a16:creationId xmlns:a16="http://schemas.microsoft.com/office/drawing/2014/main" id="{8A82908B-8EB5-4893-99BB-6BFEEE5E857F}"/>
            </a:ext>
          </a:extLst>
        </xdr:cNvPr>
        <xdr:cNvSpPr/>
      </xdr:nvSpPr>
      <xdr:spPr>
        <a:xfrm>
          <a:off x="1774190" y="678053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100965</xdr:rowOff>
    </xdr:from>
    <xdr:to>
      <xdr:col>15</xdr:col>
      <xdr:colOff>50800</xdr:colOff>
      <xdr:row>39</xdr:row>
      <xdr:rowOff>140970</xdr:rowOff>
    </xdr:to>
    <xdr:cxnSp macro="">
      <xdr:nvCxnSpPr>
        <xdr:cNvPr id="80" name="直線コネクタ 79">
          <a:extLst>
            <a:ext uri="{FF2B5EF4-FFF2-40B4-BE49-F238E27FC236}">
              <a16:creationId xmlns:a16="http://schemas.microsoft.com/office/drawing/2014/main" id="{E07C1696-3738-4C77-BC18-4C233A0E33A3}"/>
            </a:ext>
          </a:extLst>
        </xdr:cNvPr>
        <xdr:cNvCxnSpPr/>
      </xdr:nvCxnSpPr>
      <xdr:spPr>
        <a:xfrm flipV="1">
          <a:off x="1828800" y="6783705"/>
          <a:ext cx="7975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103505</xdr:rowOff>
    </xdr:from>
    <xdr:to>
      <xdr:col>6</xdr:col>
      <xdr:colOff>38100</xdr:colOff>
      <xdr:row>40</xdr:row>
      <xdr:rowOff>33655</xdr:rowOff>
    </xdr:to>
    <xdr:sp macro="" textlink="">
      <xdr:nvSpPr>
        <xdr:cNvPr id="81" name="楕円 80">
          <a:extLst>
            <a:ext uri="{FF2B5EF4-FFF2-40B4-BE49-F238E27FC236}">
              <a16:creationId xmlns:a16="http://schemas.microsoft.com/office/drawing/2014/main" id="{EDD9F5FD-DF21-4C62-AB5A-B3017A2CC6E9}"/>
            </a:ext>
          </a:extLst>
        </xdr:cNvPr>
        <xdr:cNvSpPr/>
      </xdr:nvSpPr>
      <xdr:spPr>
        <a:xfrm>
          <a:off x="988060" y="67881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140970</xdr:rowOff>
    </xdr:from>
    <xdr:to>
      <xdr:col>10</xdr:col>
      <xdr:colOff>114300</xdr:colOff>
      <xdr:row>39</xdr:row>
      <xdr:rowOff>154305</xdr:rowOff>
    </xdr:to>
    <xdr:cxnSp macro="">
      <xdr:nvCxnSpPr>
        <xdr:cNvPr id="82" name="直線コネクタ 81">
          <a:extLst>
            <a:ext uri="{FF2B5EF4-FFF2-40B4-BE49-F238E27FC236}">
              <a16:creationId xmlns:a16="http://schemas.microsoft.com/office/drawing/2014/main" id="{830ED888-89ED-4FBE-A608-B2F2E07106EC}"/>
            </a:ext>
          </a:extLst>
        </xdr:cNvPr>
        <xdr:cNvCxnSpPr/>
      </xdr:nvCxnSpPr>
      <xdr:spPr>
        <a:xfrm flipV="1">
          <a:off x="1031240" y="6825615"/>
          <a:ext cx="79756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166387</xdr:rowOff>
    </xdr:from>
    <xdr:ext cx="405111" cy="259045"/>
    <xdr:sp macro="" textlink="">
      <xdr:nvSpPr>
        <xdr:cNvPr id="83" name="n_1aveValue【道路】&#10;有形固定資産減価償却率">
          <a:extLst>
            <a:ext uri="{FF2B5EF4-FFF2-40B4-BE49-F238E27FC236}">
              <a16:creationId xmlns:a16="http://schemas.microsoft.com/office/drawing/2014/main" id="{9631E167-8286-437F-8395-6CB0ABAE2173}"/>
            </a:ext>
          </a:extLst>
        </xdr:cNvPr>
        <xdr:cNvSpPr txBox="1"/>
      </xdr:nvSpPr>
      <xdr:spPr>
        <a:xfrm>
          <a:off x="3239144" y="6342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154957</xdr:rowOff>
    </xdr:from>
    <xdr:ext cx="405111" cy="259045"/>
    <xdr:sp macro="" textlink="">
      <xdr:nvSpPr>
        <xdr:cNvPr id="84" name="n_2aveValue【道路】&#10;有形固定資産減価償却率">
          <a:extLst>
            <a:ext uri="{FF2B5EF4-FFF2-40B4-BE49-F238E27FC236}">
              <a16:creationId xmlns:a16="http://schemas.microsoft.com/office/drawing/2014/main" id="{85005666-6214-48D4-9EBD-64C94F07ADBF}"/>
            </a:ext>
          </a:extLst>
        </xdr:cNvPr>
        <xdr:cNvSpPr txBox="1"/>
      </xdr:nvSpPr>
      <xdr:spPr>
        <a:xfrm>
          <a:off x="24390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97807</xdr:rowOff>
    </xdr:from>
    <xdr:ext cx="405111" cy="259045"/>
    <xdr:sp macro="" textlink="">
      <xdr:nvSpPr>
        <xdr:cNvPr id="85" name="n_3aveValue【道路】&#10;有形固定資産減価償却率">
          <a:extLst>
            <a:ext uri="{FF2B5EF4-FFF2-40B4-BE49-F238E27FC236}">
              <a16:creationId xmlns:a16="http://schemas.microsoft.com/office/drawing/2014/main" id="{63146000-892A-493C-863C-55E5B92D6414}"/>
            </a:ext>
          </a:extLst>
        </xdr:cNvPr>
        <xdr:cNvSpPr txBox="1"/>
      </xdr:nvSpPr>
      <xdr:spPr>
        <a:xfrm>
          <a:off x="164148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57802</xdr:rowOff>
    </xdr:from>
    <xdr:ext cx="405111" cy="259045"/>
    <xdr:sp macro="" textlink="">
      <xdr:nvSpPr>
        <xdr:cNvPr id="86" name="n_4aveValue【道路】&#10;有形固定資産減価償却率">
          <a:extLst>
            <a:ext uri="{FF2B5EF4-FFF2-40B4-BE49-F238E27FC236}">
              <a16:creationId xmlns:a16="http://schemas.microsoft.com/office/drawing/2014/main" id="{56B520D3-0234-4EA5-99E9-02B22F190F73}"/>
            </a:ext>
          </a:extLst>
        </xdr:cNvPr>
        <xdr:cNvSpPr txBox="1"/>
      </xdr:nvSpPr>
      <xdr:spPr>
        <a:xfrm>
          <a:off x="855354" y="622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131462</xdr:rowOff>
    </xdr:from>
    <xdr:ext cx="405111" cy="259045"/>
    <xdr:sp macro="" textlink="">
      <xdr:nvSpPr>
        <xdr:cNvPr id="87" name="n_1mainValue【道路】&#10;有形固定資産減価償却率">
          <a:extLst>
            <a:ext uri="{FF2B5EF4-FFF2-40B4-BE49-F238E27FC236}">
              <a16:creationId xmlns:a16="http://schemas.microsoft.com/office/drawing/2014/main" id="{969F8EA2-A9C7-4BF8-A64B-F2D17B03CEC8}"/>
            </a:ext>
          </a:extLst>
        </xdr:cNvPr>
        <xdr:cNvSpPr txBox="1"/>
      </xdr:nvSpPr>
      <xdr:spPr>
        <a:xfrm>
          <a:off x="3239144" y="71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142892</xdr:rowOff>
    </xdr:from>
    <xdr:ext cx="405111" cy="259045"/>
    <xdr:sp macro="" textlink="">
      <xdr:nvSpPr>
        <xdr:cNvPr id="88" name="n_2mainValue【道路】&#10;有形固定資産減価償却率">
          <a:extLst>
            <a:ext uri="{FF2B5EF4-FFF2-40B4-BE49-F238E27FC236}">
              <a16:creationId xmlns:a16="http://schemas.microsoft.com/office/drawing/2014/main" id="{F038CD91-D900-4AF5-B84A-7EF8A40472A5}"/>
            </a:ext>
          </a:extLst>
        </xdr:cNvPr>
        <xdr:cNvSpPr txBox="1"/>
      </xdr:nvSpPr>
      <xdr:spPr>
        <a:xfrm>
          <a:off x="2439044" y="682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11447</xdr:rowOff>
    </xdr:from>
    <xdr:ext cx="405111" cy="259045"/>
    <xdr:sp macro="" textlink="">
      <xdr:nvSpPr>
        <xdr:cNvPr id="89" name="n_3mainValue【道路】&#10;有形固定資産減価償却率">
          <a:extLst>
            <a:ext uri="{FF2B5EF4-FFF2-40B4-BE49-F238E27FC236}">
              <a16:creationId xmlns:a16="http://schemas.microsoft.com/office/drawing/2014/main" id="{752FC5C5-50FA-4492-9FBE-D1F9B627988D}"/>
            </a:ext>
          </a:extLst>
        </xdr:cNvPr>
        <xdr:cNvSpPr txBox="1"/>
      </xdr:nvSpPr>
      <xdr:spPr>
        <a:xfrm>
          <a:off x="1641484" y="687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24782</xdr:rowOff>
    </xdr:from>
    <xdr:ext cx="405111" cy="259045"/>
    <xdr:sp macro="" textlink="">
      <xdr:nvSpPr>
        <xdr:cNvPr id="90" name="n_4mainValue【道路】&#10;有形固定資産減価償却率">
          <a:extLst>
            <a:ext uri="{FF2B5EF4-FFF2-40B4-BE49-F238E27FC236}">
              <a16:creationId xmlns:a16="http://schemas.microsoft.com/office/drawing/2014/main" id="{2CEBC2A7-C7DF-4939-9E77-6DC028DF4164}"/>
            </a:ext>
          </a:extLst>
        </xdr:cNvPr>
        <xdr:cNvSpPr txBox="1"/>
      </xdr:nvSpPr>
      <xdr:spPr>
        <a:xfrm>
          <a:off x="855354" y="687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0E1D0EF-F422-43B8-AACE-15BD6840E3B9}"/>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47CBEC8-0ED5-48C1-AB58-C612EDEA9321}"/>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CDBCC71E-50FD-4E80-9FCC-899A8B6074FF}"/>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1959F245-B865-4E50-B9E1-AE48FEC24DE4}"/>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DF45CE72-6D95-43BA-9C6D-BB892EF58B68}"/>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58B33817-7DC4-455E-AFD1-E5F4FB228A88}"/>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9F8AE5E7-211F-4002-B68B-24E6F7E54D54}"/>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76AA1AE8-2AD7-463F-8EBE-F047DB1B85AD}"/>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AF970423-6F91-4B3D-8541-B2B55F6F2F9A}"/>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64987C8-2B79-4F66-A82C-3FA48438D3E8}"/>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EF5D8B44-8793-4B97-9FF0-C5B7A4282793}"/>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C38E4F99-8F53-4E52-9322-0CE9D7935EE8}"/>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F2FA4A90-955A-42E5-B182-D9A1592719DD}"/>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AD625EBF-5598-46BC-B92C-84C6DB3F5AAF}"/>
            </a:ext>
          </a:extLst>
        </xdr:cNvPr>
        <xdr:cNvSpPr txBox="1"/>
      </xdr:nvSpPr>
      <xdr:spPr>
        <a:xfrm>
          <a:off x="5485961" y="671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EC578FA-24C7-4FA6-97B2-35B65D974161}"/>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800D6580-9CAF-4DD5-BA5E-1D2EDF01E074}"/>
            </a:ext>
          </a:extLst>
        </xdr:cNvPr>
        <xdr:cNvSpPr txBox="1"/>
      </xdr:nvSpPr>
      <xdr:spPr>
        <a:xfrm>
          <a:off x="5485961" y="6336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C418A55A-5639-49DD-A918-2B646632C134}"/>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D6CA2D7F-F024-4D07-BF9D-2D5500BEF63B}"/>
            </a:ext>
          </a:extLst>
        </xdr:cNvPr>
        <xdr:cNvSpPr txBox="1"/>
      </xdr:nvSpPr>
      <xdr:spPr>
        <a:xfrm>
          <a:off x="5485961" y="5955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C89B049B-DF1C-4CC1-B5F4-9B60B96F23B8}"/>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C5CE785B-E927-40FA-9C97-D6028008926D}"/>
            </a:ext>
          </a:extLst>
        </xdr:cNvPr>
        <xdr:cNvSpPr txBox="1"/>
      </xdr:nvSpPr>
      <xdr:spPr>
        <a:xfrm>
          <a:off x="5485961" y="5574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BE833E3F-8DE9-458F-A082-4B71FF6E7978}"/>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74589AF2-DD31-45FB-8EC8-40D14654BCF7}"/>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7E69D0-7998-446F-B0FC-2626D2B64F15}"/>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51092</xdr:rowOff>
    </xdr:from>
    <xdr:to>
      <xdr:col>54</xdr:col>
      <xdr:colOff>189865</xdr:colOff>
      <xdr:row>41</xdr:row>
      <xdr:rowOff>154724</xdr:rowOff>
    </xdr:to>
    <xdr:cxnSp macro="">
      <xdr:nvCxnSpPr>
        <xdr:cNvPr id="114" name="直線コネクタ 113">
          <a:extLst>
            <a:ext uri="{FF2B5EF4-FFF2-40B4-BE49-F238E27FC236}">
              <a16:creationId xmlns:a16="http://schemas.microsoft.com/office/drawing/2014/main" id="{BF85AB2E-B1B3-49E7-A21E-7F8DECF79354}"/>
            </a:ext>
          </a:extLst>
        </xdr:cNvPr>
        <xdr:cNvCxnSpPr/>
      </xdr:nvCxnSpPr>
      <xdr:spPr>
        <a:xfrm flipV="1">
          <a:off x="9429115" y="5884202"/>
          <a:ext cx="0" cy="1299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158551</xdr:rowOff>
    </xdr:from>
    <xdr:ext cx="469744" cy="259045"/>
    <xdr:sp macro="" textlink="">
      <xdr:nvSpPr>
        <xdr:cNvPr id="115" name="【道路】&#10;一人当たり延長最小値テキスト">
          <a:extLst>
            <a:ext uri="{FF2B5EF4-FFF2-40B4-BE49-F238E27FC236}">
              <a16:creationId xmlns:a16="http://schemas.microsoft.com/office/drawing/2014/main" id="{65416399-1A4B-442B-9CA4-1EBA9B4A51B9}"/>
            </a:ext>
          </a:extLst>
        </xdr:cNvPr>
        <xdr:cNvSpPr txBox="1"/>
      </xdr:nvSpPr>
      <xdr:spPr>
        <a:xfrm>
          <a:off x="9467850" y="7189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154724</xdr:rowOff>
    </xdr:from>
    <xdr:to>
      <xdr:col>55</xdr:col>
      <xdr:colOff>88900</xdr:colOff>
      <xdr:row>41</xdr:row>
      <xdr:rowOff>154724</xdr:rowOff>
    </xdr:to>
    <xdr:cxnSp macro="">
      <xdr:nvCxnSpPr>
        <xdr:cNvPr id="116" name="直線コネクタ 115">
          <a:extLst>
            <a:ext uri="{FF2B5EF4-FFF2-40B4-BE49-F238E27FC236}">
              <a16:creationId xmlns:a16="http://schemas.microsoft.com/office/drawing/2014/main" id="{6A5502DF-D765-42EE-B58C-90E9CFC3CE00}"/>
            </a:ext>
          </a:extLst>
        </xdr:cNvPr>
        <xdr:cNvCxnSpPr/>
      </xdr:nvCxnSpPr>
      <xdr:spPr>
        <a:xfrm>
          <a:off x="9356090" y="718417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169219</xdr:rowOff>
    </xdr:from>
    <xdr:ext cx="534377" cy="259045"/>
    <xdr:sp macro="" textlink="">
      <xdr:nvSpPr>
        <xdr:cNvPr id="117" name="【道路】&#10;一人当たり延長最大値テキスト">
          <a:extLst>
            <a:ext uri="{FF2B5EF4-FFF2-40B4-BE49-F238E27FC236}">
              <a16:creationId xmlns:a16="http://schemas.microsoft.com/office/drawing/2014/main" id="{19A93F6B-2822-4D4A-8330-3BB7CA69037C}"/>
            </a:ext>
          </a:extLst>
        </xdr:cNvPr>
        <xdr:cNvSpPr txBox="1"/>
      </xdr:nvSpPr>
      <xdr:spPr>
        <a:xfrm>
          <a:off x="9467850" y="5659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51092</xdr:rowOff>
    </xdr:from>
    <xdr:to>
      <xdr:col>55</xdr:col>
      <xdr:colOff>88900</xdr:colOff>
      <xdr:row>34</xdr:row>
      <xdr:rowOff>51092</xdr:rowOff>
    </xdr:to>
    <xdr:cxnSp macro="">
      <xdr:nvCxnSpPr>
        <xdr:cNvPr id="118" name="直線コネクタ 117">
          <a:extLst>
            <a:ext uri="{FF2B5EF4-FFF2-40B4-BE49-F238E27FC236}">
              <a16:creationId xmlns:a16="http://schemas.microsoft.com/office/drawing/2014/main" id="{C7C7F895-A275-4488-886C-11143D6A2D9E}"/>
            </a:ext>
          </a:extLst>
        </xdr:cNvPr>
        <xdr:cNvCxnSpPr/>
      </xdr:nvCxnSpPr>
      <xdr:spPr>
        <a:xfrm>
          <a:off x="9356090" y="588420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22306</xdr:rowOff>
    </xdr:from>
    <xdr:ext cx="469744" cy="259045"/>
    <xdr:sp macro="" textlink="">
      <xdr:nvSpPr>
        <xdr:cNvPr id="119" name="【道路】&#10;一人当たり延長平均値テキスト">
          <a:extLst>
            <a:ext uri="{FF2B5EF4-FFF2-40B4-BE49-F238E27FC236}">
              <a16:creationId xmlns:a16="http://schemas.microsoft.com/office/drawing/2014/main" id="{CA0E49EA-EE39-401F-8506-D2EC78950CFF}"/>
            </a:ext>
          </a:extLst>
        </xdr:cNvPr>
        <xdr:cNvSpPr txBox="1"/>
      </xdr:nvSpPr>
      <xdr:spPr>
        <a:xfrm>
          <a:off x="9467850" y="68764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43879</xdr:rowOff>
    </xdr:from>
    <xdr:to>
      <xdr:col>55</xdr:col>
      <xdr:colOff>50800</xdr:colOff>
      <xdr:row>40</xdr:row>
      <xdr:rowOff>145479</xdr:rowOff>
    </xdr:to>
    <xdr:sp macro="" textlink="">
      <xdr:nvSpPr>
        <xdr:cNvPr id="120" name="フローチャート: 判断 119">
          <a:extLst>
            <a:ext uri="{FF2B5EF4-FFF2-40B4-BE49-F238E27FC236}">
              <a16:creationId xmlns:a16="http://schemas.microsoft.com/office/drawing/2014/main" id="{56585B98-DE98-4445-932D-727EB2D5651B}"/>
            </a:ext>
          </a:extLst>
        </xdr:cNvPr>
        <xdr:cNvSpPr/>
      </xdr:nvSpPr>
      <xdr:spPr>
        <a:xfrm>
          <a:off x="9394190" y="6903784"/>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47422</xdr:rowOff>
    </xdr:from>
    <xdr:to>
      <xdr:col>50</xdr:col>
      <xdr:colOff>165100</xdr:colOff>
      <xdr:row>40</xdr:row>
      <xdr:rowOff>149022</xdr:rowOff>
    </xdr:to>
    <xdr:sp macro="" textlink="">
      <xdr:nvSpPr>
        <xdr:cNvPr id="121" name="フローチャート: 判断 120">
          <a:extLst>
            <a:ext uri="{FF2B5EF4-FFF2-40B4-BE49-F238E27FC236}">
              <a16:creationId xmlns:a16="http://schemas.microsoft.com/office/drawing/2014/main" id="{2EE8AD0F-3069-4616-98E9-06CA297C37D4}"/>
            </a:ext>
          </a:extLst>
        </xdr:cNvPr>
        <xdr:cNvSpPr/>
      </xdr:nvSpPr>
      <xdr:spPr>
        <a:xfrm>
          <a:off x="8632190" y="6907327"/>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50394</xdr:rowOff>
    </xdr:from>
    <xdr:to>
      <xdr:col>46</xdr:col>
      <xdr:colOff>38100</xdr:colOff>
      <xdr:row>40</xdr:row>
      <xdr:rowOff>151994</xdr:rowOff>
    </xdr:to>
    <xdr:sp macro="" textlink="">
      <xdr:nvSpPr>
        <xdr:cNvPr id="122" name="フローチャート: 判断 121">
          <a:extLst>
            <a:ext uri="{FF2B5EF4-FFF2-40B4-BE49-F238E27FC236}">
              <a16:creationId xmlns:a16="http://schemas.microsoft.com/office/drawing/2014/main" id="{A723CD40-C9A1-464F-BDF2-8F1F617FC28D}"/>
            </a:ext>
          </a:extLst>
        </xdr:cNvPr>
        <xdr:cNvSpPr/>
      </xdr:nvSpPr>
      <xdr:spPr>
        <a:xfrm>
          <a:off x="7846060" y="69122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117564</xdr:rowOff>
    </xdr:from>
    <xdr:to>
      <xdr:col>41</xdr:col>
      <xdr:colOff>101600</xdr:colOff>
      <xdr:row>38</xdr:row>
      <xdr:rowOff>47713</xdr:rowOff>
    </xdr:to>
    <xdr:sp macro="" textlink="">
      <xdr:nvSpPr>
        <xdr:cNvPr id="123" name="フローチャート: 判断 122">
          <a:extLst>
            <a:ext uri="{FF2B5EF4-FFF2-40B4-BE49-F238E27FC236}">
              <a16:creationId xmlns:a16="http://schemas.microsoft.com/office/drawing/2014/main" id="{D87F686E-25EF-4347-9556-91C056CA9983}"/>
            </a:ext>
          </a:extLst>
        </xdr:cNvPr>
        <xdr:cNvSpPr/>
      </xdr:nvSpPr>
      <xdr:spPr>
        <a:xfrm>
          <a:off x="7029450" y="6461214"/>
          <a:ext cx="97790" cy="10350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112459</xdr:rowOff>
    </xdr:from>
    <xdr:to>
      <xdr:col>36</xdr:col>
      <xdr:colOff>165100</xdr:colOff>
      <xdr:row>38</xdr:row>
      <xdr:rowOff>42608</xdr:rowOff>
    </xdr:to>
    <xdr:sp macro="" textlink="">
      <xdr:nvSpPr>
        <xdr:cNvPr id="124" name="フローチャート: 判断 123">
          <a:extLst>
            <a:ext uri="{FF2B5EF4-FFF2-40B4-BE49-F238E27FC236}">
              <a16:creationId xmlns:a16="http://schemas.microsoft.com/office/drawing/2014/main" id="{536AE738-BAE6-49E2-9667-2E52BFA8C7E2}"/>
            </a:ext>
          </a:extLst>
        </xdr:cNvPr>
        <xdr:cNvSpPr/>
      </xdr:nvSpPr>
      <xdr:spPr>
        <a:xfrm>
          <a:off x="6231890" y="6456109"/>
          <a:ext cx="109220" cy="10350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E1BBE1F-3481-4A78-A4FD-E957C3160FD6}"/>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714C656-4033-4258-BB1C-67943FFB0C1F}"/>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80E2AB1-7F5E-4329-B9F1-8F34C894FA47}"/>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1889264-F534-44F1-973D-A9F0B18FFD66}"/>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20A05DF-8295-4FC5-B5FD-319B0ECA48A1}"/>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36716</xdr:rowOff>
    </xdr:from>
    <xdr:to>
      <xdr:col>55</xdr:col>
      <xdr:colOff>50800</xdr:colOff>
      <xdr:row>38</xdr:row>
      <xdr:rowOff>138316</xdr:rowOff>
    </xdr:to>
    <xdr:sp macro="" textlink="">
      <xdr:nvSpPr>
        <xdr:cNvPr id="130" name="楕円 129">
          <a:extLst>
            <a:ext uri="{FF2B5EF4-FFF2-40B4-BE49-F238E27FC236}">
              <a16:creationId xmlns:a16="http://schemas.microsoft.com/office/drawing/2014/main" id="{7A287B4A-255B-4986-86B0-17290C9C687D}"/>
            </a:ext>
          </a:extLst>
        </xdr:cNvPr>
        <xdr:cNvSpPr/>
      </xdr:nvSpPr>
      <xdr:spPr>
        <a:xfrm>
          <a:off x="9394190" y="6551816"/>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59593</xdr:rowOff>
    </xdr:from>
    <xdr:ext cx="534377" cy="259045"/>
    <xdr:sp macro="" textlink="">
      <xdr:nvSpPr>
        <xdr:cNvPr id="131" name="【道路】&#10;一人当たり延長該当値テキスト">
          <a:extLst>
            <a:ext uri="{FF2B5EF4-FFF2-40B4-BE49-F238E27FC236}">
              <a16:creationId xmlns:a16="http://schemas.microsoft.com/office/drawing/2014/main" id="{805C7FB0-7301-4879-8CB6-028FCE35E678}"/>
            </a:ext>
          </a:extLst>
        </xdr:cNvPr>
        <xdr:cNvSpPr txBox="1"/>
      </xdr:nvSpPr>
      <xdr:spPr>
        <a:xfrm>
          <a:off x="9467850" y="6399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41859</xdr:rowOff>
    </xdr:from>
    <xdr:to>
      <xdr:col>50</xdr:col>
      <xdr:colOff>165100</xdr:colOff>
      <xdr:row>38</xdr:row>
      <xdr:rowOff>143459</xdr:rowOff>
    </xdr:to>
    <xdr:sp macro="" textlink="">
      <xdr:nvSpPr>
        <xdr:cNvPr id="132" name="楕円 131">
          <a:extLst>
            <a:ext uri="{FF2B5EF4-FFF2-40B4-BE49-F238E27FC236}">
              <a16:creationId xmlns:a16="http://schemas.microsoft.com/office/drawing/2014/main" id="{15F9A7FC-4B47-473D-A377-82BE0DFCD4DD}"/>
            </a:ext>
          </a:extLst>
        </xdr:cNvPr>
        <xdr:cNvSpPr/>
      </xdr:nvSpPr>
      <xdr:spPr>
        <a:xfrm>
          <a:off x="8632190" y="6556959"/>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87516</xdr:rowOff>
    </xdr:from>
    <xdr:to>
      <xdr:col>55</xdr:col>
      <xdr:colOff>0</xdr:colOff>
      <xdr:row>38</xdr:row>
      <xdr:rowOff>92659</xdr:rowOff>
    </xdr:to>
    <xdr:cxnSp macro="">
      <xdr:nvCxnSpPr>
        <xdr:cNvPr id="133" name="直線コネクタ 132">
          <a:extLst>
            <a:ext uri="{FF2B5EF4-FFF2-40B4-BE49-F238E27FC236}">
              <a16:creationId xmlns:a16="http://schemas.microsoft.com/office/drawing/2014/main" id="{A2694875-42A2-4CD2-83EF-07D876BFA685}"/>
            </a:ext>
          </a:extLst>
        </xdr:cNvPr>
        <xdr:cNvCxnSpPr/>
      </xdr:nvCxnSpPr>
      <xdr:spPr>
        <a:xfrm flipV="1">
          <a:off x="8686800" y="6604521"/>
          <a:ext cx="742950" cy="7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41897</xdr:rowOff>
    </xdr:from>
    <xdr:to>
      <xdr:col>46</xdr:col>
      <xdr:colOff>38100</xdr:colOff>
      <xdr:row>38</xdr:row>
      <xdr:rowOff>143497</xdr:rowOff>
    </xdr:to>
    <xdr:sp macro="" textlink="">
      <xdr:nvSpPr>
        <xdr:cNvPr id="134" name="楕円 133">
          <a:extLst>
            <a:ext uri="{FF2B5EF4-FFF2-40B4-BE49-F238E27FC236}">
              <a16:creationId xmlns:a16="http://schemas.microsoft.com/office/drawing/2014/main" id="{1243B6C0-FD4F-436E-973C-0F9A7F28BBC1}"/>
            </a:ext>
          </a:extLst>
        </xdr:cNvPr>
        <xdr:cNvSpPr/>
      </xdr:nvSpPr>
      <xdr:spPr>
        <a:xfrm>
          <a:off x="7846060" y="6556997"/>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92659</xdr:rowOff>
    </xdr:from>
    <xdr:to>
      <xdr:col>50</xdr:col>
      <xdr:colOff>114300</xdr:colOff>
      <xdr:row>38</xdr:row>
      <xdr:rowOff>92697</xdr:rowOff>
    </xdr:to>
    <xdr:cxnSp macro="">
      <xdr:nvCxnSpPr>
        <xdr:cNvPr id="135" name="直線コネクタ 134">
          <a:extLst>
            <a:ext uri="{FF2B5EF4-FFF2-40B4-BE49-F238E27FC236}">
              <a16:creationId xmlns:a16="http://schemas.microsoft.com/office/drawing/2014/main" id="{349293FC-1A43-4725-8471-F9076898637B}"/>
            </a:ext>
          </a:extLst>
        </xdr:cNvPr>
        <xdr:cNvCxnSpPr/>
      </xdr:nvCxnSpPr>
      <xdr:spPr>
        <a:xfrm flipV="1">
          <a:off x="7889240" y="6611569"/>
          <a:ext cx="79756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47307</xdr:rowOff>
    </xdr:from>
    <xdr:to>
      <xdr:col>41</xdr:col>
      <xdr:colOff>101600</xdr:colOff>
      <xdr:row>38</xdr:row>
      <xdr:rowOff>148907</xdr:rowOff>
    </xdr:to>
    <xdr:sp macro="" textlink="">
      <xdr:nvSpPr>
        <xdr:cNvPr id="136" name="楕円 135">
          <a:extLst>
            <a:ext uri="{FF2B5EF4-FFF2-40B4-BE49-F238E27FC236}">
              <a16:creationId xmlns:a16="http://schemas.microsoft.com/office/drawing/2014/main" id="{D2450CEE-D5A5-4299-98DD-77AD7B0168C0}"/>
            </a:ext>
          </a:extLst>
        </xdr:cNvPr>
        <xdr:cNvSpPr/>
      </xdr:nvSpPr>
      <xdr:spPr>
        <a:xfrm>
          <a:off x="7029450" y="6564312"/>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92697</xdr:rowOff>
    </xdr:from>
    <xdr:to>
      <xdr:col>45</xdr:col>
      <xdr:colOff>177800</xdr:colOff>
      <xdr:row>38</xdr:row>
      <xdr:rowOff>98107</xdr:rowOff>
    </xdr:to>
    <xdr:cxnSp macro="">
      <xdr:nvCxnSpPr>
        <xdr:cNvPr id="137" name="直線コネクタ 136">
          <a:extLst>
            <a:ext uri="{FF2B5EF4-FFF2-40B4-BE49-F238E27FC236}">
              <a16:creationId xmlns:a16="http://schemas.microsoft.com/office/drawing/2014/main" id="{4D53E0CB-31DD-495E-A59C-AC93A4E3B191}"/>
            </a:ext>
          </a:extLst>
        </xdr:cNvPr>
        <xdr:cNvCxnSpPr/>
      </xdr:nvCxnSpPr>
      <xdr:spPr>
        <a:xfrm flipV="1">
          <a:off x="7084060" y="6611607"/>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55575</xdr:rowOff>
    </xdr:from>
    <xdr:to>
      <xdr:col>36</xdr:col>
      <xdr:colOff>165100</xdr:colOff>
      <xdr:row>38</xdr:row>
      <xdr:rowOff>157175</xdr:rowOff>
    </xdr:to>
    <xdr:sp macro="" textlink="">
      <xdr:nvSpPr>
        <xdr:cNvPr id="138" name="楕円 137">
          <a:extLst>
            <a:ext uri="{FF2B5EF4-FFF2-40B4-BE49-F238E27FC236}">
              <a16:creationId xmlns:a16="http://schemas.microsoft.com/office/drawing/2014/main" id="{3A62D75A-F480-4006-BC19-A968DD4A5231}"/>
            </a:ext>
          </a:extLst>
        </xdr:cNvPr>
        <xdr:cNvSpPr/>
      </xdr:nvSpPr>
      <xdr:spPr>
        <a:xfrm>
          <a:off x="6231890" y="657448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98107</xdr:rowOff>
    </xdr:from>
    <xdr:to>
      <xdr:col>41</xdr:col>
      <xdr:colOff>50800</xdr:colOff>
      <xdr:row>38</xdr:row>
      <xdr:rowOff>106375</xdr:rowOff>
    </xdr:to>
    <xdr:cxnSp macro="">
      <xdr:nvCxnSpPr>
        <xdr:cNvPr id="139" name="直線コネクタ 138">
          <a:extLst>
            <a:ext uri="{FF2B5EF4-FFF2-40B4-BE49-F238E27FC236}">
              <a16:creationId xmlns:a16="http://schemas.microsoft.com/office/drawing/2014/main" id="{D747703A-F1D8-47C1-89C0-0A21A43E3B6C}"/>
            </a:ext>
          </a:extLst>
        </xdr:cNvPr>
        <xdr:cNvCxnSpPr/>
      </xdr:nvCxnSpPr>
      <xdr:spPr>
        <a:xfrm flipV="1">
          <a:off x="6286500" y="6609397"/>
          <a:ext cx="797560" cy="10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140149</xdr:rowOff>
    </xdr:from>
    <xdr:ext cx="469744" cy="259045"/>
    <xdr:sp macro="" textlink="">
      <xdr:nvSpPr>
        <xdr:cNvPr id="140" name="n_1aveValue【道路】&#10;一人当たり延長">
          <a:extLst>
            <a:ext uri="{FF2B5EF4-FFF2-40B4-BE49-F238E27FC236}">
              <a16:creationId xmlns:a16="http://schemas.microsoft.com/office/drawing/2014/main" id="{73040FED-36A9-4577-8719-52E54C562BD7}"/>
            </a:ext>
          </a:extLst>
        </xdr:cNvPr>
        <xdr:cNvSpPr txBox="1"/>
      </xdr:nvSpPr>
      <xdr:spPr>
        <a:xfrm>
          <a:off x="8454467" y="6994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143121</xdr:rowOff>
    </xdr:from>
    <xdr:ext cx="469744" cy="259045"/>
    <xdr:sp macro="" textlink="">
      <xdr:nvSpPr>
        <xdr:cNvPr id="141" name="n_2aveValue【道路】&#10;一人当たり延長">
          <a:extLst>
            <a:ext uri="{FF2B5EF4-FFF2-40B4-BE49-F238E27FC236}">
              <a16:creationId xmlns:a16="http://schemas.microsoft.com/office/drawing/2014/main" id="{3291AB6F-0B46-43D6-9E49-B85E90F8B3FA}"/>
            </a:ext>
          </a:extLst>
        </xdr:cNvPr>
        <xdr:cNvSpPr txBox="1"/>
      </xdr:nvSpPr>
      <xdr:spPr>
        <a:xfrm>
          <a:off x="7673417" y="6999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64241</xdr:rowOff>
    </xdr:from>
    <xdr:ext cx="534377" cy="259045"/>
    <xdr:sp macro="" textlink="">
      <xdr:nvSpPr>
        <xdr:cNvPr id="142" name="n_3aveValue【道路】&#10;一人当たり延長">
          <a:extLst>
            <a:ext uri="{FF2B5EF4-FFF2-40B4-BE49-F238E27FC236}">
              <a16:creationId xmlns:a16="http://schemas.microsoft.com/office/drawing/2014/main" id="{FF0AC29F-3752-4A24-A330-D3257F583DE6}"/>
            </a:ext>
          </a:extLst>
        </xdr:cNvPr>
        <xdr:cNvSpPr txBox="1"/>
      </xdr:nvSpPr>
      <xdr:spPr>
        <a:xfrm>
          <a:off x="6854971" y="623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59136</xdr:rowOff>
    </xdr:from>
    <xdr:ext cx="534377" cy="259045"/>
    <xdr:sp macro="" textlink="">
      <xdr:nvSpPr>
        <xdr:cNvPr id="143" name="n_4aveValue【道路】&#10;一人当たり延長">
          <a:extLst>
            <a:ext uri="{FF2B5EF4-FFF2-40B4-BE49-F238E27FC236}">
              <a16:creationId xmlns:a16="http://schemas.microsoft.com/office/drawing/2014/main" id="{175190F9-F17A-4F22-B337-1A5B773082E5}"/>
            </a:ext>
          </a:extLst>
        </xdr:cNvPr>
        <xdr:cNvSpPr txBox="1"/>
      </xdr:nvSpPr>
      <xdr:spPr>
        <a:xfrm>
          <a:off x="6038361" y="6227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159986</xdr:rowOff>
    </xdr:from>
    <xdr:ext cx="534377" cy="259045"/>
    <xdr:sp macro="" textlink="">
      <xdr:nvSpPr>
        <xdr:cNvPr id="144" name="n_1mainValue【道路】&#10;一人当たり延長">
          <a:extLst>
            <a:ext uri="{FF2B5EF4-FFF2-40B4-BE49-F238E27FC236}">
              <a16:creationId xmlns:a16="http://schemas.microsoft.com/office/drawing/2014/main" id="{32010E90-5131-4D8D-AFCB-510E6528E5AA}"/>
            </a:ext>
          </a:extLst>
        </xdr:cNvPr>
        <xdr:cNvSpPr txBox="1"/>
      </xdr:nvSpPr>
      <xdr:spPr>
        <a:xfrm>
          <a:off x="8422151" y="6334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160024</xdr:rowOff>
    </xdr:from>
    <xdr:ext cx="534377" cy="259045"/>
    <xdr:sp macro="" textlink="">
      <xdr:nvSpPr>
        <xdr:cNvPr id="145" name="n_2mainValue【道路】&#10;一人当たり延長">
          <a:extLst>
            <a:ext uri="{FF2B5EF4-FFF2-40B4-BE49-F238E27FC236}">
              <a16:creationId xmlns:a16="http://schemas.microsoft.com/office/drawing/2014/main" id="{FA910F2F-C24F-494F-A204-18B0AC6729C2}"/>
            </a:ext>
          </a:extLst>
        </xdr:cNvPr>
        <xdr:cNvSpPr txBox="1"/>
      </xdr:nvSpPr>
      <xdr:spPr>
        <a:xfrm>
          <a:off x="7641101" y="6334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140034</xdr:rowOff>
    </xdr:from>
    <xdr:ext cx="534377" cy="259045"/>
    <xdr:sp macro="" textlink="">
      <xdr:nvSpPr>
        <xdr:cNvPr id="146" name="n_3mainValue【道路】&#10;一人当たり延長">
          <a:extLst>
            <a:ext uri="{FF2B5EF4-FFF2-40B4-BE49-F238E27FC236}">
              <a16:creationId xmlns:a16="http://schemas.microsoft.com/office/drawing/2014/main" id="{DCCE4853-67D7-4141-BB11-D7390497C7FE}"/>
            </a:ext>
          </a:extLst>
        </xdr:cNvPr>
        <xdr:cNvSpPr txBox="1"/>
      </xdr:nvSpPr>
      <xdr:spPr>
        <a:xfrm>
          <a:off x="6854971" y="6651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148302</xdr:rowOff>
    </xdr:from>
    <xdr:ext cx="534377" cy="259045"/>
    <xdr:sp macro="" textlink="">
      <xdr:nvSpPr>
        <xdr:cNvPr id="147" name="n_4mainValue【道路】&#10;一人当たり延長">
          <a:extLst>
            <a:ext uri="{FF2B5EF4-FFF2-40B4-BE49-F238E27FC236}">
              <a16:creationId xmlns:a16="http://schemas.microsoft.com/office/drawing/2014/main" id="{3E3F7108-FD8A-4C42-B355-C6DDDEAE3014}"/>
            </a:ext>
          </a:extLst>
        </xdr:cNvPr>
        <xdr:cNvSpPr txBox="1"/>
      </xdr:nvSpPr>
      <xdr:spPr>
        <a:xfrm>
          <a:off x="6038361" y="6661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102C419D-81FC-4C4E-8079-EB0FE346677A}"/>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20CFF953-12E0-41AD-8981-53D162CC4982}"/>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7F2982D2-0496-4ABD-A1A8-87A28DAC5918}"/>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76072DDA-5887-4164-B68C-D2DE3B44DCEB}"/>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34DEE076-1CC2-44DB-B5D8-F702431AF3E2}"/>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6D036F8B-FF06-4440-99B1-92A1E2DA40FA}"/>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B50F7B3C-0EA0-4323-9E96-3ACC2066E407}"/>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D747DED0-4CA9-41F5-846B-622EE6539141}"/>
            </a:ext>
          </a:extLst>
        </xdr:cNvPr>
        <xdr:cNvSpPr/>
      </xdr:nvSpPr>
      <xdr:spPr>
        <a:xfrm>
          <a:off x="685800" y="914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56" name="正方形/長方形 155">
          <a:extLst>
            <a:ext uri="{FF2B5EF4-FFF2-40B4-BE49-F238E27FC236}">
              <a16:creationId xmlns:a16="http://schemas.microsoft.com/office/drawing/2014/main" id="{ACDB6FDA-0F6C-46BF-B265-FCD06482E0C9}"/>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7" name="正方形/長方形 156">
          <a:extLst>
            <a:ext uri="{FF2B5EF4-FFF2-40B4-BE49-F238E27FC236}">
              <a16:creationId xmlns:a16="http://schemas.microsoft.com/office/drawing/2014/main" id="{B28E3324-7E88-4BD2-9218-0B29F7A16720}"/>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58" name="正方形/長方形 157">
          <a:extLst>
            <a:ext uri="{FF2B5EF4-FFF2-40B4-BE49-F238E27FC236}">
              <a16:creationId xmlns:a16="http://schemas.microsoft.com/office/drawing/2014/main" id="{0DBB036A-CEDD-41B8-B04F-E1E60BD4AC6C}"/>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59" name="正方形/長方形 158">
          <a:extLst>
            <a:ext uri="{FF2B5EF4-FFF2-40B4-BE49-F238E27FC236}">
              <a16:creationId xmlns:a16="http://schemas.microsoft.com/office/drawing/2014/main" id="{3836E761-43C3-49ED-8A8C-D53D4FD11D32}"/>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60" name="正方形/長方形 159">
          <a:extLst>
            <a:ext uri="{FF2B5EF4-FFF2-40B4-BE49-F238E27FC236}">
              <a16:creationId xmlns:a16="http://schemas.microsoft.com/office/drawing/2014/main" id="{4E2EE6F4-D46D-4958-9351-C5F5B29B1452}"/>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1" name="正方形/長方形 160">
          <a:extLst>
            <a:ext uri="{FF2B5EF4-FFF2-40B4-BE49-F238E27FC236}">
              <a16:creationId xmlns:a16="http://schemas.microsoft.com/office/drawing/2014/main" id="{021020D9-32EB-4D90-8250-EE2F4A09958E}"/>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2" name="正方形/長方形 161">
          <a:extLst>
            <a:ext uri="{FF2B5EF4-FFF2-40B4-BE49-F238E27FC236}">
              <a16:creationId xmlns:a16="http://schemas.microsoft.com/office/drawing/2014/main" id="{55156BEE-13E8-40CD-B412-645BFE0E64FA}"/>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3" name="正方形/長方形 162">
          <a:extLst>
            <a:ext uri="{FF2B5EF4-FFF2-40B4-BE49-F238E27FC236}">
              <a16:creationId xmlns:a16="http://schemas.microsoft.com/office/drawing/2014/main" id="{10478077-D44A-4538-95E2-0B4590458EA3}"/>
            </a:ext>
          </a:extLst>
        </xdr:cNvPr>
        <xdr:cNvSpPr/>
      </xdr:nvSpPr>
      <xdr:spPr>
        <a:xfrm>
          <a:off x="5960110" y="914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64" name="正方形/長方形 163">
          <a:extLst>
            <a:ext uri="{FF2B5EF4-FFF2-40B4-BE49-F238E27FC236}">
              <a16:creationId xmlns:a16="http://schemas.microsoft.com/office/drawing/2014/main" id="{AE442458-A503-430E-B21E-98241FA88B57}"/>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5" name="正方形/長方形 164">
          <a:extLst>
            <a:ext uri="{FF2B5EF4-FFF2-40B4-BE49-F238E27FC236}">
              <a16:creationId xmlns:a16="http://schemas.microsoft.com/office/drawing/2014/main" id="{27829806-D351-44EC-92E6-336E73343D1A}"/>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6" name="正方形/長方形 165">
          <a:extLst>
            <a:ext uri="{FF2B5EF4-FFF2-40B4-BE49-F238E27FC236}">
              <a16:creationId xmlns:a16="http://schemas.microsoft.com/office/drawing/2014/main" id="{BA6D58FC-1990-4019-8F17-E767FEBD6380}"/>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7" name="正方形/長方形 166">
          <a:extLst>
            <a:ext uri="{FF2B5EF4-FFF2-40B4-BE49-F238E27FC236}">
              <a16:creationId xmlns:a16="http://schemas.microsoft.com/office/drawing/2014/main" id="{8B46F71E-0A61-483B-A2F6-5CCA85554D5F}"/>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8" name="正方形/長方形 167">
          <a:extLst>
            <a:ext uri="{FF2B5EF4-FFF2-40B4-BE49-F238E27FC236}">
              <a16:creationId xmlns:a16="http://schemas.microsoft.com/office/drawing/2014/main" id="{A070C361-E8CF-43B6-9502-2E8A29EBC13C}"/>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9" name="正方形/長方形 168">
          <a:extLst>
            <a:ext uri="{FF2B5EF4-FFF2-40B4-BE49-F238E27FC236}">
              <a16:creationId xmlns:a16="http://schemas.microsoft.com/office/drawing/2014/main" id="{8FC64B0E-15AE-466F-BE20-15D202ADB19D}"/>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0" name="正方形/長方形 169">
          <a:extLst>
            <a:ext uri="{FF2B5EF4-FFF2-40B4-BE49-F238E27FC236}">
              <a16:creationId xmlns:a16="http://schemas.microsoft.com/office/drawing/2014/main" id="{DD5DB7DF-881F-47DC-9328-3056314949BE}"/>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1" name="正方形/長方形 170">
          <a:extLst>
            <a:ext uri="{FF2B5EF4-FFF2-40B4-BE49-F238E27FC236}">
              <a16:creationId xmlns:a16="http://schemas.microsoft.com/office/drawing/2014/main" id="{1ACCC458-5D01-49DE-BC64-198348C597A9}"/>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2" name="テキスト ボックス 171">
          <a:extLst>
            <a:ext uri="{FF2B5EF4-FFF2-40B4-BE49-F238E27FC236}">
              <a16:creationId xmlns:a16="http://schemas.microsoft.com/office/drawing/2014/main" id="{EC2FD5FC-F5E5-43DA-BB54-7EED0C4F40E7}"/>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3" name="直線コネクタ 172">
          <a:extLst>
            <a:ext uri="{FF2B5EF4-FFF2-40B4-BE49-F238E27FC236}">
              <a16:creationId xmlns:a16="http://schemas.microsoft.com/office/drawing/2014/main" id="{604EAC08-F151-4E0E-84FF-80F31F274479}"/>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4" name="テキスト ボックス 173">
          <a:extLst>
            <a:ext uri="{FF2B5EF4-FFF2-40B4-BE49-F238E27FC236}">
              <a16:creationId xmlns:a16="http://schemas.microsoft.com/office/drawing/2014/main" id="{515F84E9-2778-4A8B-BD7E-2372A66783C8}"/>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5" name="直線コネクタ 174">
          <a:extLst>
            <a:ext uri="{FF2B5EF4-FFF2-40B4-BE49-F238E27FC236}">
              <a16:creationId xmlns:a16="http://schemas.microsoft.com/office/drawing/2014/main" id="{90E905E9-944C-48A1-B87A-FEAB4C9DEB06}"/>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6" name="テキスト ボックス 175">
          <a:extLst>
            <a:ext uri="{FF2B5EF4-FFF2-40B4-BE49-F238E27FC236}">
              <a16:creationId xmlns:a16="http://schemas.microsoft.com/office/drawing/2014/main" id="{BDA13D12-C4A0-44D2-8E94-C5AD797E2A11}"/>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7" name="直線コネクタ 176">
          <a:extLst>
            <a:ext uri="{FF2B5EF4-FFF2-40B4-BE49-F238E27FC236}">
              <a16:creationId xmlns:a16="http://schemas.microsoft.com/office/drawing/2014/main" id="{36D4CE82-EEDB-4612-800D-B5772B9EA9C3}"/>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8" name="テキスト ボックス 177">
          <a:extLst>
            <a:ext uri="{FF2B5EF4-FFF2-40B4-BE49-F238E27FC236}">
              <a16:creationId xmlns:a16="http://schemas.microsoft.com/office/drawing/2014/main" id="{DD820E2B-B7E2-46A2-88BF-2FB0E8FF7A9C}"/>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9" name="直線コネクタ 178">
          <a:extLst>
            <a:ext uri="{FF2B5EF4-FFF2-40B4-BE49-F238E27FC236}">
              <a16:creationId xmlns:a16="http://schemas.microsoft.com/office/drawing/2014/main" id="{30933405-CB4F-4DDF-AABD-47AF24C03012}"/>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80" name="テキスト ボックス 179">
          <a:extLst>
            <a:ext uri="{FF2B5EF4-FFF2-40B4-BE49-F238E27FC236}">
              <a16:creationId xmlns:a16="http://schemas.microsoft.com/office/drawing/2014/main" id="{3B96A729-BFEC-43F3-8EDB-413D4492F54F}"/>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1" name="直線コネクタ 180">
          <a:extLst>
            <a:ext uri="{FF2B5EF4-FFF2-40B4-BE49-F238E27FC236}">
              <a16:creationId xmlns:a16="http://schemas.microsoft.com/office/drawing/2014/main" id="{431FDD5D-F216-4313-8347-3F4168F0316B}"/>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2" name="テキスト ボックス 181">
          <a:extLst>
            <a:ext uri="{FF2B5EF4-FFF2-40B4-BE49-F238E27FC236}">
              <a16:creationId xmlns:a16="http://schemas.microsoft.com/office/drawing/2014/main" id="{09BEB641-5792-4EFD-BD3C-3A0E35B9660E}"/>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3" name="直線コネクタ 182">
          <a:extLst>
            <a:ext uri="{FF2B5EF4-FFF2-40B4-BE49-F238E27FC236}">
              <a16:creationId xmlns:a16="http://schemas.microsoft.com/office/drawing/2014/main" id="{91F24B4E-1C4D-4259-A495-2EE42E461723}"/>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4" name="テキスト ボックス 183">
          <a:extLst>
            <a:ext uri="{FF2B5EF4-FFF2-40B4-BE49-F238E27FC236}">
              <a16:creationId xmlns:a16="http://schemas.microsoft.com/office/drawing/2014/main" id="{8AEDA8F2-AB1D-4862-B7F1-B96F0A484684}"/>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BACCAC4F-1921-42FB-A262-C5EEE680858A}"/>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6" name="テキスト ボックス 185">
          <a:extLst>
            <a:ext uri="{FF2B5EF4-FFF2-40B4-BE49-F238E27FC236}">
              <a16:creationId xmlns:a16="http://schemas.microsoft.com/office/drawing/2014/main" id="{C504A959-8B8B-436A-A556-99B29D7DEE24}"/>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7" name="【公営住宅】&#10;有形固定資産減価償却率グラフ枠">
          <a:extLst>
            <a:ext uri="{FF2B5EF4-FFF2-40B4-BE49-F238E27FC236}">
              <a16:creationId xmlns:a16="http://schemas.microsoft.com/office/drawing/2014/main" id="{41BC6F21-B77B-44D2-B1C8-02D885300034}"/>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55245</xdr:rowOff>
    </xdr:from>
    <xdr:to>
      <xdr:col>24</xdr:col>
      <xdr:colOff>62865</xdr:colOff>
      <xdr:row>86</xdr:row>
      <xdr:rowOff>114300</xdr:rowOff>
    </xdr:to>
    <xdr:cxnSp macro="">
      <xdr:nvCxnSpPr>
        <xdr:cNvPr id="188" name="直線コネクタ 187">
          <a:extLst>
            <a:ext uri="{FF2B5EF4-FFF2-40B4-BE49-F238E27FC236}">
              <a16:creationId xmlns:a16="http://schemas.microsoft.com/office/drawing/2014/main" id="{C8F8584B-5A5E-4D9E-A9E2-B7D0B30C96C1}"/>
            </a:ext>
          </a:extLst>
        </xdr:cNvPr>
        <xdr:cNvCxnSpPr/>
      </xdr:nvCxnSpPr>
      <xdr:spPr>
        <a:xfrm flipV="1">
          <a:off x="4173855" y="1326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9" name="【公営住宅】&#10;有形固定資産減価償却率最小値テキスト">
          <a:extLst>
            <a:ext uri="{FF2B5EF4-FFF2-40B4-BE49-F238E27FC236}">
              <a16:creationId xmlns:a16="http://schemas.microsoft.com/office/drawing/2014/main" id="{A636189E-A6D5-4303-8C79-30A7D6D318AF}"/>
            </a:ext>
          </a:extLst>
        </xdr:cNvPr>
        <xdr:cNvSpPr txBox="1"/>
      </xdr:nvSpPr>
      <xdr:spPr>
        <a:xfrm>
          <a:off x="421259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90" name="直線コネクタ 189">
          <a:extLst>
            <a:ext uri="{FF2B5EF4-FFF2-40B4-BE49-F238E27FC236}">
              <a16:creationId xmlns:a16="http://schemas.microsoft.com/office/drawing/2014/main" id="{5A2A4358-6A51-4B71-908B-04C56E2C6E07}"/>
            </a:ext>
          </a:extLst>
        </xdr:cNvPr>
        <xdr:cNvCxnSpPr/>
      </xdr:nvCxnSpPr>
      <xdr:spPr>
        <a:xfrm>
          <a:off x="411226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1922</xdr:rowOff>
    </xdr:from>
    <xdr:ext cx="405111" cy="259045"/>
    <xdr:sp macro="" textlink="">
      <xdr:nvSpPr>
        <xdr:cNvPr id="191" name="【公営住宅】&#10;有形固定資産減価償却率最大値テキスト">
          <a:extLst>
            <a:ext uri="{FF2B5EF4-FFF2-40B4-BE49-F238E27FC236}">
              <a16:creationId xmlns:a16="http://schemas.microsoft.com/office/drawing/2014/main" id="{51004D90-CA53-4144-8BA8-2DF84041AEC5}"/>
            </a:ext>
          </a:extLst>
        </xdr:cNvPr>
        <xdr:cNvSpPr txBox="1"/>
      </xdr:nvSpPr>
      <xdr:spPr>
        <a:xfrm>
          <a:off x="4212590" y="1303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55245</xdr:rowOff>
    </xdr:from>
    <xdr:to>
      <xdr:col>24</xdr:col>
      <xdr:colOff>152400</xdr:colOff>
      <xdr:row>77</xdr:row>
      <xdr:rowOff>55245</xdr:rowOff>
    </xdr:to>
    <xdr:cxnSp macro="">
      <xdr:nvCxnSpPr>
        <xdr:cNvPr id="192" name="直線コネクタ 191">
          <a:extLst>
            <a:ext uri="{FF2B5EF4-FFF2-40B4-BE49-F238E27FC236}">
              <a16:creationId xmlns:a16="http://schemas.microsoft.com/office/drawing/2014/main" id="{EA1B514C-7E00-408A-BE59-FEAB67C98634}"/>
            </a:ext>
          </a:extLst>
        </xdr:cNvPr>
        <xdr:cNvCxnSpPr/>
      </xdr:nvCxnSpPr>
      <xdr:spPr>
        <a:xfrm>
          <a:off x="4112260" y="132607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120666</xdr:rowOff>
    </xdr:from>
    <xdr:ext cx="405111" cy="259045"/>
    <xdr:sp macro="" textlink="">
      <xdr:nvSpPr>
        <xdr:cNvPr id="193" name="【公営住宅】&#10;有形固定資産減価償却率平均値テキスト">
          <a:extLst>
            <a:ext uri="{FF2B5EF4-FFF2-40B4-BE49-F238E27FC236}">
              <a16:creationId xmlns:a16="http://schemas.microsoft.com/office/drawing/2014/main" id="{BBF6F884-4172-403E-9ED2-5BF920ED845D}"/>
            </a:ext>
          </a:extLst>
        </xdr:cNvPr>
        <xdr:cNvSpPr txBox="1"/>
      </xdr:nvSpPr>
      <xdr:spPr>
        <a:xfrm>
          <a:off x="4212590" y="140100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97789</xdr:rowOff>
    </xdr:from>
    <xdr:to>
      <xdr:col>24</xdr:col>
      <xdr:colOff>114300</xdr:colOff>
      <xdr:row>83</xdr:row>
      <xdr:rowOff>27939</xdr:rowOff>
    </xdr:to>
    <xdr:sp macro="" textlink="">
      <xdr:nvSpPr>
        <xdr:cNvPr id="194" name="フローチャート: 判断 193">
          <a:extLst>
            <a:ext uri="{FF2B5EF4-FFF2-40B4-BE49-F238E27FC236}">
              <a16:creationId xmlns:a16="http://schemas.microsoft.com/office/drawing/2014/main" id="{9050059B-E0A6-4F21-AB30-E0DF9B95AB6F}"/>
            </a:ext>
          </a:extLst>
        </xdr:cNvPr>
        <xdr:cNvSpPr/>
      </xdr:nvSpPr>
      <xdr:spPr>
        <a:xfrm>
          <a:off x="4131310" y="1415287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78739</xdr:rowOff>
    </xdr:from>
    <xdr:to>
      <xdr:col>20</xdr:col>
      <xdr:colOff>38100</xdr:colOff>
      <xdr:row>83</xdr:row>
      <xdr:rowOff>8889</xdr:rowOff>
    </xdr:to>
    <xdr:sp macro="" textlink="">
      <xdr:nvSpPr>
        <xdr:cNvPr id="195" name="フローチャート: 判断 194">
          <a:extLst>
            <a:ext uri="{FF2B5EF4-FFF2-40B4-BE49-F238E27FC236}">
              <a16:creationId xmlns:a16="http://schemas.microsoft.com/office/drawing/2014/main" id="{C5F380B2-F89A-4FE7-9CE2-0223E57FE40D}"/>
            </a:ext>
          </a:extLst>
        </xdr:cNvPr>
        <xdr:cNvSpPr/>
      </xdr:nvSpPr>
      <xdr:spPr>
        <a:xfrm>
          <a:off x="3388360" y="1413763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86361</xdr:rowOff>
    </xdr:from>
    <xdr:to>
      <xdr:col>15</xdr:col>
      <xdr:colOff>101600</xdr:colOff>
      <xdr:row>83</xdr:row>
      <xdr:rowOff>16511</xdr:rowOff>
    </xdr:to>
    <xdr:sp macro="" textlink="">
      <xdr:nvSpPr>
        <xdr:cNvPr id="196" name="フローチャート: 判断 195">
          <a:extLst>
            <a:ext uri="{FF2B5EF4-FFF2-40B4-BE49-F238E27FC236}">
              <a16:creationId xmlns:a16="http://schemas.microsoft.com/office/drawing/2014/main" id="{AA73F476-F206-4FF0-85D5-A2AD494FB329}"/>
            </a:ext>
          </a:extLst>
        </xdr:cNvPr>
        <xdr:cNvSpPr/>
      </xdr:nvSpPr>
      <xdr:spPr>
        <a:xfrm>
          <a:off x="2571750" y="1414716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151130</xdr:rowOff>
    </xdr:from>
    <xdr:to>
      <xdr:col>10</xdr:col>
      <xdr:colOff>165100</xdr:colOff>
      <xdr:row>83</xdr:row>
      <xdr:rowOff>81280</xdr:rowOff>
    </xdr:to>
    <xdr:sp macro="" textlink="">
      <xdr:nvSpPr>
        <xdr:cNvPr id="197" name="フローチャート: 判断 196">
          <a:extLst>
            <a:ext uri="{FF2B5EF4-FFF2-40B4-BE49-F238E27FC236}">
              <a16:creationId xmlns:a16="http://schemas.microsoft.com/office/drawing/2014/main" id="{6E38EB1C-7768-48C8-AC7E-B209D852C3FD}"/>
            </a:ext>
          </a:extLst>
        </xdr:cNvPr>
        <xdr:cNvSpPr/>
      </xdr:nvSpPr>
      <xdr:spPr>
        <a:xfrm>
          <a:off x="1774190" y="1421003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133986</xdr:rowOff>
    </xdr:from>
    <xdr:to>
      <xdr:col>6</xdr:col>
      <xdr:colOff>38100</xdr:colOff>
      <xdr:row>83</xdr:row>
      <xdr:rowOff>64136</xdr:rowOff>
    </xdr:to>
    <xdr:sp macro="" textlink="">
      <xdr:nvSpPr>
        <xdr:cNvPr id="198" name="フローチャート: 判断 197">
          <a:extLst>
            <a:ext uri="{FF2B5EF4-FFF2-40B4-BE49-F238E27FC236}">
              <a16:creationId xmlns:a16="http://schemas.microsoft.com/office/drawing/2014/main" id="{37E3B3ED-51C9-45F7-B32E-973B9B5D27E9}"/>
            </a:ext>
          </a:extLst>
        </xdr:cNvPr>
        <xdr:cNvSpPr/>
      </xdr:nvSpPr>
      <xdr:spPr>
        <a:xfrm>
          <a:off x="988060" y="141890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E2D498A1-EC18-4EAB-9E35-536F8D6FF788}"/>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BD2CAEC6-DCFA-495F-B200-B1D553E8B0F2}"/>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03C3E0C4-2CDA-4983-9E4F-67268B555E64}"/>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3F0BE355-E1E3-4E23-9C60-F94807609F1C}"/>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A82129C4-1D0C-4FD1-B728-2CFAFDE25BD8}"/>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151130</xdr:rowOff>
    </xdr:from>
    <xdr:to>
      <xdr:col>24</xdr:col>
      <xdr:colOff>114300</xdr:colOff>
      <xdr:row>86</xdr:row>
      <xdr:rowOff>81280</xdr:rowOff>
    </xdr:to>
    <xdr:sp macro="" textlink="">
      <xdr:nvSpPr>
        <xdr:cNvPr id="204" name="楕円 203">
          <a:extLst>
            <a:ext uri="{FF2B5EF4-FFF2-40B4-BE49-F238E27FC236}">
              <a16:creationId xmlns:a16="http://schemas.microsoft.com/office/drawing/2014/main" id="{CE2991DD-2AF2-4E62-9370-1715E5DBB919}"/>
            </a:ext>
          </a:extLst>
        </xdr:cNvPr>
        <xdr:cNvSpPr/>
      </xdr:nvSpPr>
      <xdr:spPr>
        <a:xfrm>
          <a:off x="4131310" y="147243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66057</xdr:rowOff>
    </xdr:from>
    <xdr:ext cx="405111" cy="259045"/>
    <xdr:sp macro="" textlink="">
      <xdr:nvSpPr>
        <xdr:cNvPr id="205" name="【公営住宅】&#10;有形固定資産減価償却率該当値テキスト">
          <a:extLst>
            <a:ext uri="{FF2B5EF4-FFF2-40B4-BE49-F238E27FC236}">
              <a16:creationId xmlns:a16="http://schemas.microsoft.com/office/drawing/2014/main" id="{A7D23E10-0202-43B4-8539-4B4F8B059C41}"/>
            </a:ext>
          </a:extLst>
        </xdr:cNvPr>
        <xdr:cNvSpPr txBox="1"/>
      </xdr:nvSpPr>
      <xdr:spPr>
        <a:xfrm>
          <a:off x="4212590" y="14637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132080</xdr:rowOff>
    </xdr:from>
    <xdr:to>
      <xdr:col>20</xdr:col>
      <xdr:colOff>38100</xdr:colOff>
      <xdr:row>86</xdr:row>
      <xdr:rowOff>62230</xdr:rowOff>
    </xdr:to>
    <xdr:sp macro="" textlink="">
      <xdr:nvSpPr>
        <xdr:cNvPr id="206" name="楕円 205">
          <a:extLst>
            <a:ext uri="{FF2B5EF4-FFF2-40B4-BE49-F238E27FC236}">
              <a16:creationId xmlns:a16="http://schemas.microsoft.com/office/drawing/2014/main" id="{67F0B9BF-4EF7-4EF6-AF9C-B8C284682E15}"/>
            </a:ext>
          </a:extLst>
        </xdr:cNvPr>
        <xdr:cNvSpPr/>
      </xdr:nvSpPr>
      <xdr:spPr>
        <a:xfrm>
          <a:off x="3388360" y="1470914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11430</xdr:rowOff>
    </xdr:from>
    <xdr:to>
      <xdr:col>24</xdr:col>
      <xdr:colOff>63500</xdr:colOff>
      <xdr:row>86</xdr:row>
      <xdr:rowOff>30480</xdr:rowOff>
    </xdr:to>
    <xdr:cxnSp macro="">
      <xdr:nvCxnSpPr>
        <xdr:cNvPr id="207" name="直線コネクタ 206">
          <a:extLst>
            <a:ext uri="{FF2B5EF4-FFF2-40B4-BE49-F238E27FC236}">
              <a16:creationId xmlns:a16="http://schemas.microsoft.com/office/drawing/2014/main" id="{FA590B78-A1CB-4144-9CF8-18F8B43B5DD6}"/>
            </a:ext>
          </a:extLst>
        </xdr:cNvPr>
        <xdr:cNvCxnSpPr/>
      </xdr:nvCxnSpPr>
      <xdr:spPr>
        <a:xfrm>
          <a:off x="3431540" y="14759940"/>
          <a:ext cx="74295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135889</xdr:rowOff>
    </xdr:from>
    <xdr:to>
      <xdr:col>15</xdr:col>
      <xdr:colOff>101600</xdr:colOff>
      <xdr:row>85</xdr:row>
      <xdr:rowOff>66039</xdr:rowOff>
    </xdr:to>
    <xdr:sp macro="" textlink="">
      <xdr:nvSpPr>
        <xdr:cNvPr id="208" name="楕円 207">
          <a:extLst>
            <a:ext uri="{FF2B5EF4-FFF2-40B4-BE49-F238E27FC236}">
              <a16:creationId xmlns:a16="http://schemas.microsoft.com/office/drawing/2014/main" id="{79879BDE-BCA8-4513-A249-45BB0570F0A4}"/>
            </a:ext>
          </a:extLst>
        </xdr:cNvPr>
        <xdr:cNvSpPr/>
      </xdr:nvSpPr>
      <xdr:spPr>
        <a:xfrm>
          <a:off x="2571750" y="1453387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15239</xdr:rowOff>
    </xdr:from>
    <xdr:to>
      <xdr:col>19</xdr:col>
      <xdr:colOff>177800</xdr:colOff>
      <xdr:row>86</xdr:row>
      <xdr:rowOff>11430</xdr:rowOff>
    </xdr:to>
    <xdr:cxnSp macro="">
      <xdr:nvCxnSpPr>
        <xdr:cNvPr id="209" name="直線コネクタ 208">
          <a:extLst>
            <a:ext uri="{FF2B5EF4-FFF2-40B4-BE49-F238E27FC236}">
              <a16:creationId xmlns:a16="http://schemas.microsoft.com/office/drawing/2014/main" id="{56EE35B2-73A0-424C-B4A8-C3250AA72743}"/>
            </a:ext>
          </a:extLst>
        </xdr:cNvPr>
        <xdr:cNvCxnSpPr/>
      </xdr:nvCxnSpPr>
      <xdr:spPr>
        <a:xfrm>
          <a:off x="2626360" y="14592299"/>
          <a:ext cx="805180" cy="167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133986</xdr:rowOff>
    </xdr:from>
    <xdr:to>
      <xdr:col>10</xdr:col>
      <xdr:colOff>165100</xdr:colOff>
      <xdr:row>85</xdr:row>
      <xdr:rowOff>64136</xdr:rowOff>
    </xdr:to>
    <xdr:sp macro="" textlink="">
      <xdr:nvSpPr>
        <xdr:cNvPr id="210" name="楕円 209">
          <a:extLst>
            <a:ext uri="{FF2B5EF4-FFF2-40B4-BE49-F238E27FC236}">
              <a16:creationId xmlns:a16="http://schemas.microsoft.com/office/drawing/2014/main" id="{552A2B7F-0B8B-4B81-9F09-45EE92DDA57B}"/>
            </a:ext>
          </a:extLst>
        </xdr:cNvPr>
        <xdr:cNvSpPr/>
      </xdr:nvSpPr>
      <xdr:spPr>
        <a:xfrm>
          <a:off x="1774190" y="14531976"/>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13336</xdr:rowOff>
    </xdr:from>
    <xdr:to>
      <xdr:col>15</xdr:col>
      <xdr:colOff>50800</xdr:colOff>
      <xdr:row>85</xdr:row>
      <xdr:rowOff>15239</xdr:rowOff>
    </xdr:to>
    <xdr:cxnSp macro="">
      <xdr:nvCxnSpPr>
        <xdr:cNvPr id="211" name="直線コネクタ 210">
          <a:extLst>
            <a:ext uri="{FF2B5EF4-FFF2-40B4-BE49-F238E27FC236}">
              <a16:creationId xmlns:a16="http://schemas.microsoft.com/office/drawing/2014/main" id="{564D33AD-0995-4942-A621-D1FB618543F3}"/>
            </a:ext>
          </a:extLst>
        </xdr:cNvPr>
        <xdr:cNvCxnSpPr/>
      </xdr:nvCxnSpPr>
      <xdr:spPr>
        <a:xfrm>
          <a:off x="1828800" y="14590396"/>
          <a:ext cx="79756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116839</xdr:rowOff>
    </xdr:from>
    <xdr:to>
      <xdr:col>6</xdr:col>
      <xdr:colOff>38100</xdr:colOff>
      <xdr:row>85</xdr:row>
      <xdr:rowOff>46989</xdr:rowOff>
    </xdr:to>
    <xdr:sp macro="" textlink="">
      <xdr:nvSpPr>
        <xdr:cNvPr id="212" name="楕円 211">
          <a:extLst>
            <a:ext uri="{FF2B5EF4-FFF2-40B4-BE49-F238E27FC236}">
              <a16:creationId xmlns:a16="http://schemas.microsoft.com/office/drawing/2014/main" id="{5871AE7E-3706-410F-8629-9D02052C3B34}"/>
            </a:ext>
          </a:extLst>
        </xdr:cNvPr>
        <xdr:cNvSpPr/>
      </xdr:nvSpPr>
      <xdr:spPr>
        <a:xfrm>
          <a:off x="988060" y="1451863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167639</xdr:rowOff>
    </xdr:from>
    <xdr:to>
      <xdr:col>10</xdr:col>
      <xdr:colOff>114300</xdr:colOff>
      <xdr:row>85</xdr:row>
      <xdr:rowOff>13336</xdr:rowOff>
    </xdr:to>
    <xdr:cxnSp macro="">
      <xdr:nvCxnSpPr>
        <xdr:cNvPr id="213" name="直線コネクタ 212">
          <a:extLst>
            <a:ext uri="{FF2B5EF4-FFF2-40B4-BE49-F238E27FC236}">
              <a16:creationId xmlns:a16="http://schemas.microsoft.com/office/drawing/2014/main" id="{39B110DE-1F0C-4246-9CC2-4ED69CAFD8EC}"/>
            </a:ext>
          </a:extLst>
        </xdr:cNvPr>
        <xdr:cNvCxnSpPr/>
      </xdr:nvCxnSpPr>
      <xdr:spPr>
        <a:xfrm>
          <a:off x="1031240" y="14573249"/>
          <a:ext cx="797560" cy="1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25416</xdr:rowOff>
    </xdr:from>
    <xdr:ext cx="405111" cy="259045"/>
    <xdr:sp macro="" textlink="">
      <xdr:nvSpPr>
        <xdr:cNvPr id="214" name="n_1aveValue【公営住宅】&#10;有形固定資産減価償却率">
          <a:extLst>
            <a:ext uri="{FF2B5EF4-FFF2-40B4-BE49-F238E27FC236}">
              <a16:creationId xmlns:a16="http://schemas.microsoft.com/office/drawing/2014/main" id="{A59CF8C3-AE23-47F0-B62D-FE7455246662}"/>
            </a:ext>
          </a:extLst>
        </xdr:cNvPr>
        <xdr:cNvSpPr txBox="1"/>
      </xdr:nvSpPr>
      <xdr:spPr>
        <a:xfrm>
          <a:off x="3239144" y="13909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33038</xdr:rowOff>
    </xdr:from>
    <xdr:ext cx="405111" cy="259045"/>
    <xdr:sp macro="" textlink="">
      <xdr:nvSpPr>
        <xdr:cNvPr id="215" name="n_2aveValue【公営住宅】&#10;有形固定資産減価償却率">
          <a:extLst>
            <a:ext uri="{FF2B5EF4-FFF2-40B4-BE49-F238E27FC236}">
              <a16:creationId xmlns:a16="http://schemas.microsoft.com/office/drawing/2014/main" id="{4F6868AC-3086-444C-9175-50C54CA195CD}"/>
            </a:ext>
          </a:extLst>
        </xdr:cNvPr>
        <xdr:cNvSpPr txBox="1"/>
      </xdr:nvSpPr>
      <xdr:spPr>
        <a:xfrm>
          <a:off x="2439044" y="13918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97807</xdr:rowOff>
    </xdr:from>
    <xdr:ext cx="405111" cy="259045"/>
    <xdr:sp macro="" textlink="">
      <xdr:nvSpPr>
        <xdr:cNvPr id="216" name="n_3aveValue【公営住宅】&#10;有形固定資産減価償却率">
          <a:extLst>
            <a:ext uri="{FF2B5EF4-FFF2-40B4-BE49-F238E27FC236}">
              <a16:creationId xmlns:a16="http://schemas.microsoft.com/office/drawing/2014/main" id="{F53BFBFD-3F32-4EA4-99FF-80E7C45667DC}"/>
            </a:ext>
          </a:extLst>
        </xdr:cNvPr>
        <xdr:cNvSpPr txBox="1"/>
      </xdr:nvSpPr>
      <xdr:spPr>
        <a:xfrm>
          <a:off x="1641484" y="1398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80663</xdr:rowOff>
    </xdr:from>
    <xdr:ext cx="405111" cy="259045"/>
    <xdr:sp macro="" textlink="">
      <xdr:nvSpPr>
        <xdr:cNvPr id="217" name="n_4aveValue【公営住宅】&#10;有形固定資産減価償却率">
          <a:extLst>
            <a:ext uri="{FF2B5EF4-FFF2-40B4-BE49-F238E27FC236}">
              <a16:creationId xmlns:a16="http://schemas.microsoft.com/office/drawing/2014/main" id="{EDE7173D-06AB-4CE4-9834-A3520AAFFC77}"/>
            </a:ext>
          </a:extLst>
        </xdr:cNvPr>
        <xdr:cNvSpPr txBox="1"/>
      </xdr:nvSpPr>
      <xdr:spPr>
        <a:xfrm>
          <a:off x="855354" y="13970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53357</xdr:rowOff>
    </xdr:from>
    <xdr:ext cx="405111" cy="259045"/>
    <xdr:sp macro="" textlink="">
      <xdr:nvSpPr>
        <xdr:cNvPr id="218" name="n_1mainValue【公営住宅】&#10;有形固定資産減価償却率">
          <a:extLst>
            <a:ext uri="{FF2B5EF4-FFF2-40B4-BE49-F238E27FC236}">
              <a16:creationId xmlns:a16="http://schemas.microsoft.com/office/drawing/2014/main" id="{52D60CA5-218F-48BD-B089-952020D5AD28}"/>
            </a:ext>
          </a:extLst>
        </xdr:cNvPr>
        <xdr:cNvSpPr txBox="1"/>
      </xdr:nvSpPr>
      <xdr:spPr>
        <a:xfrm>
          <a:off x="3239144" y="1480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57166</xdr:rowOff>
    </xdr:from>
    <xdr:ext cx="405111" cy="259045"/>
    <xdr:sp macro="" textlink="">
      <xdr:nvSpPr>
        <xdr:cNvPr id="219" name="n_2mainValue【公営住宅】&#10;有形固定資産減価償却率">
          <a:extLst>
            <a:ext uri="{FF2B5EF4-FFF2-40B4-BE49-F238E27FC236}">
              <a16:creationId xmlns:a16="http://schemas.microsoft.com/office/drawing/2014/main" id="{3789B720-745C-4C74-8617-9CF256AC1A49}"/>
            </a:ext>
          </a:extLst>
        </xdr:cNvPr>
        <xdr:cNvSpPr txBox="1"/>
      </xdr:nvSpPr>
      <xdr:spPr>
        <a:xfrm>
          <a:off x="2439044" y="14626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55263</xdr:rowOff>
    </xdr:from>
    <xdr:ext cx="405111" cy="259045"/>
    <xdr:sp macro="" textlink="">
      <xdr:nvSpPr>
        <xdr:cNvPr id="220" name="n_3mainValue【公営住宅】&#10;有形固定資産減価償却率">
          <a:extLst>
            <a:ext uri="{FF2B5EF4-FFF2-40B4-BE49-F238E27FC236}">
              <a16:creationId xmlns:a16="http://schemas.microsoft.com/office/drawing/2014/main" id="{E9DBD7B5-5186-4873-B6F9-9047C504B982}"/>
            </a:ext>
          </a:extLst>
        </xdr:cNvPr>
        <xdr:cNvSpPr txBox="1"/>
      </xdr:nvSpPr>
      <xdr:spPr>
        <a:xfrm>
          <a:off x="1641484" y="14632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38116</xdr:rowOff>
    </xdr:from>
    <xdr:ext cx="405111" cy="259045"/>
    <xdr:sp macro="" textlink="">
      <xdr:nvSpPr>
        <xdr:cNvPr id="221" name="n_4mainValue【公営住宅】&#10;有形固定資産減価償却率">
          <a:extLst>
            <a:ext uri="{FF2B5EF4-FFF2-40B4-BE49-F238E27FC236}">
              <a16:creationId xmlns:a16="http://schemas.microsoft.com/office/drawing/2014/main" id="{34FF7D06-A89A-4745-8F25-D8188F30A87B}"/>
            </a:ext>
          </a:extLst>
        </xdr:cNvPr>
        <xdr:cNvSpPr txBox="1"/>
      </xdr:nvSpPr>
      <xdr:spPr>
        <a:xfrm>
          <a:off x="855354" y="14611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2" name="正方形/長方形 221">
          <a:extLst>
            <a:ext uri="{FF2B5EF4-FFF2-40B4-BE49-F238E27FC236}">
              <a16:creationId xmlns:a16="http://schemas.microsoft.com/office/drawing/2014/main" id="{9BD36AB1-449E-4626-A8AF-390E3B2E2839}"/>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3" name="正方形/長方形 222">
          <a:extLst>
            <a:ext uri="{FF2B5EF4-FFF2-40B4-BE49-F238E27FC236}">
              <a16:creationId xmlns:a16="http://schemas.microsoft.com/office/drawing/2014/main" id="{2E471F51-DACD-47D1-89C9-AE7F865BCEC6}"/>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4" name="正方形/長方形 223">
          <a:extLst>
            <a:ext uri="{FF2B5EF4-FFF2-40B4-BE49-F238E27FC236}">
              <a16:creationId xmlns:a16="http://schemas.microsoft.com/office/drawing/2014/main" id="{D200F9E1-C4D7-4ADD-87F9-8D43687DEDB1}"/>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5" name="正方形/長方形 224">
          <a:extLst>
            <a:ext uri="{FF2B5EF4-FFF2-40B4-BE49-F238E27FC236}">
              <a16:creationId xmlns:a16="http://schemas.microsoft.com/office/drawing/2014/main" id="{5DE0775D-D923-4AB6-A05C-5A9CAED6620B}"/>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6" name="正方形/長方形 225">
          <a:extLst>
            <a:ext uri="{FF2B5EF4-FFF2-40B4-BE49-F238E27FC236}">
              <a16:creationId xmlns:a16="http://schemas.microsoft.com/office/drawing/2014/main" id="{09310C49-98D6-4BCC-B181-6F158D3C25BF}"/>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7" name="正方形/長方形 226">
          <a:extLst>
            <a:ext uri="{FF2B5EF4-FFF2-40B4-BE49-F238E27FC236}">
              <a16:creationId xmlns:a16="http://schemas.microsoft.com/office/drawing/2014/main" id="{97560CFB-AD02-423F-957F-6D4A1172F1AB}"/>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8" name="正方形/長方形 227">
          <a:extLst>
            <a:ext uri="{FF2B5EF4-FFF2-40B4-BE49-F238E27FC236}">
              <a16:creationId xmlns:a16="http://schemas.microsoft.com/office/drawing/2014/main" id="{2FFA3BA0-903B-43FA-8B53-C91AB0CFB3C2}"/>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9" name="正方形/長方形 228">
          <a:extLst>
            <a:ext uri="{FF2B5EF4-FFF2-40B4-BE49-F238E27FC236}">
              <a16:creationId xmlns:a16="http://schemas.microsoft.com/office/drawing/2014/main" id="{646F474D-9668-46CA-B50A-8DCE0696DDB4}"/>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0" name="テキスト ボックス 229">
          <a:extLst>
            <a:ext uri="{FF2B5EF4-FFF2-40B4-BE49-F238E27FC236}">
              <a16:creationId xmlns:a16="http://schemas.microsoft.com/office/drawing/2014/main" id="{F3B30076-2134-4AEC-B543-5C9F393DBFDC}"/>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1" name="直線コネクタ 230">
          <a:extLst>
            <a:ext uri="{FF2B5EF4-FFF2-40B4-BE49-F238E27FC236}">
              <a16:creationId xmlns:a16="http://schemas.microsoft.com/office/drawing/2014/main" id="{12DEAE19-93FC-40AD-B56E-CDDC344EB275}"/>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2" name="直線コネクタ 231">
          <a:extLst>
            <a:ext uri="{FF2B5EF4-FFF2-40B4-BE49-F238E27FC236}">
              <a16:creationId xmlns:a16="http://schemas.microsoft.com/office/drawing/2014/main" id="{A452351E-A7E9-4A06-A9D4-DFD313DABEE9}"/>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3" name="テキスト ボックス 232">
          <a:extLst>
            <a:ext uri="{FF2B5EF4-FFF2-40B4-BE49-F238E27FC236}">
              <a16:creationId xmlns:a16="http://schemas.microsoft.com/office/drawing/2014/main" id="{D8135F48-ACE3-4F3D-B658-FD2258EAA8BC}"/>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4" name="直線コネクタ 233">
          <a:extLst>
            <a:ext uri="{FF2B5EF4-FFF2-40B4-BE49-F238E27FC236}">
              <a16:creationId xmlns:a16="http://schemas.microsoft.com/office/drawing/2014/main" id="{FC88DDA1-35E3-4FA4-BE6D-AE3DEC7D20BF}"/>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5" name="テキスト ボックス 234">
          <a:extLst>
            <a:ext uri="{FF2B5EF4-FFF2-40B4-BE49-F238E27FC236}">
              <a16:creationId xmlns:a16="http://schemas.microsoft.com/office/drawing/2014/main" id="{DBE456A0-5F2E-4484-902D-E24A77293B0A}"/>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6" name="直線コネクタ 235">
          <a:extLst>
            <a:ext uri="{FF2B5EF4-FFF2-40B4-BE49-F238E27FC236}">
              <a16:creationId xmlns:a16="http://schemas.microsoft.com/office/drawing/2014/main" id="{C30FBBC6-1996-4DFD-B1DA-845503EC5E50}"/>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7" name="テキスト ボックス 236">
          <a:extLst>
            <a:ext uri="{FF2B5EF4-FFF2-40B4-BE49-F238E27FC236}">
              <a16:creationId xmlns:a16="http://schemas.microsoft.com/office/drawing/2014/main" id="{184B4DA6-734B-48C1-9783-BECF703C5587}"/>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8" name="直線コネクタ 237">
          <a:extLst>
            <a:ext uri="{FF2B5EF4-FFF2-40B4-BE49-F238E27FC236}">
              <a16:creationId xmlns:a16="http://schemas.microsoft.com/office/drawing/2014/main" id="{72863D90-4885-4374-AAB1-E7D159911CCE}"/>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39" name="テキスト ボックス 238">
          <a:extLst>
            <a:ext uri="{FF2B5EF4-FFF2-40B4-BE49-F238E27FC236}">
              <a16:creationId xmlns:a16="http://schemas.microsoft.com/office/drawing/2014/main" id="{A0C18384-1F69-48FF-998E-CFDC3EB3B8FB}"/>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40" name="直線コネクタ 239">
          <a:extLst>
            <a:ext uri="{FF2B5EF4-FFF2-40B4-BE49-F238E27FC236}">
              <a16:creationId xmlns:a16="http://schemas.microsoft.com/office/drawing/2014/main" id="{8296EA1F-470C-46A4-8DDD-D99D3CA6BCA2}"/>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1" name="テキスト ボックス 240">
          <a:extLst>
            <a:ext uri="{FF2B5EF4-FFF2-40B4-BE49-F238E27FC236}">
              <a16:creationId xmlns:a16="http://schemas.microsoft.com/office/drawing/2014/main" id="{C642D831-BC91-430E-AA33-0E66800B3C1E}"/>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2" name="直線コネクタ 241">
          <a:extLst>
            <a:ext uri="{FF2B5EF4-FFF2-40B4-BE49-F238E27FC236}">
              <a16:creationId xmlns:a16="http://schemas.microsoft.com/office/drawing/2014/main" id="{590479EB-72E1-455C-B645-E23320337031}"/>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3" name="テキスト ボックス 242">
          <a:extLst>
            <a:ext uri="{FF2B5EF4-FFF2-40B4-BE49-F238E27FC236}">
              <a16:creationId xmlns:a16="http://schemas.microsoft.com/office/drawing/2014/main" id="{9DDCC465-7484-4467-88F1-5ED1A2A8F8EC}"/>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4" name="【公営住宅】&#10;一人当たり面積グラフ枠">
          <a:extLst>
            <a:ext uri="{FF2B5EF4-FFF2-40B4-BE49-F238E27FC236}">
              <a16:creationId xmlns:a16="http://schemas.microsoft.com/office/drawing/2014/main" id="{017B22D5-911E-4092-A9FB-4D1DBA99DE39}"/>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50673</xdr:rowOff>
    </xdr:from>
    <xdr:to>
      <xdr:col>54</xdr:col>
      <xdr:colOff>189865</xdr:colOff>
      <xdr:row>86</xdr:row>
      <xdr:rowOff>113919</xdr:rowOff>
    </xdr:to>
    <xdr:cxnSp macro="">
      <xdr:nvCxnSpPr>
        <xdr:cNvPr id="245" name="直線コネクタ 244">
          <a:extLst>
            <a:ext uri="{FF2B5EF4-FFF2-40B4-BE49-F238E27FC236}">
              <a16:creationId xmlns:a16="http://schemas.microsoft.com/office/drawing/2014/main" id="{F499C933-F62F-4CF8-BB46-8BDA93392B42}"/>
            </a:ext>
          </a:extLst>
        </xdr:cNvPr>
        <xdr:cNvCxnSpPr/>
      </xdr:nvCxnSpPr>
      <xdr:spPr>
        <a:xfrm flipV="1">
          <a:off x="9429115" y="13599033"/>
          <a:ext cx="0" cy="1259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246" name="【公営住宅】&#10;一人当たり面積最小値テキスト">
          <a:extLst>
            <a:ext uri="{FF2B5EF4-FFF2-40B4-BE49-F238E27FC236}">
              <a16:creationId xmlns:a16="http://schemas.microsoft.com/office/drawing/2014/main" id="{F76FA96B-0996-40DC-B423-565462753749}"/>
            </a:ext>
          </a:extLst>
        </xdr:cNvPr>
        <xdr:cNvSpPr txBox="1"/>
      </xdr:nvSpPr>
      <xdr:spPr>
        <a:xfrm>
          <a:off x="9467850" y="148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247" name="直線コネクタ 246">
          <a:extLst>
            <a:ext uri="{FF2B5EF4-FFF2-40B4-BE49-F238E27FC236}">
              <a16:creationId xmlns:a16="http://schemas.microsoft.com/office/drawing/2014/main" id="{F5E09AEB-518C-4DD6-8C04-B8B123369038}"/>
            </a:ext>
          </a:extLst>
        </xdr:cNvPr>
        <xdr:cNvCxnSpPr/>
      </xdr:nvCxnSpPr>
      <xdr:spPr>
        <a:xfrm>
          <a:off x="9356090" y="1485861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168800</xdr:rowOff>
    </xdr:from>
    <xdr:ext cx="469744" cy="259045"/>
    <xdr:sp macro="" textlink="">
      <xdr:nvSpPr>
        <xdr:cNvPr id="248" name="【公営住宅】&#10;一人当たり面積最大値テキスト">
          <a:extLst>
            <a:ext uri="{FF2B5EF4-FFF2-40B4-BE49-F238E27FC236}">
              <a16:creationId xmlns:a16="http://schemas.microsoft.com/office/drawing/2014/main" id="{0769E596-2165-42C2-ADEC-9B65EC2A9E8E}"/>
            </a:ext>
          </a:extLst>
        </xdr:cNvPr>
        <xdr:cNvSpPr txBox="1"/>
      </xdr:nvSpPr>
      <xdr:spPr>
        <a:xfrm>
          <a:off x="9467850" y="13374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50673</xdr:rowOff>
    </xdr:from>
    <xdr:to>
      <xdr:col>55</xdr:col>
      <xdr:colOff>88900</xdr:colOff>
      <xdr:row>79</xdr:row>
      <xdr:rowOff>50673</xdr:rowOff>
    </xdr:to>
    <xdr:cxnSp macro="">
      <xdr:nvCxnSpPr>
        <xdr:cNvPr id="249" name="直線コネクタ 248">
          <a:extLst>
            <a:ext uri="{FF2B5EF4-FFF2-40B4-BE49-F238E27FC236}">
              <a16:creationId xmlns:a16="http://schemas.microsoft.com/office/drawing/2014/main" id="{98171DA4-A73A-4438-8C5F-8FE4ADE6C187}"/>
            </a:ext>
          </a:extLst>
        </xdr:cNvPr>
        <xdr:cNvCxnSpPr/>
      </xdr:nvCxnSpPr>
      <xdr:spPr>
        <a:xfrm>
          <a:off x="9356090" y="1359903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65422</xdr:rowOff>
    </xdr:from>
    <xdr:ext cx="469744" cy="259045"/>
    <xdr:sp macro="" textlink="">
      <xdr:nvSpPr>
        <xdr:cNvPr id="250" name="【公営住宅】&#10;一人当たり面積平均値テキスト">
          <a:extLst>
            <a:ext uri="{FF2B5EF4-FFF2-40B4-BE49-F238E27FC236}">
              <a16:creationId xmlns:a16="http://schemas.microsoft.com/office/drawing/2014/main" id="{ADCD91BB-39DC-4798-9E51-5836F4308B6E}"/>
            </a:ext>
          </a:extLst>
        </xdr:cNvPr>
        <xdr:cNvSpPr txBox="1"/>
      </xdr:nvSpPr>
      <xdr:spPr>
        <a:xfrm>
          <a:off x="9467850" y="144653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42545</xdr:rowOff>
    </xdr:from>
    <xdr:to>
      <xdr:col>55</xdr:col>
      <xdr:colOff>50800</xdr:colOff>
      <xdr:row>85</xdr:row>
      <xdr:rowOff>144145</xdr:rowOff>
    </xdr:to>
    <xdr:sp macro="" textlink="">
      <xdr:nvSpPr>
        <xdr:cNvPr id="251" name="フローチャート: 判断 250">
          <a:extLst>
            <a:ext uri="{FF2B5EF4-FFF2-40B4-BE49-F238E27FC236}">
              <a16:creationId xmlns:a16="http://schemas.microsoft.com/office/drawing/2014/main" id="{32CBBA8E-5802-487C-9D61-207FFFDC604C}"/>
            </a:ext>
          </a:extLst>
        </xdr:cNvPr>
        <xdr:cNvSpPr/>
      </xdr:nvSpPr>
      <xdr:spPr>
        <a:xfrm>
          <a:off x="9394190" y="14617700"/>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41021</xdr:rowOff>
    </xdr:from>
    <xdr:to>
      <xdr:col>50</xdr:col>
      <xdr:colOff>165100</xdr:colOff>
      <xdr:row>85</xdr:row>
      <xdr:rowOff>142621</xdr:rowOff>
    </xdr:to>
    <xdr:sp macro="" textlink="">
      <xdr:nvSpPr>
        <xdr:cNvPr id="252" name="フローチャート: 判断 251">
          <a:extLst>
            <a:ext uri="{FF2B5EF4-FFF2-40B4-BE49-F238E27FC236}">
              <a16:creationId xmlns:a16="http://schemas.microsoft.com/office/drawing/2014/main" id="{6F7B4871-0DCF-45E6-8FFC-2FFFF5E9B5CD}"/>
            </a:ext>
          </a:extLst>
        </xdr:cNvPr>
        <xdr:cNvSpPr/>
      </xdr:nvSpPr>
      <xdr:spPr>
        <a:xfrm>
          <a:off x="8632190" y="14614271"/>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40639</xdr:rowOff>
    </xdr:from>
    <xdr:to>
      <xdr:col>46</xdr:col>
      <xdr:colOff>38100</xdr:colOff>
      <xdr:row>85</xdr:row>
      <xdr:rowOff>142239</xdr:rowOff>
    </xdr:to>
    <xdr:sp macro="" textlink="">
      <xdr:nvSpPr>
        <xdr:cNvPr id="253" name="フローチャート: 判断 252">
          <a:extLst>
            <a:ext uri="{FF2B5EF4-FFF2-40B4-BE49-F238E27FC236}">
              <a16:creationId xmlns:a16="http://schemas.microsoft.com/office/drawing/2014/main" id="{DE224E10-19C9-41F1-B7F0-BAB7376A3D53}"/>
            </a:ext>
          </a:extLst>
        </xdr:cNvPr>
        <xdr:cNvSpPr/>
      </xdr:nvSpPr>
      <xdr:spPr>
        <a:xfrm>
          <a:off x="7846060" y="1461388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116078</xdr:rowOff>
    </xdr:from>
    <xdr:to>
      <xdr:col>41</xdr:col>
      <xdr:colOff>101600</xdr:colOff>
      <xdr:row>85</xdr:row>
      <xdr:rowOff>46228</xdr:rowOff>
    </xdr:to>
    <xdr:sp macro="" textlink="">
      <xdr:nvSpPr>
        <xdr:cNvPr id="254" name="フローチャート: 判断 253">
          <a:extLst>
            <a:ext uri="{FF2B5EF4-FFF2-40B4-BE49-F238E27FC236}">
              <a16:creationId xmlns:a16="http://schemas.microsoft.com/office/drawing/2014/main" id="{F0B09594-DB74-4930-ADFE-45813A1797C0}"/>
            </a:ext>
          </a:extLst>
        </xdr:cNvPr>
        <xdr:cNvSpPr/>
      </xdr:nvSpPr>
      <xdr:spPr>
        <a:xfrm>
          <a:off x="7029450" y="1451787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122555</xdr:rowOff>
    </xdr:from>
    <xdr:to>
      <xdr:col>36</xdr:col>
      <xdr:colOff>165100</xdr:colOff>
      <xdr:row>85</xdr:row>
      <xdr:rowOff>52705</xdr:rowOff>
    </xdr:to>
    <xdr:sp macro="" textlink="">
      <xdr:nvSpPr>
        <xdr:cNvPr id="255" name="フローチャート: 判断 254">
          <a:extLst>
            <a:ext uri="{FF2B5EF4-FFF2-40B4-BE49-F238E27FC236}">
              <a16:creationId xmlns:a16="http://schemas.microsoft.com/office/drawing/2014/main" id="{F8BD1B38-5967-482D-93B3-655AFA5B197D}"/>
            </a:ext>
          </a:extLst>
        </xdr:cNvPr>
        <xdr:cNvSpPr/>
      </xdr:nvSpPr>
      <xdr:spPr>
        <a:xfrm>
          <a:off x="6231890" y="1452626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55303D4B-D8F1-4340-AEB8-2638D0CB040D}"/>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D1179FDA-116A-4BA3-967E-C0348111DA47}"/>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7528F92F-C83E-4927-9C76-E3613F1DB4D3}"/>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BEBA6CC7-FE7E-43D4-96C4-89448ABD5E28}"/>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52FCCEB7-9247-4577-97CE-37359C05D38B}"/>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7113</xdr:rowOff>
    </xdr:from>
    <xdr:to>
      <xdr:col>55</xdr:col>
      <xdr:colOff>50800</xdr:colOff>
      <xdr:row>86</xdr:row>
      <xdr:rowOff>108713</xdr:rowOff>
    </xdr:to>
    <xdr:sp macro="" textlink="">
      <xdr:nvSpPr>
        <xdr:cNvPr id="261" name="楕円 260">
          <a:extLst>
            <a:ext uri="{FF2B5EF4-FFF2-40B4-BE49-F238E27FC236}">
              <a16:creationId xmlns:a16="http://schemas.microsoft.com/office/drawing/2014/main" id="{3184F670-D386-4E82-8CA3-6A5BB2F18D6C}"/>
            </a:ext>
          </a:extLst>
        </xdr:cNvPr>
        <xdr:cNvSpPr/>
      </xdr:nvSpPr>
      <xdr:spPr>
        <a:xfrm>
          <a:off x="9394190" y="14753718"/>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93490</xdr:rowOff>
    </xdr:from>
    <xdr:ext cx="469744" cy="259045"/>
    <xdr:sp macro="" textlink="">
      <xdr:nvSpPr>
        <xdr:cNvPr id="262" name="【公営住宅】&#10;一人当たり面積該当値テキスト">
          <a:extLst>
            <a:ext uri="{FF2B5EF4-FFF2-40B4-BE49-F238E27FC236}">
              <a16:creationId xmlns:a16="http://schemas.microsoft.com/office/drawing/2014/main" id="{F9F392EA-BFE6-43F0-8F00-8EFF41709550}"/>
            </a:ext>
          </a:extLst>
        </xdr:cNvPr>
        <xdr:cNvSpPr txBox="1"/>
      </xdr:nvSpPr>
      <xdr:spPr>
        <a:xfrm>
          <a:off x="9467850" y="14670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7493</xdr:rowOff>
    </xdr:from>
    <xdr:to>
      <xdr:col>50</xdr:col>
      <xdr:colOff>165100</xdr:colOff>
      <xdr:row>86</xdr:row>
      <xdr:rowOff>109093</xdr:rowOff>
    </xdr:to>
    <xdr:sp macro="" textlink="">
      <xdr:nvSpPr>
        <xdr:cNvPr id="263" name="楕円 262">
          <a:extLst>
            <a:ext uri="{FF2B5EF4-FFF2-40B4-BE49-F238E27FC236}">
              <a16:creationId xmlns:a16="http://schemas.microsoft.com/office/drawing/2014/main" id="{94A9A45A-059C-4A7D-B115-75FDC83CBDBD}"/>
            </a:ext>
          </a:extLst>
        </xdr:cNvPr>
        <xdr:cNvSpPr/>
      </xdr:nvSpPr>
      <xdr:spPr>
        <a:xfrm>
          <a:off x="8632190" y="14754098"/>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57913</xdr:rowOff>
    </xdr:from>
    <xdr:to>
      <xdr:col>55</xdr:col>
      <xdr:colOff>0</xdr:colOff>
      <xdr:row>86</xdr:row>
      <xdr:rowOff>58293</xdr:rowOff>
    </xdr:to>
    <xdr:cxnSp macro="">
      <xdr:nvCxnSpPr>
        <xdr:cNvPr id="264" name="直線コネクタ 263">
          <a:extLst>
            <a:ext uri="{FF2B5EF4-FFF2-40B4-BE49-F238E27FC236}">
              <a16:creationId xmlns:a16="http://schemas.microsoft.com/office/drawing/2014/main" id="{593BF24B-9889-43F7-946F-27389258FA8E}"/>
            </a:ext>
          </a:extLst>
        </xdr:cNvPr>
        <xdr:cNvCxnSpPr/>
      </xdr:nvCxnSpPr>
      <xdr:spPr>
        <a:xfrm flipV="1">
          <a:off x="8686800" y="14798803"/>
          <a:ext cx="742950" cy="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6731</xdr:rowOff>
    </xdr:from>
    <xdr:to>
      <xdr:col>46</xdr:col>
      <xdr:colOff>38100</xdr:colOff>
      <xdr:row>86</xdr:row>
      <xdr:rowOff>108331</xdr:rowOff>
    </xdr:to>
    <xdr:sp macro="" textlink="">
      <xdr:nvSpPr>
        <xdr:cNvPr id="265" name="楕円 264">
          <a:extLst>
            <a:ext uri="{FF2B5EF4-FFF2-40B4-BE49-F238E27FC236}">
              <a16:creationId xmlns:a16="http://schemas.microsoft.com/office/drawing/2014/main" id="{5DEAF2BB-829F-4854-BF63-BE07C5078038}"/>
            </a:ext>
          </a:extLst>
        </xdr:cNvPr>
        <xdr:cNvSpPr/>
      </xdr:nvSpPr>
      <xdr:spPr>
        <a:xfrm>
          <a:off x="7846060" y="147533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57531</xdr:rowOff>
    </xdr:from>
    <xdr:to>
      <xdr:col>50</xdr:col>
      <xdr:colOff>114300</xdr:colOff>
      <xdr:row>86</xdr:row>
      <xdr:rowOff>58293</xdr:rowOff>
    </xdr:to>
    <xdr:cxnSp macro="">
      <xdr:nvCxnSpPr>
        <xdr:cNvPr id="266" name="直線コネクタ 265">
          <a:extLst>
            <a:ext uri="{FF2B5EF4-FFF2-40B4-BE49-F238E27FC236}">
              <a16:creationId xmlns:a16="http://schemas.microsoft.com/office/drawing/2014/main" id="{E11D50B4-A680-45B0-A96C-603B54931929}"/>
            </a:ext>
          </a:extLst>
        </xdr:cNvPr>
        <xdr:cNvCxnSpPr/>
      </xdr:nvCxnSpPr>
      <xdr:spPr>
        <a:xfrm>
          <a:off x="7889240" y="14798421"/>
          <a:ext cx="79756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7113</xdr:rowOff>
    </xdr:from>
    <xdr:to>
      <xdr:col>41</xdr:col>
      <xdr:colOff>101600</xdr:colOff>
      <xdr:row>86</xdr:row>
      <xdr:rowOff>108713</xdr:rowOff>
    </xdr:to>
    <xdr:sp macro="" textlink="">
      <xdr:nvSpPr>
        <xdr:cNvPr id="267" name="楕円 266">
          <a:extLst>
            <a:ext uri="{FF2B5EF4-FFF2-40B4-BE49-F238E27FC236}">
              <a16:creationId xmlns:a16="http://schemas.microsoft.com/office/drawing/2014/main" id="{530339DB-27A0-4DBA-A35E-13564E4EC6DC}"/>
            </a:ext>
          </a:extLst>
        </xdr:cNvPr>
        <xdr:cNvSpPr/>
      </xdr:nvSpPr>
      <xdr:spPr>
        <a:xfrm>
          <a:off x="7029450" y="1475371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57531</xdr:rowOff>
    </xdr:from>
    <xdr:to>
      <xdr:col>45</xdr:col>
      <xdr:colOff>177800</xdr:colOff>
      <xdr:row>86</xdr:row>
      <xdr:rowOff>57913</xdr:rowOff>
    </xdr:to>
    <xdr:cxnSp macro="">
      <xdr:nvCxnSpPr>
        <xdr:cNvPr id="268" name="直線コネクタ 267">
          <a:extLst>
            <a:ext uri="{FF2B5EF4-FFF2-40B4-BE49-F238E27FC236}">
              <a16:creationId xmlns:a16="http://schemas.microsoft.com/office/drawing/2014/main" id="{9EA6720F-5C39-44EF-BD02-81E9B375A376}"/>
            </a:ext>
          </a:extLst>
        </xdr:cNvPr>
        <xdr:cNvCxnSpPr/>
      </xdr:nvCxnSpPr>
      <xdr:spPr>
        <a:xfrm flipV="1">
          <a:off x="7084060" y="14798421"/>
          <a:ext cx="80518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7874</xdr:rowOff>
    </xdr:from>
    <xdr:to>
      <xdr:col>36</xdr:col>
      <xdr:colOff>165100</xdr:colOff>
      <xdr:row>86</xdr:row>
      <xdr:rowOff>109474</xdr:rowOff>
    </xdr:to>
    <xdr:sp macro="" textlink="">
      <xdr:nvSpPr>
        <xdr:cNvPr id="269" name="楕円 268">
          <a:extLst>
            <a:ext uri="{FF2B5EF4-FFF2-40B4-BE49-F238E27FC236}">
              <a16:creationId xmlns:a16="http://schemas.microsoft.com/office/drawing/2014/main" id="{4E742700-DDC1-43DE-9A78-AB41CA2D0D28}"/>
            </a:ext>
          </a:extLst>
        </xdr:cNvPr>
        <xdr:cNvSpPr/>
      </xdr:nvSpPr>
      <xdr:spPr>
        <a:xfrm>
          <a:off x="6231890" y="14754479"/>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57913</xdr:rowOff>
    </xdr:from>
    <xdr:to>
      <xdr:col>41</xdr:col>
      <xdr:colOff>50800</xdr:colOff>
      <xdr:row>86</xdr:row>
      <xdr:rowOff>58674</xdr:rowOff>
    </xdr:to>
    <xdr:cxnSp macro="">
      <xdr:nvCxnSpPr>
        <xdr:cNvPr id="270" name="直線コネクタ 269">
          <a:extLst>
            <a:ext uri="{FF2B5EF4-FFF2-40B4-BE49-F238E27FC236}">
              <a16:creationId xmlns:a16="http://schemas.microsoft.com/office/drawing/2014/main" id="{82245EC4-673D-4A63-977E-EF674E811D28}"/>
            </a:ext>
          </a:extLst>
        </xdr:cNvPr>
        <xdr:cNvCxnSpPr/>
      </xdr:nvCxnSpPr>
      <xdr:spPr>
        <a:xfrm flipV="1">
          <a:off x="6286500" y="14798803"/>
          <a:ext cx="79756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159148</xdr:rowOff>
    </xdr:from>
    <xdr:ext cx="469744" cy="259045"/>
    <xdr:sp macro="" textlink="">
      <xdr:nvSpPr>
        <xdr:cNvPr id="271" name="n_1aveValue【公営住宅】&#10;一人当たり面積">
          <a:extLst>
            <a:ext uri="{FF2B5EF4-FFF2-40B4-BE49-F238E27FC236}">
              <a16:creationId xmlns:a16="http://schemas.microsoft.com/office/drawing/2014/main" id="{1D753C36-8717-4DD1-A9BC-7CABAF1068F7}"/>
            </a:ext>
          </a:extLst>
        </xdr:cNvPr>
        <xdr:cNvSpPr txBox="1"/>
      </xdr:nvSpPr>
      <xdr:spPr>
        <a:xfrm>
          <a:off x="8454467" y="14391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158766</xdr:rowOff>
    </xdr:from>
    <xdr:ext cx="469744" cy="259045"/>
    <xdr:sp macro="" textlink="">
      <xdr:nvSpPr>
        <xdr:cNvPr id="272" name="n_2aveValue【公営住宅】&#10;一人当たり面積">
          <a:extLst>
            <a:ext uri="{FF2B5EF4-FFF2-40B4-BE49-F238E27FC236}">
              <a16:creationId xmlns:a16="http://schemas.microsoft.com/office/drawing/2014/main" id="{3EAD88AA-2DC9-4EEB-A914-F698D5B2B2DA}"/>
            </a:ext>
          </a:extLst>
        </xdr:cNvPr>
        <xdr:cNvSpPr txBox="1"/>
      </xdr:nvSpPr>
      <xdr:spPr>
        <a:xfrm>
          <a:off x="7673417" y="14391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62755</xdr:rowOff>
    </xdr:from>
    <xdr:ext cx="469744" cy="259045"/>
    <xdr:sp macro="" textlink="">
      <xdr:nvSpPr>
        <xdr:cNvPr id="273" name="n_3aveValue【公営住宅】&#10;一人当たり面積">
          <a:extLst>
            <a:ext uri="{FF2B5EF4-FFF2-40B4-BE49-F238E27FC236}">
              <a16:creationId xmlns:a16="http://schemas.microsoft.com/office/drawing/2014/main" id="{21A34EAD-7C51-420D-A90F-EA5F36E997F8}"/>
            </a:ext>
          </a:extLst>
        </xdr:cNvPr>
        <xdr:cNvSpPr txBox="1"/>
      </xdr:nvSpPr>
      <xdr:spPr>
        <a:xfrm>
          <a:off x="6866332" y="14289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69232</xdr:rowOff>
    </xdr:from>
    <xdr:ext cx="469744" cy="259045"/>
    <xdr:sp macro="" textlink="">
      <xdr:nvSpPr>
        <xdr:cNvPr id="274" name="n_4aveValue【公営住宅】&#10;一人当たり面積">
          <a:extLst>
            <a:ext uri="{FF2B5EF4-FFF2-40B4-BE49-F238E27FC236}">
              <a16:creationId xmlns:a16="http://schemas.microsoft.com/office/drawing/2014/main" id="{D9FB971F-D8D3-4EFA-AF14-4BF5227EFB62}"/>
            </a:ext>
          </a:extLst>
        </xdr:cNvPr>
        <xdr:cNvSpPr txBox="1"/>
      </xdr:nvSpPr>
      <xdr:spPr>
        <a:xfrm>
          <a:off x="6068772" y="1429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100220</xdr:rowOff>
    </xdr:from>
    <xdr:ext cx="469744" cy="259045"/>
    <xdr:sp macro="" textlink="">
      <xdr:nvSpPr>
        <xdr:cNvPr id="275" name="n_1mainValue【公営住宅】&#10;一人当たり面積">
          <a:extLst>
            <a:ext uri="{FF2B5EF4-FFF2-40B4-BE49-F238E27FC236}">
              <a16:creationId xmlns:a16="http://schemas.microsoft.com/office/drawing/2014/main" id="{9B841871-CC3F-4D4E-8DE3-36E96701A532}"/>
            </a:ext>
          </a:extLst>
        </xdr:cNvPr>
        <xdr:cNvSpPr txBox="1"/>
      </xdr:nvSpPr>
      <xdr:spPr>
        <a:xfrm>
          <a:off x="8454467" y="14841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99458</xdr:rowOff>
    </xdr:from>
    <xdr:ext cx="469744" cy="259045"/>
    <xdr:sp macro="" textlink="">
      <xdr:nvSpPr>
        <xdr:cNvPr id="276" name="n_2mainValue【公営住宅】&#10;一人当たり面積">
          <a:extLst>
            <a:ext uri="{FF2B5EF4-FFF2-40B4-BE49-F238E27FC236}">
              <a16:creationId xmlns:a16="http://schemas.microsoft.com/office/drawing/2014/main" id="{185A26F3-0F41-4B2C-8715-FE8C9C36CAF3}"/>
            </a:ext>
          </a:extLst>
        </xdr:cNvPr>
        <xdr:cNvSpPr txBox="1"/>
      </xdr:nvSpPr>
      <xdr:spPr>
        <a:xfrm>
          <a:off x="7673417" y="14840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99840</xdr:rowOff>
    </xdr:from>
    <xdr:ext cx="469744" cy="259045"/>
    <xdr:sp macro="" textlink="">
      <xdr:nvSpPr>
        <xdr:cNvPr id="277" name="n_3mainValue【公営住宅】&#10;一人当たり面積">
          <a:extLst>
            <a:ext uri="{FF2B5EF4-FFF2-40B4-BE49-F238E27FC236}">
              <a16:creationId xmlns:a16="http://schemas.microsoft.com/office/drawing/2014/main" id="{35AAF05E-64B0-4171-9B70-395259A7C94B}"/>
            </a:ext>
          </a:extLst>
        </xdr:cNvPr>
        <xdr:cNvSpPr txBox="1"/>
      </xdr:nvSpPr>
      <xdr:spPr>
        <a:xfrm>
          <a:off x="6866332" y="14840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100601</xdr:rowOff>
    </xdr:from>
    <xdr:ext cx="469744" cy="259045"/>
    <xdr:sp macro="" textlink="">
      <xdr:nvSpPr>
        <xdr:cNvPr id="278" name="n_4mainValue【公営住宅】&#10;一人当たり面積">
          <a:extLst>
            <a:ext uri="{FF2B5EF4-FFF2-40B4-BE49-F238E27FC236}">
              <a16:creationId xmlns:a16="http://schemas.microsoft.com/office/drawing/2014/main" id="{78B68A0F-CBAE-46D2-BC99-BC20E567BCF4}"/>
            </a:ext>
          </a:extLst>
        </xdr:cNvPr>
        <xdr:cNvSpPr txBox="1"/>
      </xdr:nvSpPr>
      <xdr:spPr>
        <a:xfrm>
          <a:off x="6068772" y="14841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9" name="正方形/長方形 278">
          <a:extLst>
            <a:ext uri="{FF2B5EF4-FFF2-40B4-BE49-F238E27FC236}">
              <a16:creationId xmlns:a16="http://schemas.microsoft.com/office/drawing/2014/main" id="{B897ECC9-39FD-4F78-9A33-0E1592162A69}"/>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0" name="正方形/長方形 279">
          <a:extLst>
            <a:ext uri="{FF2B5EF4-FFF2-40B4-BE49-F238E27FC236}">
              <a16:creationId xmlns:a16="http://schemas.microsoft.com/office/drawing/2014/main" id="{26F3F537-D45B-45CB-A64F-335005893EB4}"/>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1" name="正方形/長方形 280">
          <a:extLst>
            <a:ext uri="{FF2B5EF4-FFF2-40B4-BE49-F238E27FC236}">
              <a16:creationId xmlns:a16="http://schemas.microsoft.com/office/drawing/2014/main" id="{B42CD1C6-DAAA-4B97-927B-B03516644314}"/>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2" name="正方形/長方形 281">
          <a:extLst>
            <a:ext uri="{FF2B5EF4-FFF2-40B4-BE49-F238E27FC236}">
              <a16:creationId xmlns:a16="http://schemas.microsoft.com/office/drawing/2014/main" id="{91F0CF6A-1525-46A2-9B2F-F3A668EED5E5}"/>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3" name="正方形/長方形 282">
          <a:extLst>
            <a:ext uri="{FF2B5EF4-FFF2-40B4-BE49-F238E27FC236}">
              <a16:creationId xmlns:a16="http://schemas.microsoft.com/office/drawing/2014/main" id="{8DC67C84-6F45-4BF7-A4A8-9FF912A35DA7}"/>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4" name="正方形/長方形 283">
          <a:extLst>
            <a:ext uri="{FF2B5EF4-FFF2-40B4-BE49-F238E27FC236}">
              <a16:creationId xmlns:a16="http://schemas.microsoft.com/office/drawing/2014/main" id="{AA5A124B-20B2-4D79-A861-B39B9315F750}"/>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5" name="正方形/長方形 284">
          <a:extLst>
            <a:ext uri="{FF2B5EF4-FFF2-40B4-BE49-F238E27FC236}">
              <a16:creationId xmlns:a16="http://schemas.microsoft.com/office/drawing/2014/main" id="{5ED7D0B3-1B3F-4898-8D68-708700E8C11F}"/>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6" name="正方形/長方形 285">
          <a:extLst>
            <a:ext uri="{FF2B5EF4-FFF2-40B4-BE49-F238E27FC236}">
              <a16:creationId xmlns:a16="http://schemas.microsoft.com/office/drawing/2014/main" id="{A58A64A7-770B-4DA5-B154-8DE967F84552}"/>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7" name="正方形/長方形 286">
          <a:extLst>
            <a:ext uri="{FF2B5EF4-FFF2-40B4-BE49-F238E27FC236}">
              <a16:creationId xmlns:a16="http://schemas.microsoft.com/office/drawing/2014/main" id="{7AD02413-77A1-4FDB-A46C-86D5AB0EF9E5}"/>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8" name="正方形/長方形 287">
          <a:extLst>
            <a:ext uri="{FF2B5EF4-FFF2-40B4-BE49-F238E27FC236}">
              <a16:creationId xmlns:a16="http://schemas.microsoft.com/office/drawing/2014/main" id="{42153964-B8E9-4DE3-A21F-F956F0ECBC92}"/>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9" name="正方形/長方形 288">
          <a:extLst>
            <a:ext uri="{FF2B5EF4-FFF2-40B4-BE49-F238E27FC236}">
              <a16:creationId xmlns:a16="http://schemas.microsoft.com/office/drawing/2014/main" id="{65EEF056-C223-4C42-8B42-EFEEB476BEF3}"/>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0" name="正方形/長方形 289">
          <a:extLst>
            <a:ext uri="{FF2B5EF4-FFF2-40B4-BE49-F238E27FC236}">
              <a16:creationId xmlns:a16="http://schemas.microsoft.com/office/drawing/2014/main" id="{BC22246C-F27E-4C33-B03A-BDF9035D75D0}"/>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1" name="正方形/長方形 290">
          <a:extLst>
            <a:ext uri="{FF2B5EF4-FFF2-40B4-BE49-F238E27FC236}">
              <a16:creationId xmlns:a16="http://schemas.microsoft.com/office/drawing/2014/main" id="{D36AFBD7-52C9-4587-AF49-4485B536CA2E}"/>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2" name="正方形/長方形 291">
          <a:extLst>
            <a:ext uri="{FF2B5EF4-FFF2-40B4-BE49-F238E27FC236}">
              <a16:creationId xmlns:a16="http://schemas.microsoft.com/office/drawing/2014/main" id="{00DD8987-5435-45F5-AE26-AE2C44641248}"/>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3" name="正方形/長方形 292">
          <a:extLst>
            <a:ext uri="{FF2B5EF4-FFF2-40B4-BE49-F238E27FC236}">
              <a16:creationId xmlns:a16="http://schemas.microsoft.com/office/drawing/2014/main" id="{843C965D-1F16-4173-A7BB-BF9488FFF4CF}"/>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4" name="正方形/長方形 293">
          <a:extLst>
            <a:ext uri="{FF2B5EF4-FFF2-40B4-BE49-F238E27FC236}">
              <a16:creationId xmlns:a16="http://schemas.microsoft.com/office/drawing/2014/main" id="{19155AB6-46E4-4446-A8D7-7BF8705F8DA3}"/>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5" name="正方形/長方形 294">
          <a:extLst>
            <a:ext uri="{FF2B5EF4-FFF2-40B4-BE49-F238E27FC236}">
              <a16:creationId xmlns:a16="http://schemas.microsoft.com/office/drawing/2014/main" id="{C8C92B6C-3F62-43BC-8989-D4A3A4B614D8}"/>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6" name="正方形/長方形 295">
          <a:extLst>
            <a:ext uri="{FF2B5EF4-FFF2-40B4-BE49-F238E27FC236}">
              <a16:creationId xmlns:a16="http://schemas.microsoft.com/office/drawing/2014/main" id="{74E18A3A-850B-4E49-866C-4E80770CA053}"/>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7" name="正方形/長方形 296">
          <a:extLst>
            <a:ext uri="{FF2B5EF4-FFF2-40B4-BE49-F238E27FC236}">
              <a16:creationId xmlns:a16="http://schemas.microsoft.com/office/drawing/2014/main" id="{8A9ACCD0-C591-47C2-8E49-F783BCC51301}"/>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8" name="正方形/長方形 297">
          <a:extLst>
            <a:ext uri="{FF2B5EF4-FFF2-40B4-BE49-F238E27FC236}">
              <a16:creationId xmlns:a16="http://schemas.microsoft.com/office/drawing/2014/main" id="{3E5D83D5-C7AF-4B8C-B788-B612B048E77E}"/>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9" name="正方形/長方形 298">
          <a:extLst>
            <a:ext uri="{FF2B5EF4-FFF2-40B4-BE49-F238E27FC236}">
              <a16:creationId xmlns:a16="http://schemas.microsoft.com/office/drawing/2014/main" id="{EA5928BD-1B14-4713-93B5-59EA0A7FC60D}"/>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0" name="正方形/長方形 299">
          <a:extLst>
            <a:ext uri="{FF2B5EF4-FFF2-40B4-BE49-F238E27FC236}">
              <a16:creationId xmlns:a16="http://schemas.microsoft.com/office/drawing/2014/main" id="{A259FBFD-2069-4C93-9211-421E7A84E56A}"/>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1" name="正方形/長方形 300">
          <a:extLst>
            <a:ext uri="{FF2B5EF4-FFF2-40B4-BE49-F238E27FC236}">
              <a16:creationId xmlns:a16="http://schemas.microsoft.com/office/drawing/2014/main" id="{E22EAB45-D191-4BCA-8848-4EF747449367}"/>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2" name="正方形/長方形 301">
          <a:extLst>
            <a:ext uri="{FF2B5EF4-FFF2-40B4-BE49-F238E27FC236}">
              <a16:creationId xmlns:a16="http://schemas.microsoft.com/office/drawing/2014/main" id="{43A8161D-3F04-4189-A135-4C32B6804D24}"/>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3" name="テキスト ボックス 302">
          <a:extLst>
            <a:ext uri="{FF2B5EF4-FFF2-40B4-BE49-F238E27FC236}">
              <a16:creationId xmlns:a16="http://schemas.microsoft.com/office/drawing/2014/main" id="{E8514CBE-6FAC-42ED-89B0-3C97F5D8B3F4}"/>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4" name="直線コネクタ 303">
          <a:extLst>
            <a:ext uri="{FF2B5EF4-FFF2-40B4-BE49-F238E27FC236}">
              <a16:creationId xmlns:a16="http://schemas.microsoft.com/office/drawing/2014/main" id="{43E6E46D-7F46-498B-856A-F1022789F72A}"/>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5" name="テキスト ボックス 304">
          <a:extLst>
            <a:ext uri="{FF2B5EF4-FFF2-40B4-BE49-F238E27FC236}">
              <a16:creationId xmlns:a16="http://schemas.microsoft.com/office/drawing/2014/main" id="{6F0A6583-6513-462F-B570-91B20853D802}"/>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6" name="直線コネクタ 305">
          <a:extLst>
            <a:ext uri="{FF2B5EF4-FFF2-40B4-BE49-F238E27FC236}">
              <a16:creationId xmlns:a16="http://schemas.microsoft.com/office/drawing/2014/main" id="{2A463068-FEEC-40C5-BF63-D94A22BAB54D}"/>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7" name="テキスト ボックス 306">
          <a:extLst>
            <a:ext uri="{FF2B5EF4-FFF2-40B4-BE49-F238E27FC236}">
              <a16:creationId xmlns:a16="http://schemas.microsoft.com/office/drawing/2014/main" id="{422E06CE-E11B-4168-99CD-0798BACC46C7}"/>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8" name="直線コネクタ 307">
          <a:extLst>
            <a:ext uri="{FF2B5EF4-FFF2-40B4-BE49-F238E27FC236}">
              <a16:creationId xmlns:a16="http://schemas.microsoft.com/office/drawing/2014/main" id="{01FD4241-F801-4641-9F67-C27C7EA7A481}"/>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9" name="テキスト ボックス 308">
          <a:extLst>
            <a:ext uri="{FF2B5EF4-FFF2-40B4-BE49-F238E27FC236}">
              <a16:creationId xmlns:a16="http://schemas.microsoft.com/office/drawing/2014/main" id="{35D9DA6B-8663-432D-AA8F-3E9121CFCBA5}"/>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0" name="直線コネクタ 309">
          <a:extLst>
            <a:ext uri="{FF2B5EF4-FFF2-40B4-BE49-F238E27FC236}">
              <a16:creationId xmlns:a16="http://schemas.microsoft.com/office/drawing/2014/main" id="{39D83897-7999-40CA-ABC5-8BF83EDB2BFE}"/>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1" name="テキスト ボックス 310">
          <a:extLst>
            <a:ext uri="{FF2B5EF4-FFF2-40B4-BE49-F238E27FC236}">
              <a16:creationId xmlns:a16="http://schemas.microsoft.com/office/drawing/2014/main" id="{B7D358B1-3E60-4AE0-971B-3ED5A4450CC1}"/>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2" name="直線コネクタ 311">
          <a:extLst>
            <a:ext uri="{FF2B5EF4-FFF2-40B4-BE49-F238E27FC236}">
              <a16:creationId xmlns:a16="http://schemas.microsoft.com/office/drawing/2014/main" id="{00E93A5A-B7DF-437D-B7AF-C74737315F7F}"/>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3" name="テキスト ボックス 312">
          <a:extLst>
            <a:ext uri="{FF2B5EF4-FFF2-40B4-BE49-F238E27FC236}">
              <a16:creationId xmlns:a16="http://schemas.microsoft.com/office/drawing/2014/main" id="{AE443442-4EAB-43B3-BD97-FE62471CA527}"/>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4" name="直線コネクタ 313">
          <a:extLst>
            <a:ext uri="{FF2B5EF4-FFF2-40B4-BE49-F238E27FC236}">
              <a16:creationId xmlns:a16="http://schemas.microsoft.com/office/drawing/2014/main" id="{64D477CF-86BF-461F-9871-4680FAE7B0B3}"/>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5" name="テキスト ボックス 314">
          <a:extLst>
            <a:ext uri="{FF2B5EF4-FFF2-40B4-BE49-F238E27FC236}">
              <a16:creationId xmlns:a16="http://schemas.microsoft.com/office/drawing/2014/main" id="{368B8900-C7E8-4314-AAD5-127CCF68A93E}"/>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6" name="直線コネクタ 315">
          <a:extLst>
            <a:ext uri="{FF2B5EF4-FFF2-40B4-BE49-F238E27FC236}">
              <a16:creationId xmlns:a16="http://schemas.microsoft.com/office/drawing/2014/main" id="{39BF9A5F-C1DE-4946-8C06-3DE5D1F73525}"/>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7" name="テキスト ボックス 316">
          <a:extLst>
            <a:ext uri="{FF2B5EF4-FFF2-40B4-BE49-F238E27FC236}">
              <a16:creationId xmlns:a16="http://schemas.microsoft.com/office/drawing/2014/main" id="{766C9B4C-1324-4209-AF83-40FA62EDE45A}"/>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8" name="【認定こども園・幼稚園・保育所】&#10;有形固定資産減価償却率グラフ枠">
          <a:extLst>
            <a:ext uri="{FF2B5EF4-FFF2-40B4-BE49-F238E27FC236}">
              <a16:creationId xmlns:a16="http://schemas.microsoft.com/office/drawing/2014/main" id="{C86F96AA-9BD4-49D9-9669-35BC7FC3918E}"/>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139065</xdr:rowOff>
    </xdr:from>
    <xdr:to>
      <xdr:col>85</xdr:col>
      <xdr:colOff>126364</xdr:colOff>
      <xdr:row>42</xdr:row>
      <xdr:rowOff>11430</xdr:rowOff>
    </xdr:to>
    <xdr:cxnSp macro="">
      <xdr:nvCxnSpPr>
        <xdr:cNvPr id="319" name="直線コネクタ 318">
          <a:extLst>
            <a:ext uri="{FF2B5EF4-FFF2-40B4-BE49-F238E27FC236}">
              <a16:creationId xmlns:a16="http://schemas.microsoft.com/office/drawing/2014/main" id="{06F93ADA-EF23-4CEA-BAAE-08F4748806D6}"/>
            </a:ext>
          </a:extLst>
        </xdr:cNvPr>
        <xdr:cNvCxnSpPr/>
      </xdr:nvCxnSpPr>
      <xdr:spPr>
        <a:xfrm flipV="1">
          <a:off x="14703424" y="5793105"/>
          <a:ext cx="0" cy="1423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15257</xdr:rowOff>
    </xdr:from>
    <xdr:ext cx="405111" cy="259045"/>
    <xdr:sp macro="" textlink="">
      <xdr:nvSpPr>
        <xdr:cNvPr id="320" name="【認定こども園・幼稚園・保育所】&#10;有形固定資産減価償却率最小値テキスト">
          <a:extLst>
            <a:ext uri="{FF2B5EF4-FFF2-40B4-BE49-F238E27FC236}">
              <a16:creationId xmlns:a16="http://schemas.microsoft.com/office/drawing/2014/main" id="{7F4833FA-5C7F-45E8-89C9-94E6C10F65FE}"/>
            </a:ext>
          </a:extLst>
        </xdr:cNvPr>
        <xdr:cNvSpPr txBox="1"/>
      </xdr:nvSpPr>
      <xdr:spPr>
        <a:xfrm>
          <a:off x="14742160" y="721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11430</xdr:rowOff>
    </xdr:from>
    <xdr:to>
      <xdr:col>86</xdr:col>
      <xdr:colOff>25400</xdr:colOff>
      <xdr:row>42</xdr:row>
      <xdr:rowOff>11430</xdr:rowOff>
    </xdr:to>
    <xdr:cxnSp macro="">
      <xdr:nvCxnSpPr>
        <xdr:cNvPr id="321" name="直線コネクタ 320">
          <a:extLst>
            <a:ext uri="{FF2B5EF4-FFF2-40B4-BE49-F238E27FC236}">
              <a16:creationId xmlns:a16="http://schemas.microsoft.com/office/drawing/2014/main" id="{F8643FA5-0A77-4683-89C2-0A8084EDFC13}"/>
            </a:ext>
          </a:extLst>
        </xdr:cNvPr>
        <xdr:cNvCxnSpPr/>
      </xdr:nvCxnSpPr>
      <xdr:spPr>
        <a:xfrm>
          <a:off x="14611350" y="7216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85742</xdr:rowOff>
    </xdr:from>
    <xdr:ext cx="405111" cy="259045"/>
    <xdr:sp macro="" textlink="">
      <xdr:nvSpPr>
        <xdr:cNvPr id="322" name="【認定こども園・幼稚園・保育所】&#10;有形固定資産減価償却率最大値テキスト">
          <a:extLst>
            <a:ext uri="{FF2B5EF4-FFF2-40B4-BE49-F238E27FC236}">
              <a16:creationId xmlns:a16="http://schemas.microsoft.com/office/drawing/2014/main" id="{42A0144C-E958-4A6E-B6D4-714B72082BD1}"/>
            </a:ext>
          </a:extLst>
        </xdr:cNvPr>
        <xdr:cNvSpPr txBox="1"/>
      </xdr:nvSpPr>
      <xdr:spPr>
        <a:xfrm>
          <a:off x="14742160" y="5574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139065</xdr:rowOff>
    </xdr:from>
    <xdr:to>
      <xdr:col>86</xdr:col>
      <xdr:colOff>25400</xdr:colOff>
      <xdr:row>33</xdr:row>
      <xdr:rowOff>139065</xdr:rowOff>
    </xdr:to>
    <xdr:cxnSp macro="">
      <xdr:nvCxnSpPr>
        <xdr:cNvPr id="323" name="直線コネクタ 322">
          <a:extLst>
            <a:ext uri="{FF2B5EF4-FFF2-40B4-BE49-F238E27FC236}">
              <a16:creationId xmlns:a16="http://schemas.microsoft.com/office/drawing/2014/main" id="{C2493004-BAE1-4960-A325-EA9CD6B2969A}"/>
            </a:ext>
          </a:extLst>
        </xdr:cNvPr>
        <xdr:cNvCxnSpPr/>
      </xdr:nvCxnSpPr>
      <xdr:spPr>
        <a:xfrm>
          <a:off x="14611350" y="57931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90187</xdr:rowOff>
    </xdr:from>
    <xdr:ext cx="405111" cy="259045"/>
    <xdr:sp macro="" textlink="">
      <xdr:nvSpPr>
        <xdr:cNvPr id="324" name="【認定こども園・幼稚園・保育所】&#10;有形固定資産減価償却率平均値テキスト">
          <a:extLst>
            <a:ext uri="{FF2B5EF4-FFF2-40B4-BE49-F238E27FC236}">
              <a16:creationId xmlns:a16="http://schemas.microsoft.com/office/drawing/2014/main" id="{245E2389-E02E-4BC5-8040-243F3738287B}"/>
            </a:ext>
          </a:extLst>
        </xdr:cNvPr>
        <xdr:cNvSpPr txBox="1"/>
      </xdr:nvSpPr>
      <xdr:spPr>
        <a:xfrm>
          <a:off x="14742160" y="62661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67310</xdr:rowOff>
    </xdr:from>
    <xdr:to>
      <xdr:col>85</xdr:col>
      <xdr:colOff>177800</xdr:colOff>
      <xdr:row>37</xdr:row>
      <xdr:rowOff>168910</xdr:rowOff>
    </xdr:to>
    <xdr:sp macro="" textlink="">
      <xdr:nvSpPr>
        <xdr:cNvPr id="325" name="フローチャート: 判断 324">
          <a:extLst>
            <a:ext uri="{FF2B5EF4-FFF2-40B4-BE49-F238E27FC236}">
              <a16:creationId xmlns:a16="http://schemas.microsoft.com/office/drawing/2014/main" id="{4322A12B-B725-4E04-A44E-1340CF54B93F}"/>
            </a:ext>
          </a:extLst>
        </xdr:cNvPr>
        <xdr:cNvSpPr/>
      </xdr:nvSpPr>
      <xdr:spPr>
        <a:xfrm>
          <a:off x="14649450" y="640905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53975</xdr:rowOff>
    </xdr:from>
    <xdr:to>
      <xdr:col>81</xdr:col>
      <xdr:colOff>101600</xdr:colOff>
      <xdr:row>37</xdr:row>
      <xdr:rowOff>155575</xdr:rowOff>
    </xdr:to>
    <xdr:sp macro="" textlink="">
      <xdr:nvSpPr>
        <xdr:cNvPr id="326" name="フローチャート: 判断 325">
          <a:extLst>
            <a:ext uri="{FF2B5EF4-FFF2-40B4-BE49-F238E27FC236}">
              <a16:creationId xmlns:a16="http://schemas.microsoft.com/office/drawing/2014/main" id="{119DE274-6BE3-44FC-A5FF-BCA911138C58}"/>
            </a:ext>
          </a:extLst>
        </xdr:cNvPr>
        <xdr:cNvSpPr/>
      </xdr:nvSpPr>
      <xdr:spPr>
        <a:xfrm>
          <a:off x="13887450" y="640143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50165</xdr:rowOff>
    </xdr:from>
    <xdr:to>
      <xdr:col>76</xdr:col>
      <xdr:colOff>165100</xdr:colOff>
      <xdr:row>37</xdr:row>
      <xdr:rowOff>151765</xdr:rowOff>
    </xdr:to>
    <xdr:sp macro="" textlink="">
      <xdr:nvSpPr>
        <xdr:cNvPr id="327" name="フローチャート: 判断 326">
          <a:extLst>
            <a:ext uri="{FF2B5EF4-FFF2-40B4-BE49-F238E27FC236}">
              <a16:creationId xmlns:a16="http://schemas.microsoft.com/office/drawing/2014/main" id="{FDB4955E-C463-4905-916A-57BECF2CF0B0}"/>
            </a:ext>
          </a:extLst>
        </xdr:cNvPr>
        <xdr:cNvSpPr/>
      </xdr:nvSpPr>
      <xdr:spPr>
        <a:xfrm>
          <a:off x="13089890" y="639762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151130</xdr:rowOff>
    </xdr:from>
    <xdr:to>
      <xdr:col>72</xdr:col>
      <xdr:colOff>38100</xdr:colOff>
      <xdr:row>37</xdr:row>
      <xdr:rowOff>81280</xdr:rowOff>
    </xdr:to>
    <xdr:sp macro="" textlink="">
      <xdr:nvSpPr>
        <xdr:cNvPr id="328" name="フローチャート: 判断 327">
          <a:extLst>
            <a:ext uri="{FF2B5EF4-FFF2-40B4-BE49-F238E27FC236}">
              <a16:creationId xmlns:a16="http://schemas.microsoft.com/office/drawing/2014/main" id="{6A1AAB43-FEC4-448A-A6A5-63131702998F}"/>
            </a:ext>
          </a:extLst>
        </xdr:cNvPr>
        <xdr:cNvSpPr/>
      </xdr:nvSpPr>
      <xdr:spPr>
        <a:xfrm>
          <a:off x="12303760" y="63233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135890</xdr:rowOff>
    </xdr:from>
    <xdr:to>
      <xdr:col>67</xdr:col>
      <xdr:colOff>101600</xdr:colOff>
      <xdr:row>37</xdr:row>
      <xdr:rowOff>66040</xdr:rowOff>
    </xdr:to>
    <xdr:sp macro="" textlink="">
      <xdr:nvSpPr>
        <xdr:cNvPr id="329" name="フローチャート: 判断 328">
          <a:extLst>
            <a:ext uri="{FF2B5EF4-FFF2-40B4-BE49-F238E27FC236}">
              <a16:creationId xmlns:a16="http://schemas.microsoft.com/office/drawing/2014/main" id="{4861AC90-5B31-4288-BE09-934D830B2117}"/>
            </a:ext>
          </a:extLst>
        </xdr:cNvPr>
        <xdr:cNvSpPr/>
      </xdr:nvSpPr>
      <xdr:spPr>
        <a:xfrm>
          <a:off x="11487150" y="63042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F6B37310-C68D-44B8-8B4A-6F09463A045D}"/>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68CC1A89-209C-4BF7-8976-531E47BB2CEB}"/>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832783D7-CC8F-48CD-8F0E-D3122A9ADC2B}"/>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542FC22F-63D7-419F-9E8F-9DE534A0F790}"/>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B26CD281-166E-49C1-9FF6-636E53F48C41}"/>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143510</xdr:rowOff>
    </xdr:from>
    <xdr:to>
      <xdr:col>85</xdr:col>
      <xdr:colOff>177800</xdr:colOff>
      <xdr:row>41</xdr:row>
      <xdr:rowOff>73660</xdr:rowOff>
    </xdr:to>
    <xdr:sp macro="" textlink="">
      <xdr:nvSpPr>
        <xdr:cNvPr id="335" name="楕円 334">
          <a:extLst>
            <a:ext uri="{FF2B5EF4-FFF2-40B4-BE49-F238E27FC236}">
              <a16:creationId xmlns:a16="http://schemas.microsoft.com/office/drawing/2014/main" id="{6A371A6D-6535-4813-863E-3F97D53EC5E0}"/>
            </a:ext>
          </a:extLst>
        </xdr:cNvPr>
        <xdr:cNvSpPr/>
      </xdr:nvSpPr>
      <xdr:spPr>
        <a:xfrm>
          <a:off x="14649450" y="69996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121937</xdr:rowOff>
    </xdr:from>
    <xdr:ext cx="405111" cy="259045"/>
    <xdr:sp macro="" textlink="">
      <xdr:nvSpPr>
        <xdr:cNvPr id="336" name="【認定こども園・幼稚園・保育所】&#10;有形固定資産減価償却率該当値テキスト">
          <a:extLst>
            <a:ext uri="{FF2B5EF4-FFF2-40B4-BE49-F238E27FC236}">
              <a16:creationId xmlns:a16="http://schemas.microsoft.com/office/drawing/2014/main" id="{0182FE9F-BB4F-4080-98FE-F04B8AA704CD}"/>
            </a:ext>
          </a:extLst>
        </xdr:cNvPr>
        <xdr:cNvSpPr txBox="1"/>
      </xdr:nvSpPr>
      <xdr:spPr>
        <a:xfrm>
          <a:off x="14742160" y="698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132080</xdr:rowOff>
    </xdr:from>
    <xdr:to>
      <xdr:col>81</xdr:col>
      <xdr:colOff>101600</xdr:colOff>
      <xdr:row>41</xdr:row>
      <xdr:rowOff>62230</xdr:rowOff>
    </xdr:to>
    <xdr:sp macro="" textlink="">
      <xdr:nvSpPr>
        <xdr:cNvPr id="337" name="楕円 336">
          <a:extLst>
            <a:ext uri="{FF2B5EF4-FFF2-40B4-BE49-F238E27FC236}">
              <a16:creationId xmlns:a16="http://schemas.microsoft.com/office/drawing/2014/main" id="{4BFD19B2-B89B-458A-AC70-64B194044A97}"/>
            </a:ext>
          </a:extLst>
        </xdr:cNvPr>
        <xdr:cNvSpPr/>
      </xdr:nvSpPr>
      <xdr:spPr>
        <a:xfrm>
          <a:off x="13887450" y="69938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11430</xdr:rowOff>
    </xdr:from>
    <xdr:to>
      <xdr:col>85</xdr:col>
      <xdr:colOff>127000</xdr:colOff>
      <xdr:row>41</xdr:row>
      <xdr:rowOff>22860</xdr:rowOff>
    </xdr:to>
    <xdr:cxnSp macro="">
      <xdr:nvCxnSpPr>
        <xdr:cNvPr id="338" name="直線コネクタ 337">
          <a:extLst>
            <a:ext uri="{FF2B5EF4-FFF2-40B4-BE49-F238E27FC236}">
              <a16:creationId xmlns:a16="http://schemas.microsoft.com/office/drawing/2014/main" id="{FE46A7D7-74A6-41E7-AC74-73CE5EAFD6D4}"/>
            </a:ext>
          </a:extLst>
        </xdr:cNvPr>
        <xdr:cNvCxnSpPr/>
      </xdr:nvCxnSpPr>
      <xdr:spPr>
        <a:xfrm>
          <a:off x="13942060" y="7044690"/>
          <a:ext cx="762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101600</xdr:rowOff>
    </xdr:from>
    <xdr:to>
      <xdr:col>76</xdr:col>
      <xdr:colOff>165100</xdr:colOff>
      <xdr:row>41</xdr:row>
      <xdr:rowOff>31750</xdr:rowOff>
    </xdr:to>
    <xdr:sp macro="" textlink="">
      <xdr:nvSpPr>
        <xdr:cNvPr id="339" name="楕円 338">
          <a:extLst>
            <a:ext uri="{FF2B5EF4-FFF2-40B4-BE49-F238E27FC236}">
              <a16:creationId xmlns:a16="http://schemas.microsoft.com/office/drawing/2014/main" id="{79D6BA26-CB9D-4F94-A633-81321F2CB8C8}"/>
            </a:ext>
          </a:extLst>
        </xdr:cNvPr>
        <xdr:cNvSpPr/>
      </xdr:nvSpPr>
      <xdr:spPr>
        <a:xfrm>
          <a:off x="13089890" y="69557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152400</xdr:rowOff>
    </xdr:from>
    <xdr:to>
      <xdr:col>81</xdr:col>
      <xdr:colOff>50800</xdr:colOff>
      <xdr:row>41</xdr:row>
      <xdr:rowOff>11430</xdr:rowOff>
    </xdr:to>
    <xdr:cxnSp macro="">
      <xdr:nvCxnSpPr>
        <xdr:cNvPr id="340" name="直線コネクタ 339">
          <a:extLst>
            <a:ext uri="{FF2B5EF4-FFF2-40B4-BE49-F238E27FC236}">
              <a16:creationId xmlns:a16="http://schemas.microsoft.com/office/drawing/2014/main" id="{FAFE2A1E-C3D5-4E07-BBB7-ABA4EA9DCAE9}"/>
            </a:ext>
          </a:extLst>
        </xdr:cNvPr>
        <xdr:cNvCxnSpPr/>
      </xdr:nvCxnSpPr>
      <xdr:spPr>
        <a:xfrm>
          <a:off x="13144500" y="7010400"/>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99695</xdr:rowOff>
    </xdr:from>
    <xdr:to>
      <xdr:col>72</xdr:col>
      <xdr:colOff>38100</xdr:colOff>
      <xdr:row>41</xdr:row>
      <xdr:rowOff>29845</xdr:rowOff>
    </xdr:to>
    <xdr:sp macro="" textlink="">
      <xdr:nvSpPr>
        <xdr:cNvPr id="341" name="楕円 340">
          <a:extLst>
            <a:ext uri="{FF2B5EF4-FFF2-40B4-BE49-F238E27FC236}">
              <a16:creationId xmlns:a16="http://schemas.microsoft.com/office/drawing/2014/main" id="{BBFD1E9F-8E66-45B7-8C01-8F32EE0CB4BC}"/>
            </a:ext>
          </a:extLst>
        </xdr:cNvPr>
        <xdr:cNvSpPr/>
      </xdr:nvSpPr>
      <xdr:spPr>
        <a:xfrm>
          <a:off x="12303760" y="695388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150495</xdr:rowOff>
    </xdr:from>
    <xdr:to>
      <xdr:col>76</xdr:col>
      <xdr:colOff>114300</xdr:colOff>
      <xdr:row>40</xdr:row>
      <xdr:rowOff>152400</xdr:rowOff>
    </xdr:to>
    <xdr:cxnSp macro="">
      <xdr:nvCxnSpPr>
        <xdr:cNvPr id="342" name="直線コネクタ 341">
          <a:extLst>
            <a:ext uri="{FF2B5EF4-FFF2-40B4-BE49-F238E27FC236}">
              <a16:creationId xmlns:a16="http://schemas.microsoft.com/office/drawing/2014/main" id="{6F26D19E-7403-4477-B1CD-E8EDF458D9CE}"/>
            </a:ext>
          </a:extLst>
        </xdr:cNvPr>
        <xdr:cNvCxnSpPr/>
      </xdr:nvCxnSpPr>
      <xdr:spPr>
        <a:xfrm>
          <a:off x="12346940" y="7008495"/>
          <a:ext cx="79756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65405</xdr:rowOff>
    </xdr:from>
    <xdr:to>
      <xdr:col>67</xdr:col>
      <xdr:colOff>101600</xdr:colOff>
      <xdr:row>40</xdr:row>
      <xdr:rowOff>167005</xdr:rowOff>
    </xdr:to>
    <xdr:sp macro="" textlink="">
      <xdr:nvSpPr>
        <xdr:cNvPr id="343" name="楕円 342">
          <a:extLst>
            <a:ext uri="{FF2B5EF4-FFF2-40B4-BE49-F238E27FC236}">
              <a16:creationId xmlns:a16="http://schemas.microsoft.com/office/drawing/2014/main" id="{A9CDD5AB-A7FC-431E-8A24-A34B6ED01C17}"/>
            </a:ext>
          </a:extLst>
        </xdr:cNvPr>
        <xdr:cNvSpPr/>
      </xdr:nvSpPr>
      <xdr:spPr>
        <a:xfrm>
          <a:off x="11487150" y="692150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116205</xdr:rowOff>
    </xdr:from>
    <xdr:to>
      <xdr:col>71</xdr:col>
      <xdr:colOff>177800</xdr:colOff>
      <xdr:row>40</xdr:row>
      <xdr:rowOff>150495</xdr:rowOff>
    </xdr:to>
    <xdr:cxnSp macro="">
      <xdr:nvCxnSpPr>
        <xdr:cNvPr id="344" name="直線コネクタ 343">
          <a:extLst>
            <a:ext uri="{FF2B5EF4-FFF2-40B4-BE49-F238E27FC236}">
              <a16:creationId xmlns:a16="http://schemas.microsoft.com/office/drawing/2014/main" id="{BBC5DCDE-5B0D-458A-A0D6-F8C2F6EEA4FC}"/>
            </a:ext>
          </a:extLst>
        </xdr:cNvPr>
        <xdr:cNvCxnSpPr/>
      </xdr:nvCxnSpPr>
      <xdr:spPr>
        <a:xfrm>
          <a:off x="11541760" y="6974205"/>
          <a:ext cx="80518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652</xdr:rowOff>
    </xdr:from>
    <xdr:ext cx="405111" cy="259045"/>
    <xdr:sp macro="" textlink="">
      <xdr:nvSpPr>
        <xdr:cNvPr id="345" name="n_1aveValue【認定こども園・幼稚園・保育所】&#10;有形固定資産減価償却率">
          <a:extLst>
            <a:ext uri="{FF2B5EF4-FFF2-40B4-BE49-F238E27FC236}">
              <a16:creationId xmlns:a16="http://schemas.microsoft.com/office/drawing/2014/main" id="{46D01AE3-4738-4AEE-8299-2E76C01BA7C7}"/>
            </a:ext>
          </a:extLst>
        </xdr:cNvPr>
        <xdr:cNvSpPr txBox="1"/>
      </xdr:nvSpPr>
      <xdr:spPr>
        <a:xfrm>
          <a:off x="1373823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168292</xdr:rowOff>
    </xdr:from>
    <xdr:ext cx="405111" cy="259045"/>
    <xdr:sp macro="" textlink="">
      <xdr:nvSpPr>
        <xdr:cNvPr id="346" name="n_2aveValue【認定こども園・幼稚園・保育所】&#10;有形固定資産減価償却率">
          <a:extLst>
            <a:ext uri="{FF2B5EF4-FFF2-40B4-BE49-F238E27FC236}">
              <a16:creationId xmlns:a16="http://schemas.microsoft.com/office/drawing/2014/main" id="{A9DC85C8-D2C8-4FD1-8D2B-7A66340C4C29}"/>
            </a:ext>
          </a:extLst>
        </xdr:cNvPr>
        <xdr:cNvSpPr txBox="1"/>
      </xdr:nvSpPr>
      <xdr:spPr>
        <a:xfrm>
          <a:off x="1295718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97807</xdr:rowOff>
    </xdr:from>
    <xdr:ext cx="405111" cy="259045"/>
    <xdr:sp macro="" textlink="">
      <xdr:nvSpPr>
        <xdr:cNvPr id="347" name="n_3aveValue【認定こども園・幼稚園・保育所】&#10;有形固定資産減価償却率">
          <a:extLst>
            <a:ext uri="{FF2B5EF4-FFF2-40B4-BE49-F238E27FC236}">
              <a16:creationId xmlns:a16="http://schemas.microsoft.com/office/drawing/2014/main" id="{273727C6-7B1D-4137-80CC-DF946501F418}"/>
            </a:ext>
          </a:extLst>
        </xdr:cNvPr>
        <xdr:cNvSpPr txBox="1"/>
      </xdr:nvSpPr>
      <xdr:spPr>
        <a:xfrm>
          <a:off x="12171054" y="609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82567</xdr:rowOff>
    </xdr:from>
    <xdr:ext cx="405111" cy="259045"/>
    <xdr:sp macro="" textlink="">
      <xdr:nvSpPr>
        <xdr:cNvPr id="348" name="n_4aveValue【認定こども園・幼稚園・保育所】&#10;有形固定資産減価償却率">
          <a:extLst>
            <a:ext uri="{FF2B5EF4-FFF2-40B4-BE49-F238E27FC236}">
              <a16:creationId xmlns:a16="http://schemas.microsoft.com/office/drawing/2014/main" id="{734C9DF0-A92A-4153-BC4D-F094FB702317}"/>
            </a:ext>
          </a:extLst>
        </xdr:cNvPr>
        <xdr:cNvSpPr txBox="1"/>
      </xdr:nvSpPr>
      <xdr:spPr>
        <a:xfrm>
          <a:off x="11354444" y="608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53357</xdr:rowOff>
    </xdr:from>
    <xdr:ext cx="405111" cy="259045"/>
    <xdr:sp macro="" textlink="">
      <xdr:nvSpPr>
        <xdr:cNvPr id="349" name="n_1mainValue【認定こども園・幼稚園・保育所】&#10;有形固定資産減価償却率">
          <a:extLst>
            <a:ext uri="{FF2B5EF4-FFF2-40B4-BE49-F238E27FC236}">
              <a16:creationId xmlns:a16="http://schemas.microsoft.com/office/drawing/2014/main" id="{EAD8F95E-9150-4E2B-893F-957711D04580}"/>
            </a:ext>
          </a:extLst>
        </xdr:cNvPr>
        <xdr:cNvSpPr txBox="1"/>
      </xdr:nvSpPr>
      <xdr:spPr>
        <a:xfrm>
          <a:off x="13738234" y="7086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22877</xdr:rowOff>
    </xdr:from>
    <xdr:ext cx="405111" cy="259045"/>
    <xdr:sp macro="" textlink="">
      <xdr:nvSpPr>
        <xdr:cNvPr id="350" name="n_2mainValue【認定こども園・幼稚園・保育所】&#10;有形固定資産減価償却率">
          <a:extLst>
            <a:ext uri="{FF2B5EF4-FFF2-40B4-BE49-F238E27FC236}">
              <a16:creationId xmlns:a16="http://schemas.microsoft.com/office/drawing/2014/main" id="{A95757B2-5507-4E1C-9B07-6C48F9459A46}"/>
            </a:ext>
          </a:extLst>
        </xdr:cNvPr>
        <xdr:cNvSpPr txBox="1"/>
      </xdr:nvSpPr>
      <xdr:spPr>
        <a:xfrm>
          <a:off x="12957184" y="704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20972</xdr:rowOff>
    </xdr:from>
    <xdr:ext cx="405111" cy="259045"/>
    <xdr:sp macro="" textlink="">
      <xdr:nvSpPr>
        <xdr:cNvPr id="351" name="n_3mainValue【認定こども園・幼稚園・保育所】&#10;有形固定資産減価償却率">
          <a:extLst>
            <a:ext uri="{FF2B5EF4-FFF2-40B4-BE49-F238E27FC236}">
              <a16:creationId xmlns:a16="http://schemas.microsoft.com/office/drawing/2014/main" id="{8115731C-0FB6-4D66-B441-80601735B457}"/>
            </a:ext>
          </a:extLst>
        </xdr:cNvPr>
        <xdr:cNvSpPr txBox="1"/>
      </xdr:nvSpPr>
      <xdr:spPr>
        <a:xfrm>
          <a:off x="12171054" y="704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158132</xdr:rowOff>
    </xdr:from>
    <xdr:ext cx="405111" cy="259045"/>
    <xdr:sp macro="" textlink="">
      <xdr:nvSpPr>
        <xdr:cNvPr id="352" name="n_4mainValue【認定こども園・幼稚園・保育所】&#10;有形固定資産減価償却率">
          <a:extLst>
            <a:ext uri="{FF2B5EF4-FFF2-40B4-BE49-F238E27FC236}">
              <a16:creationId xmlns:a16="http://schemas.microsoft.com/office/drawing/2014/main" id="{487CC837-E957-41FB-9B6F-7AEC0611BD45}"/>
            </a:ext>
          </a:extLst>
        </xdr:cNvPr>
        <xdr:cNvSpPr txBox="1"/>
      </xdr:nvSpPr>
      <xdr:spPr>
        <a:xfrm>
          <a:off x="11354444" y="7018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3" name="正方形/長方形 352">
          <a:extLst>
            <a:ext uri="{FF2B5EF4-FFF2-40B4-BE49-F238E27FC236}">
              <a16:creationId xmlns:a16="http://schemas.microsoft.com/office/drawing/2014/main" id="{6C1CB10A-CEBE-4E8F-8A06-2505AE8E56EC}"/>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4" name="正方形/長方形 353">
          <a:extLst>
            <a:ext uri="{FF2B5EF4-FFF2-40B4-BE49-F238E27FC236}">
              <a16:creationId xmlns:a16="http://schemas.microsoft.com/office/drawing/2014/main" id="{5AEDC33B-FAF1-401A-98F7-ADEB25436D74}"/>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5" name="正方形/長方形 354">
          <a:extLst>
            <a:ext uri="{FF2B5EF4-FFF2-40B4-BE49-F238E27FC236}">
              <a16:creationId xmlns:a16="http://schemas.microsoft.com/office/drawing/2014/main" id="{971369A5-A684-4191-B5C3-351F213A26C4}"/>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6" name="正方形/長方形 355">
          <a:extLst>
            <a:ext uri="{FF2B5EF4-FFF2-40B4-BE49-F238E27FC236}">
              <a16:creationId xmlns:a16="http://schemas.microsoft.com/office/drawing/2014/main" id="{04980B01-EB73-4FC0-BF1B-FE27A387DCD6}"/>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7" name="正方形/長方形 356">
          <a:extLst>
            <a:ext uri="{FF2B5EF4-FFF2-40B4-BE49-F238E27FC236}">
              <a16:creationId xmlns:a16="http://schemas.microsoft.com/office/drawing/2014/main" id="{D7EFCA78-487F-49E4-89F2-A76A826B1906}"/>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8" name="正方形/長方形 357">
          <a:extLst>
            <a:ext uri="{FF2B5EF4-FFF2-40B4-BE49-F238E27FC236}">
              <a16:creationId xmlns:a16="http://schemas.microsoft.com/office/drawing/2014/main" id="{47C32FA8-BC2F-466D-814D-652E8003121C}"/>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9" name="正方形/長方形 358">
          <a:extLst>
            <a:ext uri="{FF2B5EF4-FFF2-40B4-BE49-F238E27FC236}">
              <a16:creationId xmlns:a16="http://schemas.microsoft.com/office/drawing/2014/main" id="{F16E0F07-ACB3-4563-9E9F-E8CE7A870337}"/>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0" name="正方形/長方形 359">
          <a:extLst>
            <a:ext uri="{FF2B5EF4-FFF2-40B4-BE49-F238E27FC236}">
              <a16:creationId xmlns:a16="http://schemas.microsoft.com/office/drawing/2014/main" id="{93DBA1ED-3113-4043-B1D6-49D3D732FAD0}"/>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1" name="テキスト ボックス 360">
          <a:extLst>
            <a:ext uri="{FF2B5EF4-FFF2-40B4-BE49-F238E27FC236}">
              <a16:creationId xmlns:a16="http://schemas.microsoft.com/office/drawing/2014/main" id="{37367634-5EBA-4BBE-8042-974426DBB23F}"/>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2" name="直線コネクタ 361">
          <a:extLst>
            <a:ext uri="{FF2B5EF4-FFF2-40B4-BE49-F238E27FC236}">
              <a16:creationId xmlns:a16="http://schemas.microsoft.com/office/drawing/2014/main" id="{F3A1CDDE-8F9A-4A4A-9F9D-13FE6479C347}"/>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3" name="直線コネクタ 362">
          <a:extLst>
            <a:ext uri="{FF2B5EF4-FFF2-40B4-BE49-F238E27FC236}">
              <a16:creationId xmlns:a16="http://schemas.microsoft.com/office/drawing/2014/main" id="{E012723A-FE70-4985-B7A4-CCB90D629BAE}"/>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364" name="テキスト ボックス 363">
          <a:extLst>
            <a:ext uri="{FF2B5EF4-FFF2-40B4-BE49-F238E27FC236}">
              <a16:creationId xmlns:a16="http://schemas.microsoft.com/office/drawing/2014/main" id="{ED27676B-B661-48A0-9B2A-C6455ECB92E9}"/>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5" name="直線コネクタ 364">
          <a:extLst>
            <a:ext uri="{FF2B5EF4-FFF2-40B4-BE49-F238E27FC236}">
              <a16:creationId xmlns:a16="http://schemas.microsoft.com/office/drawing/2014/main" id="{180D5484-E42C-4C9C-9E9F-450A0A7A35F2}"/>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366" name="テキスト ボックス 365">
          <a:extLst>
            <a:ext uri="{FF2B5EF4-FFF2-40B4-BE49-F238E27FC236}">
              <a16:creationId xmlns:a16="http://schemas.microsoft.com/office/drawing/2014/main" id="{064DFD9D-CFDB-4122-BBF5-23BF7F3C15F8}"/>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7" name="直線コネクタ 366">
          <a:extLst>
            <a:ext uri="{FF2B5EF4-FFF2-40B4-BE49-F238E27FC236}">
              <a16:creationId xmlns:a16="http://schemas.microsoft.com/office/drawing/2014/main" id="{2741373C-4006-4F42-8225-3FF35634378D}"/>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368" name="テキスト ボックス 367">
          <a:extLst>
            <a:ext uri="{FF2B5EF4-FFF2-40B4-BE49-F238E27FC236}">
              <a16:creationId xmlns:a16="http://schemas.microsoft.com/office/drawing/2014/main" id="{78AFF626-6B03-4248-B84B-C927492420CB}"/>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9" name="直線コネクタ 368">
          <a:extLst>
            <a:ext uri="{FF2B5EF4-FFF2-40B4-BE49-F238E27FC236}">
              <a16:creationId xmlns:a16="http://schemas.microsoft.com/office/drawing/2014/main" id="{E90F1320-BE59-495F-B298-3A01E184872D}"/>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370" name="テキスト ボックス 369">
          <a:extLst>
            <a:ext uri="{FF2B5EF4-FFF2-40B4-BE49-F238E27FC236}">
              <a16:creationId xmlns:a16="http://schemas.microsoft.com/office/drawing/2014/main" id="{441627BC-B6C0-472E-A241-9A06CEB2ECE8}"/>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1" name="直線コネクタ 370">
          <a:extLst>
            <a:ext uri="{FF2B5EF4-FFF2-40B4-BE49-F238E27FC236}">
              <a16:creationId xmlns:a16="http://schemas.microsoft.com/office/drawing/2014/main" id="{0AD4252F-82F0-4CBB-A32B-BA2330791358}"/>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372" name="テキスト ボックス 371">
          <a:extLst>
            <a:ext uri="{FF2B5EF4-FFF2-40B4-BE49-F238E27FC236}">
              <a16:creationId xmlns:a16="http://schemas.microsoft.com/office/drawing/2014/main" id="{D8702133-6DA2-4B80-9462-A55F5C6ABEEC}"/>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3" name="直線コネクタ 372">
          <a:extLst>
            <a:ext uri="{FF2B5EF4-FFF2-40B4-BE49-F238E27FC236}">
              <a16:creationId xmlns:a16="http://schemas.microsoft.com/office/drawing/2014/main" id="{833946C1-1269-4651-96FB-D861197AF92B}"/>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4" name="テキスト ボックス 373">
          <a:extLst>
            <a:ext uri="{FF2B5EF4-FFF2-40B4-BE49-F238E27FC236}">
              <a16:creationId xmlns:a16="http://schemas.microsoft.com/office/drawing/2014/main" id="{B7CEFA6A-C8CB-4E52-B4C3-F30298EF20F5}"/>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5" name="【認定こども園・幼稚園・保育所】&#10;一人当たり面積グラフ枠">
          <a:extLst>
            <a:ext uri="{FF2B5EF4-FFF2-40B4-BE49-F238E27FC236}">
              <a16:creationId xmlns:a16="http://schemas.microsoft.com/office/drawing/2014/main" id="{C4088D10-A5B1-409C-A8AE-4F23215925A6}"/>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38100</xdr:rowOff>
    </xdr:from>
    <xdr:to>
      <xdr:col>116</xdr:col>
      <xdr:colOff>62864</xdr:colOff>
      <xdr:row>42</xdr:row>
      <xdr:rowOff>22860</xdr:rowOff>
    </xdr:to>
    <xdr:cxnSp macro="">
      <xdr:nvCxnSpPr>
        <xdr:cNvPr id="376" name="直線コネクタ 375">
          <a:extLst>
            <a:ext uri="{FF2B5EF4-FFF2-40B4-BE49-F238E27FC236}">
              <a16:creationId xmlns:a16="http://schemas.microsoft.com/office/drawing/2014/main" id="{BEA2E878-B204-4678-B7ED-C680807EF6F6}"/>
            </a:ext>
          </a:extLst>
        </xdr:cNvPr>
        <xdr:cNvCxnSpPr/>
      </xdr:nvCxnSpPr>
      <xdr:spPr>
        <a:xfrm flipV="1">
          <a:off x="19947254" y="586740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377" name="【認定こども園・幼稚園・保育所】&#10;一人当たり面積最小値テキスト">
          <a:extLst>
            <a:ext uri="{FF2B5EF4-FFF2-40B4-BE49-F238E27FC236}">
              <a16:creationId xmlns:a16="http://schemas.microsoft.com/office/drawing/2014/main" id="{A753DDAA-7A39-411D-A20B-905AE42A0DB4}"/>
            </a:ext>
          </a:extLst>
        </xdr:cNvPr>
        <xdr:cNvSpPr txBox="1"/>
      </xdr:nvSpPr>
      <xdr:spPr>
        <a:xfrm>
          <a:off x="19985990" y="722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378" name="直線コネクタ 377">
          <a:extLst>
            <a:ext uri="{FF2B5EF4-FFF2-40B4-BE49-F238E27FC236}">
              <a16:creationId xmlns:a16="http://schemas.microsoft.com/office/drawing/2014/main" id="{263ABF93-6112-456E-83AE-AFD450663BB4}"/>
            </a:ext>
          </a:extLst>
        </xdr:cNvPr>
        <xdr:cNvCxnSpPr/>
      </xdr:nvCxnSpPr>
      <xdr:spPr>
        <a:xfrm>
          <a:off x="19885660" y="72199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156227</xdr:rowOff>
    </xdr:from>
    <xdr:ext cx="469744" cy="259045"/>
    <xdr:sp macro="" textlink="">
      <xdr:nvSpPr>
        <xdr:cNvPr id="379" name="【認定こども園・幼稚園・保育所】&#10;一人当たり面積最大値テキスト">
          <a:extLst>
            <a:ext uri="{FF2B5EF4-FFF2-40B4-BE49-F238E27FC236}">
              <a16:creationId xmlns:a16="http://schemas.microsoft.com/office/drawing/2014/main" id="{07D03817-A357-420F-9B68-B2726B261239}"/>
            </a:ext>
          </a:extLst>
        </xdr:cNvPr>
        <xdr:cNvSpPr txBox="1"/>
      </xdr:nvSpPr>
      <xdr:spPr>
        <a:xfrm>
          <a:off x="19985990" y="5644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38100</xdr:rowOff>
    </xdr:from>
    <xdr:to>
      <xdr:col>116</xdr:col>
      <xdr:colOff>152400</xdr:colOff>
      <xdr:row>34</xdr:row>
      <xdr:rowOff>38100</xdr:rowOff>
    </xdr:to>
    <xdr:cxnSp macro="">
      <xdr:nvCxnSpPr>
        <xdr:cNvPr id="380" name="直線コネクタ 379">
          <a:extLst>
            <a:ext uri="{FF2B5EF4-FFF2-40B4-BE49-F238E27FC236}">
              <a16:creationId xmlns:a16="http://schemas.microsoft.com/office/drawing/2014/main" id="{06F94AC8-50F8-4CD3-A737-6B190FB1285B}"/>
            </a:ext>
          </a:extLst>
        </xdr:cNvPr>
        <xdr:cNvCxnSpPr/>
      </xdr:nvCxnSpPr>
      <xdr:spPr>
        <a:xfrm>
          <a:off x="19885660" y="58674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152417</xdr:rowOff>
    </xdr:from>
    <xdr:ext cx="469744" cy="259045"/>
    <xdr:sp macro="" textlink="">
      <xdr:nvSpPr>
        <xdr:cNvPr id="381" name="【認定こども園・幼稚園・保育所】&#10;一人当たり面積平均値テキスト">
          <a:extLst>
            <a:ext uri="{FF2B5EF4-FFF2-40B4-BE49-F238E27FC236}">
              <a16:creationId xmlns:a16="http://schemas.microsoft.com/office/drawing/2014/main" id="{0E423F17-E341-44A2-848A-F0725DD26160}"/>
            </a:ext>
          </a:extLst>
        </xdr:cNvPr>
        <xdr:cNvSpPr txBox="1"/>
      </xdr:nvSpPr>
      <xdr:spPr>
        <a:xfrm>
          <a:off x="19985990" y="6838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382" name="フローチャート: 判断 381">
          <a:extLst>
            <a:ext uri="{FF2B5EF4-FFF2-40B4-BE49-F238E27FC236}">
              <a16:creationId xmlns:a16="http://schemas.microsoft.com/office/drawing/2014/main" id="{8F995B97-8899-4322-86A8-8B8B7EC461C9}"/>
            </a:ext>
          </a:extLst>
        </xdr:cNvPr>
        <xdr:cNvSpPr/>
      </xdr:nvSpPr>
      <xdr:spPr>
        <a:xfrm>
          <a:off x="19904710" y="68605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2540</xdr:rowOff>
    </xdr:from>
    <xdr:to>
      <xdr:col>112</xdr:col>
      <xdr:colOff>38100</xdr:colOff>
      <xdr:row>40</xdr:row>
      <xdr:rowOff>104140</xdr:rowOff>
    </xdr:to>
    <xdr:sp macro="" textlink="">
      <xdr:nvSpPr>
        <xdr:cNvPr id="383" name="フローチャート: 判断 382">
          <a:extLst>
            <a:ext uri="{FF2B5EF4-FFF2-40B4-BE49-F238E27FC236}">
              <a16:creationId xmlns:a16="http://schemas.microsoft.com/office/drawing/2014/main" id="{6DA818E0-C2CD-475A-B96A-B37A2C9FD15B}"/>
            </a:ext>
          </a:extLst>
        </xdr:cNvPr>
        <xdr:cNvSpPr/>
      </xdr:nvSpPr>
      <xdr:spPr>
        <a:xfrm>
          <a:off x="19161760" y="686054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162560</xdr:rowOff>
    </xdr:from>
    <xdr:to>
      <xdr:col>107</xdr:col>
      <xdr:colOff>101600</xdr:colOff>
      <xdr:row>40</xdr:row>
      <xdr:rowOff>92710</xdr:rowOff>
    </xdr:to>
    <xdr:sp macro="" textlink="">
      <xdr:nvSpPr>
        <xdr:cNvPr id="384" name="フローチャート: 判断 383">
          <a:extLst>
            <a:ext uri="{FF2B5EF4-FFF2-40B4-BE49-F238E27FC236}">
              <a16:creationId xmlns:a16="http://schemas.microsoft.com/office/drawing/2014/main" id="{70793617-4A77-43A4-9449-11F3EA84CACF}"/>
            </a:ext>
          </a:extLst>
        </xdr:cNvPr>
        <xdr:cNvSpPr/>
      </xdr:nvSpPr>
      <xdr:spPr>
        <a:xfrm>
          <a:off x="18345150" y="68510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132080</xdr:rowOff>
    </xdr:from>
    <xdr:to>
      <xdr:col>102</xdr:col>
      <xdr:colOff>165100</xdr:colOff>
      <xdr:row>39</xdr:row>
      <xdr:rowOff>62230</xdr:rowOff>
    </xdr:to>
    <xdr:sp macro="" textlink="">
      <xdr:nvSpPr>
        <xdr:cNvPr id="385" name="フローチャート: 判断 384">
          <a:extLst>
            <a:ext uri="{FF2B5EF4-FFF2-40B4-BE49-F238E27FC236}">
              <a16:creationId xmlns:a16="http://schemas.microsoft.com/office/drawing/2014/main" id="{719EE707-FD5B-41AB-9B2B-4C655BC9DF5B}"/>
            </a:ext>
          </a:extLst>
        </xdr:cNvPr>
        <xdr:cNvSpPr/>
      </xdr:nvSpPr>
      <xdr:spPr>
        <a:xfrm>
          <a:off x="17547590" y="665099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128270</xdr:rowOff>
    </xdr:from>
    <xdr:to>
      <xdr:col>98</xdr:col>
      <xdr:colOff>38100</xdr:colOff>
      <xdr:row>39</xdr:row>
      <xdr:rowOff>58420</xdr:rowOff>
    </xdr:to>
    <xdr:sp macro="" textlink="">
      <xdr:nvSpPr>
        <xdr:cNvPr id="386" name="フローチャート: 判断 385">
          <a:extLst>
            <a:ext uri="{FF2B5EF4-FFF2-40B4-BE49-F238E27FC236}">
              <a16:creationId xmlns:a16="http://schemas.microsoft.com/office/drawing/2014/main" id="{81A16563-6CCD-4D6E-AC75-7AFF781C6954}"/>
            </a:ext>
          </a:extLst>
        </xdr:cNvPr>
        <xdr:cNvSpPr/>
      </xdr:nvSpPr>
      <xdr:spPr>
        <a:xfrm>
          <a:off x="16761460" y="664718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B4C5E50B-19AE-4909-ABAB-1998A17D5C60}"/>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4F49DCBD-0FD9-4D49-A4AF-627BCFCEA76C}"/>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B41EA38F-233D-4457-96E6-B257638B1D4D}"/>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73B59A54-31CB-4F9E-8741-E98973984941}"/>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F0EDEBA2-4AA5-4679-894B-60E1E085569C}"/>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17780</xdr:rowOff>
    </xdr:from>
    <xdr:to>
      <xdr:col>116</xdr:col>
      <xdr:colOff>114300</xdr:colOff>
      <xdr:row>38</xdr:row>
      <xdr:rowOff>119380</xdr:rowOff>
    </xdr:to>
    <xdr:sp macro="" textlink="">
      <xdr:nvSpPr>
        <xdr:cNvPr id="392" name="楕円 391">
          <a:extLst>
            <a:ext uri="{FF2B5EF4-FFF2-40B4-BE49-F238E27FC236}">
              <a16:creationId xmlns:a16="http://schemas.microsoft.com/office/drawing/2014/main" id="{A2D1278C-F10A-43FD-A327-3D825371ACA7}"/>
            </a:ext>
          </a:extLst>
        </xdr:cNvPr>
        <xdr:cNvSpPr/>
      </xdr:nvSpPr>
      <xdr:spPr>
        <a:xfrm>
          <a:off x="19904710" y="653669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40657</xdr:rowOff>
    </xdr:from>
    <xdr:ext cx="469744" cy="259045"/>
    <xdr:sp macro="" textlink="">
      <xdr:nvSpPr>
        <xdr:cNvPr id="393" name="【認定こども園・幼稚園・保育所】&#10;一人当たり面積該当値テキスト">
          <a:extLst>
            <a:ext uri="{FF2B5EF4-FFF2-40B4-BE49-F238E27FC236}">
              <a16:creationId xmlns:a16="http://schemas.microsoft.com/office/drawing/2014/main" id="{48068903-84C8-4F56-ACB8-17D5F514FC66}"/>
            </a:ext>
          </a:extLst>
        </xdr:cNvPr>
        <xdr:cNvSpPr txBox="1"/>
      </xdr:nvSpPr>
      <xdr:spPr>
        <a:xfrm>
          <a:off x="19985990" y="638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151130</xdr:rowOff>
    </xdr:from>
    <xdr:to>
      <xdr:col>112</xdr:col>
      <xdr:colOff>38100</xdr:colOff>
      <xdr:row>38</xdr:row>
      <xdr:rowOff>81280</xdr:rowOff>
    </xdr:to>
    <xdr:sp macro="" textlink="">
      <xdr:nvSpPr>
        <xdr:cNvPr id="394" name="楕円 393">
          <a:extLst>
            <a:ext uri="{FF2B5EF4-FFF2-40B4-BE49-F238E27FC236}">
              <a16:creationId xmlns:a16="http://schemas.microsoft.com/office/drawing/2014/main" id="{FF6875EF-4BEA-4D9E-A757-B3547F9977FA}"/>
            </a:ext>
          </a:extLst>
        </xdr:cNvPr>
        <xdr:cNvSpPr/>
      </xdr:nvSpPr>
      <xdr:spPr>
        <a:xfrm>
          <a:off x="19161760" y="64947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30480</xdr:rowOff>
    </xdr:from>
    <xdr:to>
      <xdr:col>116</xdr:col>
      <xdr:colOff>63500</xdr:colOff>
      <xdr:row>38</xdr:row>
      <xdr:rowOff>68580</xdr:rowOff>
    </xdr:to>
    <xdr:cxnSp macro="">
      <xdr:nvCxnSpPr>
        <xdr:cNvPr id="395" name="直線コネクタ 394">
          <a:extLst>
            <a:ext uri="{FF2B5EF4-FFF2-40B4-BE49-F238E27FC236}">
              <a16:creationId xmlns:a16="http://schemas.microsoft.com/office/drawing/2014/main" id="{56E3801C-5107-4EAC-A499-B1DF818A7894}"/>
            </a:ext>
          </a:extLst>
        </xdr:cNvPr>
        <xdr:cNvCxnSpPr/>
      </xdr:nvCxnSpPr>
      <xdr:spPr>
        <a:xfrm>
          <a:off x="19204940" y="6543675"/>
          <a:ext cx="7429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86360</xdr:rowOff>
    </xdr:from>
    <xdr:to>
      <xdr:col>107</xdr:col>
      <xdr:colOff>101600</xdr:colOff>
      <xdr:row>38</xdr:row>
      <xdr:rowOff>16510</xdr:rowOff>
    </xdr:to>
    <xdr:sp macro="" textlink="">
      <xdr:nvSpPr>
        <xdr:cNvPr id="396" name="楕円 395">
          <a:extLst>
            <a:ext uri="{FF2B5EF4-FFF2-40B4-BE49-F238E27FC236}">
              <a16:creationId xmlns:a16="http://schemas.microsoft.com/office/drawing/2014/main" id="{E1830998-0347-4610-8866-B7B1D76C36D3}"/>
            </a:ext>
          </a:extLst>
        </xdr:cNvPr>
        <xdr:cNvSpPr/>
      </xdr:nvSpPr>
      <xdr:spPr>
        <a:xfrm>
          <a:off x="18345150" y="64319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137160</xdr:rowOff>
    </xdr:from>
    <xdr:to>
      <xdr:col>111</xdr:col>
      <xdr:colOff>177800</xdr:colOff>
      <xdr:row>38</xdr:row>
      <xdr:rowOff>30480</xdr:rowOff>
    </xdr:to>
    <xdr:cxnSp macro="">
      <xdr:nvCxnSpPr>
        <xdr:cNvPr id="397" name="直線コネクタ 396">
          <a:extLst>
            <a:ext uri="{FF2B5EF4-FFF2-40B4-BE49-F238E27FC236}">
              <a16:creationId xmlns:a16="http://schemas.microsoft.com/office/drawing/2014/main" id="{0BF6CDB3-E255-431C-A44D-4DF7ACFA3A49}"/>
            </a:ext>
          </a:extLst>
        </xdr:cNvPr>
        <xdr:cNvCxnSpPr/>
      </xdr:nvCxnSpPr>
      <xdr:spPr>
        <a:xfrm>
          <a:off x="18399760" y="6477000"/>
          <a:ext cx="80518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120650</xdr:rowOff>
    </xdr:from>
    <xdr:to>
      <xdr:col>102</xdr:col>
      <xdr:colOff>165100</xdr:colOff>
      <xdr:row>38</xdr:row>
      <xdr:rowOff>50800</xdr:rowOff>
    </xdr:to>
    <xdr:sp macro="" textlink="">
      <xdr:nvSpPr>
        <xdr:cNvPr id="398" name="楕円 397">
          <a:extLst>
            <a:ext uri="{FF2B5EF4-FFF2-40B4-BE49-F238E27FC236}">
              <a16:creationId xmlns:a16="http://schemas.microsoft.com/office/drawing/2014/main" id="{17683F52-9A74-4DD5-BD80-0B657CC6D05E}"/>
            </a:ext>
          </a:extLst>
        </xdr:cNvPr>
        <xdr:cNvSpPr/>
      </xdr:nvSpPr>
      <xdr:spPr>
        <a:xfrm>
          <a:off x="17547590" y="64662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137160</xdr:rowOff>
    </xdr:from>
    <xdr:to>
      <xdr:col>107</xdr:col>
      <xdr:colOff>50800</xdr:colOff>
      <xdr:row>38</xdr:row>
      <xdr:rowOff>0</xdr:rowOff>
    </xdr:to>
    <xdr:cxnSp macro="">
      <xdr:nvCxnSpPr>
        <xdr:cNvPr id="399" name="直線コネクタ 398">
          <a:extLst>
            <a:ext uri="{FF2B5EF4-FFF2-40B4-BE49-F238E27FC236}">
              <a16:creationId xmlns:a16="http://schemas.microsoft.com/office/drawing/2014/main" id="{8A797302-CC8C-4EE5-A31A-90D712F7B52B}"/>
            </a:ext>
          </a:extLst>
        </xdr:cNvPr>
        <xdr:cNvCxnSpPr/>
      </xdr:nvCxnSpPr>
      <xdr:spPr>
        <a:xfrm flipV="1">
          <a:off x="17602200" y="647700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132080</xdr:rowOff>
    </xdr:from>
    <xdr:to>
      <xdr:col>98</xdr:col>
      <xdr:colOff>38100</xdr:colOff>
      <xdr:row>38</xdr:row>
      <xdr:rowOff>62230</xdr:rowOff>
    </xdr:to>
    <xdr:sp macro="" textlink="">
      <xdr:nvSpPr>
        <xdr:cNvPr id="400" name="楕円 399">
          <a:extLst>
            <a:ext uri="{FF2B5EF4-FFF2-40B4-BE49-F238E27FC236}">
              <a16:creationId xmlns:a16="http://schemas.microsoft.com/office/drawing/2014/main" id="{FC890D69-16E0-4AC4-AA25-123C0C82DA4E}"/>
            </a:ext>
          </a:extLst>
        </xdr:cNvPr>
        <xdr:cNvSpPr/>
      </xdr:nvSpPr>
      <xdr:spPr>
        <a:xfrm>
          <a:off x="16761460" y="647954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0</xdr:rowOff>
    </xdr:from>
    <xdr:to>
      <xdr:col>102</xdr:col>
      <xdr:colOff>114300</xdr:colOff>
      <xdr:row>38</xdr:row>
      <xdr:rowOff>11430</xdr:rowOff>
    </xdr:to>
    <xdr:cxnSp macro="">
      <xdr:nvCxnSpPr>
        <xdr:cNvPr id="401" name="直線コネクタ 400">
          <a:extLst>
            <a:ext uri="{FF2B5EF4-FFF2-40B4-BE49-F238E27FC236}">
              <a16:creationId xmlns:a16="http://schemas.microsoft.com/office/drawing/2014/main" id="{A8088A61-9E49-4CDB-B95D-EC9F7E2484A1}"/>
            </a:ext>
          </a:extLst>
        </xdr:cNvPr>
        <xdr:cNvCxnSpPr/>
      </xdr:nvCxnSpPr>
      <xdr:spPr>
        <a:xfrm flipV="1">
          <a:off x="16804640" y="6515100"/>
          <a:ext cx="79756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95267</xdr:rowOff>
    </xdr:from>
    <xdr:ext cx="469744" cy="259045"/>
    <xdr:sp macro="" textlink="">
      <xdr:nvSpPr>
        <xdr:cNvPr id="402" name="n_1aveValue【認定こども園・幼稚園・保育所】&#10;一人当たり面積">
          <a:extLst>
            <a:ext uri="{FF2B5EF4-FFF2-40B4-BE49-F238E27FC236}">
              <a16:creationId xmlns:a16="http://schemas.microsoft.com/office/drawing/2014/main" id="{B850817B-5618-4367-8A30-7EB378B1A453}"/>
            </a:ext>
          </a:extLst>
        </xdr:cNvPr>
        <xdr:cNvSpPr txBox="1"/>
      </xdr:nvSpPr>
      <xdr:spPr>
        <a:xfrm>
          <a:off x="18982132"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83837</xdr:rowOff>
    </xdr:from>
    <xdr:ext cx="469744" cy="259045"/>
    <xdr:sp macro="" textlink="">
      <xdr:nvSpPr>
        <xdr:cNvPr id="403" name="n_2aveValue【認定こども園・幼稚園・保育所】&#10;一人当たり面積">
          <a:extLst>
            <a:ext uri="{FF2B5EF4-FFF2-40B4-BE49-F238E27FC236}">
              <a16:creationId xmlns:a16="http://schemas.microsoft.com/office/drawing/2014/main" id="{73B817EE-D56C-4AB0-A367-740873C70C24}"/>
            </a:ext>
          </a:extLst>
        </xdr:cNvPr>
        <xdr:cNvSpPr txBox="1"/>
      </xdr:nvSpPr>
      <xdr:spPr>
        <a:xfrm>
          <a:off x="18182032" y="6943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53357</xdr:rowOff>
    </xdr:from>
    <xdr:ext cx="469744" cy="259045"/>
    <xdr:sp macro="" textlink="">
      <xdr:nvSpPr>
        <xdr:cNvPr id="404" name="n_3aveValue【認定こども園・幼稚園・保育所】&#10;一人当たり面積">
          <a:extLst>
            <a:ext uri="{FF2B5EF4-FFF2-40B4-BE49-F238E27FC236}">
              <a16:creationId xmlns:a16="http://schemas.microsoft.com/office/drawing/2014/main" id="{62096EB9-05EA-42A0-A720-222CF8D52DA2}"/>
            </a:ext>
          </a:extLst>
        </xdr:cNvPr>
        <xdr:cNvSpPr txBox="1"/>
      </xdr:nvSpPr>
      <xdr:spPr>
        <a:xfrm>
          <a:off x="17384472"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49547</xdr:rowOff>
    </xdr:from>
    <xdr:ext cx="469744" cy="259045"/>
    <xdr:sp macro="" textlink="">
      <xdr:nvSpPr>
        <xdr:cNvPr id="405" name="n_4aveValue【認定こども園・幼稚園・保育所】&#10;一人当たり面積">
          <a:extLst>
            <a:ext uri="{FF2B5EF4-FFF2-40B4-BE49-F238E27FC236}">
              <a16:creationId xmlns:a16="http://schemas.microsoft.com/office/drawing/2014/main" id="{00F1BF8B-1F2D-420D-B65D-931595184AF5}"/>
            </a:ext>
          </a:extLst>
        </xdr:cNvPr>
        <xdr:cNvSpPr txBox="1"/>
      </xdr:nvSpPr>
      <xdr:spPr>
        <a:xfrm>
          <a:off x="16588817" y="673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97807</xdr:rowOff>
    </xdr:from>
    <xdr:ext cx="469744" cy="259045"/>
    <xdr:sp macro="" textlink="">
      <xdr:nvSpPr>
        <xdr:cNvPr id="406" name="n_1mainValue【認定こども園・幼稚園・保育所】&#10;一人当たり面積">
          <a:extLst>
            <a:ext uri="{FF2B5EF4-FFF2-40B4-BE49-F238E27FC236}">
              <a16:creationId xmlns:a16="http://schemas.microsoft.com/office/drawing/2014/main" id="{47A14AD4-811A-4E3E-B280-EDC1652A1393}"/>
            </a:ext>
          </a:extLst>
        </xdr:cNvPr>
        <xdr:cNvSpPr txBox="1"/>
      </xdr:nvSpPr>
      <xdr:spPr>
        <a:xfrm>
          <a:off x="18982132" y="6266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33037</xdr:rowOff>
    </xdr:from>
    <xdr:ext cx="469744" cy="259045"/>
    <xdr:sp macro="" textlink="">
      <xdr:nvSpPr>
        <xdr:cNvPr id="407" name="n_2mainValue【認定こども園・幼稚園・保育所】&#10;一人当たり面積">
          <a:extLst>
            <a:ext uri="{FF2B5EF4-FFF2-40B4-BE49-F238E27FC236}">
              <a16:creationId xmlns:a16="http://schemas.microsoft.com/office/drawing/2014/main" id="{8B09C7D1-A6A5-4639-9575-A0479C1627C7}"/>
            </a:ext>
          </a:extLst>
        </xdr:cNvPr>
        <xdr:cNvSpPr txBox="1"/>
      </xdr:nvSpPr>
      <xdr:spPr>
        <a:xfrm>
          <a:off x="18182032" y="6203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67327</xdr:rowOff>
    </xdr:from>
    <xdr:ext cx="469744" cy="259045"/>
    <xdr:sp macro="" textlink="">
      <xdr:nvSpPr>
        <xdr:cNvPr id="408" name="n_3mainValue【認定こども園・幼稚園・保育所】&#10;一人当たり面積">
          <a:extLst>
            <a:ext uri="{FF2B5EF4-FFF2-40B4-BE49-F238E27FC236}">
              <a16:creationId xmlns:a16="http://schemas.microsoft.com/office/drawing/2014/main" id="{D885C4B0-CC5A-4511-9DE3-4D60C7C101C6}"/>
            </a:ext>
          </a:extLst>
        </xdr:cNvPr>
        <xdr:cNvSpPr txBox="1"/>
      </xdr:nvSpPr>
      <xdr:spPr>
        <a:xfrm>
          <a:off x="17384472" y="6237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78757</xdr:rowOff>
    </xdr:from>
    <xdr:ext cx="469744" cy="259045"/>
    <xdr:sp macro="" textlink="">
      <xdr:nvSpPr>
        <xdr:cNvPr id="409" name="n_4mainValue【認定こども園・幼稚園・保育所】&#10;一人当たり面積">
          <a:extLst>
            <a:ext uri="{FF2B5EF4-FFF2-40B4-BE49-F238E27FC236}">
              <a16:creationId xmlns:a16="http://schemas.microsoft.com/office/drawing/2014/main" id="{6830DFFA-4D5A-4453-8B34-909882F3AD46}"/>
            </a:ext>
          </a:extLst>
        </xdr:cNvPr>
        <xdr:cNvSpPr txBox="1"/>
      </xdr:nvSpPr>
      <xdr:spPr>
        <a:xfrm>
          <a:off x="16588817" y="625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E73F225B-C29D-4A23-B432-9C475AFFBD6D}"/>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339B3190-E9F1-43BD-8207-4611ACBE3EF1}"/>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7763C5F7-2E77-4414-A88A-DA847A17CFCF}"/>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1E8B5BDA-29D8-41A2-9033-B57419BD3D90}"/>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3D3C8638-AE03-468E-9863-0D50FC4A779E}"/>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3A3A44E2-C748-41B8-B0E9-B9BFEE8FF6A1}"/>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56A5F42E-9B89-4A8A-A27A-E08CB778FECA}"/>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E50C5484-78CD-4114-91A2-0ABDDDADE735}"/>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8" name="テキスト ボックス 417">
          <a:extLst>
            <a:ext uri="{FF2B5EF4-FFF2-40B4-BE49-F238E27FC236}">
              <a16:creationId xmlns:a16="http://schemas.microsoft.com/office/drawing/2014/main" id="{19278B33-880B-45F3-906C-E0511CD49372}"/>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a:extLst>
            <a:ext uri="{FF2B5EF4-FFF2-40B4-BE49-F238E27FC236}">
              <a16:creationId xmlns:a16="http://schemas.microsoft.com/office/drawing/2014/main" id="{46A4D66D-6236-45EC-89AF-87B7E88F3E66}"/>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0" name="テキスト ボックス 419">
          <a:extLst>
            <a:ext uri="{FF2B5EF4-FFF2-40B4-BE49-F238E27FC236}">
              <a16:creationId xmlns:a16="http://schemas.microsoft.com/office/drawing/2014/main" id="{8A3AEFA6-0351-4C47-AA19-96E0E03141E8}"/>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1" name="直線コネクタ 420">
          <a:extLst>
            <a:ext uri="{FF2B5EF4-FFF2-40B4-BE49-F238E27FC236}">
              <a16:creationId xmlns:a16="http://schemas.microsoft.com/office/drawing/2014/main" id="{7D6FCC40-51C1-487B-97EA-8757C650A7E4}"/>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2" name="テキスト ボックス 421">
          <a:extLst>
            <a:ext uri="{FF2B5EF4-FFF2-40B4-BE49-F238E27FC236}">
              <a16:creationId xmlns:a16="http://schemas.microsoft.com/office/drawing/2014/main" id="{F41EF79D-EAB7-4197-A02D-4D708DAB85DE}"/>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3" name="直線コネクタ 422">
          <a:extLst>
            <a:ext uri="{FF2B5EF4-FFF2-40B4-BE49-F238E27FC236}">
              <a16:creationId xmlns:a16="http://schemas.microsoft.com/office/drawing/2014/main" id="{970D4256-982A-43DA-A654-CB7A5F1DFB01}"/>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4" name="テキスト ボックス 423">
          <a:extLst>
            <a:ext uri="{FF2B5EF4-FFF2-40B4-BE49-F238E27FC236}">
              <a16:creationId xmlns:a16="http://schemas.microsoft.com/office/drawing/2014/main" id="{134A614E-6143-43BB-8C0D-C175570526CA}"/>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5" name="直線コネクタ 424">
          <a:extLst>
            <a:ext uri="{FF2B5EF4-FFF2-40B4-BE49-F238E27FC236}">
              <a16:creationId xmlns:a16="http://schemas.microsoft.com/office/drawing/2014/main" id="{29A913B5-3345-450D-94A7-421CF582EF43}"/>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6" name="テキスト ボックス 425">
          <a:extLst>
            <a:ext uri="{FF2B5EF4-FFF2-40B4-BE49-F238E27FC236}">
              <a16:creationId xmlns:a16="http://schemas.microsoft.com/office/drawing/2014/main" id="{84124FC7-1D0C-48EB-BC23-248CDE405094}"/>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7" name="直線コネクタ 426">
          <a:extLst>
            <a:ext uri="{FF2B5EF4-FFF2-40B4-BE49-F238E27FC236}">
              <a16:creationId xmlns:a16="http://schemas.microsoft.com/office/drawing/2014/main" id="{D3CC0F11-C06E-4BC6-AF77-5F0B39C759FE}"/>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8" name="テキスト ボックス 427">
          <a:extLst>
            <a:ext uri="{FF2B5EF4-FFF2-40B4-BE49-F238E27FC236}">
              <a16:creationId xmlns:a16="http://schemas.microsoft.com/office/drawing/2014/main" id="{8E91150B-565B-42C7-903D-E5D8917A049D}"/>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9" name="直線コネクタ 428">
          <a:extLst>
            <a:ext uri="{FF2B5EF4-FFF2-40B4-BE49-F238E27FC236}">
              <a16:creationId xmlns:a16="http://schemas.microsoft.com/office/drawing/2014/main" id="{B8344E79-5557-44F1-A511-1F17932E1685}"/>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0" name="テキスト ボックス 429">
          <a:extLst>
            <a:ext uri="{FF2B5EF4-FFF2-40B4-BE49-F238E27FC236}">
              <a16:creationId xmlns:a16="http://schemas.microsoft.com/office/drawing/2014/main" id="{6D384374-A717-45B4-B716-E83AAED1CBBC}"/>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1" name="直線コネクタ 430">
          <a:extLst>
            <a:ext uri="{FF2B5EF4-FFF2-40B4-BE49-F238E27FC236}">
              <a16:creationId xmlns:a16="http://schemas.microsoft.com/office/drawing/2014/main" id="{D7DD6B5A-380E-454E-83F8-38F54DA85A5B}"/>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2" name="テキスト ボックス 431">
          <a:extLst>
            <a:ext uri="{FF2B5EF4-FFF2-40B4-BE49-F238E27FC236}">
              <a16:creationId xmlns:a16="http://schemas.microsoft.com/office/drawing/2014/main" id="{C4B3B9FE-8533-4254-9627-3F969E5FDE0F}"/>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3" name="【学校施設】&#10;有形固定資産減価償却率グラフ枠">
          <a:extLst>
            <a:ext uri="{FF2B5EF4-FFF2-40B4-BE49-F238E27FC236}">
              <a16:creationId xmlns:a16="http://schemas.microsoft.com/office/drawing/2014/main" id="{14F92F10-40E7-4918-A2FB-E2924615344E}"/>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152400</xdr:rowOff>
    </xdr:from>
    <xdr:to>
      <xdr:col>85</xdr:col>
      <xdr:colOff>126364</xdr:colOff>
      <xdr:row>63</xdr:row>
      <xdr:rowOff>116205</xdr:rowOff>
    </xdr:to>
    <xdr:cxnSp macro="">
      <xdr:nvCxnSpPr>
        <xdr:cNvPr id="434" name="直線コネクタ 433">
          <a:extLst>
            <a:ext uri="{FF2B5EF4-FFF2-40B4-BE49-F238E27FC236}">
              <a16:creationId xmlns:a16="http://schemas.microsoft.com/office/drawing/2014/main" id="{DC4D5CE2-F16C-4418-9C54-B89A8879A721}"/>
            </a:ext>
          </a:extLst>
        </xdr:cNvPr>
        <xdr:cNvCxnSpPr/>
      </xdr:nvCxnSpPr>
      <xdr:spPr>
        <a:xfrm flipV="1">
          <a:off x="14703424" y="9753600"/>
          <a:ext cx="0" cy="1163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120032</xdr:rowOff>
    </xdr:from>
    <xdr:ext cx="405111" cy="259045"/>
    <xdr:sp macro="" textlink="">
      <xdr:nvSpPr>
        <xdr:cNvPr id="435" name="【学校施設】&#10;有形固定資産減価償却率最小値テキスト">
          <a:extLst>
            <a:ext uri="{FF2B5EF4-FFF2-40B4-BE49-F238E27FC236}">
              <a16:creationId xmlns:a16="http://schemas.microsoft.com/office/drawing/2014/main" id="{598D9EC9-12E6-4C46-8B2B-487F5B210D0F}"/>
            </a:ext>
          </a:extLst>
        </xdr:cNvPr>
        <xdr:cNvSpPr txBox="1"/>
      </xdr:nvSpPr>
      <xdr:spPr>
        <a:xfrm>
          <a:off x="14742160" y="1092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116205</xdr:rowOff>
    </xdr:from>
    <xdr:to>
      <xdr:col>86</xdr:col>
      <xdr:colOff>25400</xdr:colOff>
      <xdr:row>63</xdr:row>
      <xdr:rowOff>116205</xdr:rowOff>
    </xdr:to>
    <xdr:cxnSp macro="">
      <xdr:nvCxnSpPr>
        <xdr:cNvPr id="436" name="直線コネクタ 435">
          <a:extLst>
            <a:ext uri="{FF2B5EF4-FFF2-40B4-BE49-F238E27FC236}">
              <a16:creationId xmlns:a16="http://schemas.microsoft.com/office/drawing/2014/main" id="{E3B8B194-BB92-488F-99A6-F8EBF11D6E5C}"/>
            </a:ext>
          </a:extLst>
        </xdr:cNvPr>
        <xdr:cNvCxnSpPr/>
      </xdr:nvCxnSpPr>
      <xdr:spPr>
        <a:xfrm>
          <a:off x="14611350" y="109175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99077</xdr:rowOff>
    </xdr:from>
    <xdr:ext cx="405111" cy="259045"/>
    <xdr:sp macro="" textlink="">
      <xdr:nvSpPr>
        <xdr:cNvPr id="437" name="【学校施設】&#10;有形固定資産減価償却率最大値テキスト">
          <a:extLst>
            <a:ext uri="{FF2B5EF4-FFF2-40B4-BE49-F238E27FC236}">
              <a16:creationId xmlns:a16="http://schemas.microsoft.com/office/drawing/2014/main" id="{C835360D-58DB-4DCF-9FF2-CC669344AD92}"/>
            </a:ext>
          </a:extLst>
        </xdr:cNvPr>
        <xdr:cNvSpPr txBox="1"/>
      </xdr:nvSpPr>
      <xdr:spPr>
        <a:xfrm>
          <a:off x="14742160" y="9525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152400</xdr:rowOff>
    </xdr:from>
    <xdr:to>
      <xdr:col>86</xdr:col>
      <xdr:colOff>25400</xdr:colOff>
      <xdr:row>56</xdr:row>
      <xdr:rowOff>152400</xdr:rowOff>
    </xdr:to>
    <xdr:cxnSp macro="">
      <xdr:nvCxnSpPr>
        <xdr:cNvPr id="438" name="直線コネクタ 437">
          <a:extLst>
            <a:ext uri="{FF2B5EF4-FFF2-40B4-BE49-F238E27FC236}">
              <a16:creationId xmlns:a16="http://schemas.microsoft.com/office/drawing/2014/main" id="{9243E6C5-36D5-4E82-B1E9-67067F9A3A44}"/>
            </a:ext>
          </a:extLst>
        </xdr:cNvPr>
        <xdr:cNvCxnSpPr/>
      </xdr:nvCxnSpPr>
      <xdr:spPr>
        <a:xfrm>
          <a:off x="14611350" y="9753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59072</xdr:rowOff>
    </xdr:from>
    <xdr:ext cx="405111" cy="259045"/>
    <xdr:sp macro="" textlink="">
      <xdr:nvSpPr>
        <xdr:cNvPr id="439" name="【学校施設】&#10;有形固定資産減価償却率平均値テキスト">
          <a:extLst>
            <a:ext uri="{FF2B5EF4-FFF2-40B4-BE49-F238E27FC236}">
              <a16:creationId xmlns:a16="http://schemas.microsoft.com/office/drawing/2014/main" id="{12D2EE7D-7B19-42C6-80DF-0CF42EF397CD}"/>
            </a:ext>
          </a:extLst>
        </xdr:cNvPr>
        <xdr:cNvSpPr txBox="1"/>
      </xdr:nvSpPr>
      <xdr:spPr>
        <a:xfrm>
          <a:off x="14742160" y="103422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80645</xdr:rowOff>
    </xdr:from>
    <xdr:to>
      <xdr:col>85</xdr:col>
      <xdr:colOff>177800</xdr:colOff>
      <xdr:row>61</xdr:row>
      <xdr:rowOff>10795</xdr:rowOff>
    </xdr:to>
    <xdr:sp macro="" textlink="">
      <xdr:nvSpPr>
        <xdr:cNvPr id="440" name="フローチャート: 判断 439">
          <a:extLst>
            <a:ext uri="{FF2B5EF4-FFF2-40B4-BE49-F238E27FC236}">
              <a16:creationId xmlns:a16="http://schemas.microsoft.com/office/drawing/2014/main" id="{1C8D7597-A637-41F9-9B34-293969167847}"/>
            </a:ext>
          </a:extLst>
        </xdr:cNvPr>
        <xdr:cNvSpPr/>
      </xdr:nvSpPr>
      <xdr:spPr>
        <a:xfrm>
          <a:off x="14649450" y="103695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71120</xdr:rowOff>
    </xdr:from>
    <xdr:to>
      <xdr:col>81</xdr:col>
      <xdr:colOff>101600</xdr:colOff>
      <xdr:row>61</xdr:row>
      <xdr:rowOff>1270</xdr:rowOff>
    </xdr:to>
    <xdr:sp macro="" textlink="">
      <xdr:nvSpPr>
        <xdr:cNvPr id="441" name="フローチャート: 判断 440">
          <a:extLst>
            <a:ext uri="{FF2B5EF4-FFF2-40B4-BE49-F238E27FC236}">
              <a16:creationId xmlns:a16="http://schemas.microsoft.com/office/drawing/2014/main" id="{1E941888-2421-429C-A1FD-5B1D0027A50E}"/>
            </a:ext>
          </a:extLst>
        </xdr:cNvPr>
        <xdr:cNvSpPr/>
      </xdr:nvSpPr>
      <xdr:spPr>
        <a:xfrm>
          <a:off x="13887450" y="103562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59690</xdr:rowOff>
    </xdr:from>
    <xdr:to>
      <xdr:col>76</xdr:col>
      <xdr:colOff>165100</xdr:colOff>
      <xdr:row>60</xdr:row>
      <xdr:rowOff>161290</xdr:rowOff>
    </xdr:to>
    <xdr:sp macro="" textlink="">
      <xdr:nvSpPr>
        <xdr:cNvPr id="442" name="フローチャート: 判断 441">
          <a:extLst>
            <a:ext uri="{FF2B5EF4-FFF2-40B4-BE49-F238E27FC236}">
              <a16:creationId xmlns:a16="http://schemas.microsoft.com/office/drawing/2014/main" id="{8B2A6F29-81A4-4F40-9A10-81FCDB04F85F}"/>
            </a:ext>
          </a:extLst>
        </xdr:cNvPr>
        <xdr:cNvSpPr/>
      </xdr:nvSpPr>
      <xdr:spPr>
        <a:xfrm>
          <a:off x="13089890" y="1034288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105410</xdr:rowOff>
    </xdr:from>
    <xdr:to>
      <xdr:col>72</xdr:col>
      <xdr:colOff>38100</xdr:colOff>
      <xdr:row>60</xdr:row>
      <xdr:rowOff>35560</xdr:rowOff>
    </xdr:to>
    <xdr:sp macro="" textlink="">
      <xdr:nvSpPr>
        <xdr:cNvPr id="443" name="フローチャート: 判断 442">
          <a:extLst>
            <a:ext uri="{FF2B5EF4-FFF2-40B4-BE49-F238E27FC236}">
              <a16:creationId xmlns:a16="http://schemas.microsoft.com/office/drawing/2014/main" id="{16918096-D990-4D00-A6C5-58D69C0C2035}"/>
            </a:ext>
          </a:extLst>
        </xdr:cNvPr>
        <xdr:cNvSpPr/>
      </xdr:nvSpPr>
      <xdr:spPr>
        <a:xfrm>
          <a:off x="12303760" y="1021905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92075</xdr:rowOff>
    </xdr:from>
    <xdr:to>
      <xdr:col>67</xdr:col>
      <xdr:colOff>101600</xdr:colOff>
      <xdr:row>60</xdr:row>
      <xdr:rowOff>22225</xdr:rowOff>
    </xdr:to>
    <xdr:sp macro="" textlink="">
      <xdr:nvSpPr>
        <xdr:cNvPr id="444" name="フローチャート: 判断 443">
          <a:extLst>
            <a:ext uri="{FF2B5EF4-FFF2-40B4-BE49-F238E27FC236}">
              <a16:creationId xmlns:a16="http://schemas.microsoft.com/office/drawing/2014/main" id="{F0D1A35D-D8F6-44AF-82D4-8089DF5A581F}"/>
            </a:ext>
          </a:extLst>
        </xdr:cNvPr>
        <xdr:cNvSpPr/>
      </xdr:nvSpPr>
      <xdr:spPr>
        <a:xfrm>
          <a:off x="11487150" y="1021143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24913D8E-5200-4FE4-8911-0C9FE32CFB0E}"/>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C66EED43-287F-4A73-86DD-1E30D5B22EE1}"/>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869D0CE1-D2E2-4673-BE01-5112F54F995C}"/>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F03FB05E-7683-4EAD-BAA8-FF802DD9CFBF}"/>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67B2DE1F-E683-4859-98C4-5EA68795DD09}"/>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2540</xdr:rowOff>
    </xdr:from>
    <xdr:to>
      <xdr:col>85</xdr:col>
      <xdr:colOff>177800</xdr:colOff>
      <xdr:row>60</xdr:row>
      <xdr:rowOff>104140</xdr:rowOff>
    </xdr:to>
    <xdr:sp macro="" textlink="">
      <xdr:nvSpPr>
        <xdr:cNvPr id="450" name="楕円 449">
          <a:extLst>
            <a:ext uri="{FF2B5EF4-FFF2-40B4-BE49-F238E27FC236}">
              <a16:creationId xmlns:a16="http://schemas.microsoft.com/office/drawing/2014/main" id="{0B801188-3BE5-4215-83CC-2DE80C65D818}"/>
            </a:ext>
          </a:extLst>
        </xdr:cNvPr>
        <xdr:cNvSpPr/>
      </xdr:nvSpPr>
      <xdr:spPr>
        <a:xfrm>
          <a:off x="14649450" y="102895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25417</xdr:rowOff>
    </xdr:from>
    <xdr:ext cx="405111" cy="259045"/>
    <xdr:sp macro="" textlink="">
      <xdr:nvSpPr>
        <xdr:cNvPr id="451" name="【学校施設】&#10;有形固定資産減価償却率該当値テキスト">
          <a:extLst>
            <a:ext uri="{FF2B5EF4-FFF2-40B4-BE49-F238E27FC236}">
              <a16:creationId xmlns:a16="http://schemas.microsoft.com/office/drawing/2014/main" id="{F0E126F4-95E7-43B8-8205-00319E62B437}"/>
            </a:ext>
          </a:extLst>
        </xdr:cNvPr>
        <xdr:cNvSpPr txBox="1"/>
      </xdr:nvSpPr>
      <xdr:spPr>
        <a:xfrm>
          <a:off x="14742160" y="1013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135890</xdr:rowOff>
    </xdr:from>
    <xdr:to>
      <xdr:col>81</xdr:col>
      <xdr:colOff>101600</xdr:colOff>
      <xdr:row>60</xdr:row>
      <xdr:rowOff>66040</xdr:rowOff>
    </xdr:to>
    <xdr:sp macro="" textlink="">
      <xdr:nvSpPr>
        <xdr:cNvPr id="452" name="楕円 451">
          <a:extLst>
            <a:ext uri="{FF2B5EF4-FFF2-40B4-BE49-F238E27FC236}">
              <a16:creationId xmlns:a16="http://schemas.microsoft.com/office/drawing/2014/main" id="{D130D05C-968A-4F80-A3AA-0581F2D0F7A4}"/>
            </a:ext>
          </a:extLst>
        </xdr:cNvPr>
        <xdr:cNvSpPr/>
      </xdr:nvSpPr>
      <xdr:spPr>
        <a:xfrm>
          <a:off x="13887450" y="102476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15240</xdr:rowOff>
    </xdr:from>
    <xdr:to>
      <xdr:col>85</xdr:col>
      <xdr:colOff>127000</xdr:colOff>
      <xdr:row>60</xdr:row>
      <xdr:rowOff>53340</xdr:rowOff>
    </xdr:to>
    <xdr:cxnSp macro="">
      <xdr:nvCxnSpPr>
        <xdr:cNvPr id="453" name="直線コネクタ 452">
          <a:extLst>
            <a:ext uri="{FF2B5EF4-FFF2-40B4-BE49-F238E27FC236}">
              <a16:creationId xmlns:a16="http://schemas.microsoft.com/office/drawing/2014/main" id="{79EE3106-FC0C-4372-AC95-373491E616C6}"/>
            </a:ext>
          </a:extLst>
        </xdr:cNvPr>
        <xdr:cNvCxnSpPr/>
      </xdr:nvCxnSpPr>
      <xdr:spPr>
        <a:xfrm>
          <a:off x="13942060" y="10306050"/>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93980</xdr:rowOff>
    </xdr:from>
    <xdr:to>
      <xdr:col>76</xdr:col>
      <xdr:colOff>165100</xdr:colOff>
      <xdr:row>60</xdr:row>
      <xdr:rowOff>24130</xdr:rowOff>
    </xdr:to>
    <xdr:sp macro="" textlink="">
      <xdr:nvSpPr>
        <xdr:cNvPr id="454" name="楕円 453">
          <a:extLst>
            <a:ext uri="{FF2B5EF4-FFF2-40B4-BE49-F238E27FC236}">
              <a16:creationId xmlns:a16="http://schemas.microsoft.com/office/drawing/2014/main" id="{A65B6009-AC3B-4A6F-9984-3F861B2CA128}"/>
            </a:ext>
          </a:extLst>
        </xdr:cNvPr>
        <xdr:cNvSpPr/>
      </xdr:nvSpPr>
      <xdr:spPr>
        <a:xfrm>
          <a:off x="13089890" y="1021334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144780</xdr:rowOff>
    </xdr:from>
    <xdr:to>
      <xdr:col>81</xdr:col>
      <xdr:colOff>50800</xdr:colOff>
      <xdr:row>60</xdr:row>
      <xdr:rowOff>15240</xdr:rowOff>
    </xdr:to>
    <xdr:cxnSp macro="">
      <xdr:nvCxnSpPr>
        <xdr:cNvPr id="455" name="直線コネクタ 454">
          <a:extLst>
            <a:ext uri="{FF2B5EF4-FFF2-40B4-BE49-F238E27FC236}">
              <a16:creationId xmlns:a16="http://schemas.microsoft.com/office/drawing/2014/main" id="{C35545E4-7CEB-4655-B1ED-6E730E0CCA31}"/>
            </a:ext>
          </a:extLst>
        </xdr:cNvPr>
        <xdr:cNvCxnSpPr/>
      </xdr:nvCxnSpPr>
      <xdr:spPr>
        <a:xfrm>
          <a:off x="13144500" y="10258425"/>
          <a:ext cx="7975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61595</xdr:rowOff>
    </xdr:from>
    <xdr:to>
      <xdr:col>72</xdr:col>
      <xdr:colOff>38100</xdr:colOff>
      <xdr:row>59</xdr:row>
      <xdr:rowOff>163195</xdr:rowOff>
    </xdr:to>
    <xdr:sp macro="" textlink="">
      <xdr:nvSpPr>
        <xdr:cNvPr id="456" name="楕円 455">
          <a:extLst>
            <a:ext uri="{FF2B5EF4-FFF2-40B4-BE49-F238E27FC236}">
              <a16:creationId xmlns:a16="http://schemas.microsoft.com/office/drawing/2014/main" id="{3EBAB971-EE58-4919-8DA3-880DB4D17470}"/>
            </a:ext>
          </a:extLst>
        </xdr:cNvPr>
        <xdr:cNvSpPr/>
      </xdr:nvSpPr>
      <xdr:spPr>
        <a:xfrm>
          <a:off x="12303760" y="1017333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112395</xdr:rowOff>
    </xdr:from>
    <xdr:to>
      <xdr:col>76</xdr:col>
      <xdr:colOff>114300</xdr:colOff>
      <xdr:row>59</xdr:row>
      <xdr:rowOff>144780</xdr:rowOff>
    </xdr:to>
    <xdr:cxnSp macro="">
      <xdr:nvCxnSpPr>
        <xdr:cNvPr id="457" name="直線コネクタ 456">
          <a:extLst>
            <a:ext uri="{FF2B5EF4-FFF2-40B4-BE49-F238E27FC236}">
              <a16:creationId xmlns:a16="http://schemas.microsoft.com/office/drawing/2014/main" id="{CB208945-3DA6-48E7-B257-048ABCF4E14E}"/>
            </a:ext>
          </a:extLst>
        </xdr:cNvPr>
        <xdr:cNvCxnSpPr/>
      </xdr:nvCxnSpPr>
      <xdr:spPr>
        <a:xfrm>
          <a:off x="12346940" y="10227945"/>
          <a:ext cx="79756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19685</xdr:rowOff>
    </xdr:from>
    <xdr:to>
      <xdr:col>67</xdr:col>
      <xdr:colOff>101600</xdr:colOff>
      <xdr:row>59</xdr:row>
      <xdr:rowOff>121285</xdr:rowOff>
    </xdr:to>
    <xdr:sp macro="" textlink="">
      <xdr:nvSpPr>
        <xdr:cNvPr id="458" name="楕円 457">
          <a:extLst>
            <a:ext uri="{FF2B5EF4-FFF2-40B4-BE49-F238E27FC236}">
              <a16:creationId xmlns:a16="http://schemas.microsoft.com/office/drawing/2014/main" id="{9CC7B64A-E6B8-449F-B813-92CDF8D73CBA}"/>
            </a:ext>
          </a:extLst>
        </xdr:cNvPr>
        <xdr:cNvSpPr/>
      </xdr:nvSpPr>
      <xdr:spPr>
        <a:xfrm>
          <a:off x="11487150" y="1013142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70485</xdr:rowOff>
    </xdr:from>
    <xdr:to>
      <xdr:col>71</xdr:col>
      <xdr:colOff>177800</xdr:colOff>
      <xdr:row>59</xdr:row>
      <xdr:rowOff>112395</xdr:rowOff>
    </xdr:to>
    <xdr:cxnSp macro="">
      <xdr:nvCxnSpPr>
        <xdr:cNvPr id="459" name="直線コネクタ 458">
          <a:extLst>
            <a:ext uri="{FF2B5EF4-FFF2-40B4-BE49-F238E27FC236}">
              <a16:creationId xmlns:a16="http://schemas.microsoft.com/office/drawing/2014/main" id="{D5FB1DD5-B567-4B51-B436-F0A79F66873E}"/>
            </a:ext>
          </a:extLst>
        </xdr:cNvPr>
        <xdr:cNvCxnSpPr/>
      </xdr:nvCxnSpPr>
      <xdr:spPr>
        <a:xfrm>
          <a:off x="11541760" y="10184130"/>
          <a:ext cx="80518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163847</xdr:rowOff>
    </xdr:from>
    <xdr:ext cx="405111" cy="259045"/>
    <xdr:sp macro="" textlink="">
      <xdr:nvSpPr>
        <xdr:cNvPr id="460" name="n_1aveValue【学校施設】&#10;有形固定資産減価償却率">
          <a:extLst>
            <a:ext uri="{FF2B5EF4-FFF2-40B4-BE49-F238E27FC236}">
              <a16:creationId xmlns:a16="http://schemas.microsoft.com/office/drawing/2014/main" id="{D8C08B1C-E47D-4F76-9D27-37FEE01F9660}"/>
            </a:ext>
          </a:extLst>
        </xdr:cNvPr>
        <xdr:cNvSpPr txBox="1"/>
      </xdr:nvSpPr>
      <xdr:spPr>
        <a:xfrm>
          <a:off x="13738234" y="1045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152417</xdr:rowOff>
    </xdr:from>
    <xdr:ext cx="405111" cy="259045"/>
    <xdr:sp macro="" textlink="">
      <xdr:nvSpPr>
        <xdr:cNvPr id="461" name="n_2aveValue【学校施設】&#10;有形固定資産減価償却率">
          <a:extLst>
            <a:ext uri="{FF2B5EF4-FFF2-40B4-BE49-F238E27FC236}">
              <a16:creationId xmlns:a16="http://schemas.microsoft.com/office/drawing/2014/main" id="{2A88D4FB-2C87-4F43-827F-290D876CF471}"/>
            </a:ext>
          </a:extLst>
        </xdr:cNvPr>
        <xdr:cNvSpPr txBox="1"/>
      </xdr:nvSpPr>
      <xdr:spPr>
        <a:xfrm>
          <a:off x="1295718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26687</xdr:rowOff>
    </xdr:from>
    <xdr:ext cx="405111" cy="259045"/>
    <xdr:sp macro="" textlink="">
      <xdr:nvSpPr>
        <xdr:cNvPr id="462" name="n_3aveValue【学校施設】&#10;有形固定資産減価償却率">
          <a:extLst>
            <a:ext uri="{FF2B5EF4-FFF2-40B4-BE49-F238E27FC236}">
              <a16:creationId xmlns:a16="http://schemas.microsoft.com/office/drawing/2014/main" id="{7A9848DB-06D5-42D0-9470-C20A16CC0A1B}"/>
            </a:ext>
          </a:extLst>
        </xdr:cNvPr>
        <xdr:cNvSpPr txBox="1"/>
      </xdr:nvSpPr>
      <xdr:spPr>
        <a:xfrm>
          <a:off x="12171054" y="1031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13352</xdr:rowOff>
    </xdr:from>
    <xdr:ext cx="405111" cy="259045"/>
    <xdr:sp macro="" textlink="">
      <xdr:nvSpPr>
        <xdr:cNvPr id="463" name="n_4aveValue【学校施設】&#10;有形固定資産減価償却率">
          <a:extLst>
            <a:ext uri="{FF2B5EF4-FFF2-40B4-BE49-F238E27FC236}">
              <a16:creationId xmlns:a16="http://schemas.microsoft.com/office/drawing/2014/main" id="{E6DB518B-AA13-4AE0-8A92-ECD2567D9F8E}"/>
            </a:ext>
          </a:extLst>
        </xdr:cNvPr>
        <xdr:cNvSpPr txBox="1"/>
      </xdr:nvSpPr>
      <xdr:spPr>
        <a:xfrm>
          <a:off x="11354444" y="1030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82567</xdr:rowOff>
    </xdr:from>
    <xdr:ext cx="405111" cy="259045"/>
    <xdr:sp macro="" textlink="">
      <xdr:nvSpPr>
        <xdr:cNvPr id="464" name="n_1mainValue【学校施設】&#10;有形固定資産減価償却率">
          <a:extLst>
            <a:ext uri="{FF2B5EF4-FFF2-40B4-BE49-F238E27FC236}">
              <a16:creationId xmlns:a16="http://schemas.microsoft.com/office/drawing/2014/main" id="{C4C0B9ED-25B9-473B-8969-0736D6D871A0}"/>
            </a:ext>
          </a:extLst>
        </xdr:cNvPr>
        <xdr:cNvSpPr txBox="1"/>
      </xdr:nvSpPr>
      <xdr:spPr>
        <a:xfrm>
          <a:off x="13738234" y="1002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40657</xdr:rowOff>
    </xdr:from>
    <xdr:ext cx="405111" cy="259045"/>
    <xdr:sp macro="" textlink="">
      <xdr:nvSpPr>
        <xdr:cNvPr id="465" name="n_2mainValue【学校施設】&#10;有形固定資産減価償却率">
          <a:extLst>
            <a:ext uri="{FF2B5EF4-FFF2-40B4-BE49-F238E27FC236}">
              <a16:creationId xmlns:a16="http://schemas.microsoft.com/office/drawing/2014/main" id="{FF99EAA3-EE44-4A33-A273-012FEC4E909C}"/>
            </a:ext>
          </a:extLst>
        </xdr:cNvPr>
        <xdr:cNvSpPr txBox="1"/>
      </xdr:nvSpPr>
      <xdr:spPr>
        <a:xfrm>
          <a:off x="12957184" y="998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8272</xdr:rowOff>
    </xdr:from>
    <xdr:ext cx="405111" cy="259045"/>
    <xdr:sp macro="" textlink="">
      <xdr:nvSpPr>
        <xdr:cNvPr id="466" name="n_3mainValue【学校施設】&#10;有形固定資産減価償却率">
          <a:extLst>
            <a:ext uri="{FF2B5EF4-FFF2-40B4-BE49-F238E27FC236}">
              <a16:creationId xmlns:a16="http://schemas.microsoft.com/office/drawing/2014/main" id="{C33CF6AF-C501-4635-AB02-C0032BF15F94}"/>
            </a:ext>
          </a:extLst>
        </xdr:cNvPr>
        <xdr:cNvSpPr txBox="1"/>
      </xdr:nvSpPr>
      <xdr:spPr>
        <a:xfrm>
          <a:off x="12171054" y="995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137812</xdr:rowOff>
    </xdr:from>
    <xdr:ext cx="405111" cy="259045"/>
    <xdr:sp macro="" textlink="">
      <xdr:nvSpPr>
        <xdr:cNvPr id="467" name="n_4mainValue【学校施設】&#10;有形固定資産減価償却率">
          <a:extLst>
            <a:ext uri="{FF2B5EF4-FFF2-40B4-BE49-F238E27FC236}">
              <a16:creationId xmlns:a16="http://schemas.microsoft.com/office/drawing/2014/main" id="{494A13D1-A7CA-41A7-BFB9-D005342F77AA}"/>
            </a:ext>
          </a:extLst>
        </xdr:cNvPr>
        <xdr:cNvSpPr txBox="1"/>
      </xdr:nvSpPr>
      <xdr:spPr>
        <a:xfrm>
          <a:off x="11354444" y="990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8" name="正方形/長方形 467">
          <a:extLst>
            <a:ext uri="{FF2B5EF4-FFF2-40B4-BE49-F238E27FC236}">
              <a16:creationId xmlns:a16="http://schemas.microsoft.com/office/drawing/2014/main" id="{C4C2EFA5-C35C-402B-8BC0-8509E9A10D22}"/>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9" name="正方形/長方形 468">
          <a:extLst>
            <a:ext uri="{FF2B5EF4-FFF2-40B4-BE49-F238E27FC236}">
              <a16:creationId xmlns:a16="http://schemas.microsoft.com/office/drawing/2014/main" id="{EFDB4A25-5D22-4A43-A5A6-FB04114502D6}"/>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0" name="正方形/長方形 469">
          <a:extLst>
            <a:ext uri="{FF2B5EF4-FFF2-40B4-BE49-F238E27FC236}">
              <a16:creationId xmlns:a16="http://schemas.microsoft.com/office/drawing/2014/main" id="{346B6107-CAA5-478E-9A44-74070C51818D}"/>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1" name="正方形/長方形 470">
          <a:extLst>
            <a:ext uri="{FF2B5EF4-FFF2-40B4-BE49-F238E27FC236}">
              <a16:creationId xmlns:a16="http://schemas.microsoft.com/office/drawing/2014/main" id="{1507A255-B1C3-4E03-A0D6-A454078BB0D1}"/>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2" name="正方形/長方形 471">
          <a:extLst>
            <a:ext uri="{FF2B5EF4-FFF2-40B4-BE49-F238E27FC236}">
              <a16:creationId xmlns:a16="http://schemas.microsoft.com/office/drawing/2014/main" id="{DEEE34BD-448C-4325-8FAE-580D0ABC42BE}"/>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3" name="正方形/長方形 472">
          <a:extLst>
            <a:ext uri="{FF2B5EF4-FFF2-40B4-BE49-F238E27FC236}">
              <a16:creationId xmlns:a16="http://schemas.microsoft.com/office/drawing/2014/main" id="{C3A587D8-3590-4C41-B1B0-79EAECB93E48}"/>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4" name="正方形/長方形 473">
          <a:extLst>
            <a:ext uri="{FF2B5EF4-FFF2-40B4-BE49-F238E27FC236}">
              <a16:creationId xmlns:a16="http://schemas.microsoft.com/office/drawing/2014/main" id="{83D0BC8D-99B1-4C5F-B7E5-F37889121CA0}"/>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5" name="正方形/長方形 474">
          <a:extLst>
            <a:ext uri="{FF2B5EF4-FFF2-40B4-BE49-F238E27FC236}">
              <a16:creationId xmlns:a16="http://schemas.microsoft.com/office/drawing/2014/main" id="{3839E846-D2F7-4B48-BE7F-E47ED83792A4}"/>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6" name="テキスト ボックス 475">
          <a:extLst>
            <a:ext uri="{FF2B5EF4-FFF2-40B4-BE49-F238E27FC236}">
              <a16:creationId xmlns:a16="http://schemas.microsoft.com/office/drawing/2014/main" id="{3FE001D4-F9C1-4173-951E-B6B7EC0BBDAA}"/>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7" name="直線コネクタ 476">
          <a:extLst>
            <a:ext uri="{FF2B5EF4-FFF2-40B4-BE49-F238E27FC236}">
              <a16:creationId xmlns:a16="http://schemas.microsoft.com/office/drawing/2014/main" id="{8972BE4D-E06A-4730-842B-C319B3088AD0}"/>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8" name="テキスト ボックス 477">
          <a:extLst>
            <a:ext uri="{FF2B5EF4-FFF2-40B4-BE49-F238E27FC236}">
              <a16:creationId xmlns:a16="http://schemas.microsoft.com/office/drawing/2014/main" id="{DBED3EFA-0D01-44A6-850B-88A8E02EDDBE}"/>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479" name="直線コネクタ 478">
          <a:extLst>
            <a:ext uri="{FF2B5EF4-FFF2-40B4-BE49-F238E27FC236}">
              <a16:creationId xmlns:a16="http://schemas.microsoft.com/office/drawing/2014/main" id="{2D43AE20-B7C4-484C-80AC-9D79A31917BD}"/>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0" name="テキスト ボックス 479">
          <a:extLst>
            <a:ext uri="{FF2B5EF4-FFF2-40B4-BE49-F238E27FC236}">
              <a16:creationId xmlns:a16="http://schemas.microsoft.com/office/drawing/2014/main" id="{6C1EF11C-F356-4BE5-98F7-35AE468A8527}"/>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1" name="直線コネクタ 480">
          <a:extLst>
            <a:ext uri="{FF2B5EF4-FFF2-40B4-BE49-F238E27FC236}">
              <a16:creationId xmlns:a16="http://schemas.microsoft.com/office/drawing/2014/main" id="{46F57262-1930-41D6-8EDA-6F7532270828}"/>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2" name="テキスト ボックス 481">
          <a:extLst>
            <a:ext uri="{FF2B5EF4-FFF2-40B4-BE49-F238E27FC236}">
              <a16:creationId xmlns:a16="http://schemas.microsoft.com/office/drawing/2014/main" id="{FCD140D1-94D9-4C5F-9303-7F07ED5C327A}"/>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3" name="直線コネクタ 482">
          <a:extLst>
            <a:ext uri="{FF2B5EF4-FFF2-40B4-BE49-F238E27FC236}">
              <a16:creationId xmlns:a16="http://schemas.microsoft.com/office/drawing/2014/main" id="{27CF28C1-6287-44FE-8A20-9A319F7948E3}"/>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4" name="テキスト ボックス 483">
          <a:extLst>
            <a:ext uri="{FF2B5EF4-FFF2-40B4-BE49-F238E27FC236}">
              <a16:creationId xmlns:a16="http://schemas.microsoft.com/office/drawing/2014/main" id="{592663A1-4F2A-4496-BA0A-3258F8FDCDD6}"/>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5" name="直線コネクタ 484">
          <a:extLst>
            <a:ext uri="{FF2B5EF4-FFF2-40B4-BE49-F238E27FC236}">
              <a16:creationId xmlns:a16="http://schemas.microsoft.com/office/drawing/2014/main" id="{0702DE55-0AA5-4195-BD66-CEAA4A4F7E75}"/>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6" name="テキスト ボックス 485">
          <a:extLst>
            <a:ext uri="{FF2B5EF4-FFF2-40B4-BE49-F238E27FC236}">
              <a16:creationId xmlns:a16="http://schemas.microsoft.com/office/drawing/2014/main" id="{2C0B39E7-B08E-4B6F-BD30-0FB9F146AC06}"/>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7" name="直線コネクタ 486">
          <a:extLst>
            <a:ext uri="{FF2B5EF4-FFF2-40B4-BE49-F238E27FC236}">
              <a16:creationId xmlns:a16="http://schemas.microsoft.com/office/drawing/2014/main" id="{B3AD70F0-D826-4402-B786-E91A6324C541}"/>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8" name="テキスト ボックス 487">
          <a:extLst>
            <a:ext uri="{FF2B5EF4-FFF2-40B4-BE49-F238E27FC236}">
              <a16:creationId xmlns:a16="http://schemas.microsoft.com/office/drawing/2014/main" id="{3C3B921D-2AFE-435D-835C-5F7B53A61276}"/>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9" name="【学校施設】&#10;一人当たり面積グラフ枠">
          <a:extLst>
            <a:ext uri="{FF2B5EF4-FFF2-40B4-BE49-F238E27FC236}">
              <a16:creationId xmlns:a16="http://schemas.microsoft.com/office/drawing/2014/main" id="{2FEEB135-8741-4000-8A86-E72891E77B7D}"/>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80010</xdr:rowOff>
    </xdr:from>
    <xdr:to>
      <xdr:col>116</xdr:col>
      <xdr:colOff>62864</xdr:colOff>
      <xdr:row>64</xdr:row>
      <xdr:rowOff>98298</xdr:rowOff>
    </xdr:to>
    <xdr:cxnSp macro="">
      <xdr:nvCxnSpPr>
        <xdr:cNvPr id="490" name="直線コネクタ 489">
          <a:extLst>
            <a:ext uri="{FF2B5EF4-FFF2-40B4-BE49-F238E27FC236}">
              <a16:creationId xmlns:a16="http://schemas.microsoft.com/office/drawing/2014/main" id="{9BF016D1-4E61-4987-AF9E-62577E77038E}"/>
            </a:ext>
          </a:extLst>
        </xdr:cNvPr>
        <xdr:cNvCxnSpPr/>
      </xdr:nvCxnSpPr>
      <xdr:spPr>
        <a:xfrm flipV="1">
          <a:off x="19947254" y="9511665"/>
          <a:ext cx="0" cy="155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491" name="【学校施設】&#10;一人当たり面積最小値テキスト">
          <a:extLst>
            <a:ext uri="{FF2B5EF4-FFF2-40B4-BE49-F238E27FC236}">
              <a16:creationId xmlns:a16="http://schemas.microsoft.com/office/drawing/2014/main" id="{5DE558E3-F32A-4F31-BB7E-3B6E7B28FFB7}"/>
            </a:ext>
          </a:extLst>
        </xdr:cNvPr>
        <xdr:cNvSpPr txBox="1"/>
      </xdr:nvSpPr>
      <xdr:spPr>
        <a:xfrm>
          <a:off x="19985990" y="11071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492" name="直線コネクタ 491">
          <a:extLst>
            <a:ext uri="{FF2B5EF4-FFF2-40B4-BE49-F238E27FC236}">
              <a16:creationId xmlns:a16="http://schemas.microsoft.com/office/drawing/2014/main" id="{C530970D-632C-4FB6-B3EE-7442F4F7F1C2}"/>
            </a:ext>
          </a:extLst>
        </xdr:cNvPr>
        <xdr:cNvCxnSpPr/>
      </xdr:nvCxnSpPr>
      <xdr:spPr>
        <a:xfrm>
          <a:off x="19885660" y="110672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26687</xdr:rowOff>
    </xdr:from>
    <xdr:ext cx="469744" cy="259045"/>
    <xdr:sp macro="" textlink="">
      <xdr:nvSpPr>
        <xdr:cNvPr id="493" name="【学校施設】&#10;一人当たり面積最大値テキスト">
          <a:extLst>
            <a:ext uri="{FF2B5EF4-FFF2-40B4-BE49-F238E27FC236}">
              <a16:creationId xmlns:a16="http://schemas.microsoft.com/office/drawing/2014/main" id="{EFA44583-688B-4319-83AB-7A10E194A8BA}"/>
            </a:ext>
          </a:extLst>
        </xdr:cNvPr>
        <xdr:cNvSpPr txBox="1"/>
      </xdr:nvSpPr>
      <xdr:spPr>
        <a:xfrm>
          <a:off x="19985990" y="9283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80010</xdr:rowOff>
    </xdr:from>
    <xdr:to>
      <xdr:col>116</xdr:col>
      <xdr:colOff>152400</xdr:colOff>
      <xdr:row>55</xdr:row>
      <xdr:rowOff>80010</xdr:rowOff>
    </xdr:to>
    <xdr:cxnSp macro="">
      <xdr:nvCxnSpPr>
        <xdr:cNvPr id="494" name="直線コネクタ 493">
          <a:extLst>
            <a:ext uri="{FF2B5EF4-FFF2-40B4-BE49-F238E27FC236}">
              <a16:creationId xmlns:a16="http://schemas.microsoft.com/office/drawing/2014/main" id="{A0BC8E63-3510-42F6-B8D0-292C6C33D011}"/>
            </a:ext>
          </a:extLst>
        </xdr:cNvPr>
        <xdr:cNvCxnSpPr/>
      </xdr:nvCxnSpPr>
      <xdr:spPr>
        <a:xfrm>
          <a:off x="19885660" y="95116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64787</xdr:rowOff>
    </xdr:from>
    <xdr:ext cx="469744" cy="259045"/>
    <xdr:sp macro="" textlink="">
      <xdr:nvSpPr>
        <xdr:cNvPr id="495" name="【学校施設】&#10;一人当たり面積平均値テキスト">
          <a:extLst>
            <a:ext uri="{FF2B5EF4-FFF2-40B4-BE49-F238E27FC236}">
              <a16:creationId xmlns:a16="http://schemas.microsoft.com/office/drawing/2014/main" id="{A263D310-F55D-4ACF-B96B-11C35483ECDC}"/>
            </a:ext>
          </a:extLst>
        </xdr:cNvPr>
        <xdr:cNvSpPr txBox="1"/>
      </xdr:nvSpPr>
      <xdr:spPr>
        <a:xfrm>
          <a:off x="19985990" y="10692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86360</xdr:rowOff>
    </xdr:from>
    <xdr:to>
      <xdr:col>116</xdr:col>
      <xdr:colOff>114300</xdr:colOff>
      <xdr:row>63</xdr:row>
      <xdr:rowOff>16510</xdr:rowOff>
    </xdr:to>
    <xdr:sp macro="" textlink="">
      <xdr:nvSpPr>
        <xdr:cNvPr id="496" name="フローチャート: 判断 495">
          <a:extLst>
            <a:ext uri="{FF2B5EF4-FFF2-40B4-BE49-F238E27FC236}">
              <a16:creationId xmlns:a16="http://schemas.microsoft.com/office/drawing/2014/main" id="{C991AD25-9AD8-4801-A842-A730C0D0E57F}"/>
            </a:ext>
          </a:extLst>
        </xdr:cNvPr>
        <xdr:cNvSpPr/>
      </xdr:nvSpPr>
      <xdr:spPr>
        <a:xfrm>
          <a:off x="19904710" y="107181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95047</xdr:rowOff>
    </xdr:from>
    <xdr:to>
      <xdr:col>112</xdr:col>
      <xdr:colOff>38100</xdr:colOff>
      <xdr:row>63</xdr:row>
      <xdr:rowOff>25197</xdr:rowOff>
    </xdr:to>
    <xdr:sp macro="" textlink="">
      <xdr:nvSpPr>
        <xdr:cNvPr id="497" name="フローチャート: 判断 496">
          <a:extLst>
            <a:ext uri="{FF2B5EF4-FFF2-40B4-BE49-F238E27FC236}">
              <a16:creationId xmlns:a16="http://schemas.microsoft.com/office/drawing/2014/main" id="{B13BD34C-2A20-4853-8964-BA1984E79C60}"/>
            </a:ext>
          </a:extLst>
        </xdr:cNvPr>
        <xdr:cNvSpPr/>
      </xdr:nvSpPr>
      <xdr:spPr>
        <a:xfrm>
          <a:off x="19161760" y="10728757"/>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95504</xdr:rowOff>
    </xdr:from>
    <xdr:to>
      <xdr:col>107</xdr:col>
      <xdr:colOff>101600</xdr:colOff>
      <xdr:row>63</xdr:row>
      <xdr:rowOff>25654</xdr:rowOff>
    </xdr:to>
    <xdr:sp macro="" textlink="">
      <xdr:nvSpPr>
        <xdr:cNvPr id="498" name="フローチャート: 判断 497">
          <a:extLst>
            <a:ext uri="{FF2B5EF4-FFF2-40B4-BE49-F238E27FC236}">
              <a16:creationId xmlns:a16="http://schemas.microsoft.com/office/drawing/2014/main" id="{7222174F-1E2D-4F7A-A7BE-5D9457E7E670}"/>
            </a:ext>
          </a:extLst>
        </xdr:cNvPr>
        <xdr:cNvSpPr/>
      </xdr:nvSpPr>
      <xdr:spPr>
        <a:xfrm>
          <a:off x="18345150" y="1072159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84074</xdr:rowOff>
    </xdr:from>
    <xdr:to>
      <xdr:col>102</xdr:col>
      <xdr:colOff>165100</xdr:colOff>
      <xdr:row>62</xdr:row>
      <xdr:rowOff>14224</xdr:rowOff>
    </xdr:to>
    <xdr:sp macro="" textlink="">
      <xdr:nvSpPr>
        <xdr:cNvPr id="499" name="フローチャート: 判断 498">
          <a:extLst>
            <a:ext uri="{FF2B5EF4-FFF2-40B4-BE49-F238E27FC236}">
              <a16:creationId xmlns:a16="http://schemas.microsoft.com/office/drawing/2014/main" id="{42EF2E74-0618-4119-8D80-802B68332AE9}"/>
            </a:ext>
          </a:extLst>
        </xdr:cNvPr>
        <xdr:cNvSpPr/>
      </xdr:nvSpPr>
      <xdr:spPr>
        <a:xfrm>
          <a:off x="17547590" y="1054442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97790</xdr:rowOff>
    </xdr:from>
    <xdr:to>
      <xdr:col>98</xdr:col>
      <xdr:colOff>38100</xdr:colOff>
      <xdr:row>62</xdr:row>
      <xdr:rowOff>27940</xdr:rowOff>
    </xdr:to>
    <xdr:sp macro="" textlink="">
      <xdr:nvSpPr>
        <xdr:cNvPr id="500" name="フローチャート: 判断 499">
          <a:extLst>
            <a:ext uri="{FF2B5EF4-FFF2-40B4-BE49-F238E27FC236}">
              <a16:creationId xmlns:a16="http://schemas.microsoft.com/office/drawing/2014/main" id="{C47A392F-10F3-4BA7-AEF3-C6DD409725D2}"/>
            </a:ext>
          </a:extLst>
        </xdr:cNvPr>
        <xdr:cNvSpPr/>
      </xdr:nvSpPr>
      <xdr:spPr>
        <a:xfrm>
          <a:off x="16761460" y="105524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B553A661-F753-40E2-BF3F-835B66A73DA3}"/>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18DC9B32-19FA-4502-96C2-F5BE907B0F0C}"/>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316C292E-9133-4B80-9A88-3328BBDC1F90}"/>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341EFADF-6493-4370-83E6-88CCC49004E2}"/>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3F022588-93AD-4BD9-A3EA-DC293E6C8E59}"/>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82703</xdr:rowOff>
    </xdr:from>
    <xdr:to>
      <xdr:col>116</xdr:col>
      <xdr:colOff>114300</xdr:colOff>
      <xdr:row>63</xdr:row>
      <xdr:rowOff>12853</xdr:rowOff>
    </xdr:to>
    <xdr:sp macro="" textlink="">
      <xdr:nvSpPr>
        <xdr:cNvPr id="506" name="楕円 505">
          <a:extLst>
            <a:ext uri="{FF2B5EF4-FFF2-40B4-BE49-F238E27FC236}">
              <a16:creationId xmlns:a16="http://schemas.microsoft.com/office/drawing/2014/main" id="{15A1C580-5F99-4ACB-88B8-15D8D0783AB7}"/>
            </a:ext>
          </a:extLst>
        </xdr:cNvPr>
        <xdr:cNvSpPr/>
      </xdr:nvSpPr>
      <xdr:spPr>
        <a:xfrm>
          <a:off x="19904710" y="1071450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105580</xdr:rowOff>
    </xdr:from>
    <xdr:ext cx="469744" cy="259045"/>
    <xdr:sp macro="" textlink="">
      <xdr:nvSpPr>
        <xdr:cNvPr id="507" name="【学校施設】&#10;一人当たり面積該当値テキスト">
          <a:extLst>
            <a:ext uri="{FF2B5EF4-FFF2-40B4-BE49-F238E27FC236}">
              <a16:creationId xmlns:a16="http://schemas.microsoft.com/office/drawing/2014/main" id="{6ABCCC67-8498-41DB-9320-64081BB8B5E3}"/>
            </a:ext>
          </a:extLst>
        </xdr:cNvPr>
        <xdr:cNvSpPr txBox="1"/>
      </xdr:nvSpPr>
      <xdr:spPr>
        <a:xfrm>
          <a:off x="19985990" y="10562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62585</xdr:rowOff>
    </xdr:from>
    <xdr:to>
      <xdr:col>112</xdr:col>
      <xdr:colOff>38100</xdr:colOff>
      <xdr:row>62</xdr:row>
      <xdr:rowOff>164185</xdr:rowOff>
    </xdr:to>
    <xdr:sp macro="" textlink="">
      <xdr:nvSpPr>
        <xdr:cNvPr id="508" name="楕円 507">
          <a:extLst>
            <a:ext uri="{FF2B5EF4-FFF2-40B4-BE49-F238E27FC236}">
              <a16:creationId xmlns:a16="http://schemas.microsoft.com/office/drawing/2014/main" id="{CDF24B30-A1AD-4E9E-926E-D6439A2551D9}"/>
            </a:ext>
          </a:extLst>
        </xdr:cNvPr>
        <xdr:cNvSpPr/>
      </xdr:nvSpPr>
      <xdr:spPr>
        <a:xfrm>
          <a:off x="19161760" y="10688675"/>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113385</xdr:rowOff>
    </xdr:from>
    <xdr:to>
      <xdr:col>116</xdr:col>
      <xdr:colOff>63500</xdr:colOff>
      <xdr:row>62</xdr:row>
      <xdr:rowOff>133503</xdr:rowOff>
    </xdr:to>
    <xdr:cxnSp macro="">
      <xdr:nvCxnSpPr>
        <xdr:cNvPr id="509" name="直線コネクタ 508">
          <a:extLst>
            <a:ext uri="{FF2B5EF4-FFF2-40B4-BE49-F238E27FC236}">
              <a16:creationId xmlns:a16="http://schemas.microsoft.com/office/drawing/2014/main" id="{71E9EB1D-D54C-4095-A7D0-BC1040CFB3BD}"/>
            </a:ext>
          </a:extLst>
        </xdr:cNvPr>
        <xdr:cNvCxnSpPr/>
      </xdr:nvCxnSpPr>
      <xdr:spPr>
        <a:xfrm>
          <a:off x="19204940" y="10743285"/>
          <a:ext cx="742950" cy="16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62585</xdr:rowOff>
    </xdr:from>
    <xdr:to>
      <xdr:col>107</xdr:col>
      <xdr:colOff>101600</xdr:colOff>
      <xdr:row>62</xdr:row>
      <xdr:rowOff>164185</xdr:rowOff>
    </xdr:to>
    <xdr:sp macro="" textlink="">
      <xdr:nvSpPr>
        <xdr:cNvPr id="510" name="楕円 509">
          <a:extLst>
            <a:ext uri="{FF2B5EF4-FFF2-40B4-BE49-F238E27FC236}">
              <a16:creationId xmlns:a16="http://schemas.microsoft.com/office/drawing/2014/main" id="{1257A017-9FBF-45D5-9A76-7E22B8536A04}"/>
            </a:ext>
          </a:extLst>
        </xdr:cNvPr>
        <xdr:cNvSpPr/>
      </xdr:nvSpPr>
      <xdr:spPr>
        <a:xfrm>
          <a:off x="18345150" y="10688675"/>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113385</xdr:rowOff>
    </xdr:from>
    <xdr:to>
      <xdr:col>111</xdr:col>
      <xdr:colOff>177800</xdr:colOff>
      <xdr:row>62</xdr:row>
      <xdr:rowOff>113385</xdr:rowOff>
    </xdr:to>
    <xdr:cxnSp macro="">
      <xdr:nvCxnSpPr>
        <xdr:cNvPr id="511" name="直線コネクタ 510">
          <a:extLst>
            <a:ext uri="{FF2B5EF4-FFF2-40B4-BE49-F238E27FC236}">
              <a16:creationId xmlns:a16="http://schemas.microsoft.com/office/drawing/2014/main" id="{B9C8D729-F21D-496A-B661-07A47C22FEEE}"/>
            </a:ext>
          </a:extLst>
        </xdr:cNvPr>
        <xdr:cNvCxnSpPr/>
      </xdr:nvCxnSpPr>
      <xdr:spPr>
        <a:xfrm>
          <a:off x="18399760" y="1074328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68529</xdr:rowOff>
    </xdr:from>
    <xdr:to>
      <xdr:col>102</xdr:col>
      <xdr:colOff>165100</xdr:colOff>
      <xdr:row>62</xdr:row>
      <xdr:rowOff>170129</xdr:rowOff>
    </xdr:to>
    <xdr:sp macro="" textlink="">
      <xdr:nvSpPr>
        <xdr:cNvPr id="512" name="楕円 511">
          <a:extLst>
            <a:ext uri="{FF2B5EF4-FFF2-40B4-BE49-F238E27FC236}">
              <a16:creationId xmlns:a16="http://schemas.microsoft.com/office/drawing/2014/main" id="{7A157671-2871-4480-B47D-C70252010B60}"/>
            </a:ext>
          </a:extLst>
        </xdr:cNvPr>
        <xdr:cNvSpPr/>
      </xdr:nvSpPr>
      <xdr:spPr>
        <a:xfrm>
          <a:off x="17547590" y="10696524"/>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113385</xdr:rowOff>
    </xdr:from>
    <xdr:to>
      <xdr:col>107</xdr:col>
      <xdr:colOff>50800</xdr:colOff>
      <xdr:row>62</xdr:row>
      <xdr:rowOff>119329</xdr:rowOff>
    </xdr:to>
    <xdr:cxnSp macro="">
      <xdr:nvCxnSpPr>
        <xdr:cNvPr id="513" name="直線コネクタ 512">
          <a:extLst>
            <a:ext uri="{FF2B5EF4-FFF2-40B4-BE49-F238E27FC236}">
              <a16:creationId xmlns:a16="http://schemas.microsoft.com/office/drawing/2014/main" id="{83892503-B8F8-4D14-A7E2-1A637DB5F4EA}"/>
            </a:ext>
          </a:extLst>
        </xdr:cNvPr>
        <xdr:cNvCxnSpPr/>
      </xdr:nvCxnSpPr>
      <xdr:spPr>
        <a:xfrm flipV="1">
          <a:off x="17602200" y="10743285"/>
          <a:ext cx="797560" cy="7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76759</xdr:rowOff>
    </xdr:from>
    <xdr:to>
      <xdr:col>98</xdr:col>
      <xdr:colOff>38100</xdr:colOff>
      <xdr:row>63</xdr:row>
      <xdr:rowOff>6909</xdr:rowOff>
    </xdr:to>
    <xdr:sp macro="" textlink="">
      <xdr:nvSpPr>
        <xdr:cNvPr id="514" name="楕円 513">
          <a:extLst>
            <a:ext uri="{FF2B5EF4-FFF2-40B4-BE49-F238E27FC236}">
              <a16:creationId xmlns:a16="http://schemas.microsoft.com/office/drawing/2014/main" id="{7BFF7009-ECD5-4851-B121-C431455B0DA4}"/>
            </a:ext>
          </a:extLst>
        </xdr:cNvPr>
        <xdr:cNvSpPr/>
      </xdr:nvSpPr>
      <xdr:spPr>
        <a:xfrm>
          <a:off x="16761460" y="1070665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119329</xdr:rowOff>
    </xdr:from>
    <xdr:to>
      <xdr:col>102</xdr:col>
      <xdr:colOff>114300</xdr:colOff>
      <xdr:row>62</xdr:row>
      <xdr:rowOff>127559</xdr:rowOff>
    </xdr:to>
    <xdr:cxnSp macro="">
      <xdr:nvCxnSpPr>
        <xdr:cNvPr id="515" name="直線コネクタ 514">
          <a:extLst>
            <a:ext uri="{FF2B5EF4-FFF2-40B4-BE49-F238E27FC236}">
              <a16:creationId xmlns:a16="http://schemas.microsoft.com/office/drawing/2014/main" id="{86569B04-1045-48FA-9CC3-9FFC2BACDB5B}"/>
            </a:ext>
          </a:extLst>
        </xdr:cNvPr>
        <xdr:cNvCxnSpPr/>
      </xdr:nvCxnSpPr>
      <xdr:spPr>
        <a:xfrm flipV="1">
          <a:off x="16804640" y="10751134"/>
          <a:ext cx="797560" cy="10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16324</xdr:rowOff>
    </xdr:from>
    <xdr:ext cx="469744" cy="259045"/>
    <xdr:sp macro="" textlink="">
      <xdr:nvSpPr>
        <xdr:cNvPr id="516" name="n_1aveValue【学校施設】&#10;一人当たり面積">
          <a:extLst>
            <a:ext uri="{FF2B5EF4-FFF2-40B4-BE49-F238E27FC236}">
              <a16:creationId xmlns:a16="http://schemas.microsoft.com/office/drawing/2014/main" id="{B7877C34-F699-4D59-BF70-64B39D85D806}"/>
            </a:ext>
          </a:extLst>
        </xdr:cNvPr>
        <xdr:cNvSpPr txBox="1"/>
      </xdr:nvSpPr>
      <xdr:spPr>
        <a:xfrm>
          <a:off x="18982132" y="10821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16781</xdr:rowOff>
    </xdr:from>
    <xdr:ext cx="469744" cy="259045"/>
    <xdr:sp macro="" textlink="">
      <xdr:nvSpPr>
        <xdr:cNvPr id="517" name="n_2aveValue【学校施設】&#10;一人当たり面積">
          <a:extLst>
            <a:ext uri="{FF2B5EF4-FFF2-40B4-BE49-F238E27FC236}">
              <a16:creationId xmlns:a16="http://schemas.microsoft.com/office/drawing/2014/main" id="{B8380593-6289-4888-B62C-72DC4504A217}"/>
            </a:ext>
          </a:extLst>
        </xdr:cNvPr>
        <xdr:cNvSpPr txBox="1"/>
      </xdr:nvSpPr>
      <xdr:spPr>
        <a:xfrm>
          <a:off x="18182032" y="10821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30751</xdr:rowOff>
    </xdr:from>
    <xdr:ext cx="469744" cy="259045"/>
    <xdr:sp macro="" textlink="">
      <xdr:nvSpPr>
        <xdr:cNvPr id="518" name="n_3aveValue【学校施設】&#10;一人当たり面積">
          <a:extLst>
            <a:ext uri="{FF2B5EF4-FFF2-40B4-BE49-F238E27FC236}">
              <a16:creationId xmlns:a16="http://schemas.microsoft.com/office/drawing/2014/main" id="{AE7CB158-1D7A-4AD6-83E5-02C1E1DD6592}"/>
            </a:ext>
          </a:extLst>
        </xdr:cNvPr>
        <xdr:cNvSpPr txBox="1"/>
      </xdr:nvSpPr>
      <xdr:spPr>
        <a:xfrm>
          <a:off x="17384472" y="10315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44467</xdr:rowOff>
    </xdr:from>
    <xdr:ext cx="469744" cy="259045"/>
    <xdr:sp macro="" textlink="">
      <xdr:nvSpPr>
        <xdr:cNvPr id="519" name="n_4aveValue【学校施設】&#10;一人当たり面積">
          <a:extLst>
            <a:ext uri="{FF2B5EF4-FFF2-40B4-BE49-F238E27FC236}">
              <a16:creationId xmlns:a16="http://schemas.microsoft.com/office/drawing/2014/main" id="{87962D42-BF8F-4DD1-970D-4828ED50AE73}"/>
            </a:ext>
          </a:extLst>
        </xdr:cNvPr>
        <xdr:cNvSpPr txBox="1"/>
      </xdr:nvSpPr>
      <xdr:spPr>
        <a:xfrm>
          <a:off x="16588817" y="1033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9262</xdr:rowOff>
    </xdr:from>
    <xdr:ext cx="469744" cy="259045"/>
    <xdr:sp macro="" textlink="">
      <xdr:nvSpPr>
        <xdr:cNvPr id="520" name="n_1mainValue【学校施設】&#10;一人当たり面積">
          <a:extLst>
            <a:ext uri="{FF2B5EF4-FFF2-40B4-BE49-F238E27FC236}">
              <a16:creationId xmlns:a16="http://schemas.microsoft.com/office/drawing/2014/main" id="{D998511E-6DA0-43A9-80CD-E56DA69234BA}"/>
            </a:ext>
          </a:extLst>
        </xdr:cNvPr>
        <xdr:cNvSpPr txBox="1"/>
      </xdr:nvSpPr>
      <xdr:spPr>
        <a:xfrm>
          <a:off x="18982132" y="10469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9262</xdr:rowOff>
    </xdr:from>
    <xdr:ext cx="469744" cy="259045"/>
    <xdr:sp macro="" textlink="">
      <xdr:nvSpPr>
        <xdr:cNvPr id="521" name="n_2mainValue【学校施設】&#10;一人当たり面積">
          <a:extLst>
            <a:ext uri="{FF2B5EF4-FFF2-40B4-BE49-F238E27FC236}">
              <a16:creationId xmlns:a16="http://schemas.microsoft.com/office/drawing/2014/main" id="{D97690EB-D629-4C32-AF6C-A7629582C629}"/>
            </a:ext>
          </a:extLst>
        </xdr:cNvPr>
        <xdr:cNvSpPr txBox="1"/>
      </xdr:nvSpPr>
      <xdr:spPr>
        <a:xfrm>
          <a:off x="18182032" y="10469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161256</xdr:rowOff>
    </xdr:from>
    <xdr:ext cx="469744" cy="259045"/>
    <xdr:sp macro="" textlink="">
      <xdr:nvSpPr>
        <xdr:cNvPr id="522" name="n_3mainValue【学校施設】&#10;一人当たり面積">
          <a:extLst>
            <a:ext uri="{FF2B5EF4-FFF2-40B4-BE49-F238E27FC236}">
              <a16:creationId xmlns:a16="http://schemas.microsoft.com/office/drawing/2014/main" id="{212DC765-910C-42E8-80AD-B5F75AB316BD}"/>
            </a:ext>
          </a:extLst>
        </xdr:cNvPr>
        <xdr:cNvSpPr txBox="1"/>
      </xdr:nvSpPr>
      <xdr:spPr>
        <a:xfrm>
          <a:off x="17384472" y="10793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169486</xdr:rowOff>
    </xdr:from>
    <xdr:ext cx="469744" cy="259045"/>
    <xdr:sp macro="" textlink="">
      <xdr:nvSpPr>
        <xdr:cNvPr id="523" name="n_4mainValue【学校施設】&#10;一人当たり面積">
          <a:extLst>
            <a:ext uri="{FF2B5EF4-FFF2-40B4-BE49-F238E27FC236}">
              <a16:creationId xmlns:a16="http://schemas.microsoft.com/office/drawing/2014/main" id="{9FB8068A-F823-41D8-AD5B-BBFCA77459EE}"/>
            </a:ext>
          </a:extLst>
        </xdr:cNvPr>
        <xdr:cNvSpPr txBox="1"/>
      </xdr:nvSpPr>
      <xdr:spPr>
        <a:xfrm>
          <a:off x="16588817" y="10803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4" name="正方形/長方形 523">
          <a:extLst>
            <a:ext uri="{FF2B5EF4-FFF2-40B4-BE49-F238E27FC236}">
              <a16:creationId xmlns:a16="http://schemas.microsoft.com/office/drawing/2014/main" id="{7E686C61-B6B5-41F2-A822-055900872BA7}"/>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5" name="正方形/長方形 524">
          <a:extLst>
            <a:ext uri="{FF2B5EF4-FFF2-40B4-BE49-F238E27FC236}">
              <a16:creationId xmlns:a16="http://schemas.microsoft.com/office/drawing/2014/main" id="{19562FEB-30FA-4BA6-86E3-A8697DC5D34D}"/>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6" name="正方形/長方形 525">
          <a:extLst>
            <a:ext uri="{FF2B5EF4-FFF2-40B4-BE49-F238E27FC236}">
              <a16:creationId xmlns:a16="http://schemas.microsoft.com/office/drawing/2014/main" id="{11462FFC-DE0E-44F1-ADFD-F20171B7BD26}"/>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7" name="正方形/長方形 526">
          <a:extLst>
            <a:ext uri="{FF2B5EF4-FFF2-40B4-BE49-F238E27FC236}">
              <a16:creationId xmlns:a16="http://schemas.microsoft.com/office/drawing/2014/main" id="{D0DF866F-A1E9-4454-8AF3-89C1E025664A}"/>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8" name="正方形/長方形 527">
          <a:extLst>
            <a:ext uri="{FF2B5EF4-FFF2-40B4-BE49-F238E27FC236}">
              <a16:creationId xmlns:a16="http://schemas.microsoft.com/office/drawing/2014/main" id="{9B3B4CD7-45A1-4ACC-95D3-D97B9C04897E}"/>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9" name="正方形/長方形 528">
          <a:extLst>
            <a:ext uri="{FF2B5EF4-FFF2-40B4-BE49-F238E27FC236}">
              <a16:creationId xmlns:a16="http://schemas.microsoft.com/office/drawing/2014/main" id="{CE5CAA1A-5494-4310-806E-33B243941D6F}"/>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0" name="正方形/長方形 529">
          <a:extLst>
            <a:ext uri="{FF2B5EF4-FFF2-40B4-BE49-F238E27FC236}">
              <a16:creationId xmlns:a16="http://schemas.microsoft.com/office/drawing/2014/main" id="{DAAF7EA8-3403-42A4-AFC2-1759C6347B92}"/>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1" name="正方形/長方形 530">
          <a:extLst>
            <a:ext uri="{FF2B5EF4-FFF2-40B4-BE49-F238E27FC236}">
              <a16:creationId xmlns:a16="http://schemas.microsoft.com/office/drawing/2014/main" id="{02625412-DAC1-434C-B556-3ADB03AA77B5}"/>
            </a:ext>
          </a:extLst>
        </xdr:cNvPr>
        <xdr:cNvSpPr/>
      </xdr:nvSpPr>
      <xdr:spPr>
        <a:xfrm>
          <a:off x="1120394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2" name="正方形/長方形 531">
          <a:extLst>
            <a:ext uri="{FF2B5EF4-FFF2-40B4-BE49-F238E27FC236}">
              <a16:creationId xmlns:a16="http://schemas.microsoft.com/office/drawing/2014/main" id="{4065D686-FB85-482B-AF52-3FBA45C405FD}"/>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3" name="正方形/長方形 532">
          <a:extLst>
            <a:ext uri="{FF2B5EF4-FFF2-40B4-BE49-F238E27FC236}">
              <a16:creationId xmlns:a16="http://schemas.microsoft.com/office/drawing/2014/main" id="{AE6392E6-B32C-4826-A863-30E23B7F6654}"/>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4" name="正方形/長方形 533">
          <a:extLst>
            <a:ext uri="{FF2B5EF4-FFF2-40B4-BE49-F238E27FC236}">
              <a16:creationId xmlns:a16="http://schemas.microsoft.com/office/drawing/2014/main" id="{1A967D43-5251-4A54-B289-0F925B943844}"/>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5" name="正方形/長方形 534">
          <a:extLst>
            <a:ext uri="{FF2B5EF4-FFF2-40B4-BE49-F238E27FC236}">
              <a16:creationId xmlns:a16="http://schemas.microsoft.com/office/drawing/2014/main" id="{5D94A447-A304-4530-BD1A-7C4C64EF1777}"/>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6" name="正方形/長方形 535">
          <a:extLst>
            <a:ext uri="{FF2B5EF4-FFF2-40B4-BE49-F238E27FC236}">
              <a16:creationId xmlns:a16="http://schemas.microsoft.com/office/drawing/2014/main" id="{A6B9E5BA-7E63-4A51-BAA6-55B1B3A11176}"/>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7" name="正方形/長方形 536">
          <a:extLst>
            <a:ext uri="{FF2B5EF4-FFF2-40B4-BE49-F238E27FC236}">
              <a16:creationId xmlns:a16="http://schemas.microsoft.com/office/drawing/2014/main" id="{53D34499-D4E4-43EE-A238-48F975EDA673}"/>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8" name="正方形/長方形 537">
          <a:extLst>
            <a:ext uri="{FF2B5EF4-FFF2-40B4-BE49-F238E27FC236}">
              <a16:creationId xmlns:a16="http://schemas.microsoft.com/office/drawing/2014/main" id="{4624C16B-AB86-41C0-959A-23F1F1F2F3C2}"/>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39" name="正方形/長方形 538">
          <a:extLst>
            <a:ext uri="{FF2B5EF4-FFF2-40B4-BE49-F238E27FC236}">
              <a16:creationId xmlns:a16="http://schemas.microsoft.com/office/drawing/2014/main" id="{C9BEA4C5-5D8F-48EE-B67F-16ED1ED3562F}"/>
            </a:ext>
          </a:extLst>
        </xdr:cNvPr>
        <xdr:cNvSpPr/>
      </xdr:nvSpPr>
      <xdr:spPr>
        <a:xfrm>
          <a:off x="164592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0" name="正方形/長方形 539">
          <a:extLst>
            <a:ext uri="{FF2B5EF4-FFF2-40B4-BE49-F238E27FC236}">
              <a16:creationId xmlns:a16="http://schemas.microsoft.com/office/drawing/2014/main" id="{97C643EB-F7A2-4EBD-88A0-0DC54D3D2D79}"/>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1" name="正方形/長方形 540">
          <a:extLst>
            <a:ext uri="{FF2B5EF4-FFF2-40B4-BE49-F238E27FC236}">
              <a16:creationId xmlns:a16="http://schemas.microsoft.com/office/drawing/2014/main" id="{FF625A7C-2DB2-41B3-8DAD-8626BC104F8F}"/>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2" name="正方形/長方形 541">
          <a:extLst>
            <a:ext uri="{FF2B5EF4-FFF2-40B4-BE49-F238E27FC236}">
              <a16:creationId xmlns:a16="http://schemas.microsoft.com/office/drawing/2014/main" id="{3B330A28-8F82-4124-81DE-B77F937D1017}"/>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3" name="正方形/長方形 542">
          <a:extLst>
            <a:ext uri="{FF2B5EF4-FFF2-40B4-BE49-F238E27FC236}">
              <a16:creationId xmlns:a16="http://schemas.microsoft.com/office/drawing/2014/main" id="{271E0FDE-2D1B-4039-84CC-6B9A9F34CF5D}"/>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4" name="正方形/長方形 543">
          <a:extLst>
            <a:ext uri="{FF2B5EF4-FFF2-40B4-BE49-F238E27FC236}">
              <a16:creationId xmlns:a16="http://schemas.microsoft.com/office/drawing/2014/main" id="{C46CCE23-7EC0-42A3-8FB7-EA8C06A78246}"/>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5" name="正方形/長方形 544">
          <a:extLst>
            <a:ext uri="{FF2B5EF4-FFF2-40B4-BE49-F238E27FC236}">
              <a16:creationId xmlns:a16="http://schemas.microsoft.com/office/drawing/2014/main" id="{CA13C9FF-005C-44B0-8BA4-776D3F93291A}"/>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6" name="正方形/長方形 545">
          <a:extLst>
            <a:ext uri="{FF2B5EF4-FFF2-40B4-BE49-F238E27FC236}">
              <a16:creationId xmlns:a16="http://schemas.microsoft.com/office/drawing/2014/main" id="{D5827954-6711-445E-8563-8E939C526331}"/>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7" name="正方形/長方形 546">
          <a:extLst>
            <a:ext uri="{FF2B5EF4-FFF2-40B4-BE49-F238E27FC236}">
              <a16:creationId xmlns:a16="http://schemas.microsoft.com/office/drawing/2014/main" id="{BA66BC70-9681-4A43-AA3D-50739253F3DE}"/>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8" name="テキスト ボックス 547">
          <a:extLst>
            <a:ext uri="{FF2B5EF4-FFF2-40B4-BE49-F238E27FC236}">
              <a16:creationId xmlns:a16="http://schemas.microsoft.com/office/drawing/2014/main" id="{7B398370-331B-4BD7-960B-8F8B130F5645}"/>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9" name="直線コネクタ 548">
          <a:extLst>
            <a:ext uri="{FF2B5EF4-FFF2-40B4-BE49-F238E27FC236}">
              <a16:creationId xmlns:a16="http://schemas.microsoft.com/office/drawing/2014/main" id="{EC1172BB-D81F-40B3-99DA-0421C539FE8E}"/>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0" name="テキスト ボックス 549">
          <a:extLst>
            <a:ext uri="{FF2B5EF4-FFF2-40B4-BE49-F238E27FC236}">
              <a16:creationId xmlns:a16="http://schemas.microsoft.com/office/drawing/2014/main" id="{680F7886-CED3-49B8-8C52-6170EE52A590}"/>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51" name="直線コネクタ 550">
          <a:extLst>
            <a:ext uri="{FF2B5EF4-FFF2-40B4-BE49-F238E27FC236}">
              <a16:creationId xmlns:a16="http://schemas.microsoft.com/office/drawing/2014/main" id="{7E243CA4-560E-4075-A17C-C3A0D9225B7E}"/>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52" name="テキスト ボックス 551">
          <a:extLst>
            <a:ext uri="{FF2B5EF4-FFF2-40B4-BE49-F238E27FC236}">
              <a16:creationId xmlns:a16="http://schemas.microsoft.com/office/drawing/2014/main" id="{D53FABFC-6067-41B5-8B28-0969BB231D0B}"/>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53" name="直線コネクタ 552">
          <a:extLst>
            <a:ext uri="{FF2B5EF4-FFF2-40B4-BE49-F238E27FC236}">
              <a16:creationId xmlns:a16="http://schemas.microsoft.com/office/drawing/2014/main" id="{FE4654CD-2C09-43DB-B28F-08F220C3B883}"/>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54" name="テキスト ボックス 553">
          <a:extLst>
            <a:ext uri="{FF2B5EF4-FFF2-40B4-BE49-F238E27FC236}">
              <a16:creationId xmlns:a16="http://schemas.microsoft.com/office/drawing/2014/main" id="{3DD7778E-B896-400F-A8C2-869543AB6424}"/>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55" name="直線コネクタ 554">
          <a:extLst>
            <a:ext uri="{FF2B5EF4-FFF2-40B4-BE49-F238E27FC236}">
              <a16:creationId xmlns:a16="http://schemas.microsoft.com/office/drawing/2014/main" id="{21EE6843-6916-47D4-AA36-ADF5970AA8F0}"/>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56" name="テキスト ボックス 555">
          <a:extLst>
            <a:ext uri="{FF2B5EF4-FFF2-40B4-BE49-F238E27FC236}">
              <a16:creationId xmlns:a16="http://schemas.microsoft.com/office/drawing/2014/main" id="{879C2462-207F-4AA4-A4D4-04CAA8D0B0DE}"/>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57" name="直線コネクタ 556">
          <a:extLst>
            <a:ext uri="{FF2B5EF4-FFF2-40B4-BE49-F238E27FC236}">
              <a16:creationId xmlns:a16="http://schemas.microsoft.com/office/drawing/2014/main" id="{291D940E-928A-4309-9BEA-A06CE2FAB996}"/>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58" name="テキスト ボックス 557">
          <a:extLst>
            <a:ext uri="{FF2B5EF4-FFF2-40B4-BE49-F238E27FC236}">
              <a16:creationId xmlns:a16="http://schemas.microsoft.com/office/drawing/2014/main" id="{C5AC0D0E-955F-4D86-9CCA-160EB3A103D8}"/>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59" name="直線コネクタ 558">
          <a:extLst>
            <a:ext uri="{FF2B5EF4-FFF2-40B4-BE49-F238E27FC236}">
              <a16:creationId xmlns:a16="http://schemas.microsoft.com/office/drawing/2014/main" id="{B7F5CD05-9B8C-478B-9F22-0A2F9B03D138}"/>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560" name="テキスト ボックス 559">
          <a:extLst>
            <a:ext uri="{FF2B5EF4-FFF2-40B4-BE49-F238E27FC236}">
              <a16:creationId xmlns:a16="http://schemas.microsoft.com/office/drawing/2014/main" id="{1CFE30E7-3E70-48C9-9ACC-C8304F251637}"/>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1" name="直線コネクタ 560">
          <a:extLst>
            <a:ext uri="{FF2B5EF4-FFF2-40B4-BE49-F238E27FC236}">
              <a16:creationId xmlns:a16="http://schemas.microsoft.com/office/drawing/2014/main" id="{89EB02CE-BD06-4A27-BC82-7FB3907AE2B8}"/>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562" name="テキスト ボックス 561">
          <a:extLst>
            <a:ext uri="{FF2B5EF4-FFF2-40B4-BE49-F238E27FC236}">
              <a16:creationId xmlns:a16="http://schemas.microsoft.com/office/drawing/2014/main" id="{92161FAC-9C11-46A3-83DC-A9CDFD51CBFF}"/>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63" name="【公民館】&#10;有形固定資産減価償却率グラフ枠">
          <a:extLst>
            <a:ext uri="{FF2B5EF4-FFF2-40B4-BE49-F238E27FC236}">
              <a16:creationId xmlns:a16="http://schemas.microsoft.com/office/drawing/2014/main" id="{3BE3BF53-933D-4399-99CA-74436B0650B3}"/>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60961</xdr:rowOff>
    </xdr:from>
    <xdr:to>
      <xdr:col>85</xdr:col>
      <xdr:colOff>126364</xdr:colOff>
      <xdr:row>108</xdr:row>
      <xdr:rowOff>152400</xdr:rowOff>
    </xdr:to>
    <xdr:cxnSp macro="">
      <xdr:nvCxnSpPr>
        <xdr:cNvPr id="564" name="直線コネクタ 563">
          <a:extLst>
            <a:ext uri="{FF2B5EF4-FFF2-40B4-BE49-F238E27FC236}">
              <a16:creationId xmlns:a16="http://schemas.microsoft.com/office/drawing/2014/main" id="{E0CD727C-EA0A-41B4-B75E-34FCEBCFC4FC}"/>
            </a:ext>
          </a:extLst>
        </xdr:cNvPr>
        <xdr:cNvCxnSpPr/>
      </xdr:nvCxnSpPr>
      <xdr:spPr>
        <a:xfrm flipV="1">
          <a:off x="14703424" y="17030701"/>
          <a:ext cx="0" cy="1638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565" name="【公民館】&#10;有形固定資産減価償却率最小値テキスト">
          <a:extLst>
            <a:ext uri="{FF2B5EF4-FFF2-40B4-BE49-F238E27FC236}">
              <a16:creationId xmlns:a16="http://schemas.microsoft.com/office/drawing/2014/main" id="{DCE8933A-0009-4A12-91F1-C76D6D1E14E4}"/>
            </a:ext>
          </a:extLst>
        </xdr:cNvPr>
        <xdr:cNvSpPr txBox="1"/>
      </xdr:nvSpPr>
      <xdr:spPr>
        <a:xfrm>
          <a:off x="1474216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566" name="直線コネクタ 565">
          <a:extLst>
            <a:ext uri="{FF2B5EF4-FFF2-40B4-BE49-F238E27FC236}">
              <a16:creationId xmlns:a16="http://schemas.microsoft.com/office/drawing/2014/main" id="{96F841ED-F2CC-4030-BF4C-AED72C2E3B5F}"/>
            </a:ext>
          </a:extLst>
        </xdr:cNvPr>
        <xdr:cNvCxnSpPr/>
      </xdr:nvCxnSpPr>
      <xdr:spPr>
        <a:xfrm>
          <a:off x="1461135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7638</xdr:rowOff>
    </xdr:from>
    <xdr:ext cx="405111" cy="259045"/>
    <xdr:sp macro="" textlink="">
      <xdr:nvSpPr>
        <xdr:cNvPr id="567" name="【公民館】&#10;有形固定資産減価償却率最大値テキスト">
          <a:extLst>
            <a:ext uri="{FF2B5EF4-FFF2-40B4-BE49-F238E27FC236}">
              <a16:creationId xmlns:a16="http://schemas.microsoft.com/office/drawing/2014/main" id="{8D6D6E24-1455-421D-AF9E-73394A871494}"/>
            </a:ext>
          </a:extLst>
        </xdr:cNvPr>
        <xdr:cNvSpPr txBox="1"/>
      </xdr:nvSpPr>
      <xdr:spPr>
        <a:xfrm>
          <a:off x="14742160" y="16811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60961</xdr:rowOff>
    </xdr:from>
    <xdr:to>
      <xdr:col>86</xdr:col>
      <xdr:colOff>25400</xdr:colOff>
      <xdr:row>99</xdr:row>
      <xdr:rowOff>60961</xdr:rowOff>
    </xdr:to>
    <xdr:cxnSp macro="">
      <xdr:nvCxnSpPr>
        <xdr:cNvPr id="568" name="直線コネクタ 567">
          <a:extLst>
            <a:ext uri="{FF2B5EF4-FFF2-40B4-BE49-F238E27FC236}">
              <a16:creationId xmlns:a16="http://schemas.microsoft.com/office/drawing/2014/main" id="{BE40F653-13EF-41A3-9F28-AA099A9131E6}"/>
            </a:ext>
          </a:extLst>
        </xdr:cNvPr>
        <xdr:cNvCxnSpPr/>
      </xdr:nvCxnSpPr>
      <xdr:spPr>
        <a:xfrm>
          <a:off x="14611350" y="170307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97807</xdr:rowOff>
    </xdr:from>
    <xdr:ext cx="405111" cy="259045"/>
    <xdr:sp macro="" textlink="">
      <xdr:nvSpPr>
        <xdr:cNvPr id="569" name="【公民館】&#10;有形固定資産減価償却率平均値テキスト">
          <a:extLst>
            <a:ext uri="{FF2B5EF4-FFF2-40B4-BE49-F238E27FC236}">
              <a16:creationId xmlns:a16="http://schemas.microsoft.com/office/drawing/2014/main" id="{C2547A5F-8C67-446C-8D54-CB24E5554F7F}"/>
            </a:ext>
          </a:extLst>
        </xdr:cNvPr>
        <xdr:cNvSpPr txBox="1"/>
      </xdr:nvSpPr>
      <xdr:spPr>
        <a:xfrm>
          <a:off x="14742160" y="17753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74930</xdr:rowOff>
    </xdr:from>
    <xdr:to>
      <xdr:col>85</xdr:col>
      <xdr:colOff>177800</xdr:colOff>
      <xdr:row>105</xdr:row>
      <xdr:rowOff>5080</xdr:rowOff>
    </xdr:to>
    <xdr:sp macro="" textlink="">
      <xdr:nvSpPr>
        <xdr:cNvPr id="570" name="フローチャート: 判断 569">
          <a:extLst>
            <a:ext uri="{FF2B5EF4-FFF2-40B4-BE49-F238E27FC236}">
              <a16:creationId xmlns:a16="http://schemas.microsoft.com/office/drawing/2014/main" id="{F09AD052-75F2-4401-859D-EAEAD813171D}"/>
            </a:ext>
          </a:extLst>
        </xdr:cNvPr>
        <xdr:cNvSpPr/>
      </xdr:nvSpPr>
      <xdr:spPr>
        <a:xfrm>
          <a:off x="14649450" y="179057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34925</xdr:rowOff>
    </xdr:from>
    <xdr:to>
      <xdr:col>81</xdr:col>
      <xdr:colOff>101600</xdr:colOff>
      <xdr:row>104</xdr:row>
      <xdr:rowOff>136525</xdr:rowOff>
    </xdr:to>
    <xdr:sp macro="" textlink="">
      <xdr:nvSpPr>
        <xdr:cNvPr id="571" name="フローチャート: 判断 570">
          <a:extLst>
            <a:ext uri="{FF2B5EF4-FFF2-40B4-BE49-F238E27FC236}">
              <a16:creationId xmlns:a16="http://schemas.microsoft.com/office/drawing/2014/main" id="{6A8290F5-C05C-4AD4-BA65-0A482F3046DE}"/>
            </a:ext>
          </a:extLst>
        </xdr:cNvPr>
        <xdr:cNvSpPr/>
      </xdr:nvSpPr>
      <xdr:spPr>
        <a:xfrm>
          <a:off x="13887450" y="1786572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572" name="フローチャート: 判断 571">
          <a:extLst>
            <a:ext uri="{FF2B5EF4-FFF2-40B4-BE49-F238E27FC236}">
              <a16:creationId xmlns:a16="http://schemas.microsoft.com/office/drawing/2014/main" id="{E5697811-FB11-41CC-A43A-3EA8895E12D5}"/>
            </a:ext>
          </a:extLst>
        </xdr:cNvPr>
        <xdr:cNvSpPr/>
      </xdr:nvSpPr>
      <xdr:spPr>
        <a:xfrm>
          <a:off x="13089890" y="1786572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170180</xdr:rowOff>
    </xdr:from>
    <xdr:to>
      <xdr:col>72</xdr:col>
      <xdr:colOff>38100</xdr:colOff>
      <xdr:row>104</xdr:row>
      <xdr:rowOff>100330</xdr:rowOff>
    </xdr:to>
    <xdr:sp macro="" textlink="">
      <xdr:nvSpPr>
        <xdr:cNvPr id="573" name="フローチャート: 判断 572">
          <a:extLst>
            <a:ext uri="{FF2B5EF4-FFF2-40B4-BE49-F238E27FC236}">
              <a16:creationId xmlns:a16="http://schemas.microsoft.com/office/drawing/2014/main" id="{AA0D8203-ADD8-49EE-BECA-D6D9FDA5A713}"/>
            </a:ext>
          </a:extLst>
        </xdr:cNvPr>
        <xdr:cNvSpPr/>
      </xdr:nvSpPr>
      <xdr:spPr>
        <a:xfrm>
          <a:off x="12303760" y="1783334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6350</xdr:rowOff>
    </xdr:from>
    <xdr:to>
      <xdr:col>67</xdr:col>
      <xdr:colOff>101600</xdr:colOff>
      <xdr:row>104</xdr:row>
      <xdr:rowOff>107950</xdr:rowOff>
    </xdr:to>
    <xdr:sp macro="" textlink="">
      <xdr:nvSpPr>
        <xdr:cNvPr id="574" name="フローチャート: 判断 573">
          <a:extLst>
            <a:ext uri="{FF2B5EF4-FFF2-40B4-BE49-F238E27FC236}">
              <a16:creationId xmlns:a16="http://schemas.microsoft.com/office/drawing/2014/main" id="{5679339B-FBE5-4F80-9464-2B86A61B17BE}"/>
            </a:ext>
          </a:extLst>
        </xdr:cNvPr>
        <xdr:cNvSpPr/>
      </xdr:nvSpPr>
      <xdr:spPr>
        <a:xfrm>
          <a:off x="11487150" y="1783905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5" name="テキスト ボックス 574">
          <a:extLst>
            <a:ext uri="{FF2B5EF4-FFF2-40B4-BE49-F238E27FC236}">
              <a16:creationId xmlns:a16="http://schemas.microsoft.com/office/drawing/2014/main" id="{7FBA13FE-45B5-4BF3-8635-A14F71E7A676}"/>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0A657611-173C-4E38-8315-FD82EC47243B}"/>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F1891B87-3BC2-4D24-B587-84B95120E9DD}"/>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AC6335AA-1C10-4A52-B685-BDD40B514CBA}"/>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7B905598-F854-47B8-AE0C-B9BC52E90CF6}"/>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82550</xdr:rowOff>
    </xdr:from>
    <xdr:to>
      <xdr:col>85</xdr:col>
      <xdr:colOff>177800</xdr:colOff>
      <xdr:row>106</xdr:row>
      <xdr:rowOff>12700</xdr:rowOff>
    </xdr:to>
    <xdr:sp macro="" textlink="">
      <xdr:nvSpPr>
        <xdr:cNvPr id="580" name="楕円 579">
          <a:extLst>
            <a:ext uri="{FF2B5EF4-FFF2-40B4-BE49-F238E27FC236}">
              <a16:creationId xmlns:a16="http://schemas.microsoft.com/office/drawing/2014/main" id="{CC42BFBA-5F75-4134-8889-C576549B08CA}"/>
            </a:ext>
          </a:extLst>
        </xdr:cNvPr>
        <xdr:cNvSpPr/>
      </xdr:nvSpPr>
      <xdr:spPr>
        <a:xfrm>
          <a:off x="14649450" y="180867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60977</xdr:rowOff>
    </xdr:from>
    <xdr:ext cx="405111" cy="259045"/>
    <xdr:sp macro="" textlink="">
      <xdr:nvSpPr>
        <xdr:cNvPr id="581" name="【公民館】&#10;有形固定資産減価償却率該当値テキスト">
          <a:extLst>
            <a:ext uri="{FF2B5EF4-FFF2-40B4-BE49-F238E27FC236}">
              <a16:creationId xmlns:a16="http://schemas.microsoft.com/office/drawing/2014/main" id="{20DCD1F8-DEF0-4672-A00D-C7F61E8EF8F2}"/>
            </a:ext>
          </a:extLst>
        </xdr:cNvPr>
        <xdr:cNvSpPr txBox="1"/>
      </xdr:nvSpPr>
      <xdr:spPr>
        <a:xfrm>
          <a:off x="14742160" y="1805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53975</xdr:rowOff>
    </xdr:from>
    <xdr:to>
      <xdr:col>81</xdr:col>
      <xdr:colOff>101600</xdr:colOff>
      <xdr:row>105</xdr:row>
      <xdr:rowOff>155575</xdr:rowOff>
    </xdr:to>
    <xdr:sp macro="" textlink="">
      <xdr:nvSpPr>
        <xdr:cNvPr id="582" name="楕円 581">
          <a:extLst>
            <a:ext uri="{FF2B5EF4-FFF2-40B4-BE49-F238E27FC236}">
              <a16:creationId xmlns:a16="http://schemas.microsoft.com/office/drawing/2014/main" id="{A8876F4A-6128-400E-AA94-ECDEA69331BF}"/>
            </a:ext>
          </a:extLst>
        </xdr:cNvPr>
        <xdr:cNvSpPr/>
      </xdr:nvSpPr>
      <xdr:spPr>
        <a:xfrm>
          <a:off x="13887450" y="1806003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104775</xdr:rowOff>
    </xdr:from>
    <xdr:to>
      <xdr:col>85</xdr:col>
      <xdr:colOff>127000</xdr:colOff>
      <xdr:row>105</xdr:row>
      <xdr:rowOff>133350</xdr:rowOff>
    </xdr:to>
    <xdr:cxnSp macro="">
      <xdr:nvCxnSpPr>
        <xdr:cNvPr id="583" name="直線コネクタ 582">
          <a:extLst>
            <a:ext uri="{FF2B5EF4-FFF2-40B4-BE49-F238E27FC236}">
              <a16:creationId xmlns:a16="http://schemas.microsoft.com/office/drawing/2014/main" id="{E601DBBF-F939-4B66-A022-8CF9837850B1}"/>
            </a:ext>
          </a:extLst>
        </xdr:cNvPr>
        <xdr:cNvCxnSpPr/>
      </xdr:nvCxnSpPr>
      <xdr:spPr>
        <a:xfrm>
          <a:off x="13942060" y="18105120"/>
          <a:ext cx="762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25400</xdr:rowOff>
    </xdr:from>
    <xdr:to>
      <xdr:col>76</xdr:col>
      <xdr:colOff>165100</xdr:colOff>
      <xdr:row>105</xdr:row>
      <xdr:rowOff>127000</xdr:rowOff>
    </xdr:to>
    <xdr:sp macro="" textlink="">
      <xdr:nvSpPr>
        <xdr:cNvPr id="584" name="楕円 583">
          <a:extLst>
            <a:ext uri="{FF2B5EF4-FFF2-40B4-BE49-F238E27FC236}">
              <a16:creationId xmlns:a16="http://schemas.microsoft.com/office/drawing/2014/main" id="{B6405A15-76AF-464C-BAFC-C48756F275A8}"/>
            </a:ext>
          </a:extLst>
        </xdr:cNvPr>
        <xdr:cNvSpPr/>
      </xdr:nvSpPr>
      <xdr:spPr>
        <a:xfrm>
          <a:off x="13089890" y="1802384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76200</xdr:rowOff>
    </xdr:from>
    <xdr:to>
      <xdr:col>81</xdr:col>
      <xdr:colOff>50800</xdr:colOff>
      <xdr:row>105</xdr:row>
      <xdr:rowOff>104775</xdr:rowOff>
    </xdr:to>
    <xdr:cxnSp macro="">
      <xdr:nvCxnSpPr>
        <xdr:cNvPr id="585" name="直線コネクタ 584">
          <a:extLst>
            <a:ext uri="{FF2B5EF4-FFF2-40B4-BE49-F238E27FC236}">
              <a16:creationId xmlns:a16="http://schemas.microsoft.com/office/drawing/2014/main" id="{C32E1C6D-99FF-494B-B1E4-D9E44EA26B56}"/>
            </a:ext>
          </a:extLst>
        </xdr:cNvPr>
        <xdr:cNvCxnSpPr/>
      </xdr:nvCxnSpPr>
      <xdr:spPr>
        <a:xfrm>
          <a:off x="13144500" y="18078450"/>
          <a:ext cx="7975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6350</xdr:rowOff>
    </xdr:from>
    <xdr:to>
      <xdr:col>72</xdr:col>
      <xdr:colOff>38100</xdr:colOff>
      <xdr:row>105</xdr:row>
      <xdr:rowOff>107950</xdr:rowOff>
    </xdr:to>
    <xdr:sp macro="" textlink="">
      <xdr:nvSpPr>
        <xdr:cNvPr id="586" name="楕円 585">
          <a:extLst>
            <a:ext uri="{FF2B5EF4-FFF2-40B4-BE49-F238E27FC236}">
              <a16:creationId xmlns:a16="http://schemas.microsoft.com/office/drawing/2014/main" id="{F6CB1284-D227-4FB8-898A-A62443F444C6}"/>
            </a:ext>
          </a:extLst>
        </xdr:cNvPr>
        <xdr:cNvSpPr/>
      </xdr:nvSpPr>
      <xdr:spPr>
        <a:xfrm>
          <a:off x="12303760" y="180105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57150</xdr:rowOff>
    </xdr:from>
    <xdr:to>
      <xdr:col>76</xdr:col>
      <xdr:colOff>114300</xdr:colOff>
      <xdr:row>105</xdr:row>
      <xdr:rowOff>76200</xdr:rowOff>
    </xdr:to>
    <xdr:cxnSp macro="">
      <xdr:nvCxnSpPr>
        <xdr:cNvPr id="587" name="直線コネクタ 586">
          <a:extLst>
            <a:ext uri="{FF2B5EF4-FFF2-40B4-BE49-F238E27FC236}">
              <a16:creationId xmlns:a16="http://schemas.microsoft.com/office/drawing/2014/main" id="{F715E6FE-41CD-496A-B477-09A80EDD1342}"/>
            </a:ext>
          </a:extLst>
        </xdr:cNvPr>
        <xdr:cNvCxnSpPr/>
      </xdr:nvCxnSpPr>
      <xdr:spPr>
        <a:xfrm>
          <a:off x="12346940" y="18055590"/>
          <a:ext cx="79756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151130</xdr:rowOff>
    </xdr:from>
    <xdr:to>
      <xdr:col>67</xdr:col>
      <xdr:colOff>101600</xdr:colOff>
      <xdr:row>105</xdr:row>
      <xdr:rowOff>81280</xdr:rowOff>
    </xdr:to>
    <xdr:sp macro="" textlink="">
      <xdr:nvSpPr>
        <xdr:cNvPr id="588" name="楕円 587">
          <a:extLst>
            <a:ext uri="{FF2B5EF4-FFF2-40B4-BE49-F238E27FC236}">
              <a16:creationId xmlns:a16="http://schemas.microsoft.com/office/drawing/2014/main" id="{08BF84F0-8F51-49AF-AF1A-9D944F484F33}"/>
            </a:ext>
          </a:extLst>
        </xdr:cNvPr>
        <xdr:cNvSpPr/>
      </xdr:nvSpPr>
      <xdr:spPr>
        <a:xfrm>
          <a:off x="11487150" y="179819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30480</xdr:rowOff>
    </xdr:from>
    <xdr:to>
      <xdr:col>71</xdr:col>
      <xdr:colOff>177800</xdr:colOff>
      <xdr:row>105</xdr:row>
      <xdr:rowOff>57150</xdr:rowOff>
    </xdr:to>
    <xdr:cxnSp macro="">
      <xdr:nvCxnSpPr>
        <xdr:cNvPr id="589" name="直線コネクタ 588">
          <a:extLst>
            <a:ext uri="{FF2B5EF4-FFF2-40B4-BE49-F238E27FC236}">
              <a16:creationId xmlns:a16="http://schemas.microsoft.com/office/drawing/2014/main" id="{BECB2DA0-7A6B-43DD-9606-363FDFAF6CF9}"/>
            </a:ext>
          </a:extLst>
        </xdr:cNvPr>
        <xdr:cNvCxnSpPr/>
      </xdr:nvCxnSpPr>
      <xdr:spPr>
        <a:xfrm>
          <a:off x="11541760" y="18030825"/>
          <a:ext cx="80518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153052</xdr:rowOff>
    </xdr:from>
    <xdr:ext cx="405111" cy="259045"/>
    <xdr:sp macro="" textlink="">
      <xdr:nvSpPr>
        <xdr:cNvPr id="590" name="n_1aveValue【公民館】&#10;有形固定資産減価償却率">
          <a:extLst>
            <a:ext uri="{FF2B5EF4-FFF2-40B4-BE49-F238E27FC236}">
              <a16:creationId xmlns:a16="http://schemas.microsoft.com/office/drawing/2014/main" id="{E0C110DB-62CD-4792-A57F-175D805D0A1E}"/>
            </a:ext>
          </a:extLst>
        </xdr:cNvPr>
        <xdr:cNvSpPr txBox="1"/>
      </xdr:nvSpPr>
      <xdr:spPr>
        <a:xfrm>
          <a:off x="1373823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153052</xdr:rowOff>
    </xdr:from>
    <xdr:ext cx="405111" cy="259045"/>
    <xdr:sp macro="" textlink="">
      <xdr:nvSpPr>
        <xdr:cNvPr id="591" name="n_2aveValue【公民館】&#10;有形固定資産減価償却率">
          <a:extLst>
            <a:ext uri="{FF2B5EF4-FFF2-40B4-BE49-F238E27FC236}">
              <a16:creationId xmlns:a16="http://schemas.microsoft.com/office/drawing/2014/main" id="{21955359-7F89-4BDA-88F9-29D9BA79AF80}"/>
            </a:ext>
          </a:extLst>
        </xdr:cNvPr>
        <xdr:cNvSpPr txBox="1"/>
      </xdr:nvSpPr>
      <xdr:spPr>
        <a:xfrm>
          <a:off x="1295718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116857</xdr:rowOff>
    </xdr:from>
    <xdr:ext cx="405111" cy="259045"/>
    <xdr:sp macro="" textlink="">
      <xdr:nvSpPr>
        <xdr:cNvPr id="592" name="n_3aveValue【公民館】&#10;有形固定資産減価償却率">
          <a:extLst>
            <a:ext uri="{FF2B5EF4-FFF2-40B4-BE49-F238E27FC236}">
              <a16:creationId xmlns:a16="http://schemas.microsoft.com/office/drawing/2014/main" id="{E07771F8-234A-4238-88F5-476C5588A852}"/>
            </a:ext>
          </a:extLst>
        </xdr:cNvPr>
        <xdr:cNvSpPr txBox="1"/>
      </xdr:nvSpPr>
      <xdr:spPr>
        <a:xfrm>
          <a:off x="12171054" y="1760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124477</xdr:rowOff>
    </xdr:from>
    <xdr:ext cx="405111" cy="259045"/>
    <xdr:sp macro="" textlink="">
      <xdr:nvSpPr>
        <xdr:cNvPr id="593" name="n_4aveValue【公民館】&#10;有形固定資産減価償却率">
          <a:extLst>
            <a:ext uri="{FF2B5EF4-FFF2-40B4-BE49-F238E27FC236}">
              <a16:creationId xmlns:a16="http://schemas.microsoft.com/office/drawing/2014/main" id="{62EFFB20-14B3-41EF-B777-66453C2E7BDF}"/>
            </a:ext>
          </a:extLst>
        </xdr:cNvPr>
        <xdr:cNvSpPr txBox="1"/>
      </xdr:nvSpPr>
      <xdr:spPr>
        <a:xfrm>
          <a:off x="11354444" y="1761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146702</xdr:rowOff>
    </xdr:from>
    <xdr:ext cx="405111" cy="259045"/>
    <xdr:sp macro="" textlink="">
      <xdr:nvSpPr>
        <xdr:cNvPr id="594" name="n_1mainValue【公民館】&#10;有形固定資産減価償却率">
          <a:extLst>
            <a:ext uri="{FF2B5EF4-FFF2-40B4-BE49-F238E27FC236}">
              <a16:creationId xmlns:a16="http://schemas.microsoft.com/office/drawing/2014/main" id="{31B51044-5249-437A-BF6C-E98F3717E478}"/>
            </a:ext>
          </a:extLst>
        </xdr:cNvPr>
        <xdr:cNvSpPr txBox="1"/>
      </xdr:nvSpPr>
      <xdr:spPr>
        <a:xfrm>
          <a:off x="13738234" y="1814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118127</xdr:rowOff>
    </xdr:from>
    <xdr:ext cx="405111" cy="259045"/>
    <xdr:sp macro="" textlink="">
      <xdr:nvSpPr>
        <xdr:cNvPr id="595" name="n_2mainValue【公民館】&#10;有形固定資産減価償却率">
          <a:extLst>
            <a:ext uri="{FF2B5EF4-FFF2-40B4-BE49-F238E27FC236}">
              <a16:creationId xmlns:a16="http://schemas.microsoft.com/office/drawing/2014/main" id="{FF50C687-DE39-4A28-9E24-FB2C871F1A73}"/>
            </a:ext>
          </a:extLst>
        </xdr:cNvPr>
        <xdr:cNvSpPr txBox="1"/>
      </xdr:nvSpPr>
      <xdr:spPr>
        <a:xfrm>
          <a:off x="12957184" y="1812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99077</xdr:rowOff>
    </xdr:from>
    <xdr:ext cx="405111" cy="259045"/>
    <xdr:sp macro="" textlink="">
      <xdr:nvSpPr>
        <xdr:cNvPr id="596" name="n_3mainValue【公民館】&#10;有形固定資産減価償却率">
          <a:extLst>
            <a:ext uri="{FF2B5EF4-FFF2-40B4-BE49-F238E27FC236}">
              <a16:creationId xmlns:a16="http://schemas.microsoft.com/office/drawing/2014/main" id="{BC55C763-8539-44E9-860F-6E70E089A9BD}"/>
            </a:ext>
          </a:extLst>
        </xdr:cNvPr>
        <xdr:cNvSpPr txBox="1"/>
      </xdr:nvSpPr>
      <xdr:spPr>
        <a:xfrm>
          <a:off x="12171054" y="1809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72407</xdr:rowOff>
    </xdr:from>
    <xdr:ext cx="405111" cy="259045"/>
    <xdr:sp macro="" textlink="">
      <xdr:nvSpPr>
        <xdr:cNvPr id="597" name="n_4mainValue【公民館】&#10;有形固定資産減価償却率">
          <a:extLst>
            <a:ext uri="{FF2B5EF4-FFF2-40B4-BE49-F238E27FC236}">
              <a16:creationId xmlns:a16="http://schemas.microsoft.com/office/drawing/2014/main" id="{566DC95C-BB2F-4A3A-898E-713736744BEA}"/>
            </a:ext>
          </a:extLst>
        </xdr:cNvPr>
        <xdr:cNvSpPr txBox="1"/>
      </xdr:nvSpPr>
      <xdr:spPr>
        <a:xfrm>
          <a:off x="11354444" y="180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8" name="正方形/長方形 597">
          <a:extLst>
            <a:ext uri="{FF2B5EF4-FFF2-40B4-BE49-F238E27FC236}">
              <a16:creationId xmlns:a16="http://schemas.microsoft.com/office/drawing/2014/main" id="{4055DA11-AD24-432B-9BAF-714E63085D3E}"/>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9" name="正方形/長方形 598">
          <a:extLst>
            <a:ext uri="{FF2B5EF4-FFF2-40B4-BE49-F238E27FC236}">
              <a16:creationId xmlns:a16="http://schemas.microsoft.com/office/drawing/2014/main" id="{365E64D3-E317-49E7-BA53-B14C4727337D}"/>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0" name="正方形/長方形 599">
          <a:extLst>
            <a:ext uri="{FF2B5EF4-FFF2-40B4-BE49-F238E27FC236}">
              <a16:creationId xmlns:a16="http://schemas.microsoft.com/office/drawing/2014/main" id="{9E1C8CD3-A81B-4A19-9B39-E0F569641E5B}"/>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1" name="正方形/長方形 600">
          <a:extLst>
            <a:ext uri="{FF2B5EF4-FFF2-40B4-BE49-F238E27FC236}">
              <a16:creationId xmlns:a16="http://schemas.microsoft.com/office/drawing/2014/main" id="{0C80086B-7437-4F5E-8CE7-1D6082AAF442}"/>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2" name="正方形/長方形 601">
          <a:extLst>
            <a:ext uri="{FF2B5EF4-FFF2-40B4-BE49-F238E27FC236}">
              <a16:creationId xmlns:a16="http://schemas.microsoft.com/office/drawing/2014/main" id="{90B5FDD2-743A-42F0-9B4B-CD036CD0176A}"/>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3" name="正方形/長方形 602">
          <a:extLst>
            <a:ext uri="{FF2B5EF4-FFF2-40B4-BE49-F238E27FC236}">
              <a16:creationId xmlns:a16="http://schemas.microsoft.com/office/drawing/2014/main" id="{2013F0C6-F4C7-4040-9F89-D28E5E8E1187}"/>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4" name="正方形/長方形 603">
          <a:extLst>
            <a:ext uri="{FF2B5EF4-FFF2-40B4-BE49-F238E27FC236}">
              <a16:creationId xmlns:a16="http://schemas.microsoft.com/office/drawing/2014/main" id="{CE583412-43F5-4C34-A0C5-F79F0B1C391F}"/>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5" name="正方形/長方形 604">
          <a:extLst>
            <a:ext uri="{FF2B5EF4-FFF2-40B4-BE49-F238E27FC236}">
              <a16:creationId xmlns:a16="http://schemas.microsoft.com/office/drawing/2014/main" id="{9F892F67-4E31-4B37-8ED9-1B78390B77CC}"/>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6" name="テキスト ボックス 605">
          <a:extLst>
            <a:ext uri="{FF2B5EF4-FFF2-40B4-BE49-F238E27FC236}">
              <a16:creationId xmlns:a16="http://schemas.microsoft.com/office/drawing/2014/main" id="{5CC70514-1E37-4904-B22D-AA52010D9865}"/>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7" name="直線コネクタ 606">
          <a:extLst>
            <a:ext uri="{FF2B5EF4-FFF2-40B4-BE49-F238E27FC236}">
              <a16:creationId xmlns:a16="http://schemas.microsoft.com/office/drawing/2014/main" id="{46997156-6E31-4A4B-8D86-7F82AA77BCAA}"/>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08" name="直線コネクタ 607">
          <a:extLst>
            <a:ext uri="{FF2B5EF4-FFF2-40B4-BE49-F238E27FC236}">
              <a16:creationId xmlns:a16="http://schemas.microsoft.com/office/drawing/2014/main" id="{0A1A7486-F5C5-47E4-8415-E8087FD96CFA}"/>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09" name="テキスト ボックス 608">
          <a:extLst>
            <a:ext uri="{FF2B5EF4-FFF2-40B4-BE49-F238E27FC236}">
              <a16:creationId xmlns:a16="http://schemas.microsoft.com/office/drawing/2014/main" id="{29CB2BFE-EB42-4573-8FE6-4495684199C1}"/>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10" name="直線コネクタ 609">
          <a:extLst>
            <a:ext uri="{FF2B5EF4-FFF2-40B4-BE49-F238E27FC236}">
              <a16:creationId xmlns:a16="http://schemas.microsoft.com/office/drawing/2014/main" id="{EE6EF2C1-B7E0-44E6-BA7F-E92A0C0A9CF3}"/>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11" name="テキスト ボックス 610">
          <a:extLst>
            <a:ext uri="{FF2B5EF4-FFF2-40B4-BE49-F238E27FC236}">
              <a16:creationId xmlns:a16="http://schemas.microsoft.com/office/drawing/2014/main" id="{A62767DC-E0AD-468B-9AE7-0AC353B93075}"/>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12" name="直線コネクタ 611">
          <a:extLst>
            <a:ext uri="{FF2B5EF4-FFF2-40B4-BE49-F238E27FC236}">
              <a16:creationId xmlns:a16="http://schemas.microsoft.com/office/drawing/2014/main" id="{C28D27B2-4410-471C-BB47-D1DCF43A000F}"/>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13" name="テキスト ボックス 612">
          <a:extLst>
            <a:ext uri="{FF2B5EF4-FFF2-40B4-BE49-F238E27FC236}">
              <a16:creationId xmlns:a16="http://schemas.microsoft.com/office/drawing/2014/main" id="{F417E63F-2AC1-4727-99B5-37E886B8AE3E}"/>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14" name="直線コネクタ 613">
          <a:extLst>
            <a:ext uri="{FF2B5EF4-FFF2-40B4-BE49-F238E27FC236}">
              <a16:creationId xmlns:a16="http://schemas.microsoft.com/office/drawing/2014/main" id="{3C29EDB4-B3AF-4C72-B434-BDE751B5B05E}"/>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15" name="テキスト ボックス 614">
          <a:extLst>
            <a:ext uri="{FF2B5EF4-FFF2-40B4-BE49-F238E27FC236}">
              <a16:creationId xmlns:a16="http://schemas.microsoft.com/office/drawing/2014/main" id="{F3EB0EB5-CDC5-4EEF-A104-9E615BEE018F}"/>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6" name="直線コネクタ 615">
          <a:extLst>
            <a:ext uri="{FF2B5EF4-FFF2-40B4-BE49-F238E27FC236}">
              <a16:creationId xmlns:a16="http://schemas.microsoft.com/office/drawing/2014/main" id="{3FB37DE4-4293-4DD4-8961-F1A859D46C2F}"/>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7" name="テキスト ボックス 616">
          <a:extLst>
            <a:ext uri="{FF2B5EF4-FFF2-40B4-BE49-F238E27FC236}">
              <a16:creationId xmlns:a16="http://schemas.microsoft.com/office/drawing/2014/main" id="{BE4F8200-6338-4A51-BE40-43D881E3FC5D}"/>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8" name="【公民館】&#10;一人当たり面積グラフ枠">
          <a:extLst>
            <a:ext uri="{FF2B5EF4-FFF2-40B4-BE49-F238E27FC236}">
              <a16:creationId xmlns:a16="http://schemas.microsoft.com/office/drawing/2014/main" id="{3F12A0AD-C90F-42EE-844E-61245283BEB7}"/>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41911</xdr:rowOff>
    </xdr:from>
    <xdr:to>
      <xdr:col>116</xdr:col>
      <xdr:colOff>62864</xdr:colOff>
      <xdr:row>108</xdr:row>
      <xdr:rowOff>71628</xdr:rowOff>
    </xdr:to>
    <xdr:cxnSp macro="">
      <xdr:nvCxnSpPr>
        <xdr:cNvPr id="619" name="直線コネクタ 618">
          <a:extLst>
            <a:ext uri="{FF2B5EF4-FFF2-40B4-BE49-F238E27FC236}">
              <a16:creationId xmlns:a16="http://schemas.microsoft.com/office/drawing/2014/main" id="{B92A3D84-739A-433A-9481-B34FE5A90534}"/>
            </a:ext>
          </a:extLst>
        </xdr:cNvPr>
        <xdr:cNvCxnSpPr/>
      </xdr:nvCxnSpPr>
      <xdr:spPr>
        <a:xfrm flipV="1">
          <a:off x="19947254" y="17360266"/>
          <a:ext cx="0" cy="1226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620" name="【公民館】&#10;一人当たり面積最小値テキスト">
          <a:extLst>
            <a:ext uri="{FF2B5EF4-FFF2-40B4-BE49-F238E27FC236}">
              <a16:creationId xmlns:a16="http://schemas.microsoft.com/office/drawing/2014/main" id="{1B45B1B2-BF88-47B7-991A-9E17B1BCB6DB}"/>
            </a:ext>
          </a:extLst>
        </xdr:cNvPr>
        <xdr:cNvSpPr txBox="1"/>
      </xdr:nvSpPr>
      <xdr:spPr>
        <a:xfrm>
          <a:off x="1998599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621" name="直線コネクタ 620">
          <a:extLst>
            <a:ext uri="{FF2B5EF4-FFF2-40B4-BE49-F238E27FC236}">
              <a16:creationId xmlns:a16="http://schemas.microsoft.com/office/drawing/2014/main" id="{1EEB23C5-26CE-44AE-8878-28B59AA148B2}"/>
            </a:ext>
          </a:extLst>
        </xdr:cNvPr>
        <xdr:cNvCxnSpPr/>
      </xdr:nvCxnSpPr>
      <xdr:spPr>
        <a:xfrm>
          <a:off x="19885660" y="185863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160038</xdr:rowOff>
    </xdr:from>
    <xdr:ext cx="469744" cy="259045"/>
    <xdr:sp macro="" textlink="">
      <xdr:nvSpPr>
        <xdr:cNvPr id="622" name="【公民館】&#10;一人当たり面積最大値テキスト">
          <a:extLst>
            <a:ext uri="{FF2B5EF4-FFF2-40B4-BE49-F238E27FC236}">
              <a16:creationId xmlns:a16="http://schemas.microsoft.com/office/drawing/2014/main" id="{DD2DD04D-0093-4874-903B-A07D1657E3BB}"/>
            </a:ext>
          </a:extLst>
        </xdr:cNvPr>
        <xdr:cNvSpPr txBox="1"/>
      </xdr:nvSpPr>
      <xdr:spPr>
        <a:xfrm>
          <a:off x="19985990" y="17135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41911</xdr:rowOff>
    </xdr:from>
    <xdr:to>
      <xdr:col>116</xdr:col>
      <xdr:colOff>152400</xdr:colOff>
      <xdr:row>101</xdr:row>
      <xdr:rowOff>41911</xdr:rowOff>
    </xdr:to>
    <xdr:cxnSp macro="">
      <xdr:nvCxnSpPr>
        <xdr:cNvPr id="623" name="直線コネクタ 622">
          <a:extLst>
            <a:ext uri="{FF2B5EF4-FFF2-40B4-BE49-F238E27FC236}">
              <a16:creationId xmlns:a16="http://schemas.microsoft.com/office/drawing/2014/main" id="{3AA8603F-0D09-406E-89F0-20099FA58FD3}"/>
            </a:ext>
          </a:extLst>
        </xdr:cNvPr>
        <xdr:cNvCxnSpPr/>
      </xdr:nvCxnSpPr>
      <xdr:spPr>
        <a:xfrm>
          <a:off x="19885660" y="173602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25416</xdr:rowOff>
    </xdr:from>
    <xdr:ext cx="469744" cy="259045"/>
    <xdr:sp macro="" textlink="">
      <xdr:nvSpPr>
        <xdr:cNvPr id="624" name="【公民館】&#10;一人当たり面積平均値テキスト">
          <a:extLst>
            <a:ext uri="{FF2B5EF4-FFF2-40B4-BE49-F238E27FC236}">
              <a16:creationId xmlns:a16="http://schemas.microsoft.com/office/drawing/2014/main" id="{2F371026-1C8C-47DB-BB54-E9DAE50006FC}"/>
            </a:ext>
          </a:extLst>
        </xdr:cNvPr>
        <xdr:cNvSpPr txBox="1"/>
      </xdr:nvSpPr>
      <xdr:spPr>
        <a:xfrm>
          <a:off x="19985990" y="181953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2539</xdr:rowOff>
    </xdr:from>
    <xdr:to>
      <xdr:col>116</xdr:col>
      <xdr:colOff>114300</xdr:colOff>
      <xdr:row>107</xdr:row>
      <xdr:rowOff>104139</xdr:rowOff>
    </xdr:to>
    <xdr:sp macro="" textlink="">
      <xdr:nvSpPr>
        <xdr:cNvPr id="625" name="フローチャート: 判断 624">
          <a:extLst>
            <a:ext uri="{FF2B5EF4-FFF2-40B4-BE49-F238E27FC236}">
              <a16:creationId xmlns:a16="http://schemas.microsoft.com/office/drawing/2014/main" id="{F46EC955-70CE-4001-8248-FE857FA66AC0}"/>
            </a:ext>
          </a:extLst>
        </xdr:cNvPr>
        <xdr:cNvSpPr/>
      </xdr:nvSpPr>
      <xdr:spPr>
        <a:xfrm>
          <a:off x="19904710" y="1834768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254</xdr:rowOff>
    </xdr:from>
    <xdr:to>
      <xdr:col>112</xdr:col>
      <xdr:colOff>38100</xdr:colOff>
      <xdr:row>107</xdr:row>
      <xdr:rowOff>101854</xdr:rowOff>
    </xdr:to>
    <xdr:sp macro="" textlink="">
      <xdr:nvSpPr>
        <xdr:cNvPr id="626" name="フローチャート: 判断 625">
          <a:extLst>
            <a:ext uri="{FF2B5EF4-FFF2-40B4-BE49-F238E27FC236}">
              <a16:creationId xmlns:a16="http://schemas.microsoft.com/office/drawing/2014/main" id="{EEC96E84-5D1F-4C64-B8CF-9192E705A75B}"/>
            </a:ext>
          </a:extLst>
        </xdr:cNvPr>
        <xdr:cNvSpPr/>
      </xdr:nvSpPr>
      <xdr:spPr>
        <a:xfrm>
          <a:off x="19161760" y="183454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4826</xdr:rowOff>
    </xdr:from>
    <xdr:to>
      <xdr:col>107</xdr:col>
      <xdr:colOff>101600</xdr:colOff>
      <xdr:row>107</xdr:row>
      <xdr:rowOff>106426</xdr:rowOff>
    </xdr:to>
    <xdr:sp macro="" textlink="">
      <xdr:nvSpPr>
        <xdr:cNvPr id="627" name="フローチャート: 判断 626">
          <a:extLst>
            <a:ext uri="{FF2B5EF4-FFF2-40B4-BE49-F238E27FC236}">
              <a16:creationId xmlns:a16="http://schemas.microsoft.com/office/drawing/2014/main" id="{06B8F91D-F1D8-445A-A5CA-B59DB0B48B3B}"/>
            </a:ext>
          </a:extLst>
        </xdr:cNvPr>
        <xdr:cNvSpPr/>
      </xdr:nvSpPr>
      <xdr:spPr>
        <a:xfrm>
          <a:off x="18345150" y="1835188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16256</xdr:rowOff>
    </xdr:from>
    <xdr:to>
      <xdr:col>102</xdr:col>
      <xdr:colOff>165100</xdr:colOff>
      <xdr:row>106</xdr:row>
      <xdr:rowOff>117856</xdr:rowOff>
    </xdr:to>
    <xdr:sp macro="" textlink="">
      <xdr:nvSpPr>
        <xdr:cNvPr id="628" name="フローチャート: 判断 627">
          <a:extLst>
            <a:ext uri="{FF2B5EF4-FFF2-40B4-BE49-F238E27FC236}">
              <a16:creationId xmlns:a16="http://schemas.microsoft.com/office/drawing/2014/main" id="{6CE467D2-A12F-49BB-A324-99BFB46A7529}"/>
            </a:ext>
          </a:extLst>
        </xdr:cNvPr>
        <xdr:cNvSpPr/>
      </xdr:nvSpPr>
      <xdr:spPr>
        <a:xfrm>
          <a:off x="17547590" y="18193766"/>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43687</xdr:rowOff>
    </xdr:from>
    <xdr:to>
      <xdr:col>98</xdr:col>
      <xdr:colOff>38100</xdr:colOff>
      <xdr:row>106</xdr:row>
      <xdr:rowOff>145287</xdr:rowOff>
    </xdr:to>
    <xdr:sp macro="" textlink="">
      <xdr:nvSpPr>
        <xdr:cNvPr id="629" name="フローチャート: 判断 628">
          <a:extLst>
            <a:ext uri="{FF2B5EF4-FFF2-40B4-BE49-F238E27FC236}">
              <a16:creationId xmlns:a16="http://schemas.microsoft.com/office/drawing/2014/main" id="{97F7A5D8-BD3F-4382-A2DE-440AB4605CCF}"/>
            </a:ext>
          </a:extLst>
        </xdr:cNvPr>
        <xdr:cNvSpPr/>
      </xdr:nvSpPr>
      <xdr:spPr>
        <a:xfrm>
          <a:off x="16761460" y="182192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0" name="テキスト ボックス 629">
          <a:extLst>
            <a:ext uri="{FF2B5EF4-FFF2-40B4-BE49-F238E27FC236}">
              <a16:creationId xmlns:a16="http://schemas.microsoft.com/office/drawing/2014/main" id="{3FB497B4-6ECD-4DD3-96B2-0B522CAC606D}"/>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1BDA9317-D684-467E-9725-B2D7983B349D}"/>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FBA194C5-7DF0-4C49-91AF-39F76926C018}"/>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44FB1B6D-E994-498A-96C8-96BF58A67344}"/>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D0B87C30-AA31-4C33-902E-406872F92A15}"/>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32258</xdr:rowOff>
    </xdr:from>
    <xdr:to>
      <xdr:col>116</xdr:col>
      <xdr:colOff>114300</xdr:colOff>
      <xdr:row>107</xdr:row>
      <xdr:rowOff>133858</xdr:rowOff>
    </xdr:to>
    <xdr:sp macro="" textlink="">
      <xdr:nvSpPr>
        <xdr:cNvPr id="635" name="楕円 634">
          <a:extLst>
            <a:ext uri="{FF2B5EF4-FFF2-40B4-BE49-F238E27FC236}">
              <a16:creationId xmlns:a16="http://schemas.microsoft.com/office/drawing/2014/main" id="{10042892-52A4-408E-A58F-15F481C2AFD1}"/>
            </a:ext>
          </a:extLst>
        </xdr:cNvPr>
        <xdr:cNvSpPr/>
      </xdr:nvSpPr>
      <xdr:spPr>
        <a:xfrm>
          <a:off x="19904710" y="18375503"/>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10685</xdr:rowOff>
    </xdr:from>
    <xdr:ext cx="469744" cy="259045"/>
    <xdr:sp macro="" textlink="">
      <xdr:nvSpPr>
        <xdr:cNvPr id="636" name="【公民館】&#10;一人当たり面積該当値テキスト">
          <a:extLst>
            <a:ext uri="{FF2B5EF4-FFF2-40B4-BE49-F238E27FC236}">
              <a16:creationId xmlns:a16="http://schemas.microsoft.com/office/drawing/2014/main" id="{FFA9CB0B-99B2-42A0-8A00-C95C43C6AA5C}"/>
            </a:ext>
          </a:extLst>
        </xdr:cNvPr>
        <xdr:cNvSpPr txBox="1"/>
      </xdr:nvSpPr>
      <xdr:spPr>
        <a:xfrm>
          <a:off x="19985990" y="18357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32258</xdr:rowOff>
    </xdr:from>
    <xdr:to>
      <xdr:col>112</xdr:col>
      <xdr:colOff>38100</xdr:colOff>
      <xdr:row>107</xdr:row>
      <xdr:rowOff>133858</xdr:rowOff>
    </xdr:to>
    <xdr:sp macro="" textlink="">
      <xdr:nvSpPr>
        <xdr:cNvPr id="637" name="楕円 636">
          <a:extLst>
            <a:ext uri="{FF2B5EF4-FFF2-40B4-BE49-F238E27FC236}">
              <a16:creationId xmlns:a16="http://schemas.microsoft.com/office/drawing/2014/main" id="{BC6C2FE3-FA4D-4A7E-98A5-41CAEF563F45}"/>
            </a:ext>
          </a:extLst>
        </xdr:cNvPr>
        <xdr:cNvSpPr/>
      </xdr:nvSpPr>
      <xdr:spPr>
        <a:xfrm>
          <a:off x="19161760" y="18375503"/>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83058</xdr:rowOff>
    </xdr:from>
    <xdr:to>
      <xdr:col>116</xdr:col>
      <xdr:colOff>63500</xdr:colOff>
      <xdr:row>107</xdr:row>
      <xdr:rowOff>83058</xdr:rowOff>
    </xdr:to>
    <xdr:cxnSp macro="">
      <xdr:nvCxnSpPr>
        <xdr:cNvPr id="638" name="直線コネクタ 637">
          <a:extLst>
            <a:ext uri="{FF2B5EF4-FFF2-40B4-BE49-F238E27FC236}">
              <a16:creationId xmlns:a16="http://schemas.microsoft.com/office/drawing/2014/main" id="{622354C0-F0EF-4290-902B-112A2C7912C2}"/>
            </a:ext>
          </a:extLst>
        </xdr:cNvPr>
        <xdr:cNvCxnSpPr/>
      </xdr:nvCxnSpPr>
      <xdr:spPr>
        <a:xfrm>
          <a:off x="19204940" y="18430113"/>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32258</xdr:rowOff>
    </xdr:from>
    <xdr:to>
      <xdr:col>107</xdr:col>
      <xdr:colOff>101600</xdr:colOff>
      <xdr:row>107</xdr:row>
      <xdr:rowOff>133858</xdr:rowOff>
    </xdr:to>
    <xdr:sp macro="" textlink="">
      <xdr:nvSpPr>
        <xdr:cNvPr id="639" name="楕円 638">
          <a:extLst>
            <a:ext uri="{FF2B5EF4-FFF2-40B4-BE49-F238E27FC236}">
              <a16:creationId xmlns:a16="http://schemas.microsoft.com/office/drawing/2014/main" id="{205657FE-7E4F-426C-8F1B-7B656D51C112}"/>
            </a:ext>
          </a:extLst>
        </xdr:cNvPr>
        <xdr:cNvSpPr/>
      </xdr:nvSpPr>
      <xdr:spPr>
        <a:xfrm>
          <a:off x="18345150" y="18375503"/>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83058</xdr:rowOff>
    </xdr:from>
    <xdr:to>
      <xdr:col>111</xdr:col>
      <xdr:colOff>177800</xdr:colOff>
      <xdr:row>107</xdr:row>
      <xdr:rowOff>83058</xdr:rowOff>
    </xdr:to>
    <xdr:cxnSp macro="">
      <xdr:nvCxnSpPr>
        <xdr:cNvPr id="640" name="直線コネクタ 639">
          <a:extLst>
            <a:ext uri="{FF2B5EF4-FFF2-40B4-BE49-F238E27FC236}">
              <a16:creationId xmlns:a16="http://schemas.microsoft.com/office/drawing/2014/main" id="{CD3439F3-937A-4679-9407-E235922CA403}"/>
            </a:ext>
          </a:extLst>
        </xdr:cNvPr>
        <xdr:cNvCxnSpPr/>
      </xdr:nvCxnSpPr>
      <xdr:spPr>
        <a:xfrm>
          <a:off x="18399760" y="18430113"/>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34544</xdr:rowOff>
    </xdr:from>
    <xdr:to>
      <xdr:col>102</xdr:col>
      <xdr:colOff>165100</xdr:colOff>
      <xdr:row>107</xdr:row>
      <xdr:rowOff>136144</xdr:rowOff>
    </xdr:to>
    <xdr:sp macro="" textlink="">
      <xdr:nvSpPr>
        <xdr:cNvPr id="641" name="楕円 640">
          <a:extLst>
            <a:ext uri="{FF2B5EF4-FFF2-40B4-BE49-F238E27FC236}">
              <a16:creationId xmlns:a16="http://schemas.microsoft.com/office/drawing/2014/main" id="{52608849-F627-4E81-BA85-FF2AE936413B}"/>
            </a:ext>
          </a:extLst>
        </xdr:cNvPr>
        <xdr:cNvSpPr/>
      </xdr:nvSpPr>
      <xdr:spPr>
        <a:xfrm>
          <a:off x="17547590" y="18379694"/>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83058</xdr:rowOff>
    </xdr:from>
    <xdr:to>
      <xdr:col>107</xdr:col>
      <xdr:colOff>50800</xdr:colOff>
      <xdr:row>107</xdr:row>
      <xdr:rowOff>85344</xdr:rowOff>
    </xdr:to>
    <xdr:cxnSp macro="">
      <xdr:nvCxnSpPr>
        <xdr:cNvPr id="642" name="直線コネクタ 641">
          <a:extLst>
            <a:ext uri="{FF2B5EF4-FFF2-40B4-BE49-F238E27FC236}">
              <a16:creationId xmlns:a16="http://schemas.microsoft.com/office/drawing/2014/main" id="{50E42111-1A7E-467A-9FA0-4015FD063759}"/>
            </a:ext>
          </a:extLst>
        </xdr:cNvPr>
        <xdr:cNvCxnSpPr/>
      </xdr:nvCxnSpPr>
      <xdr:spPr>
        <a:xfrm flipV="1">
          <a:off x="17602200" y="18430113"/>
          <a:ext cx="79756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36830</xdr:rowOff>
    </xdr:from>
    <xdr:to>
      <xdr:col>98</xdr:col>
      <xdr:colOff>38100</xdr:colOff>
      <xdr:row>107</xdr:row>
      <xdr:rowOff>138430</xdr:rowOff>
    </xdr:to>
    <xdr:sp macro="" textlink="">
      <xdr:nvSpPr>
        <xdr:cNvPr id="643" name="楕円 642">
          <a:extLst>
            <a:ext uri="{FF2B5EF4-FFF2-40B4-BE49-F238E27FC236}">
              <a16:creationId xmlns:a16="http://schemas.microsoft.com/office/drawing/2014/main" id="{C2E47656-00FE-49C7-AAD0-CFF916970B94}"/>
            </a:ext>
          </a:extLst>
        </xdr:cNvPr>
        <xdr:cNvSpPr/>
      </xdr:nvSpPr>
      <xdr:spPr>
        <a:xfrm>
          <a:off x="16761460" y="183819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85344</xdr:rowOff>
    </xdr:from>
    <xdr:to>
      <xdr:col>102</xdr:col>
      <xdr:colOff>114300</xdr:colOff>
      <xdr:row>107</xdr:row>
      <xdr:rowOff>87630</xdr:rowOff>
    </xdr:to>
    <xdr:cxnSp macro="">
      <xdr:nvCxnSpPr>
        <xdr:cNvPr id="644" name="直線コネクタ 643">
          <a:extLst>
            <a:ext uri="{FF2B5EF4-FFF2-40B4-BE49-F238E27FC236}">
              <a16:creationId xmlns:a16="http://schemas.microsoft.com/office/drawing/2014/main" id="{03A9AB94-2F58-4C02-85C1-E4DB39A1393F}"/>
            </a:ext>
          </a:extLst>
        </xdr:cNvPr>
        <xdr:cNvCxnSpPr/>
      </xdr:nvCxnSpPr>
      <xdr:spPr>
        <a:xfrm flipV="1">
          <a:off x="16804640" y="18432399"/>
          <a:ext cx="79756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118381</xdr:rowOff>
    </xdr:from>
    <xdr:ext cx="469744" cy="259045"/>
    <xdr:sp macro="" textlink="">
      <xdr:nvSpPr>
        <xdr:cNvPr id="645" name="n_1aveValue【公民館】&#10;一人当たり面積">
          <a:extLst>
            <a:ext uri="{FF2B5EF4-FFF2-40B4-BE49-F238E27FC236}">
              <a16:creationId xmlns:a16="http://schemas.microsoft.com/office/drawing/2014/main" id="{E99A38D7-E53B-417D-AA5C-D7CC693056FD}"/>
            </a:ext>
          </a:extLst>
        </xdr:cNvPr>
        <xdr:cNvSpPr txBox="1"/>
      </xdr:nvSpPr>
      <xdr:spPr>
        <a:xfrm>
          <a:off x="18982132" y="18122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122953</xdr:rowOff>
    </xdr:from>
    <xdr:ext cx="469744" cy="259045"/>
    <xdr:sp macro="" textlink="">
      <xdr:nvSpPr>
        <xdr:cNvPr id="646" name="n_2aveValue【公民館】&#10;一人当たり面積">
          <a:extLst>
            <a:ext uri="{FF2B5EF4-FFF2-40B4-BE49-F238E27FC236}">
              <a16:creationId xmlns:a16="http://schemas.microsoft.com/office/drawing/2014/main" id="{26F0693E-DA55-495E-846E-4BB3CE52B0A7}"/>
            </a:ext>
          </a:extLst>
        </xdr:cNvPr>
        <xdr:cNvSpPr txBox="1"/>
      </xdr:nvSpPr>
      <xdr:spPr>
        <a:xfrm>
          <a:off x="18182032" y="1812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134383</xdr:rowOff>
    </xdr:from>
    <xdr:ext cx="469744" cy="259045"/>
    <xdr:sp macro="" textlink="">
      <xdr:nvSpPr>
        <xdr:cNvPr id="647" name="n_3aveValue【公民館】&#10;一人当たり面積">
          <a:extLst>
            <a:ext uri="{FF2B5EF4-FFF2-40B4-BE49-F238E27FC236}">
              <a16:creationId xmlns:a16="http://schemas.microsoft.com/office/drawing/2014/main" id="{8254EA70-D999-4D7E-8232-8A7EBCF76911}"/>
            </a:ext>
          </a:extLst>
        </xdr:cNvPr>
        <xdr:cNvSpPr txBox="1"/>
      </xdr:nvSpPr>
      <xdr:spPr>
        <a:xfrm>
          <a:off x="17384472" y="17961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161814</xdr:rowOff>
    </xdr:from>
    <xdr:ext cx="469744" cy="259045"/>
    <xdr:sp macro="" textlink="">
      <xdr:nvSpPr>
        <xdr:cNvPr id="648" name="n_4aveValue【公民館】&#10;一人当たり面積">
          <a:extLst>
            <a:ext uri="{FF2B5EF4-FFF2-40B4-BE49-F238E27FC236}">
              <a16:creationId xmlns:a16="http://schemas.microsoft.com/office/drawing/2014/main" id="{F0B88E53-6283-43AD-9FE6-47BF77C66FF6}"/>
            </a:ext>
          </a:extLst>
        </xdr:cNvPr>
        <xdr:cNvSpPr txBox="1"/>
      </xdr:nvSpPr>
      <xdr:spPr>
        <a:xfrm>
          <a:off x="16588817" y="17994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124985</xdr:rowOff>
    </xdr:from>
    <xdr:ext cx="469744" cy="259045"/>
    <xdr:sp macro="" textlink="">
      <xdr:nvSpPr>
        <xdr:cNvPr id="649" name="n_1mainValue【公民館】&#10;一人当たり面積">
          <a:extLst>
            <a:ext uri="{FF2B5EF4-FFF2-40B4-BE49-F238E27FC236}">
              <a16:creationId xmlns:a16="http://schemas.microsoft.com/office/drawing/2014/main" id="{A165CF6A-E175-4723-8917-67786B9DFCBC}"/>
            </a:ext>
          </a:extLst>
        </xdr:cNvPr>
        <xdr:cNvSpPr txBox="1"/>
      </xdr:nvSpPr>
      <xdr:spPr>
        <a:xfrm>
          <a:off x="18982132" y="18472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124985</xdr:rowOff>
    </xdr:from>
    <xdr:ext cx="469744" cy="259045"/>
    <xdr:sp macro="" textlink="">
      <xdr:nvSpPr>
        <xdr:cNvPr id="650" name="n_2mainValue【公民館】&#10;一人当たり面積">
          <a:extLst>
            <a:ext uri="{FF2B5EF4-FFF2-40B4-BE49-F238E27FC236}">
              <a16:creationId xmlns:a16="http://schemas.microsoft.com/office/drawing/2014/main" id="{F6CFFF5E-58CD-4128-9534-1E36823D76EF}"/>
            </a:ext>
          </a:extLst>
        </xdr:cNvPr>
        <xdr:cNvSpPr txBox="1"/>
      </xdr:nvSpPr>
      <xdr:spPr>
        <a:xfrm>
          <a:off x="18182032" y="18472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127271</xdr:rowOff>
    </xdr:from>
    <xdr:ext cx="469744" cy="259045"/>
    <xdr:sp macro="" textlink="">
      <xdr:nvSpPr>
        <xdr:cNvPr id="651" name="n_3mainValue【公民館】&#10;一人当たり面積">
          <a:extLst>
            <a:ext uri="{FF2B5EF4-FFF2-40B4-BE49-F238E27FC236}">
              <a16:creationId xmlns:a16="http://schemas.microsoft.com/office/drawing/2014/main" id="{A474F38D-44D3-41B2-994A-5FADBBF36215}"/>
            </a:ext>
          </a:extLst>
        </xdr:cNvPr>
        <xdr:cNvSpPr txBox="1"/>
      </xdr:nvSpPr>
      <xdr:spPr>
        <a:xfrm>
          <a:off x="17384472" y="18476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129557</xdr:rowOff>
    </xdr:from>
    <xdr:ext cx="469744" cy="259045"/>
    <xdr:sp macro="" textlink="">
      <xdr:nvSpPr>
        <xdr:cNvPr id="652" name="n_4mainValue【公民館】&#10;一人当たり面積">
          <a:extLst>
            <a:ext uri="{FF2B5EF4-FFF2-40B4-BE49-F238E27FC236}">
              <a16:creationId xmlns:a16="http://schemas.microsoft.com/office/drawing/2014/main" id="{9619F4BC-4DCD-4DBB-B057-A251D6E26AC0}"/>
            </a:ext>
          </a:extLst>
        </xdr:cNvPr>
        <xdr:cNvSpPr txBox="1"/>
      </xdr:nvSpPr>
      <xdr:spPr>
        <a:xfrm>
          <a:off x="16588817" y="1847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3" name="正方形/長方形 652">
          <a:extLst>
            <a:ext uri="{FF2B5EF4-FFF2-40B4-BE49-F238E27FC236}">
              <a16:creationId xmlns:a16="http://schemas.microsoft.com/office/drawing/2014/main" id="{9CF240E4-2A61-4F9D-8F9F-4A14EB410EB3}"/>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4" name="正方形/長方形 653">
          <a:extLst>
            <a:ext uri="{FF2B5EF4-FFF2-40B4-BE49-F238E27FC236}">
              <a16:creationId xmlns:a16="http://schemas.microsoft.com/office/drawing/2014/main" id="{D0B396BC-E59F-4C78-A4C6-9613D83C8CF7}"/>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5" name="テキスト ボックス 654">
          <a:extLst>
            <a:ext uri="{FF2B5EF4-FFF2-40B4-BE49-F238E27FC236}">
              <a16:creationId xmlns:a16="http://schemas.microsoft.com/office/drawing/2014/main" id="{002923FA-D7E1-47B8-B297-3F55DC1D5FD5}"/>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ほとんどの類型において、有形固定資産減価償却率は類似団体平均を上回っており、施設の老朽化が進んでいるといえるが、学校施設については、類似団体平均を下回っている。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主な要因としては、東金中学校や城西小学校の校舎建替えや大規模改修を実施したためであり、維持管理にかかる経費の増加に留意しつつ、個別施設計画に基づき、引き続き施設整備の適正な管理に取り組む。</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7FF6C3F-B56E-428F-A3EF-AC6F6C1B6D37}"/>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FE91A4B-C05D-4F12-AD81-21269D209CBA}"/>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48DE5FE-3CAC-46F3-9A4D-778D52FB5F6A}"/>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36F3D86-4216-4923-A8DC-86D2A7178A75}"/>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千葉県東金市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1846684-7C89-4AFF-804E-3437BE05D820}"/>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4363C4D-74AA-430D-8907-D914CA55B923}"/>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1BA17C7-481F-41F3-8F2F-9BF675153F74}"/>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2510759-8FF0-4721-A171-C1B9FDC1EC3F}"/>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AC9D1BC-8FE8-4FE6-BE05-C35419626DFA}"/>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0410FF4-2B3A-4695-B829-93E1F68627F3}"/>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56,867
54,918
89.12
24,654,976
24,045,924
594,108
13,508,497
19,375,534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C157CF6-176B-4639-B9E5-4D013AA61F26}"/>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DB29215-5DFB-49EA-B445-D5B2D990F1BB}"/>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7FB9D2A-F496-4A0F-A6B0-348CC9810720}"/>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3.1
23.6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2C4E005-C352-48F2-BD3F-1DBF24A64E70}"/>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4355803-7D1C-42EF-B9DE-754FF7F86554}"/>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4961B23-24BE-47D4-BD12-3AD722721F2A}"/>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CF031F2-8DFE-41A6-86F2-90C9938D1BCF}"/>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4B21202-5349-4A8B-BC31-065505421513}"/>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F680D83-2604-4866-B547-A1DE710C1C19}"/>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74608F5-A9F8-4FEF-9C2D-6D67C5432166}"/>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12F518D-851A-4D9F-A99A-21ADB8EAB963}"/>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93EF255-5794-471D-A500-79DC40AAD985}"/>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863E2E4-C63B-4F80-9D38-4C9B31A4F60C}"/>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0FA5F06-A391-4AC5-89EA-AC569C21ABAE}"/>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DDCDABD-9009-4256-AFA2-DBF57BAC7491}"/>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4D700AC-EBE0-4650-B4DD-705461005487}"/>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59C9A49-D869-47CC-9A70-B6C2807BC03B}"/>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C86F31C-8069-4769-BB34-4370B2505253}"/>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1B0601C-A644-4DA8-B660-52EA4FA728A4}"/>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65E7BB4-8C13-4C56-A885-2CD18454DC4D}"/>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A5AB15E-38D5-4CDF-B808-C8033DE4C200}"/>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0F719A0-6413-4FCB-AF2E-9E564250CFC9}"/>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C2D5337-2C67-48D0-9CF9-F4F5958FA493}"/>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59052E7-ED07-4E7F-9DCD-8D11BC537766}"/>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702DA10-6019-4C1D-A3A0-AA8AF5A26070}"/>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2B3243E-1FDE-419C-8819-712A5E6A65FD}"/>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3D14F64-74C3-45AC-AFAA-364137752476}"/>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13ECD1C-7EFB-43E7-BAB6-DFC693F6680D}"/>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16026DD-30C3-4320-A8EA-6851DBF0ACE3}"/>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16031B9-D454-4D29-8DF6-F2AC39ABA8AB}"/>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79D1091-2568-4F8C-97FB-2745063DE914}"/>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F5187CF-9FE6-4084-9AE2-72710CE3EDAA}"/>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836A53D4-E7AA-4933-B1B3-8146AD986A72}"/>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D74D606A-52A5-41E5-916D-801CE2B582D0}"/>
            </a:ext>
          </a:extLst>
        </xdr:cNvPr>
        <xdr:cNvSpPr txBox="1"/>
      </xdr:nvSpPr>
      <xdr:spPr>
        <a:xfrm>
          <a:off x="2738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B65D88D8-F909-4C45-9358-A26BC0B5B745}"/>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C2F8F576-9040-4148-97F5-992B35039440}"/>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3E4A8233-D7BD-4678-9E6E-1E0A6F43DFA3}"/>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F8AFFA3-70D2-43D5-B6F0-A7CD0F00BAF4}"/>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A1594457-CDD8-45C2-8E57-1599D80ACA21}"/>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F85AA6E0-0AE7-4CBD-9875-C2BE7269E109}"/>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D54A982E-823A-4DB0-AE97-C492F762028D}"/>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32AA9-6A34-4154-BE4D-9DE9CA356909}"/>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588970A0-AB55-4ADA-A40E-40B950F7C0C1}"/>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5AF8F61B-7502-4F23-841D-2086F32E88BC}"/>
            </a:ext>
          </a:extLst>
        </xdr:cNvPr>
        <xdr:cNvSpPr txBox="1"/>
      </xdr:nvSpPr>
      <xdr:spPr>
        <a:xfrm>
          <a:off x="38686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E9552324-8181-4F73-A741-71B416C7BC3D}"/>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7AD94A1A-D88D-4C7F-B1B5-ED2643D2AA41}"/>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92528</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917806ED-D203-41B8-9441-D6E4B1DBD555}"/>
            </a:ext>
          </a:extLst>
        </xdr:cNvPr>
        <xdr:cNvCxnSpPr/>
      </xdr:nvCxnSpPr>
      <xdr:spPr>
        <a:xfrm flipV="1">
          <a:off x="4173855" y="5754188"/>
          <a:ext cx="0" cy="1526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図書館】&#10;有形固定資産減価償却率最小値テキスト">
          <a:extLst>
            <a:ext uri="{FF2B5EF4-FFF2-40B4-BE49-F238E27FC236}">
              <a16:creationId xmlns:a16="http://schemas.microsoft.com/office/drawing/2014/main" id="{89445D6C-A6B4-4147-BCA5-6A2F6BC0D254}"/>
            </a:ext>
          </a:extLst>
        </xdr:cNvPr>
        <xdr:cNvSpPr txBox="1"/>
      </xdr:nvSpPr>
      <xdr:spPr>
        <a:xfrm>
          <a:off x="4212590" y="7286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74660332-E497-4A8C-8964-93F83FB780F4}"/>
            </a:ext>
          </a:extLst>
        </xdr:cNvPr>
        <xdr:cNvCxnSpPr/>
      </xdr:nvCxnSpPr>
      <xdr:spPr>
        <a:xfrm>
          <a:off x="4112260" y="72803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39205</xdr:rowOff>
    </xdr:from>
    <xdr:ext cx="340478" cy="259045"/>
    <xdr:sp macro="" textlink="">
      <xdr:nvSpPr>
        <xdr:cNvPr id="61" name="【図書館】&#10;有形固定資産減価償却率最大値テキスト">
          <a:extLst>
            <a:ext uri="{FF2B5EF4-FFF2-40B4-BE49-F238E27FC236}">
              <a16:creationId xmlns:a16="http://schemas.microsoft.com/office/drawing/2014/main" id="{0ECBCAFC-232F-4192-B1EF-3C87D55FB1D8}"/>
            </a:ext>
          </a:extLst>
        </xdr:cNvPr>
        <xdr:cNvSpPr txBox="1"/>
      </xdr:nvSpPr>
      <xdr:spPr>
        <a:xfrm>
          <a:off x="4212590" y="55256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92528</xdr:rowOff>
    </xdr:from>
    <xdr:to>
      <xdr:col>24</xdr:col>
      <xdr:colOff>152400</xdr:colOff>
      <xdr:row>33</xdr:row>
      <xdr:rowOff>92528</xdr:rowOff>
    </xdr:to>
    <xdr:cxnSp macro="">
      <xdr:nvCxnSpPr>
        <xdr:cNvPr id="62" name="直線コネクタ 61">
          <a:extLst>
            <a:ext uri="{FF2B5EF4-FFF2-40B4-BE49-F238E27FC236}">
              <a16:creationId xmlns:a16="http://schemas.microsoft.com/office/drawing/2014/main" id="{634EA7F2-6960-43D8-B9BB-721104883F33}"/>
            </a:ext>
          </a:extLst>
        </xdr:cNvPr>
        <xdr:cNvCxnSpPr/>
      </xdr:nvCxnSpPr>
      <xdr:spPr>
        <a:xfrm>
          <a:off x="4112260" y="57541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152780</xdr:rowOff>
    </xdr:from>
    <xdr:ext cx="405111" cy="259045"/>
    <xdr:sp macro="" textlink="">
      <xdr:nvSpPr>
        <xdr:cNvPr id="63" name="【図書館】&#10;有形固定資産減価償却率平均値テキスト">
          <a:extLst>
            <a:ext uri="{FF2B5EF4-FFF2-40B4-BE49-F238E27FC236}">
              <a16:creationId xmlns:a16="http://schemas.microsoft.com/office/drawing/2014/main" id="{E3A3FEED-30BD-4DAB-8000-909BDC70A96F}"/>
            </a:ext>
          </a:extLst>
        </xdr:cNvPr>
        <xdr:cNvSpPr txBox="1"/>
      </xdr:nvSpPr>
      <xdr:spPr>
        <a:xfrm>
          <a:off x="4212590" y="63249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129903</xdr:rowOff>
    </xdr:from>
    <xdr:to>
      <xdr:col>24</xdr:col>
      <xdr:colOff>114300</xdr:colOff>
      <xdr:row>38</xdr:row>
      <xdr:rowOff>60053</xdr:rowOff>
    </xdr:to>
    <xdr:sp macro="" textlink="">
      <xdr:nvSpPr>
        <xdr:cNvPr id="64" name="フローチャート: 判断 63">
          <a:extLst>
            <a:ext uri="{FF2B5EF4-FFF2-40B4-BE49-F238E27FC236}">
              <a16:creationId xmlns:a16="http://schemas.microsoft.com/office/drawing/2014/main" id="{59BF4779-DAEE-4D71-B6F4-CDA6E73DFDE8}"/>
            </a:ext>
          </a:extLst>
        </xdr:cNvPr>
        <xdr:cNvSpPr/>
      </xdr:nvSpPr>
      <xdr:spPr>
        <a:xfrm>
          <a:off x="4131310" y="6477363"/>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90714</xdr:rowOff>
    </xdr:from>
    <xdr:to>
      <xdr:col>20</xdr:col>
      <xdr:colOff>38100</xdr:colOff>
      <xdr:row>38</xdr:row>
      <xdr:rowOff>20864</xdr:rowOff>
    </xdr:to>
    <xdr:sp macro="" textlink="">
      <xdr:nvSpPr>
        <xdr:cNvPr id="65" name="フローチャート: 判断 64">
          <a:extLst>
            <a:ext uri="{FF2B5EF4-FFF2-40B4-BE49-F238E27FC236}">
              <a16:creationId xmlns:a16="http://schemas.microsoft.com/office/drawing/2014/main" id="{F851AEF5-34EE-4DA7-95AE-38491B75C314}"/>
            </a:ext>
          </a:extLst>
        </xdr:cNvPr>
        <xdr:cNvSpPr/>
      </xdr:nvSpPr>
      <xdr:spPr>
        <a:xfrm>
          <a:off x="3388360" y="6438174"/>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72753</xdr:rowOff>
    </xdr:from>
    <xdr:to>
      <xdr:col>15</xdr:col>
      <xdr:colOff>101600</xdr:colOff>
      <xdr:row>38</xdr:row>
      <xdr:rowOff>2903</xdr:rowOff>
    </xdr:to>
    <xdr:sp macro="" textlink="">
      <xdr:nvSpPr>
        <xdr:cNvPr id="66" name="フローチャート: 判断 65">
          <a:extLst>
            <a:ext uri="{FF2B5EF4-FFF2-40B4-BE49-F238E27FC236}">
              <a16:creationId xmlns:a16="http://schemas.microsoft.com/office/drawing/2014/main" id="{4784D8F1-E7B5-49B0-8AD4-A693E3E155A1}"/>
            </a:ext>
          </a:extLst>
        </xdr:cNvPr>
        <xdr:cNvSpPr/>
      </xdr:nvSpPr>
      <xdr:spPr>
        <a:xfrm>
          <a:off x="2571750" y="641640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125004</xdr:rowOff>
    </xdr:from>
    <xdr:to>
      <xdr:col>10</xdr:col>
      <xdr:colOff>165100</xdr:colOff>
      <xdr:row>37</xdr:row>
      <xdr:rowOff>55154</xdr:rowOff>
    </xdr:to>
    <xdr:sp macro="" textlink="">
      <xdr:nvSpPr>
        <xdr:cNvPr id="67" name="フローチャート: 判断 66">
          <a:extLst>
            <a:ext uri="{FF2B5EF4-FFF2-40B4-BE49-F238E27FC236}">
              <a16:creationId xmlns:a16="http://schemas.microsoft.com/office/drawing/2014/main" id="{C045BFD7-9205-41E5-B4FD-70157147D749}"/>
            </a:ext>
          </a:extLst>
        </xdr:cNvPr>
        <xdr:cNvSpPr/>
      </xdr:nvSpPr>
      <xdr:spPr>
        <a:xfrm>
          <a:off x="1774190" y="629910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111942</xdr:rowOff>
    </xdr:from>
    <xdr:to>
      <xdr:col>6</xdr:col>
      <xdr:colOff>38100</xdr:colOff>
      <xdr:row>37</xdr:row>
      <xdr:rowOff>42092</xdr:rowOff>
    </xdr:to>
    <xdr:sp macro="" textlink="">
      <xdr:nvSpPr>
        <xdr:cNvPr id="68" name="フローチャート: 判断 67">
          <a:extLst>
            <a:ext uri="{FF2B5EF4-FFF2-40B4-BE49-F238E27FC236}">
              <a16:creationId xmlns:a16="http://schemas.microsoft.com/office/drawing/2014/main" id="{E9911210-1822-4EFA-89E2-D0CB5872FDF4}"/>
            </a:ext>
          </a:extLst>
        </xdr:cNvPr>
        <xdr:cNvSpPr/>
      </xdr:nvSpPr>
      <xdr:spPr>
        <a:xfrm>
          <a:off x="988060" y="628414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89E9390-4C48-4500-8EAF-59E2E27F2EBB}"/>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D6275F4-C14C-46D4-9F07-D9371BCC5E5A}"/>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1450846-884C-48C2-96E6-D6A31DAA0083}"/>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2A95369-52BF-461B-96F5-515E509FAF09}"/>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ADEF26A1-4E53-4AB0-AF57-A2653361CFC3}"/>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138067</xdr:rowOff>
    </xdr:from>
    <xdr:to>
      <xdr:col>24</xdr:col>
      <xdr:colOff>114300</xdr:colOff>
      <xdr:row>41</xdr:row>
      <xdr:rowOff>68217</xdr:rowOff>
    </xdr:to>
    <xdr:sp macro="" textlink="">
      <xdr:nvSpPr>
        <xdr:cNvPr id="74" name="楕円 73">
          <a:extLst>
            <a:ext uri="{FF2B5EF4-FFF2-40B4-BE49-F238E27FC236}">
              <a16:creationId xmlns:a16="http://schemas.microsoft.com/office/drawing/2014/main" id="{E7F9FD56-4106-4ED1-BB12-769930714984}"/>
            </a:ext>
          </a:extLst>
        </xdr:cNvPr>
        <xdr:cNvSpPr/>
      </xdr:nvSpPr>
      <xdr:spPr>
        <a:xfrm>
          <a:off x="4131310" y="699225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116494</xdr:rowOff>
    </xdr:from>
    <xdr:ext cx="405111" cy="259045"/>
    <xdr:sp macro="" textlink="">
      <xdr:nvSpPr>
        <xdr:cNvPr id="75" name="【図書館】&#10;有形固定資産減価償却率該当値テキスト">
          <a:extLst>
            <a:ext uri="{FF2B5EF4-FFF2-40B4-BE49-F238E27FC236}">
              <a16:creationId xmlns:a16="http://schemas.microsoft.com/office/drawing/2014/main" id="{EE310BD2-5CAE-4255-B572-B2CA84B75BC4}"/>
            </a:ext>
          </a:extLst>
        </xdr:cNvPr>
        <xdr:cNvSpPr txBox="1"/>
      </xdr:nvSpPr>
      <xdr:spPr>
        <a:xfrm>
          <a:off x="4212590" y="6974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90715</xdr:rowOff>
    </xdr:from>
    <xdr:to>
      <xdr:col>20</xdr:col>
      <xdr:colOff>38100</xdr:colOff>
      <xdr:row>42</xdr:row>
      <xdr:rowOff>20865</xdr:rowOff>
    </xdr:to>
    <xdr:sp macro="" textlink="">
      <xdr:nvSpPr>
        <xdr:cNvPr id="76" name="楕円 75">
          <a:extLst>
            <a:ext uri="{FF2B5EF4-FFF2-40B4-BE49-F238E27FC236}">
              <a16:creationId xmlns:a16="http://schemas.microsoft.com/office/drawing/2014/main" id="{A564711B-BEFB-4D5B-82B2-1BCC28731AE6}"/>
            </a:ext>
          </a:extLst>
        </xdr:cNvPr>
        <xdr:cNvSpPr/>
      </xdr:nvSpPr>
      <xdr:spPr>
        <a:xfrm>
          <a:off x="3388360" y="7123975"/>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17417</xdr:rowOff>
    </xdr:from>
    <xdr:to>
      <xdr:col>24</xdr:col>
      <xdr:colOff>63500</xdr:colOff>
      <xdr:row>41</xdr:row>
      <xdr:rowOff>141515</xdr:rowOff>
    </xdr:to>
    <xdr:cxnSp macro="">
      <xdr:nvCxnSpPr>
        <xdr:cNvPr id="77" name="直線コネクタ 76">
          <a:extLst>
            <a:ext uri="{FF2B5EF4-FFF2-40B4-BE49-F238E27FC236}">
              <a16:creationId xmlns:a16="http://schemas.microsoft.com/office/drawing/2014/main" id="{F22853FB-9A7E-459B-84D7-A7C3D6F53DB7}"/>
            </a:ext>
          </a:extLst>
        </xdr:cNvPr>
        <xdr:cNvCxnSpPr/>
      </xdr:nvCxnSpPr>
      <xdr:spPr>
        <a:xfrm flipV="1">
          <a:off x="3431540" y="7050677"/>
          <a:ext cx="742950" cy="118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56424</xdr:rowOff>
    </xdr:from>
    <xdr:to>
      <xdr:col>15</xdr:col>
      <xdr:colOff>101600</xdr:colOff>
      <xdr:row>41</xdr:row>
      <xdr:rowOff>158024</xdr:rowOff>
    </xdr:to>
    <xdr:sp macro="" textlink="">
      <xdr:nvSpPr>
        <xdr:cNvPr id="78" name="楕円 77">
          <a:extLst>
            <a:ext uri="{FF2B5EF4-FFF2-40B4-BE49-F238E27FC236}">
              <a16:creationId xmlns:a16="http://schemas.microsoft.com/office/drawing/2014/main" id="{AF3A9E1D-CD73-4517-8B35-1BED9D103947}"/>
            </a:ext>
          </a:extLst>
        </xdr:cNvPr>
        <xdr:cNvSpPr/>
      </xdr:nvSpPr>
      <xdr:spPr>
        <a:xfrm>
          <a:off x="2571750" y="7089684"/>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107224</xdr:rowOff>
    </xdr:from>
    <xdr:to>
      <xdr:col>19</xdr:col>
      <xdr:colOff>177800</xdr:colOff>
      <xdr:row>41</xdr:row>
      <xdr:rowOff>141515</xdr:rowOff>
    </xdr:to>
    <xdr:cxnSp macro="">
      <xdr:nvCxnSpPr>
        <xdr:cNvPr id="79" name="直線コネクタ 78">
          <a:extLst>
            <a:ext uri="{FF2B5EF4-FFF2-40B4-BE49-F238E27FC236}">
              <a16:creationId xmlns:a16="http://schemas.microsoft.com/office/drawing/2014/main" id="{BEEEA50F-067F-45CC-9F3F-FDADCA140429}"/>
            </a:ext>
          </a:extLst>
        </xdr:cNvPr>
        <xdr:cNvCxnSpPr/>
      </xdr:nvCxnSpPr>
      <xdr:spPr>
        <a:xfrm>
          <a:off x="2626360" y="7134769"/>
          <a:ext cx="80518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17235</xdr:rowOff>
    </xdr:from>
    <xdr:to>
      <xdr:col>10</xdr:col>
      <xdr:colOff>165100</xdr:colOff>
      <xdr:row>41</xdr:row>
      <xdr:rowOff>118835</xdr:rowOff>
    </xdr:to>
    <xdr:sp macro="" textlink="">
      <xdr:nvSpPr>
        <xdr:cNvPr id="80" name="楕円 79">
          <a:extLst>
            <a:ext uri="{FF2B5EF4-FFF2-40B4-BE49-F238E27FC236}">
              <a16:creationId xmlns:a16="http://schemas.microsoft.com/office/drawing/2014/main" id="{3E96D90D-DF1E-43D2-910E-75B594E08A3D}"/>
            </a:ext>
          </a:extLst>
        </xdr:cNvPr>
        <xdr:cNvSpPr/>
      </xdr:nvSpPr>
      <xdr:spPr>
        <a:xfrm>
          <a:off x="1774190" y="705049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68035</xdr:rowOff>
    </xdr:from>
    <xdr:to>
      <xdr:col>15</xdr:col>
      <xdr:colOff>50800</xdr:colOff>
      <xdr:row>41</xdr:row>
      <xdr:rowOff>107224</xdr:rowOff>
    </xdr:to>
    <xdr:cxnSp macro="">
      <xdr:nvCxnSpPr>
        <xdr:cNvPr id="81" name="直線コネクタ 80">
          <a:extLst>
            <a:ext uri="{FF2B5EF4-FFF2-40B4-BE49-F238E27FC236}">
              <a16:creationId xmlns:a16="http://schemas.microsoft.com/office/drawing/2014/main" id="{74A308A0-969E-40FA-BA11-05A60618AA92}"/>
            </a:ext>
          </a:extLst>
        </xdr:cNvPr>
        <xdr:cNvCxnSpPr/>
      </xdr:nvCxnSpPr>
      <xdr:spPr>
        <a:xfrm>
          <a:off x="1828800" y="7095580"/>
          <a:ext cx="79756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152763</xdr:rowOff>
    </xdr:from>
    <xdr:to>
      <xdr:col>6</xdr:col>
      <xdr:colOff>38100</xdr:colOff>
      <xdr:row>41</xdr:row>
      <xdr:rowOff>82913</xdr:rowOff>
    </xdr:to>
    <xdr:sp macro="" textlink="">
      <xdr:nvSpPr>
        <xdr:cNvPr id="82" name="楕円 81">
          <a:extLst>
            <a:ext uri="{FF2B5EF4-FFF2-40B4-BE49-F238E27FC236}">
              <a16:creationId xmlns:a16="http://schemas.microsoft.com/office/drawing/2014/main" id="{D2DBE28B-CFB5-4ED2-97D0-7B8D9E5C84F1}"/>
            </a:ext>
          </a:extLst>
        </xdr:cNvPr>
        <xdr:cNvSpPr/>
      </xdr:nvSpPr>
      <xdr:spPr>
        <a:xfrm>
          <a:off x="988060" y="701076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32113</xdr:rowOff>
    </xdr:from>
    <xdr:to>
      <xdr:col>10</xdr:col>
      <xdr:colOff>114300</xdr:colOff>
      <xdr:row>41</xdr:row>
      <xdr:rowOff>68035</xdr:rowOff>
    </xdr:to>
    <xdr:cxnSp macro="">
      <xdr:nvCxnSpPr>
        <xdr:cNvPr id="83" name="直線コネクタ 82">
          <a:extLst>
            <a:ext uri="{FF2B5EF4-FFF2-40B4-BE49-F238E27FC236}">
              <a16:creationId xmlns:a16="http://schemas.microsoft.com/office/drawing/2014/main" id="{4A3ADBB9-F883-4D4E-AD2F-6B314837E0F6}"/>
            </a:ext>
          </a:extLst>
        </xdr:cNvPr>
        <xdr:cNvCxnSpPr/>
      </xdr:nvCxnSpPr>
      <xdr:spPr>
        <a:xfrm>
          <a:off x="1031240" y="7059658"/>
          <a:ext cx="79756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37391</xdr:rowOff>
    </xdr:from>
    <xdr:ext cx="405111" cy="259045"/>
    <xdr:sp macro="" textlink="">
      <xdr:nvSpPr>
        <xdr:cNvPr id="84" name="n_1aveValue【図書館】&#10;有形固定資産減価償却率">
          <a:extLst>
            <a:ext uri="{FF2B5EF4-FFF2-40B4-BE49-F238E27FC236}">
              <a16:creationId xmlns:a16="http://schemas.microsoft.com/office/drawing/2014/main" id="{60145615-6A80-42EF-ABAD-45D9FF14219D}"/>
            </a:ext>
          </a:extLst>
        </xdr:cNvPr>
        <xdr:cNvSpPr txBox="1"/>
      </xdr:nvSpPr>
      <xdr:spPr>
        <a:xfrm>
          <a:off x="3239144" y="6209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19430</xdr:rowOff>
    </xdr:from>
    <xdr:ext cx="405111" cy="259045"/>
    <xdr:sp macro="" textlink="">
      <xdr:nvSpPr>
        <xdr:cNvPr id="85" name="n_2aveValue【図書館】&#10;有形固定資産減価償却率">
          <a:extLst>
            <a:ext uri="{FF2B5EF4-FFF2-40B4-BE49-F238E27FC236}">
              <a16:creationId xmlns:a16="http://schemas.microsoft.com/office/drawing/2014/main" id="{2A77DC08-F7CA-4D1A-8639-922BB3AAF615}"/>
            </a:ext>
          </a:extLst>
        </xdr:cNvPr>
        <xdr:cNvSpPr txBox="1"/>
      </xdr:nvSpPr>
      <xdr:spPr>
        <a:xfrm>
          <a:off x="2439044" y="6187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71681</xdr:rowOff>
    </xdr:from>
    <xdr:ext cx="405111" cy="259045"/>
    <xdr:sp macro="" textlink="">
      <xdr:nvSpPr>
        <xdr:cNvPr id="86" name="n_3aveValue【図書館】&#10;有形固定資産減価償却率">
          <a:extLst>
            <a:ext uri="{FF2B5EF4-FFF2-40B4-BE49-F238E27FC236}">
              <a16:creationId xmlns:a16="http://schemas.microsoft.com/office/drawing/2014/main" id="{013A282B-487B-4335-AEED-8EAD9F84DF45}"/>
            </a:ext>
          </a:extLst>
        </xdr:cNvPr>
        <xdr:cNvSpPr txBox="1"/>
      </xdr:nvSpPr>
      <xdr:spPr>
        <a:xfrm>
          <a:off x="1641484" y="6070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58619</xdr:rowOff>
    </xdr:from>
    <xdr:ext cx="405111" cy="259045"/>
    <xdr:sp macro="" textlink="">
      <xdr:nvSpPr>
        <xdr:cNvPr id="87" name="n_4aveValue【図書館】&#10;有形固定資産減価償却率">
          <a:extLst>
            <a:ext uri="{FF2B5EF4-FFF2-40B4-BE49-F238E27FC236}">
              <a16:creationId xmlns:a16="http://schemas.microsoft.com/office/drawing/2014/main" id="{818000A6-4DDC-4ABA-9C95-9848AC9DF98B}"/>
            </a:ext>
          </a:extLst>
        </xdr:cNvPr>
        <xdr:cNvSpPr txBox="1"/>
      </xdr:nvSpPr>
      <xdr:spPr>
        <a:xfrm>
          <a:off x="855354" y="6055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11992</xdr:rowOff>
    </xdr:from>
    <xdr:ext cx="405111" cy="259045"/>
    <xdr:sp macro="" textlink="">
      <xdr:nvSpPr>
        <xdr:cNvPr id="88" name="n_1mainValue【図書館】&#10;有形固定資産減価償却率">
          <a:extLst>
            <a:ext uri="{FF2B5EF4-FFF2-40B4-BE49-F238E27FC236}">
              <a16:creationId xmlns:a16="http://schemas.microsoft.com/office/drawing/2014/main" id="{7D02E376-6B7D-4F0E-A16E-CCA94F00704F}"/>
            </a:ext>
          </a:extLst>
        </xdr:cNvPr>
        <xdr:cNvSpPr txBox="1"/>
      </xdr:nvSpPr>
      <xdr:spPr>
        <a:xfrm>
          <a:off x="3239144" y="7216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149151</xdr:rowOff>
    </xdr:from>
    <xdr:ext cx="405111" cy="259045"/>
    <xdr:sp macro="" textlink="">
      <xdr:nvSpPr>
        <xdr:cNvPr id="89" name="n_2mainValue【図書館】&#10;有形固定資産減価償却率">
          <a:extLst>
            <a:ext uri="{FF2B5EF4-FFF2-40B4-BE49-F238E27FC236}">
              <a16:creationId xmlns:a16="http://schemas.microsoft.com/office/drawing/2014/main" id="{4A6CEDF4-6883-4291-AAA2-082184BC0D21}"/>
            </a:ext>
          </a:extLst>
        </xdr:cNvPr>
        <xdr:cNvSpPr txBox="1"/>
      </xdr:nvSpPr>
      <xdr:spPr>
        <a:xfrm>
          <a:off x="2439044" y="7178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109962</xdr:rowOff>
    </xdr:from>
    <xdr:ext cx="405111" cy="259045"/>
    <xdr:sp macro="" textlink="">
      <xdr:nvSpPr>
        <xdr:cNvPr id="90" name="n_3mainValue【図書館】&#10;有形固定資産減価償却率">
          <a:extLst>
            <a:ext uri="{FF2B5EF4-FFF2-40B4-BE49-F238E27FC236}">
              <a16:creationId xmlns:a16="http://schemas.microsoft.com/office/drawing/2014/main" id="{D207608D-2EB7-42CB-9801-5C4C5056D77E}"/>
            </a:ext>
          </a:extLst>
        </xdr:cNvPr>
        <xdr:cNvSpPr txBox="1"/>
      </xdr:nvSpPr>
      <xdr:spPr>
        <a:xfrm>
          <a:off x="1641484" y="713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74040</xdr:rowOff>
    </xdr:from>
    <xdr:ext cx="405111" cy="259045"/>
    <xdr:sp macro="" textlink="">
      <xdr:nvSpPr>
        <xdr:cNvPr id="91" name="n_4mainValue【図書館】&#10;有形固定資産減価償却率">
          <a:extLst>
            <a:ext uri="{FF2B5EF4-FFF2-40B4-BE49-F238E27FC236}">
              <a16:creationId xmlns:a16="http://schemas.microsoft.com/office/drawing/2014/main" id="{BFAC1F1B-8745-4AA1-A7A2-028FA494AF8A}"/>
            </a:ext>
          </a:extLst>
        </xdr:cNvPr>
        <xdr:cNvSpPr txBox="1"/>
      </xdr:nvSpPr>
      <xdr:spPr>
        <a:xfrm>
          <a:off x="855354" y="7103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AD0FC9C2-D79D-4573-91E0-BD1CE6DB1082}"/>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1777028-1F3B-4BFC-8ECC-65F643A94526}"/>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62E01A39-2A70-403A-9EF6-F8EC6E0882A2}"/>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9B7BF3E8-3184-4C8E-AC45-1B8BC1CF82CB}"/>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A19293CD-BD02-4F81-9976-9AE8CA6F52C5}"/>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65366259-DAFE-4A59-9D20-DC0B3E61A33B}"/>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316311A7-D53C-4654-9DF0-C42A09789188}"/>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B05F30AF-A3A5-4B8A-9DCE-6B4A12745FC2}"/>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8BB0427B-FDA0-4EE7-9979-010D22C04338}"/>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6AB8E058-D567-422E-9D34-C484ED95CA03}"/>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CADDBB01-A4F9-4DB8-A372-610BC43D5883}"/>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21E7A4ED-B63B-4E13-B5C9-C4E177C311FD}"/>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F50ADEC9-6DE9-42CB-B318-90CF685983C3}"/>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FB739448-41B8-4FC2-B9F3-CEF926938150}"/>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2ABA6C80-849F-4518-A413-F44773140ED9}"/>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529C61FA-3FCE-48B6-8A02-71D5C2535A10}"/>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C30DB78E-9A0F-4F47-AA71-EDEBBB0298C2}"/>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4D77365D-47CB-4E5B-BB8F-8A2D0E02BFC9}"/>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B8DCDEFF-7C1C-4C33-940C-216AF23047B5}"/>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C244860D-91CF-4192-9567-FC0CF092DB33}"/>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A2C0D5C8-8DAD-4309-AA65-5485BA390A8A}"/>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B35EBC7A-2974-4FD8-AC1A-6907E6C02339}"/>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DEDFD77A-A971-4D02-86EB-FCD6B2B2F84F}"/>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31750</xdr:rowOff>
    </xdr:from>
    <xdr:to>
      <xdr:col>54</xdr:col>
      <xdr:colOff>189865</xdr:colOff>
      <xdr:row>42</xdr:row>
      <xdr:rowOff>12700</xdr:rowOff>
    </xdr:to>
    <xdr:cxnSp macro="">
      <xdr:nvCxnSpPr>
        <xdr:cNvPr id="115" name="直線コネクタ 114">
          <a:extLst>
            <a:ext uri="{FF2B5EF4-FFF2-40B4-BE49-F238E27FC236}">
              <a16:creationId xmlns:a16="http://schemas.microsoft.com/office/drawing/2014/main" id="{40897D15-DD28-4605-94CC-3816CCF4A7F9}"/>
            </a:ext>
          </a:extLst>
        </xdr:cNvPr>
        <xdr:cNvCxnSpPr/>
      </xdr:nvCxnSpPr>
      <xdr:spPr>
        <a:xfrm flipV="1">
          <a:off x="9429115" y="5687695"/>
          <a:ext cx="0"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16527</xdr:rowOff>
    </xdr:from>
    <xdr:ext cx="469744" cy="259045"/>
    <xdr:sp macro="" textlink="">
      <xdr:nvSpPr>
        <xdr:cNvPr id="116" name="【図書館】&#10;一人当たり面積最小値テキスト">
          <a:extLst>
            <a:ext uri="{FF2B5EF4-FFF2-40B4-BE49-F238E27FC236}">
              <a16:creationId xmlns:a16="http://schemas.microsoft.com/office/drawing/2014/main" id="{5DDBF227-BDAF-43D8-843E-CA86E206A83E}"/>
            </a:ext>
          </a:extLst>
        </xdr:cNvPr>
        <xdr:cNvSpPr txBox="1"/>
      </xdr:nvSpPr>
      <xdr:spPr>
        <a:xfrm>
          <a:off x="9467850" y="7221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12700</xdr:rowOff>
    </xdr:from>
    <xdr:to>
      <xdr:col>55</xdr:col>
      <xdr:colOff>88900</xdr:colOff>
      <xdr:row>42</xdr:row>
      <xdr:rowOff>12700</xdr:rowOff>
    </xdr:to>
    <xdr:cxnSp macro="">
      <xdr:nvCxnSpPr>
        <xdr:cNvPr id="117" name="直線コネクタ 116">
          <a:extLst>
            <a:ext uri="{FF2B5EF4-FFF2-40B4-BE49-F238E27FC236}">
              <a16:creationId xmlns:a16="http://schemas.microsoft.com/office/drawing/2014/main" id="{E36CF323-1CAD-4F2D-9A20-64103D565AA8}"/>
            </a:ext>
          </a:extLst>
        </xdr:cNvPr>
        <xdr:cNvCxnSpPr/>
      </xdr:nvCxnSpPr>
      <xdr:spPr>
        <a:xfrm>
          <a:off x="9356090" y="721741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149877</xdr:rowOff>
    </xdr:from>
    <xdr:ext cx="469744" cy="259045"/>
    <xdr:sp macro="" textlink="">
      <xdr:nvSpPr>
        <xdr:cNvPr id="118" name="【図書館】&#10;一人当たり面積最大値テキスト">
          <a:extLst>
            <a:ext uri="{FF2B5EF4-FFF2-40B4-BE49-F238E27FC236}">
              <a16:creationId xmlns:a16="http://schemas.microsoft.com/office/drawing/2014/main" id="{EBDDEDA3-801F-436E-B986-A2BE8013E079}"/>
            </a:ext>
          </a:extLst>
        </xdr:cNvPr>
        <xdr:cNvSpPr txBox="1"/>
      </xdr:nvSpPr>
      <xdr:spPr>
        <a:xfrm>
          <a:off x="9467850" y="546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31750</xdr:rowOff>
    </xdr:from>
    <xdr:to>
      <xdr:col>55</xdr:col>
      <xdr:colOff>88900</xdr:colOff>
      <xdr:row>33</xdr:row>
      <xdr:rowOff>31750</xdr:rowOff>
    </xdr:to>
    <xdr:cxnSp macro="">
      <xdr:nvCxnSpPr>
        <xdr:cNvPr id="119" name="直線コネクタ 118">
          <a:extLst>
            <a:ext uri="{FF2B5EF4-FFF2-40B4-BE49-F238E27FC236}">
              <a16:creationId xmlns:a16="http://schemas.microsoft.com/office/drawing/2014/main" id="{D714D8F3-AE02-4E4B-AA4A-8999416C0706}"/>
            </a:ext>
          </a:extLst>
        </xdr:cNvPr>
        <xdr:cNvCxnSpPr/>
      </xdr:nvCxnSpPr>
      <xdr:spPr>
        <a:xfrm>
          <a:off x="9356090" y="568769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149877</xdr:rowOff>
    </xdr:from>
    <xdr:ext cx="469744" cy="259045"/>
    <xdr:sp macro="" textlink="">
      <xdr:nvSpPr>
        <xdr:cNvPr id="120" name="【図書館】&#10;一人当たり面積平均値テキスト">
          <a:extLst>
            <a:ext uri="{FF2B5EF4-FFF2-40B4-BE49-F238E27FC236}">
              <a16:creationId xmlns:a16="http://schemas.microsoft.com/office/drawing/2014/main" id="{D30AC060-C8EE-40AA-BD0E-8E08DD1C17EA}"/>
            </a:ext>
          </a:extLst>
        </xdr:cNvPr>
        <xdr:cNvSpPr txBox="1"/>
      </xdr:nvSpPr>
      <xdr:spPr>
        <a:xfrm>
          <a:off x="9467850" y="6493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127000</xdr:rowOff>
    </xdr:from>
    <xdr:to>
      <xdr:col>55</xdr:col>
      <xdr:colOff>50800</xdr:colOff>
      <xdr:row>39</xdr:row>
      <xdr:rowOff>57150</xdr:rowOff>
    </xdr:to>
    <xdr:sp macro="" textlink="">
      <xdr:nvSpPr>
        <xdr:cNvPr id="121" name="フローチャート: 判断 120">
          <a:extLst>
            <a:ext uri="{FF2B5EF4-FFF2-40B4-BE49-F238E27FC236}">
              <a16:creationId xmlns:a16="http://schemas.microsoft.com/office/drawing/2014/main" id="{FE9F15F8-0D71-4D4D-BF72-52FE3708FC8D}"/>
            </a:ext>
          </a:extLst>
        </xdr:cNvPr>
        <xdr:cNvSpPr/>
      </xdr:nvSpPr>
      <xdr:spPr>
        <a:xfrm>
          <a:off x="9394190" y="6645910"/>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413A7851-5132-40A8-9FF6-B1A4ECB53A47}"/>
            </a:ext>
          </a:extLst>
        </xdr:cNvPr>
        <xdr:cNvSpPr/>
      </xdr:nvSpPr>
      <xdr:spPr>
        <a:xfrm>
          <a:off x="8632190" y="665099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ED1E774A-2733-40CA-B016-229043D7A21E}"/>
            </a:ext>
          </a:extLst>
        </xdr:cNvPr>
        <xdr:cNvSpPr/>
      </xdr:nvSpPr>
      <xdr:spPr>
        <a:xfrm>
          <a:off x="7846060" y="66509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101600</xdr:rowOff>
    </xdr:from>
    <xdr:to>
      <xdr:col>41</xdr:col>
      <xdr:colOff>101600</xdr:colOff>
      <xdr:row>39</xdr:row>
      <xdr:rowOff>31750</xdr:rowOff>
    </xdr:to>
    <xdr:sp macro="" textlink="">
      <xdr:nvSpPr>
        <xdr:cNvPr id="124" name="フローチャート: 判断 123">
          <a:extLst>
            <a:ext uri="{FF2B5EF4-FFF2-40B4-BE49-F238E27FC236}">
              <a16:creationId xmlns:a16="http://schemas.microsoft.com/office/drawing/2014/main" id="{5B0E56E2-8893-42F5-B621-D675136C0D07}"/>
            </a:ext>
          </a:extLst>
        </xdr:cNvPr>
        <xdr:cNvSpPr/>
      </xdr:nvSpPr>
      <xdr:spPr>
        <a:xfrm>
          <a:off x="7029450" y="66128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114300</xdr:rowOff>
    </xdr:from>
    <xdr:to>
      <xdr:col>36</xdr:col>
      <xdr:colOff>165100</xdr:colOff>
      <xdr:row>39</xdr:row>
      <xdr:rowOff>44450</xdr:rowOff>
    </xdr:to>
    <xdr:sp macro="" textlink="">
      <xdr:nvSpPr>
        <xdr:cNvPr id="125" name="フローチャート: 判断 124">
          <a:extLst>
            <a:ext uri="{FF2B5EF4-FFF2-40B4-BE49-F238E27FC236}">
              <a16:creationId xmlns:a16="http://schemas.microsoft.com/office/drawing/2014/main" id="{553284DA-A43A-429B-B6EC-4AB38A09105D}"/>
            </a:ext>
          </a:extLst>
        </xdr:cNvPr>
        <xdr:cNvSpPr/>
      </xdr:nvSpPr>
      <xdr:spPr>
        <a:xfrm>
          <a:off x="6231890" y="662940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3CB779C-5902-4F24-BE8E-C32C1E17167B}"/>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738C554-25C0-44DF-BEF4-35B4CE61B1B0}"/>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74431C2-1A73-4485-9DB0-833526C8A76A}"/>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FF26F92A-76AF-4231-9522-8514454E162A}"/>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3A012771-20B6-4B08-999B-F79CABC117D1}"/>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38100</xdr:rowOff>
    </xdr:from>
    <xdr:to>
      <xdr:col>55</xdr:col>
      <xdr:colOff>50800</xdr:colOff>
      <xdr:row>40</xdr:row>
      <xdr:rowOff>139700</xdr:rowOff>
    </xdr:to>
    <xdr:sp macro="" textlink="">
      <xdr:nvSpPr>
        <xdr:cNvPr id="131" name="楕円 130">
          <a:extLst>
            <a:ext uri="{FF2B5EF4-FFF2-40B4-BE49-F238E27FC236}">
              <a16:creationId xmlns:a16="http://schemas.microsoft.com/office/drawing/2014/main" id="{12B73F1D-D7AC-4778-83BA-E255C2989326}"/>
            </a:ext>
          </a:extLst>
        </xdr:cNvPr>
        <xdr:cNvSpPr/>
      </xdr:nvSpPr>
      <xdr:spPr>
        <a:xfrm>
          <a:off x="9394190" y="6896100"/>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16527</xdr:rowOff>
    </xdr:from>
    <xdr:ext cx="469744" cy="259045"/>
    <xdr:sp macro="" textlink="">
      <xdr:nvSpPr>
        <xdr:cNvPr id="132" name="【図書館】&#10;一人当たり面積該当値テキスト">
          <a:extLst>
            <a:ext uri="{FF2B5EF4-FFF2-40B4-BE49-F238E27FC236}">
              <a16:creationId xmlns:a16="http://schemas.microsoft.com/office/drawing/2014/main" id="{EFA6BE20-F561-4C7A-B3AF-F7179820666F}"/>
            </a:ext>
          </a:extLst>
        </xdr:cNvPr>
        <xdr:cNvSpPr txBox="1"/>
      </xdr:nvSpPr>
      <xdr:spPr>
        <a:xfrm>
          <a:off x="9467850" y="6878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38100</xdr:rowOff>
    </xdr:from>
    <xdr:to>
      <xdr:col>50</xdr:col>
      <xdr:colOff>165100</xdr:colOff>
      <xdr:row>40</xdr:row>
      <xdr:rowOff>139700</xdr:rowOff>
    </xdr:to>
    <xdr:sp macro="" textlink="">
      <xdr:nvSpPr>
        <xdr:cNvPr id="133" name="楕円 132">
          <a:extLst>
            <a:ext uri="{FF2B5EF4-FFF2-40B4-BE49-F238E27FC236}">
              <a16:creationId xmlns:a16="http://schemas.microsoft.com/office/drawing/2014/main" id="{6679907C-BD1E-4B88-9820-7F7FB7E9C048}"/>
            </a:ext>
          </a:extLst>
        </xdr:cNvPr>
        <xdr:cNvSpPr/>
      </xdr:nvSpPr>
      <xdr:spPr>
        <a:xfrm>
          <a:off x="8632190" y="689610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88900</xdr:rowOff>
    </xdr:from>
    <xdr:to>
      <xdr:col>55</xdr:col>
      <xdr:colOff>0</xdr:colOff>
      <xdr:row>40</xdr:row>
      <xdr:rowOff>88900</xdr:rowOff>
    </xdr:to>
    <xdr:cxnSp macro="">
      <xdr:nvCxnSpPr>
        <xdr:cNvPr id="134" name="直線コネクタ 133">
          <a:extLst>
            <a:ext uri="{FF2B5EF4-FFF2-40B4-BE49-F238E27FC236}">
              <a16:creationId xmlns:a16="http://schemas.microsoft.com/office/drawing/2014/main" id="{8432DC8B-6625-452D-81E8-9EE98500F58F}"/>
            </a:ext>
          </a:extLst>
        </xdr:cNvPr>
        <xdr:cNvCxnSpPr/>
      </xdr:nvCxnSpPr>
      <xdr:spPr>
        <a:xfrm>
          <a:off x="8686800" y="695071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38100</xdr:rowOff>
    </xdr:from>
    <xdr:to>
      <xdr:col>46</xdr:col>
      <xdr:colOff>38100</xdr:colOff>
      <xdr:row>40</xdr:row>
      <xdr:rowOff>139700</xdr:rowOff>
    </xdr:to>
    <xdr:sp macro="" textlink="">
      <xdr:nvSpPr>
        <xdr:cNvPr id="135" name="楕円 134">
          <a:extLst>
            <a:ext uri="{FF2B5EF4-FFF2-40B4-BE49-F238E27FC236}">
              <a16:creationId xmlns:a16="http://schemas.microsoft.com/office/drawing/2014/main" id="{E3B219CC-5A7C-4143-981A-8BDBF85F47CE}"/>
            </a:ext>
          </a:extLst>
        </xdr:cNvPr>
        <xdr:cNvSpPr/>
      </xdr:nvSpPr>
      <xdr:spPr>
        <a:xfrm>
          <a:off x="7846060" y="68961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88900</xdr:rowOff>
    </xdr:from>
    <xdr:to>
      <xdr:col>50</xdr:col>
      <xdr:colOff>114300</xdr:colOff>
      <xdr:row>40</xdr:row>
      <xdr:rowOff>88900</xdr:rowOff>
    </xdr:to>
    <xdr:cxnSp macro="">
      <xdr:nvCxnSpPr>
        <xdr:cNvPr id="136" name="直線コネクタ 135">
          <a:extLst>
            <a:ext uri="{FF2B5EF4-FFF2-40B4-BE49-F238E27FC236}">
              <a16:creationId xmlns:a16="http://schemas.microsoft.com/office/drawing/2014/main" id="{B63B6C15-5AD8-47FC-B49F-7C05EEE7BB64}"/>
            </a:ext>
          </a:extLst>
        </xdr:cNvPr>
        <xdr:cNvCxnSpPr/>
      </xdr:nvCxnSpPr>
      <xdr:spPr>
        <a:xfrm>
          <a:off x="7889240" y="695071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38100</xdr:rowOff>
    </xdr:from>
    <xdr:to>
      <xdr:col>41</xdr:col>
      <xdr:colOff>101600</xdr:colOff>
      <xdr:row>40</xdr:row>
      <xdr:rowOff>139700</xdr:rowOff>
    </xdr:to>
    <xdr:sp macro="" textlink="">
      <xdr:nvSpPr>
        <xdr:cNvPr id="137" name="楕円 136">
          <a:extLst>
            <a:ext uri="{FF2B5EF4-FFF2-40B4-BE49-F238E27FC236}">
              <a16:creationId xmlns:a16="http://schemas.microsoft.com/office/drawing/2014/main" id="{01235835-8E1B-466C-A8E1-FE6517093C11}"/>
            </a:ext>
          </a:extLst>
        </xdr:cNvPr>
        <xdr:cNvSpPr/>
      </xdr:nvSpPr>
      <xdr:spPr>
        <a:xfrm>
          <a:off x="7029450" y="689610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88900</xdr:rowOff>
    </xdr:from>
    <xdr:to>
      <xdr:col>45</xdr:col>
      <xdr:colOff>177800</xdr:colOff>
      <xdr:row>40</xdr:row>
      <xdr:rowOff>88900</xdr:rowOff>
    </xdr:to>
    <xdr:cxnSp macro="">
      <xdr:nvCxnSpPr>
        <xdr:cNvPr id="138" name="直線コネクタ 137">
          <a:extLst>
            <a:ext uri="{FF2B5EF4-FFF2-40B4-BE49-F238E27FC236}">
              <a16:creationId xmlns:a16="http://schemas.microsoft.com/office/drawing/2014/main" id="{54FBDDAB-3501-404F-8411-E03AE3705BD5}"/>
            </a:ext>
          </a:extLst>
        </xdr:cNvPr>
        <xdr:cNvCxnSpPr/>
      </xdr:nvCxnSpPr>
      <xdr:spPr>
        <a:xfrm>
          <a:off x="7084060" y="695071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50800</xdr:rowOff>
    </xdr:from>
    <xdr:to>
      <xdr:col>36</xdr:col>
      <xdr:colOff>165100</xdr:colOff>
      <xdr:row>40</xdr:row>
      <xdr:rowOff>152400</xdr:rowOff>
    </xdr:to>
    <xdr:sp macro="" textlink="">
      <xdr:nvSpPr>
        <xdr:cNvPr id="139" name="楕円 138">
          <a:extLst>
            <a:ext uri="{FF2B5EF4-FFF2-40B4-BE49-F238E27FC236}">
              <a16:creationId xmlns:a16="http://schemas.microsoft.com/office/drawing/2014/main" id="{E462A698-EE23-4621-99B7-CA3C9DA338EB}"/>
            </a:ext>
          </a:extLst>
        </xdr:cNvPr>
        <xdr:cNvSpPr/>
      </xdr:nvSpPr>
      <xdr:spPr>
        <a:xfrm>
          <a:off x="6231890" y="691261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88900</xdr:rowOff>
    </xdr:from>
    <xdr:to>
      <xdr:col>41</xdr:col>
      <xdr:colOff>50800</xdr:colOff>
      <xdr:row>40</xdr:row>
      <xdr:rowOff>101600</xdr:rowOff>
    </xdr:to>
    <xdr:cxnSp macro="">
      <xdr:nvCxnSpPr>
        <xdr:cNvPr id="140" name="直線コネクタ 139">
          <a:extLst>
            <a:ext uri="{FF2B5EF4-FFF2-40B4-BE49-F238E27FC236}">
              <a16:creationId xmlns:a16="http://schemas.microsoft.com/office/drawing/2014/main" id="{48F1B05E-86FB-4782-A27E-AB995B781427}"/>
            </a:ext>
          </a:extLst>
        </xdr:cNvPr>
        <xdr:cNvCxnSpPr/>
      </xdr:nvCxnSpPr>
      <xdr:spPr>
        <a:xfrm flipV="1">
          <a:off x="6286500" y="6950710"/>
          <a:ext cx="79756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86377</xdr:rowOff>
    </xdr:from>
    <xdr:ext cx="469744" cy="259045"/>
    <xdr:sp macro="" textlink="">
      <xdr:nvSpPr>
        <xdr:cNvPr id="141" name="n_1aveValue【図書館】&#10;一人当たり面積">
          <a:extLst>
            <a:ext uri="{FF2B5EF4-FFF2-40B4-BE49-F238E27FC236}">
              <a16:creationId xmlns:a16="http://schemas.microsoft.com/office/drawing/2014/main" id="{ABFDB6D0-838C-4957-BB88-335C7A5A8B17}"/>
            </a:ext>
          </a:extLst>
        </xdr:cNvPr>
        <xdr:cNvSpPr txBox="1"/>
      </xdr:nvSpPr>
      <xdr:spPr>
        <a:xfrm>
          <a:off x="8454467" y="643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86377</xdr:rowOff>
    </xdr:from>
    <xdr:ext cx="469744" cy="259045"/>
    <xdr:sp macro="" textlink="">
      <xdr:nvSpPr>
        <xdr:cNvPr id="142" name="n_2aveValue【図書館】&#10;一人当たり面積">
          <a:extLst>
            <a:ext uri="{FF2B5EF4-FFF2-40B4-BE49-F238E27FC236}">
              <a16:creationId xmlns:a16="http://schemas.microsoft.com/office/drawing/2014/main" id="{311D4F42-5242-4938-B9FA-EDCFF3E3CCFE}"/>
            </a:ext>
          </a:extLst>
        </xdr:cNvPr>
        <xdr:cNvSpPr txBox="1"/>
      </xdr:nvSpPr>
      <xdr:spPr>
        <a:xfrm>
          <a:off x="7673417" y="643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48277</xdr:rowOff>
    </xdr:from>
    <xdr:ext cx="469744" cy="259045"/>
    <xdr:sp macro="" textlink="">
      <xdr:nvSpPr>
        <xdr:cNvPr id="143" name="n_3aveValue【図書館】&#10;一人当たり面積">
          <a:extLst>
            <a:ext uri="{FF2B5EF4-FFF2-40B4-BE49-F238E27FC236}">
              <a16:creationId xmlns:a16="http://schemas.microsoft.com/office/drawing/2014/main" id="{E8AEA5A3-C6C6-44AB-AA92-F900745698E9}"/>
            </a:ext>
          </a:extLst>
        </xdr:cNvPr>
        <xdr:cNvSpPr txBox="1"/>
      </xdr:nvSpPr>
      <xdr:spPr>
        <a:xfrm>
          <a:off x="6866332" y="639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60977</xdr:rowOff>
    </xdr:from>
    <xdr:ext cx="469744" cy="259045"/>
    <xdr:sp macro="" textlink="">
      <xdr:nvSpPr>
        <xdr:cNvPr id="144" name="n_4aveValue【図書館】&#10;一人当たり面積">
          <a:extLst>
            <a:ext uri="{FF2B5EF4-FFF2-40B4-BE49-F238E27FC236}">
              <a16:creationId xmlns:a16="http://schemas.microsoft.com/office/drawing/2014/main" id="{6EC79E22-C7D9-49BA-B18D-6A2EF9E6BD91}"/>
            </a:ext>
          </a:extLst>
        </xdr:cNvPr>
        <xdr:cNvSpPr txBox="1"/>
      </xdr:nvSpPr>
      <xdr:spPr>
        <a:xfrm>
          <a:off x="6068772" y="6400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130827</xdr:rowOff>
    </xdr:from>
    <xdr:ext cx="469744" cy="259045"/>
    <xdr:sp macro="" textlink="">
      <xdr:nvSpPr>
        <xdr:cNvPr id="145" name="n_1mainValue【図書館】&#10;一人当たり面積">
          <a:extLst>
            <a:ext uri="{FF2B5EF4-FFF2-40B4-BE49-F238E27FC236}">
              <a16:creationId xmlns:a16="http://schemas.microsoft.com/office/drawing/2014/main" id="{CF21D7CF-A337-439B-B9CC-46A830EFA00D}"/>
            </a:ext>
          </a:extLst>
        </xdr:cNvPr>
        <xdr:cNvSpPr txBox="1"/>
      </xdr:nvSpPr>
      <xdr:spPr>
        <a:xfrm>
          <a:off x="8454467" y="6992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130827</xdr:rowOff>
    </xdr:from>
    <xdr:ext cx="469744" cy="259045"/>
    <xdr:sp macro="" textlink="">
      <xdr:nvSpPr>
        <xdr:cNvPr id="146" name="n_2mainValue【図書館】&#10;一人当たり面積">
          <a:extLst>
            <a:ext uri="{FF2B5EF4-FFF2-40B4-BE49-F238E27FC236}">
              <a16:creationId xmlns:a16="http://schemas.microsoft.com/office/drawing/2014/main" id="{8D933EBE-2CFD-49D4-8AD4-23B5AD871593}"/>
            </a:ext>
          </a:extLst>
        </xdr:cNvPr>
        <xdr:cNvSpPr txBox="1"/>
      </xdr:nvSpPr>
      <xdr:spPr>
        <a:xfrm>
          <a:off x="7673417" y="6992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130827</xdr:rowOff>
    </xdr:from>
    <xdr:ext cx="469744" cy="259045"/>
    <xdr:sp macro="" textlink="">
      <xdr:nvSpPr>
        <xdr:cNvPr id="147" name="n_3mainValue【図書館】&#10;一人当たり面積">
          <a:extLst>
            <a:ext uri="{FF2B5EF4-FFF2-40B4-BE49-F238E27FC236}">
              <a16:creationId xmlns:a16="http://schemas.microsoft.com/office/drawing/2014/main" id="{52A5978C-F4E5-49CA-8C96-B77F1C6EFCA4}"/>
            </a:ext>
          </a:extLst>
        </xdr:cNvPr>
        <xdr:cNvSpPr txBox="1"/>
      </xdr:nvSpPr>
      <xdr:spPr>
        <a:xfrm>
          <a:off x="6866332" y="6992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143527</xdr:rowOff>
    </xdr:from>
    <xdr:ext cx="469744" cy="259045"/>
    <xdr:sp macro="" textlink="">
      <xdr:nvSpPr>
        <xdr:cNvPr id="148" name="n_4mainValue【図書館】&#10;一人当たり面積">
          <a:extLst>
            <a:ext uri="{FF2B5EF4-FFF2-40B4-BE49-F238E27FC236}">
              <a16:creationId xmlns:a16="http://schemas.microsoft.com/office/drawing/2014/main" id="{B19D1B4E-5880-423B-A2FC-1F860C343C89}"/>
            </a:ext>
          </a:extLst>
        </xdr:cNvPr>
        <xdr:cNvSpPr txBox="1"/>
      </xdr:nvSpPr>
      <xdr:spPr>
        <a:xfrm>
          <a:off x="6068772" y="6999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53A62DE-9705-4C40-8DCD-C9D215CDE9C0}"/>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393D0B77-45A7-4FD9-AAED-93BECA2FB0A8}"/>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2AAA0F46-0C17-421A-9A13-6C79D9F74A09}"/>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CC6511B6-F046-48F5-8BD2-9B6783A4FF7D}"/>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7F942267-B0D6-4358-B176-E5C398E22B02}"/>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3D3D2225-1F5A-40F5-8060-426E207A4B7E}"/>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91E41FF8-3B4E-4639-9D37-246679AA6D98}"/>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967F03AA-12BD-4AD3-A4CB-0673199FEA0E}"/>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D3384B07-0AC2-47C3-954E-DFE6814DB39F}"/>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DC2046F7-5D7C-42C2-85EF-B0296A59A4E9}"/>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5C0F43D1-4F13-4938-BC60-46BA27006D2C}"/>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DF14E69E-77F2-4E28-AEAD-1C6AFA862AD4}"/>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C816EC84-043E-4DF9-BB78-0EB1AA80792A}"/>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BE1C2D6E-105B-46E1-A933-F81C2370B845}"/>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835806DF-4F4E-4F82-BE2D-5DD7DED6092D}"/>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5A1E94B4-C5D5-4D67-BDA1-03B678471BC6}"/>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6F58A964-920F-4965-AC81-593019A29EBB}"/>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43DE9BEB-1D50-42B9-BB41-F1B089734801}"/>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585C3DD6-B482-47FD-A543-6FD695C7DC86}"/>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ADFA5109-11E4-452A-B1CD-76C081E69C23}"/>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0AF1BF91-749D-4C54-9F4E-D7AFA4149B70}"/>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8BB3656E-FE98-4BB3-96D1-ACC41E5E8991}"/>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22836594-22E5-4CDC-A305-24E834AACC5C}"/>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9072CDED-7434-42F7-8D85-009CCB6D5C85}"/>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68580</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44A9F87D-4D4F-4DA9-BE2B-C5543CBEE5B3}"/>
            </a:ext>
          </a:extLst>
        </xdr:cNvPr>
        <xdr:cNvCxnSpPr/>
      </xdr:nvCxnSpPr>
      <xdr:spPr>
        <a:xfrm flipV="1">
          <a:off x="4173855" y="9667875"/>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4D3729C7-4513-4450-BA40-2395F581A3B9}"/>
            </a:ext>
          </a:extLst>
        </xdr:cNvPr>
        <xdr:cNvSpPr txBox="1"/>
      </xdr:nvSpPr>
      <xdr:spPr>
        <a:xfrm>
          <a:off x="421259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F0C47303-BCAC-44A1-9264-073B9A60916B}"/>
            </a:ext>
          </a:extLst>
        </xdr:cNvPr>
        <xdr:cNvCxnSpPr/>
      </xdr:nvCxnSpPr>
      <xdr:spPr>
        <a:xfrm>
          <a:off x="411226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15257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343868D5-F45E-405A-BB60-8B510154F5FB}"/>
            </a:ext>
          </a:extLst>
        </xdr:cNvPr>
        <xdr:cNvSpPr txBox="1"/>
      </xdr:nvSpPr>
      <xdr:spPr>
        <a:xfrm>
          <a:off x="4212590" y="944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68580</xdr:rowOff>
    </xdr:from>
    <xdr:to>
      <xdr:col>24</xdr:col>
      <xdr:colOff>152400</xdr:colOff>
      <xdr:row>56</xdr:row>
      <xdr:rowOff>68580</xdr:rowOff>
    </xdr:to>
    <xdr:cxnSp macro="">
      <xdr:nvCxnSpPr>
        <xdr:cNvPr id="177" name="直線コネクタ 176">
          <a:extLst>
            <a:ext uri="{FF2B5EF4-FFF2-40B4-BE49-F238E27FC236}">
              <a16:creationId xmlns:a16="http://schemas.microsoft.com/office/drawing/2014/main" id="{CFA52A16-EABC-45D8-A0C8-9F38F71B337F}"/>
            </a:ext>
          </a:extLst>
        </xdr:cNvPr>
        <xdr:cNvCxnSpPr/>
      </xdr:nvCxnSpPr>
      <xdr:spPr>
        <a:xfrm>
          <a:off x="4112260" y="96678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24782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3571B453-D804-4740-A98F-BFD5DAAB6F25}"/>
            </a:ext>
          </a:extLst>
        </xdr:cNvPr>
        <xdr:cNvSpPr txBox="1"/>
      </xdr:nvSpPr>
      <xdr:spPr>
        <a:xfrm>
          <a:off x="4212590" y="10307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46355</xdr:rowOff>
    </xdr:from>
    <xdr:to>
      <xdr:col>24</xdr:col>
      <xdr:colOff>114300</xdr:colOff>
      <xdr:row>60</xdr:row>
      <xdr:rowOff>147955</xdr:rowOff>
    </xdr:to>
    <xdr:sp macro="" textlink="">
      <xdr:nvSpPr>
        <xdr:cNvPr id="179" name="フローチャート: 判断 178">
          <a:extLst>
            <a:ext uri="{FF2B5EF4-FFF2-40B4-BE49-F238E27FC236}">
              <a16:creationId xmlns:a16="http://schemas.microsoft.com/office/drawing/2014/main" id="{C28CED1F-35DB-4764-A9A3-FEA2D9BB8F36}"/>
            </a:ext>
          </a:extLst>
        </xdr:cNvPr>
        <xdr:cNvSpPr/>
      </xdr:nvSpPr>
      <xdr:spPr>
        <a:xfrm>
          <a:off x="4131310" y="1033526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21590</xdr:rowOff>
    </xdr:from>
    <xdr:to>
      <xdr:col>20</xdr:col>
      <xdr:colOff>38100</xdr:colOff>
      <xdr:row>60</xdr:row>
      <xdr:rowOff>123190</xdr:rowOff>
    </xdr:to>
    <xdr:sp macro="" textlink="">
      <xdr:nvSpPr>
        <xdr:cNvPr id="180" name="フローチャート: 判断 179">
          <a:extLst>
            <a:ext uri="{FF2B5EF4-FFF2-40B4-BE49-F238E27FC236}">
              <a16:creationId xmlns:a16="http://schemas.microsoft.com/office/drawing/2014/main" id="{94E4D205-620D-47A7-AFE1-A03261A17A3A}"/>
            </a:ext>
          </a:extLst>
        </xdr:cNvPr>
        <xdr:cNvSpPr/>
      </xdr:nvSpPr>
      <xdr:spPr>
        <a:xfrm>
          <a:off x="3388360" y="1030478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170180</xdr:rowOff>
    </xdr:from>
    <xdr:to>
      <xdr:col>15</xdr:col>
      <xdr:colOff>101600</xdr:colOff>
      <xdr:row>60</xdr:row>
      <xdr:rowOff>100330</xdr:rowOff>
    </xdr:to>
    <xdr:sp macro="" textlink="">
      <xdr:nvSpPr>
        <xdr:cNvPr id="181" name="フローチャート: 判断 180">
          <a:extLst>
            <a:ext uri="{FF2B5EF4-FFF2-40B4-BE49-F238E27FC236}">
              <a16:creationId xmlns:a16="http://schemas.microsoft.com/office/drawing/2014/main" id="{066402FC-D709-4C30-910C-07D8C6E04500}"/>
            </a:ext>
          </a:extLst>
        </xdr:cNvPr>
        <xdr:cNvSpPr/>
      </xdr:nvSpPr>
      <xdr:spPr>
        <a:xfrm>
          <a:off x="2571750" y="102895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33020</xdr:rowOff>
    </xdr:from>
    <xdr:to>
      <xdr:col>10</xdr:col>
      <xdr:colOff>165100</xdr:colOff>
      <xdr:row>60</xdr:row>
      <xdr:rowOff>134620</xdr:rowOff>
    </xdr:to>
    <xdr:sp macro="" textlink="">
      <xdr:nvSpPr>
        <xdr:cNvPr id="182" name="フローチャート: 判断 181">
          <a:extLst>
            <a:ext uri="{FF2B5EF4-FFF2-40B4-BE49-F238E27FC236}">
              <a16:creationId xmlns:a16="http://schemas.microsoft.com/office/drawing/2014/main" id="{FA6C9160-3D17-4409-951B-461BCAA313F6}"/>
            </a:ext>
          </a:extLst>
        </xdr:cNvPr>
        <xdr:cNvSpPr/>
      </xdr:nvSpPr>
      <xdr:spPr>
        <a:xfrm>
          <a:off x="1774190" y="1031811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10160</xdr:rowOff>
    </xdr:from>
    <xdr:to>
      <xdr:col>6</xdr:col>
      <xdr:colOff>38100</xdr:colOff>
      <xdr:row>60</xdr:row>
      <xdr:rowOff>111760</xdr:rowOff>
    </xdr:to>
    <xdr:sp macro="" textlink="">
      <xdr:nvSpPr>
        <xdr:cNvPr id="183" name="フローチャート: 判断 182">
          <a:extLst>
            <a:ext uri="{FF2B5EF4-FFF2-40B4-BE49-F238E27FC236}">
              <a16:creationId xmlns:a16="http://schemas.microsoft.com/office/drawing/2014/main" id="{FA79867E-7E05-4EF4-B751-131E3E40D76D}"/>
            </a:ext>
          </a:extLst>
        </xdr:cNvPr>
        <xdr:cNvSpPr/>
      </xdr:nvSpPr>
      <xdr:spPr>
        <a:xfrm>
          <a:off x="988060" y="1029906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BC2B015-06F2-4E9D-A610-E367B278DD42}"/>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6F39968-C4EF-41BA-9FA8-C46DDFB39639}"/>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83A514C-3673-423F-AB82-4C8CBFED2A54}"/>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F00BEC7-4F3C-478E-BC1A-C51AAF749DED}"/>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8E10958-682D-4A09-80FC-74BDC4B2191F}"/>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111125</xdr:rowOff>
    </xdr:from>
    <xdr:to>
      <xdr:col>24</xdr:col>
      <xdr:colOff>114300</xdr:colOff>
      <xdr:row>59</xdr:row>
      <xdr:rowOff>41275</xdr:rowOff>
    </xdr:to>
    <xdr:sp macro="" textlink="">
      <xdr:nvSpPr>
        <xdr:cNvPr id="189" name="楕円 188">
          <a:extLst>
            <a:ext uri="{FF2B5EF4-FFF2-40B4-BE49-F238E27FC236}">
              <a16:creationId xmlns:a16="http://schemas.microsoft.com/office/drawing/2014/main" id="{7B5DE696-5C5E-479F-B6EE-5EEF9E15D061}"/>
            </a:ext>
          </a:extLst>
        </xdr:cNvPr>
        <xdr:cNvSpPr/>
      </xdr:nvSpPr>
      <xdr:spPr>
        <a:xfrm>
          <a:off x="4131310" y="100552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134002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0BAFB5C-039A-44B2-BE00-BF645AFB07E0}"/>
            </a:ext>
          </a:extLst>
        </xdr:cNvPr>
        <xdr:cNvSpPr txBox="1"/>
      </xdr:nvSpPr>
      <xdr:spPr>
        <a:xfrm>
          <a:off x="4212590" y="990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25400</xdr:rowOff>
    </xdr:from>
    <xdr:to>
      <xdr:col>20</xdr:col>
      <xdr:colOff>38100</xdr:colOff>
      <xdr:row>58</xdr:row>
      <xdr:rowOff>127000</xdr:rowOff>
    </xdr:to>
    <xdr:sp macro="" textlink="">
      <xdr:nvSpPr>
        <xdr:cNvPr id="191" name="楕円 190">
          <a:extLst>
            <a:ext uri="{FF2B5EF4-FFF2-40B4-BE49-F238E27FC236}">
              <a16:creationId xmlns:a16="http://schemas.microsoft.com/office/drawing/2014/main" id="{54361C27-D321-4BDB-882E-E7D6A6966232}"/>
            </a:ext>
          </a:extLst>
        </xdr:cNvPr>
        <xdr:cNvSpPr/>
      </xdr:nvSpPr>
      <xdr:spPr>
        <a:xfrm>
          <a:off x="3388360" y="99656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76200</xdr:rowOff>
    </xdr:from>
    <xdr:to>
      <xdr:col>24</xdr:col>
      <xdr:colOff>63500</xdr:colOff>
      <xdr:row>58</xdr:row>
      <xdr:rowOff>161925</xdr:rowOff>
    </xdr:to>
    <xdr:cxnSp macro="">
      <xdr:nvCxnSpPr>
        <xdr:cNvPr id="192" name="直線コネクタ 191">
          <a:extLst>
            <a:ext uri="{FF2B5EF4-FFF2-40B4-BE49-F238E27FC236}">
              <a16:creationId xmlns:a16="http://schemas.microsoft.com/office/drawing/2014/main" id="{C1188BA7-20CD-4EE4-AAAE-D80A0541F69A}"/>
            </a:ext>
          </a:extLst>
        </xdr:cNvPr>
        <xdr:cNvCxnSpPr/>
      </xdr:nvCxnSpPr>
      <xdr:spPr>
        <a:xfrm>
          <a:off x="3431540" y="10020300"/>
          <a:ext cx="74295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65405</xdr:rowOff>
    </xdr:from>
    <xdr:to>
      <xdr:col>15</xdr:col>
      <xdr:colOff>101600</xdr:colOff>
      <xdr:row>58</xdr:row>
      <xdr:rowOff>167005</xdr:rowOff>
    </xdr:to>
    <xdr:sp macro="" textlink="">
      <xdr:nvSpPr>
        <xdr:cNvPr id="193" name="楕円 192">
          <a:extLst>
            <a:ext uri="{FF2B5EF4-FFF2-40B4-BE49-F238E27FC236}">
              <a16:creationId xmlns:a16="http://schemas.microsoft.com/office/drawing/2014/main" id="{44BACCD9-770B-4A4A-B1D2-31B508ADDD23}"/>
            </a:ext>
          </a:extLst>
        </xdr:cNvPr>
        <xdr:cNvSpPr/>
      </xdr:nvSpPr>
      <xdr:spPr>
        <a:xfrm>
          <a:off x="2571750" y="1000760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76200</xdr:rowOff>
    </xdr:from>
    <xdr:to>
      <xdr:col>19</xdr:col>
      <xdr:colOff>177800</xdr:colOff>
      <xdr:row>58</xdr:row>
      <xdr:rowOff>116205</xdr:rowOff>
    </xdr:to>
    <xdr:cxnSp macro="">
      <xdr:nvCxnSpPr>
        <xdr:cNvPr id="194" name="直線コネクタ 193">
          <a:extLst>
            <a:ext uri="{FF2B5EF4-FFF2-40B4-BE49-F238E27FC236}">
              <a16:creationId xmlns:a16="http://schemas.microsoft.com/office/drawing/2014/main" id="{9E39A4DD-D253-4557-A4DD-433A058F378F}"/>
            </a:ext>
          </a:extLst>
        </xdr:cNvPr>
        <xdr:cNvCxnSpPr/>
      </xdr:nvCxnSpPr>
      <xdr:spPr>
        <a:xfrm flipV="1">
          <a:off x="2626360" y="10020300"/>
          <a:ext cx="80518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25400</xdr:rowOff>
    </xdr:from>
    <xdr:to>
      <xdr:col>10</xdr:col>
      <xdr:colOff>165100</xdr:colOff>
      <xdr:row>58</xdr:row>
      <xdr:rowOff>127000</xdr:rowOff>
    </xdr:to>
    <xdr:sp macro="" textlink="">
      <xdr:nvSpPr>
        <xdr:cNvPr id="195" name="楕円 194">
          <a:extLst>
            <a:ext uri="{FF2B5EF4-FFF2-40B4-BE49-F238E27FC236}">
              <a16:creationId xmlns:a16="http://schemas.microsoft.com/office/drawing/2014/main" id="{4EFFFC58-6A69-4899-B533-4E89F024FD77}"/>
            </a:ext>
          </a:extLst>
        </xdr:cNvPr>
        <xdr:cNvSpPr/>
      </xdr:nvSpPr>
      <xdr:spPr>
        <a:xfrm>
          <a:off x="1774190" y="996569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76200</xdr:rowOff>
    </xdr:from>
    <xdr:to>
      <xdr:col>15</xdr:col>
      <xdr:colOff>50800</xdr:colOff>
      <xdr:row>58</xdr:row>
      <xdr:rowOff>116205</xdr:rowOff>
    </xdr:to>
    <xdr:cxnSp macro="">
      <xdr:nvCxnSpPr>
        <xdr:cNvPr id="196" name="直線コネクタ 195">
          <a:extLst>
            <a:ext uri="{FF2B5EF4-FFF2-40B4-BE49-F238E27FC236}">
              <a16:creationId xmlns:a16="http://schemas.microsoft.com/office/drawing/2014/main" id="{25D1CF19-7C4E-4826-BFA2-D2CE278E9D74}"/>
            </a:ext>
          </a:extLst>
        </xdr:cNvPr>
        <xdr:cNvCxnSpPr/>
      </xdr:nvCxnSpPr>
      <xdr:spPr>
        <a:xfrm>
          <a:off x="1828800" y="10020300"/>
          <a:ext cx="7975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158750</xdr:rowOff>
    </xdr:from>
    <xdr:to>
      <xdr:col>6</xdr:col>
      <xdr:colOff>38100</xdr:colOff>
      <xdr:row>58</xdr:row>
      <xdr:rowOff>88900</xdr:rowOff>
    </xdr:to>
    <xdr:sp macro="" textlink="">
      <xdr:nvSpPr>
        <xdr:cNvPr id="197" name="楕円 196">
          <a:extLst>
            <a:ext uri="{FF2B5EF4-FFF2-40B4-BE49-F238E27FC236}">
              <a16:creationId xmlns:a16="http://schemas.microsoft.com/office/drawing/2014/main" id="{A5956C38-847A-4C80-9EDE-CB2EDD160099}"/>
            </a:ext>
          </a:extLst>
        </xdr:cNvPr>
        <xdr:cNvSpPr/>
      </xdr:nvSpPr>
      <xdr:spPr>
        <a:xfrm>
          <a:off x="988060" y="99333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38100</xdr:rowOff>
    </xdr:from>
    <xdr:to>
      <xdr:col>10</xdr:col>
      <xdr:colOff>114300</xdr:colOff>
      <xdr:row>58</xdr:row>
      <xdr:rowOff>76200</xdr:rowOff>
    </xdr:to>
    <xdr:cxnSp macro="">
      <xdr:nvCxnSpPr>
        <xdr:cNvPr id="198" name="直線コネクタ 197">
          <a:extLst>
            <a:ext uri="{FF2B5EF4-FFF2-40B4-BE49-F238E27FC236}">
              <a16:creationId xmlns:a16="http://schemas.microsoft.com/office/drawing/2014/main" id="{E0386432-E3D2-4644-A93E-5ADCDCEFE13D}"/>
            </a:ext>
          </a:extLst>
        </xdr:cNvPr>
        <xdr:cNvCxnSpPr/>
      </xdr:nvCxnSpPr>
      <xdr:spPr>
        <a:xfrm>
          <a:off x="1031240" y="998220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114317</xdr:rowOff>
    </xdr:from>
    <xdr:ext cx="405111" cy="259045"/>
    <xdr:sp macro="" textlink="">
      <xdr:nvSpPr>
        <xdr:cNvPr id="199" name="n_1aveValue【体育館・プール】&#10;有形固定資産減価償却率">
          <a:extLst>
            <a:ext uri="{FF2B5EF4-FFF2-40B4-BE49-F238E27FC236}">
              <a16:creationId xmlns:a16="http://schemas.microsoft.com/office/drawing/2014/main" id="{71F0851B-61F7-4BB7-B4FC-01F9C27334BF}"/>
            </a:ext>
          </a:extLst>
        </xdr:cNvPr>
        <xdr:cNvSpPr txBox="1"/>
      </xdr:nvSpPr>
      <xdr:spPr>
        <a:xfrm>
          <a:off x="323914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91457</xdr:rowOff>
    </xdr:from>
    <xdr:ext cx="405111" cy="259045"/>
    <xdr:sp macro="" textlink="">
      <xdr:nvSpPr>
        <xdr:cNvPr id="200" name="n_2aveValue【体育館・プール】&#10;有形固定資産減価償却率">
          <a:extLst>
            <a:ext uri="{FF2B5EF4-FFF2-40B4-BE49-F238E27FC236}">
              <a16:creationId xmlns:a16="http://schemas.microsoft.com/office/drawing/2014/main" id="{F2D7BB07-1247-414D-B5B3-FCC3512B83C2}"/>
            </a:ext>
          </a:extLst>
        </xdr:cNvPr>
        <xdr:cNvSpPr txBox="1"/>
      </xdr:nvSpPr>
      <xdr:spPr>
        <a:xfrm>
          <a:off x="2439044" y="1038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125747</xdr:rowOff>
    </xdr:from>
    <xdr:ext cx="405111" cy="259045"/>
    <xdr:sp macro="" textlink="">
      <xdr:nvSpPr>
        <xdr:cNvPr id="201" name="n_3aveValue【体育館・プール】&#10;有形固定資産減価償却率">
          <a:extLst>
            <a:ext uri="{FF2B5EF4-FFF2-40B4-BE49-F238E27FC236}">
              <a16:creationId xmlns:a16="http://schemas.microsoft.com/office/drawing/2014/main" id="{33EAEBB0-516A-4485-A215-5376398BA98C}"/>
            </a:ext>
          </a:extLst>
        </xdr:cNvPr>
        <xdr:cNvSpPr txBox="1"/>
      </xdr:nvSpPr>
      <xdr:spPr>
        <a:xfrm>
          <a:off x="1641484" y="1041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102887</xdr:rowOff>
    </xdr:from>
    <xdr:ext cx="405111" cy="259045"/>
    <xdr:sp macro="" textlink="">
      <xdr:nvSpPr>
        <xdr:cNvPr id="202" name="n_4aveValue【体育館・プール】&#10;有形固定資産減価償却率">
          <a:extLst>
            <a:ext uri="{FF2B5EF4-FFF2-40B4-BE49-F238E27FC236}">
              <a16:creationId xmlns:a16="http://schemas.microsoft.com/office/drawing/2014/main" id="{7A3C0625-C3A7-447A-8607-DDF19D088550}"/>
            </a:ext>
          </a:extLst>
        </xdr:cNvPr>
        <xdr:cNvSpPr txBox="1"/>
      </xdr:nvSpPr>
      <xdr:spPr>
        <a:xfrm>
          <a:off x="855354" y="1038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143527</xdr:rowOff>
    </xdr:from>
    <xdr:ext cx="405111" cy="259045"/>
    <xdr:sp macro="" textlink="">
      <xdr:nvSpPr>
        <xdr:cNvPr id="203" name="n_1mainValue【体育館・プール】&#10;有形固定資産減価償却率">
          <a:extLst>
            <a:ext uri="{FF2B5EF4-FFF2-40B4-BE49-F238E27FC236}">
              <a16:creationId xmlns:a16="http://schemas.microsoft.com/office/drawing/2014/main" id="{89976CE2-6FC5-49D7-B7C6-9C5C449EE389}"/>
            </a:ext>
          </a:extLst>
        </xdr:cNvPr>
        <xdr:cNvSpPr txBox="1"/>
      </xdr:nvSpPr>
      <xdr:spPr>
        <a:xfrm>
          <a:off x="3239144" y="974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12082</xdr:rowOff>
    </xdr:from>
    <xdr:ext cx="405111" cy="259045"/>
    <xdr:sp macro="" textlink="">
      <xdr:nvSpPr>
        <xdr:cNvPr id="204" name="n_2mainValue【体育館・プール】&#10;有形固定資産減価償却率">
          <a:extLst>
            <a:ext uri="{FF2B5EF4-FFF2-40B4-BE49-F238E27FC236}">
              <a16:creationId xmlns:a16="http://schemas.microsoft.com/office/drawing/2014/main" id="{43FF6D2E-EEE3-473C-934B-FA28D106776F}"/>
            </a:ext>
          </a:extLst>
        </xdr:cNvPr>
        <xdr:cNvSpPr txBox="1"/>
      </xdr:nvSpPr>
      <xdr:spPr>
        <a:xfrm>
          <a:off x="2439044" y="978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143527</xdr:rowOff>
    </xdr:from>
    <xdr:ext cx="405111" cy="259045"/>
    <xdr:sp macro="" textlink="">
      <xdr:nvSpPr>
        <xdr:cNvPr id="205" name="n_3mainValue【体育館・プール】&#10;有形固定資産減価償却率">
          <a:extLst>
            <a:ext uri="{FF2B5EF4-FFF2-40B4-BE49-F238E27FC236}">
              <a16:creationId xmlns:a16="http://schemas.microsoft.com/office/drawing/2014/main" id="{E28E8532-5B05-4CEE-8994-B25F7FCA35F0}"/>
            </a:ext>
          </a:extLst>
        </xdr:cNvPr>
        <xdr:cNvSpPr txBox="1"/>
      </xdr:nvSpPr>
      <xdr:spPr>
        <a:xfrm>
          <a:off x="1641484" y="974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105427</xdr:rowOff>
    </xdr:from>
    <xdr:ext cx="405111" cy="259045"/>
    <xdr:sp macro="" textlink="">
      <xdr:nvSpPr>
        <xdr:cNvPr id="206" name="n_4mainValue【体育館・プール】&#10;有形固定資産減価償却率">
          <a:extLst>
            <a:ext uri="{FF2B5EF4-FFF2-40B4-BE49-F238E27FC236}">
              <a16:creationId xmlns:a16="http://schemas.microsoft.com/office/drawing/2014/main" id="{217668FC-88F7-44C4-A15B-D179B5875CE4}"/>
            </a:ext>
          </a:extLst>
        </xdr:cNvPr>
        <xdr:cNvSpPr txBox="1"/>
      </xdr:nvSpPr>
      <xdr:spPr>
        <a:xfrm>
          <a:off x="855354" y="970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1A3BFC5B-5E5B-4F92-9CAE-919BBE3D352B}"/>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F8FAAF4B-4953-49EA-9AB9-64B3D784F8AF}"/>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B6822448-C2DA-4B45-8BCB-5CDDCD7B0419}"/>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476C2635-D1C5-4464-9942-64F2DF5E5FA0}"/>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A50F80D4-1879-484D-8DF4-7F689D8667D1}"/>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FD104F90-B4E7-4907-BDB3-BE916817126A}"/>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210C835E-5093-4DC6-98C8-85034AAD5E99}"/>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193107CB-B152-4C21-9610-D4DE3D7D2C0D}"/>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6A52E38D-1837-401E-A50F-038E3F7E17B2}"/>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1FD7C12-12A3-4CB2-A21F-045ADDE3C5B1}"/>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954A4FD9-F3DD-4E89-8CBF-D928F9537861}"/>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5FFC4656-026D-4519-8773-E94B01AED233}"/>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FE2FA69D-CDE4-4531-8C9B-0631C81F888E}"/>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E989F8FB-D3B6-4E54-80F2-22EFECCAF727}"/>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5D67090D-596E-4B7C-8C2A-DCA10BBCD0F1}"/>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F430130B-5975-49A3-8C79-B1B795D8194B}"/>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B059E71B-99BC-4CF7-AD88-108984A5BE12}"/>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7EA59071-A80A-471E-8792-705501FFBEB9}"/>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387BA40C-40BB-4E7A-B9FE-7EB1DB885C9F}"/>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DC59F77A-F572-453C-BD1C-DD90EC6B21B2}"/>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41321F92-437F-4593-906C-A13AEF69AF85}"/>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51579576-D61D-4F61-8D23-E664FAAF190C}"/>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B2D217BC-351A-4908-8707-B50748CA6822}"/>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140970</xdr:rowOff>
    </xdr:from>
    <xdr:to>
      <xdr:col>54</xdr:col>
      <xdr:colOff>189865</xdr:colOff>
      <xdr:row>64</xdr:row>
      <xdr:rowOff>17145</xdr:rowOff>
    </xdr:to>
    <xdr:cxnSp macro="">
      <xdr:nvCxnSpPr>
        <xdr:cNvPr id="230" name="直線コネクタ 229">
          <a:extLst>
            <a:ext uri="{FF2B5EF4-FFF2-40B4-BE49-F238E27FC236}">
              <a16:creationId xmlns:a16="http://schemas.microsoft.com/office/drawing/2014/main" id="{F4059E20-A5AD-4467-8CBE-8F76045C22F5}"/>
            </a:ext>
          </a:extLst>
        </xdr:cNvPr>
        <xdr:cNvCxnSpPr/>
      </xdr:nvCxnSpPr>
      <xdr:spPr>
        <a:xfrm flipV="1">
          <a:off x="9429115" y="9740265"/>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20972</xdr:rowOff>
    </xdr:from>
    <xdr:ext cx="469744" cy="259045"/>
    <xdr:sp macro="" textlink="">
      <xdr:nvSpPr>
        <xdr:cNvPr id="231" name="【体育館・プール】&#10;一人当たり面積最小値テキスト">
          <a:extLst>
            <a:ext uri="{FF2B5EF4-FFF2-40B4-BE49-F238E27FC236}">
              <a16:creationId xmlns:a16="http://schemas.microsoft.com/office/drawing/2014/main" id="{45F85477-089C-4EDA-9C4C-0D6948322263}"/>
            </a:ext>
          </a:extLst>
        </xdr:cNvPr>
        <xdr:cNvSpPr txBox="1"/>
      </xdr:nvSpPr>
      <xdr:spPr>
        <a:xfrm>
          <a:off x="9467850" y="10989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17145</xdr:rowOff>
    </xdr:from>
    <xdr:to>
      <xdr:col>55</xdr:col>
      <xdr:colOff>88900</xdr:colOff>
      <xdr:row>64</xdr:row>
      <xdr:rowOff>17145</xdr:rowOff>
    </xdr:to>
    <xdr:cxnSp macro="">
      <xdr:nvCxnSpPr>
        <xdr:cNvPr id="232" name="直線コネクタ 231">
          <a:extLst>
            <a:ext uri="{FF2B5EF4-FFF2-40B4-BE49-F238E27FC236}">
              <a16:creationId xmlns:a16="http://schemas.microsoft.com/office/drawing/2014/main" id="{5F60499A-D16E-434B-89CF-B4372E449205}"/>
            </a:ext>
          </a:extLst>
        </xdr:cNvPr>
        <xdr:cNvCxnSpPr/>
      </xdr:nvCxnSpPr>
      <xdr:spPr>
        <a:xfrm>
          <a:off x="9356090" y="1099375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87647</xdr:rowOff>
    </xdr:from>
    <xdr:ext cx="469744" cy="259045"/>
    <xdr:sp macro="" textlink="">
      <xdr:nvSpPr>
        <xdr:cNvPr id="233" name="【体育館・プール】&#10;一人当たり面積最大値テキスト">
          <a:extLst>
            <a:ext uri="{FF2B5EF4-FFF2-40B4-BE49-F238E27FC236}">
              <a16:creationId xmlns:a16="http://schemas.microsoft.com/office/drawing/2014/main" id="{795D5BE4-2C49-4C6B-B5ED-A89F64AD9896}"/>
            </a:ext>
          </a:extLst>
        </xdr:cNvPr>
        <xdr:cNvSpPr txBox="1"/>
      </xdr:nvSpPr>
      <xdr:spPr>
        <a:xfrm>
          <a:off x="9467850" y="952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140970</xdr:rowOff>
    </xdr:from>
    <xdr:to>
      <xdr:col>55</xdr:col>
      <xdr:colOff>88900</xdr:colOff>
      <xdr:row>56</xdr:row>
      <xdr:rowOff>140970</xdr:rowOff>
    </xdr:to>
    <xdr:cxnSp macro="">
      <xdr:nvCxnSpPr>
        <xdr:cNvPr id="234" name="直線コネクタ 233">
          <a:extLst>
            <a:ext uri="{FF2B5EF4-FFF2-40B4-BE49-F238E27FC236}">
              <a16:creationId xmlns:a16="http://schemas.microsoft.com/office/drawing/2014/main" id="{949C7701-C3A5-4E68-954C-4545E2E25770}"/>
            </a:ext>
          </a:extLst>
        </xdr:cNvPr>
        <xdr:cNvCxnSpPr/>
      </xdr:nvCxnSpPr>
      <xdr:spPr>
        <a:xfrm>
          <a:off x="9356090" y="974026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105427</xdr:rowOff>
    </xdr:from>
    <xdr:ext cx="469744" cy="259045"/>
    <xdr:sp macro="" textlink="">
      <xdr:nvSpPr>
        <xdr:cNvPr id="235" name="【体育館・プール】&#10;一人当たり面積平均値テキスト">
          <a:extLst>
            <a:ext uri="{FF2B5EF4-FFF2-40B4-BE49-F238E27FC236}">
              <a16:creationId xmlns:a16="http://schemas.microsoft.com/office/drawing/2014/main" id="{E904C860-B416-4A5A-B771-5570C4A422E3}"/>
            </a:ext>
          </a:extLst>
        </xdr:cNvPr>
        <xdr:cNvSpPr txBox="1"/>
      </xdr:nvSpPr>
      <xdr:spPr>
        <a:xfrm>
          <a:off x="9467850" y="105619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82550</xdr:rowOff>
    </xdr:from>
    <xdr:to>
      <xdr:col>55</xdr:col>
      <xdr:colOff>50800</xdr:colOff>
      <xdr:row>63</xdr:row>
      <xdr:rowOff>12700</xdr:rowOff>
    </xdr:to>
    <xdr:sp macro="" textlink="">
      <xdr:nvSpPr>
        <xdr:cNvPr id="236" name="フローチャート: 判断 235">
          <a:extLst>
            <a:ext uri="{FF2B5EF4-FFF2-40B4-BE49-F238E27FC236}">
              <a16:creationId xmlns:a16="http://schemas.microsoft.com/office/drawing/2014/main" id="{FE6CE7A9-C65E-40AD-9562-9C8D38BD1332}"/>
            </a:ext>
          </a:extLst>
        </xdr:cNvPr>
        <xdr:cNvSpPr/>
      </xdr:nvSpPr>
      <xdr:spPr>
        <a:xfrm>
          <a:off x="9394190" y="1071435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90170</xdr:rowOff>
    </xdr:from>
    <xdr:to>
      <xdr:col>50</xdr:col>
      <xdr:colOff>165100</xdr:colOff>
      <xdr:row>63</xdr:row>
      <xdr:rowOff>20320</xdr:rowOff>
    </xdr:to>
    <xdr:sp macro="" textlink="">
      <xdr:nvSpPr>
        <xdr:cNvPr id="237" name="フローチャート: 判断 236">
          <a:extLst>
            <a:ext uri="{FF2B5EF4-FFF2-40B4-BE49-F238E27FC236}">
              <a16:creationId xmlns:a16="http://schemas.microsoft.com/office/drawing/2014/main" id="{D2FE1FD0-C1D5-47CB-B29D-BBBE7064FF53}"/>
            </a:ext>
          </a:extLst>
        </xdr:cNvPr>
        <xdr:cNvSpPr/>
      </xdr:nvSpPr>
      <xdr:spPr>
        <a:xfrm>
          <a:off x="8632190" y="1072388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86360</xdr:rowOff>
    </xdr:from>
    <xdr:to>
      <xdr:col>46</xdr:col>
      <xdr:colOff>38100</xdr:colOff>
      <xdr:row>63</xdr:row>
      <xdr:rowOff>16510</xdr:rowOff>
    </xdr:to>
    <xdr:sp macro="" textlink="">
      <xdr:nvSpPr>
        <xdr:cNvPr id="238" name="フローチャート: 判断 237">
          <a:extLst>
            <a:ext uri="{FF2B5EF4-FFF2-40B4-BE49-F238E27FC236}">
              <a16:creationId xmlns:a16="http://schemas.microsoft.com/office/drawing/2014/main" id="{F71234C9-E972-40A6-895E-9CB4FD3CAA4B}"/>
            </a:ext>
          </a:extLst>
        </xdr:cNvPr>
        <xdr:cNvSpPr/>
      </xdr:nvSpPr>
      <xdr:spPr>
        <a:xfrm>
          <a:off x="7846060" y="107181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53975</xdr:rowOff>
    </xdr:from>
    <xdr:to>
      <xdr:col>41</xdr:col>
      <xdr:colOff>101600</xdr:colOff>
      <xdr:row>61</xdr:row>
      <xdr:rowOff>155575</xdr:rowOff>
    </xdr:to>
    <xdr:sp macro="" textlink="">
      <xdr:nvSpPr>
        <xdr:cNvPr id="239" name="フローチャート: 判断 238">
          <a:extLst>
            <a:ext uri="{FF2B5EF4-FFF2-40B4-BE49-F238E27FC236}">
              <a16:creationId xmlns:a16="http://schemas.microsoft.com/office/drawing/2014/main" id="{7C0E5864-8030-4462-A493-A250562DDE7A}"/>
            </a:ext>
          </a:extLst>
        </xdr:cNvPr>
        <xdr:cNvSpPr/>
      </xdr:nvSpPr>
      <xdr:spPr>
        <a:xfrm>
          <a:off x="7029450" y="1051623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44450</xdr:rowOff>
    </xdr:from>
    <xdr:to>
      <xdr:col>36</xdr:col>
      <xdr:colOff>165100</xdr:colOff>
      <xdr:row>61</xdr:row>
      <xdr:rowOff>146050</xdr:rowOff>
    </xdr:to>
    <xdr:sp macro="" textlink="">
      <xdr:nvSpPr>
        <xdr:cNvPr id="240" name="フローチャート: 判断 239">
          <a:extLst>
            <a:ext uri="{FF2B5EF4-FFF2-40B4-BE49-F238E27FC236}">
              <a16:creationId xmlns:a16="http://schemas.microsoft.com/office/drawing/2014/main" id="{17EE07FD-6928-4962-A096-0041790B87B1}"/>
            </a:ext>
          </a:extLst>
        </xdr:cNvPr>
        <xdr:cNvSpPr/>
      </xdr:nvSpPr>
      <xdr:spPr>
        <a:xfrm>
          <a:off x="6231890" y="1050480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208EE90-B285-4E91-B0E5-8A15381C4B09}"/>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6EAAA4F-DC54-45DD-84E0-2E7506181E58}"/>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64D7692-F76A-4A5D-9A97-EEF499408473}"/>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E7E87C9-699E-49D0-B014-63990CB83B7A}"/>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17891CF-81A7-4B5A-8C37-38E07CA4B11A}"/>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114935</xdr:rowOff>
    </xdr:from>
    <xdr:to>
      <xdr:col>55</xdr:col>
      <xdr:colOff>50800</xdr:colOff>
      <xdr:row>64</xdr:row>
      <xdr:rowOff>45085</xdr:rowOff>
    </xdr:to>
    <xdr:sp macro="" textlink="">
      <xdr:nvSpPr>
        <xdr:cNvPr id="246" name="楕円 245">
          <a:extLst>
            <a:ext uri="{FF2B5EF4-FFF2-40B4-BE49-F238E27FC236}">
              <a16:creationId xmlns:a16="http://schemas.microsoft.com/office/drawing/2014/main" id="{B82B6EA3-0DB1-4A4D-98F1-3207A4FD1406}"/>
            </a:ext>
          </a:extLst>
        </xdr:cNvPr>
        <xdr:cNvSpPr/>
      </xdr:nvSpPr>
      <xdr:spPr>
        <a:xfrm>
          <a:off x="9394190" y="10916285"/>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29862</xdr:rowOff>
    </xdr:from>
    <xdr:ext cx="469744" cy="259045"/>
    <xdr:sp macro="" textlink="">
      <xdr:nvSpPr>
        <xdr:cNvPr id="247" name="【体育館・プール】&#10;一人当たり面積該当値テキスト">
          <a:extLst>
            <a:ext uri="{FF2B5EF4-FFF2-40B4-BE49-F238E27FC236}">
              <a16:creationId xmlns:a16="http://schemas.microsoft.com/office/drawing/2014/main" id="{58431209-03F1-435D-8B1F-4BC70E505EB8}"/>
            </a:ext>
          </a:extLst>
        </xdr:cNvPr>
        <xdr:cNvSpPr txBox="1"/>
      </xdr:nvSpPr>
      <xdr:spPr>
        <a:xfrm>
          <a:off x="9467850" y="10829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116840</xdr:rowOff>
    </xdr:from>
    <xdr:to>
      <xdr:col>50</xdr:col>
      <xdr:colOff>165100</xdr:colOff>
      <xdr:row>64</xdr:row>
      <xdr:rowOff>46990</xdr:rowOff>
    </xdr:to>
    <xdr:sp macro="" textlink="">
      <xdr:nvSpPr>
        <xdr:cNvPr id="248" name="楕円 247">
          <a:extLst>
            <a:ext uri="{FF2B5EF4-FFF2-40B4-BE49-F238E27FC236}">
              <a16:creationId xmlns:a16="http://schemas.microsoft.com/office/drawing/2014/main" id="{49BFB248-8CE7-45FC-8C05-6BF98D69C6D4}"/>
            </a:ext>
          </a:extLst>
        </xdr:cNvPr>
        <xdr:cNvSpPr/>
      </xdr:nvSpPr>
      <xdr:spPr>
        <a:xfrm>
          <a:off x="8632190" y="109181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165735</xdr:rowOff>
    </xdr:from>
    <xdr:to>
      <xdr:col>55</xdr:col>
      <xdr:colOff>0</xdr:colOff>
      <xdr:row>63</xdr:row>
      <xdr:rowOff>167640</xdr:rowOff>
    </xdr:to>
    <xdr:cxnSp macro="">
      <xdr:nvCxnSpPr>
        <xdr:cNvPr id="249" name="直線コネクタ 248">
          <a:extLst>
            <a:ext uri="{FF2B5EF4-FFF2-40B4-BE49-F238E27FC236}">
              <a16:creationId xmlns:a16="http://schemas.microsoft.com/office/drawing/2014/main" id="{21EB836E-B227-4B29-8234-F1D3D1EE2A49}"/>
            </a:ext>
          </a:extLst>
        </xdr:cNvPr>
        <xdr:cNvCxnSpPr/>
      </xdr:nvCxnSpPr>
      <xdr:spPr>
        <a:xfrm flipV="1">
          <a:off x="8686800" y="10970895"/>
          <a:ext cx="7429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116840</xdr:rowOff>
    </xdr:from>
    <xdr:to>
      <xdr:col>46</xdr:col>
      <xdr:colOff>38100</xdr:colOff>
      <xdr:row>64</xdr:row>
      <xdr:rowOff>46990</xdr:rowOff>
    </xdr:to>
    <xdr:sp macro="" textlink="">
      <xdr:nvSpPr>
        <xdr:cNvPr id="250" name="楕円 249">
          <a:extLst>
            <a:ext uri="{FF2B5EF4-FFF2-40B4-BE49-F238E27FC236}">
              <a16:creationId xmlns:a16="http://schemas.microsoft.com/office/drawing/2014/main" id="{715066EF-FCCE-4AE5-A0A2-2DEE50301317}"/>
            </a:ext>
          </a:extLst>
        </xdr:cNvPr>
        <xdr:cNvSpPr/>
      </xdr:nvSpPr>
      <xdr:spPr>
        <a:xfrm>
          <a:off x="7846060" y="109181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167640</xdr:rowOff>
    </xdr:from>
    <xdr:to>
      <xdr:col>50</xdr:col>
      <xdr:colOff>114300</xdr:colOff>
      <xdr:row>63</xdr:row>
      <xdr:rowOff>167640</xdr:rowOff>
    </xdr:to>
    <xdr:cxnSp macro="">
      <xdr:nvCxnSpPr>
        <xdr:cNvPr id="251" name="直線コネクタ 250">
          <a:extLst>
            <a:ext uri="{FF2B5EF4-FFF2-40B4-BE49-F238E27FC236}">
              <a16:creationId xmlns:a16="http://schemas.microsoft.com/office/drawing/2014/main" id="{77EFB173-DCAA-489A-8143-C76B39155A16}"/>
            </a:ext>
          </a:extLst>
        </xdr:cNvPr>
        <xdr:cNvCxnSpPr/>
      </xdr:nvCxnSpPr>
      <xdr:spPr>
        <a:xfrm>
          <a:off x="7889240" y="109728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116840</xdr:rowOff>
    </xdr:from>
    <xdr:to>
      <xdr:col>41</xdr:col>
      <xdr:colOff>101600</xdr:colOff>
      <xdr:row>64</xdr:row>
      <xdr:rowOff>46990</xdr:rowOff>
    </xdr:to>
    <xdr:sp macro="" textlink="">
      <xdr:nvSpPr>
        <xdr:cNvPr id="252" name="楕円 251">
          <a:extLst>
            <a:ext uri="{FF2B5EF4-FFF2-40B4-BE49-F238E27FC236}">
              <a16:creationId xmlns:a16="http://schemas.microsoft.com/office/drawing/2014/main" id="{3FECF0D3-93F2-4479-949F-72CCABDCF485}"/>
            </a:ext>
          </a:extLst>
        </xdr:cNvPr>
        <xdr:cNvSpPr/>
      </xdr:nvSpPr>
      <xdr:spPr>
        <a:xfrm>
          <a:off x="7029450" y="109181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167640</xdr:rowOff>
    </xdr:from>
    <xdr:to>
      <xdr:col>45</xdr:col>
      <xdr:colOff>177800</xdr:colOff>
      <xdr:row>63</xdr:row>
      <xdr:rowOff>167640</xdr:rowOff>
    </xdr:to>
    <xdr:cxnSp macro="">
      <xdr:nvCxnSpPr>
        <xdr:cNvPr id="253" name="直線コネクタ 252">
          <a:extLst>
            <a:ext uri="{FF2B5EF4-FFF2-40B4-BE49-F238E27FC236}">
              <a16:creationId xmlns:a16="http://schemas.microsoft.com/office/drawing/2014/main" id="{F2C4CA6F-BC2B-4E61-86F6-C6FDAE331C1E}"/>
            </a:ext>
          </a:extLst>
        </xdr:cNvPr>
        <xdr:cNvCxnSpPr/>
      </xdr:nvCxnSpPr>
      <xdr:spPr>
        <a:xfrm>
          <a:off x="7084060" y="1097280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118745</xdr:rowOff>
    </xdr:from>
    <xdr:to>
      <xdr:col>36</xdr:col>
      <xdr:colOff>165100</xdr:colOff>
      <xdr:row>64</xdr:row>
      <xdr:rowOff>48895</xdr:rowOff>
    </xdr:to>
    <xdr:sp macro="" textlink="">
      <xdr:nvSpPr>
        <xdr:cNvPr id="254" name="楕円 253">
          <a:extLst>
            <a:ext uri="{FF2B5EF4-FFF2-40B4-BE49-F238E27FC236}">
              <a16:creationId xmlns:a16="http://schemas.microsoft.com/office/drawing/2014/main" id="{8341FCB0-6DD1-4D71-85D2-663A163F6C4B}"/>
            </a:ext>
          </a:extLst>
        </xdr:cNvPr>
        <xdr:cNvSpPr/>
      </xdr:nvSpPr>
      <xdr:spPr>
        <a:xfrm>
          <a:off x="6231890" y="1092200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167640</xdr:rowOff>
    </xdr:from>
    <xdr:to>
      <xdr:col>41</xdr:col>
      <xdr:colOff>50800</xdr:colOff>
      <xdr:row>63</xdr:row>
      <xdr:rowOff>169545</xdr:rowOff>
    </xdr:to>
    <xdr:cxnSp macro="">
      <xdr:nvCxnSpPr>
        <xdr:cNvPr id="255" name="直線コネクタ 254">
          <a:extLst>
            <a:ext uri="{FF2B5EF4-FFF2-40B4-BE49-F238E27FC236}">
              <a16:creationId xmlns:a16="http://schemas.microsoft.com/office/drawing/2014/main" id="{11AFD466-F961-488F-862E-78C57445F82D}"/>
            </a:ext>
          </a:extLst>
        </xdr:cNvPr>
        <xdr:cNvCxnSpPr/>
      </xdr:nvCxnSpPr>
      <xdr:spPr>
        <a:xfrm flipV="1">
          <a:off x="6286500" y="10972800"/>
          <a:ext cx="79756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36847</xdr:rowOff>
    </xdr:from>
    <xdr:ext cx="469744" cy="259045"/>
    <xdr:sp macro="" textlink="">
      <xdr:nvSpPr>
        <xdr:cNvPr id="256" name="n_1aveValue【体育館・プール】&#10;一人当たり面積">
          <a:extLst>
            <a:ext uri="{FF2B5EF4-FFF2-40B4-BE49-F238E27FC236}">
              <a16:creationId xmlns:a16="http://schemas.microsoft.com/office/drawing/2014/main" id="{8621B819-DCD4-4753-9925-4D15E99B6316}"/>
            </a:ext>
          </a:extLst>
        </xdr:cNvPr>
        <xdr:cNvSpPr txBox="1"/>
      </xdr:nvSpPr>
      <xdr:spPr>
        <a:xfrm>
          <a:off x="8454467" y="1049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33037</xdr:rowOff>
    </xdr:from>
    <xdr:ext cx="469744" cy="259045"/>
    <xdr:sp macro="" textlink="">
      <xdr:nvSpPr>
        <xdr:cNvPr id="257" name="n_2aveValue【体育館・プール】&#10;一人当たり面積">
          <a:extLst>
            <a:ext uri="{FF2B5EF4-FFF2-40B4-BE49-F238E27FC236}">
              <a16:creationId xmlns:a16="http://schemas.microsoft.com/office/drawing/2014/main" id="{98727958-9B06-40D5-9B58-412E333DD65D}"/>
            </a:ext>
          </a:extLst>
        </xdr:cNvPr>
        <xdr:cNvSpPr txBox="1"/>
      </xdr:nvSpPr>
      <xdr:spPr>
        <a:xfrm>
          <a:off x="7673417" y="10489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652</xdr:rowOff>
    </xdr:from>
    <xdr:ext cx="469744" cy="259045"/>
    <xdr:sp macro="" textlink="">
      <xdr:nvSpPr>
        <xdr:cNvPr id="258" name="n_3aveValue【体育館・プール】&#10;一人当たり面積">
          <a:extLst>
            <a:ext uri="{FF2B5EF4-FFF2-40B4-BE49-F238E27FC236}">
              <a16:creationId xmlns:a16="http://schemas.microsoft.com/office/drawing/2014/main" id="{5E04CA81-3A75-480E-9E38-4E3B8CBE4219}"/>
            </a:ext>
          </a:extLst>
        </xdr:cNvPr>
        <xdr:cNvSpPr txBox="1"/>
      </xdr:nvSpPr>
      <xdr:spPr>
        <a:xfrm>
          <a:off x="6866332" y="10287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162577</xdr:rowOff>
    </xdr:from>
    <xdr:ext cx="469744" cy="259045"/>
    <xdr:sp macro="" textlink="">
      <xdr:nvSpPr>
        <xdr:cNvPr id="259" name="n_4aveValue【体育館・プール】&#10;一人当たり面積">
          <a:extLst>
            <a:ext uri="{FF2B5EF4-FFF2-40B4-BE49-F238E27FC236}">
              <a16:creationId xmlns:a16="http://schemas.microsoft.com/office/drawing/2014/main" id="{625AA646-64F9-4017-8DBB-A34472A4EA55}"/>
            </a:ext>
          </a:extLst>
        </xdr:cNvPr>
        <xdr:cNvSpPr txBox="1"/>
      </xdr:nvSpPr>
      <xdr:spPr>
        <a:xfrm>
          <a:off x="6068772" y="10280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38117</xdr:rowOff>
    </xdr:from>
    <xdr:ext cx="469744" cy="259045"/>
    <xdr:sp macro="" textlink="">
      <xdr:nvSpPr>
        <xdr:cNvPr id="260" name="n_1mainValue【体育館・プール】&#10;一人当たり面積">
          <a:extLst>
            <a:ext uri="{FF2B5EF4-FFF2-40B4-BE49-F238E27FC236}">
              <a16:creationId xmlns:a16="http://schemas.microsoft.com/office/drawing/2014/main" id="{944A808F-9F37-4215-92E2-2182C5B498A5}"/>
            </a:ext>
          </a:extLst>
        </xdr:cNvPr>
        <xdr:cNvSpPr txBox="1"/>
      </xdr:nvSpPr>
      <xdr:spPr>
        <a:xfrm>
          <a:off x="8454467" y="11010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38117</xdr:rowOff>
    </xdr:from>
    <xdr:ext cx="469744" cy="259045"/>
    <xdr:sp macro="" textlink="">
      <xdr:nvSpPr>
        <xdr:cNvPr id="261" name="n_2mainValue【体育館・プール】&#10;一人当たり面積">
          <a:extLst>
            <a:ext uri="{FF2B5EF4-FFF2-40B4-BE49-F238E27FC236}">
              <a16:creationId xmlns:a16="http://schemas.microsoft.com/office/drawing/2014/main" id="{B7DE1279-9E8E-4787-BBC1-DA6A641EFB90}"/>
            </a:ext>
          </a:extLst>
        </xdr:cNvPr>
        <xdr:cNvSpPr txBox="1"/>
      </xdr:nvSpPr>
      <xdr:spPr>
        <a:xfrm>
          <a:off x="7673417" y="11010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38117</xdr:rowOff>
    </xdr:from>
    <xdr:ext cx="469744" cy="259045"/>
    <xdr:sp macro="" textlink="">
      <xdr:nvSpPr>
        <xdr:cNvPr id="262" name="n_3mainValue【体育館・プール】&#10;一人当たり面積">
          <a:extLst>
            <a:ext uri="{FF2B5EF4-FFF2-40B4-BE49-F238E27FC236}">
              <a16:creationId xmlns:a16="http://schemas.microsoft.com/office/drawing/2014/main" id="{994725E1-2E30-4848-BF2A-F5AD9ECB750F}"/>
            </a:ext>
          </a:extLst>
        </xdr:cNvPr>
        <xdr:cNvSpPr txBox="1"/>
      </xdr:nvSpPr>
      <xdr:spPr>
        <a:xfrm>
          <a:off x="6866332" y="11010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40022</xdr:rowOff>
    </xdr:from>
    <xdr:ext cx="469744" cy="259045"/>
    <xdr:sp macro="" textlink="">
      <xdr:nvSpPr>
        <xdr:cNvPr id="263" name="n_4mainValue【体育館・プール】&#10;一人当たり面積">
          <a:extLst>
            <a:ext uri="{FF2B5EF4-FFF2-40B4-BE49-F238E27FC236}">
              <a16:creationId xmlns:a16="http://schemas.microsoft.com/office/drawing/2014/main" id="{FA312ACC-9AB3-4959-9345-D011D2F79E17}"/>
            </a:ext>
          </a:extLst>
        </xdr:cNvPr>
        <xdr:cNvSpPr txBox="1"/>
      </xdr:nvSpPr>
      <xdr:spPr>
        <a:xfrm>
          <a:off x="6068772" y="11012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8926AAB5-9570-4096-A59B-9BE0195E8205}"/>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91D9F96A-E821-4653-A705-BB7DEB3F9FAC}"/>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BF1155BF-D03B-4030-9B91-F9D610E04E5A}"/>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4A04EC55-B961-4C22-B286-9574E521AD18}"/>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860B877-0060-4188-864B-33384AFA6DE6}"/>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3E9F10C9-A6B2-422B-A73D-011ABC6D01A3}"/>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E3C8653F-57F8-49CE-8C87-6E9B73A481CF}"/>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F59232DC-0C70-4B0F-ADBA-F489D5B564F1}"/>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6986E0BF-EBF3-44F1-9448-C488FFEF476A}"/>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BFFF1245-2F58-4001-B592-4E1B9BA2E294}"/>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2B99513-1679-4A08-A180-E8C42E9F441C}"/>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3C2F26D-55D1-45D9-AB39-E66CB6B4841D}"/>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2746163E-6310-4A50-9EB7-C71AC978221C}"/>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AF3BA571-A1EF-4347-AA8F-3E9DFADBDFDF}"/>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60C97DA5-BA8B-4A69-9BE2-3A1157874F25}"/>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5D21D85C-5283-4DE9-9307-13016BB2B67C}"/>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3AE7A783-499B-4A63-8E45-6328E9CA527C}"/>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4143FC11-9E63-4D8E-89ED-E5E986A41AD2}"/>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1F9E3F1A-0C95-4769-94FD-A5B8D3A9573C}"/>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AEE73FF8-FA26-4098-9BE4-6C643C37C3A4}"/>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EE71D81F-B93A-4AA5-AE25-F8C0569EC752}"/>
            </a:ext>
          </a:extLst>
        </xdr:cNvPr>
        <xdr:cNvSpPr txBox="1"/>
      </xdr:nvSpPr>
      <xdr:spPr>
        <a:xfrm>
          <a:off x="386866" y="13194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11543F63-ADD8-4F5D-BEC2-A4B44041B4E8}"/>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355043D5-4792-405A-A6B6-1A6FD5D6401E}"/>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E0C34224-1411-43A6-9223-36B452ECCF34}"/>
            </a:ext>
          </a:extLst>
        </xdr:cNvPr>
        <xdr:cNvCxnSpPr/>
      </xdr:nvCxnSpPr>
      <xdr:spPr>
        <a:xfrm flipV="1">
          <a:off x="4173855" y="13331190"/>
          <a:ext cx="0" cy="1271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7F24FD96-337A-47FB-ABA7-C3CE5E4A29E4}"/>
            </a:ext>
          </a:extLst>
        </xdr:cNvPr>
        <xdr:cNvSpPr txBox="1"/>
      </xdr:nvSpPr>
      <xdr:spPr>
        <a:xfrm>
          <a:off x="421259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C2AD399F-8A17-4586-8320-EFEB9EF720D4}"/>
            </a:ext>
          </a:extLst>
        </xdr:cNvPr>
        <xdr:cNvCxnSpPr/>
      </xdr:nvCxnSpPr>
      <xdr:spPr>
        <a:xfrm>
          <a:off x="4112260" y="146030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福祉施設】&#10;有形固定資産減価償却率最大値テキスト">
          <a:extLst>
            <a:ext uri="{FF2B5EF4-FFF2-40B4-BE49-F238E27FC236}">
              <a16:creationId xmlns:a16="http://schemas.microsoft.com/office/drawing/2014/main" id="{FDF418DB-D343-4555-B2A1-5C46C0B9430E}"/>
            </a:ext>
          </a:extLst>
        </xdr:cNvPr>
        <xdr:cNvSpPr txBox="1"/>
      </xdr:nvSpPr>
      <xdr:spPr>
        <a:xfrm>
          <a:off x="4212590" y="131121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ED332195-C220-459E-923C-B6CEE4CF96BA}"/>
            </a:ext>
          </a:extLst>
        </xdr:cNvPr>
        <xdr:cNvCxnSpPr/>
      </xdr:nvCxnSpPr>
      <xdr:spPr>
        <a:xfrm>
          <a:off x="4112260" y="13331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60977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DC15F3D6-7D4C-4BA1-AFC3-AD4590890689}"/>
            </a:ext>
          </a:extLst>
        </xdr:cNvPr>
        <xdr:cNvSpPr txBox="1"/>
      </xdr:nvSpPr>
      <xdr:spPr>
        <a:xfrm>
          <a:off x="4212590" y="139446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38100</xdr:rowOff>
    </xdr:from>
    <xdr:to>
      <xdr:col>24</xdr:col>
      <xdr:colOff>114300</xdr:colOff>
      <xdr:row>82</xdr:row>
      <xdr:rowOff>139700</xdr:rowOff>
    </xdr:to>
    <xdr:sp macro="" textlink="">
      <xdr:nvSpPr>
        <xdr:cNvPr id="293" name="フローチャート: 判断 292">
          <a:extLst>
            <a:ext uri="{FF2B5EF4-FFF2-40B4-BE49-F238E27FC236}">
              <a16:creationId xmlns:a16="http://schemas.microsoft.com/office/drawing/2014/main" id="{4D51060D-718C-4E57-9134-63FE3F2983C2}"/>
            </a:ext>
          </a:extLst>
        </xdr:cNvPr>
        <xdr:cNvSpPr/>
      </xdr:nvSpPr>
      <xdr:spPr>
        <a:xfrm>
          <a:off x="4131310" y="1409700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27939</xdr:rowOff>
    </xdr:from>
    <xdr:to>
      <xdr:col>20</xdr:col>
      <xdr:colOff>38100</xdr:colOff>
      <xdr:row>82</xdr:row>
      <xdr:rowOff>129539</xdr:rowOff>
    </xdr:to>
    <xdr:sp macro="" textlink="">
      <xdr:nvSpPr>
        <xdr:cNvPr id="294" name="フローチャート: 判断 293">
          <a:extLst>
            <a:ext uri="{FF2B5EF4-FFF2-40B4-BE49-F238E27FC236}">
              <a16:creationId xmlns:a16="http://schemas.microsoft.com/office/drawing/2014/main" id="{36C0AEA7-3A9C-4A2F-B66E-B700CA7D96A1}"/>
            </a:ext>
          </a:extLst>
        </xdr:cNvPr>
        <xdr:cNvSpPr/>
      </xdr:nvSpPr>
      <xdr:spPr>
        <a:xfrm>
          <a:off x="3388360" y="14084934"/>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1270</xdr:rowOff>
    </xdr:from>
    <xdr:to>
      <xdr:col>15</xdr:col>
      <xdr:colOff>101600</xdr:colOff>
      <xdr:row>82</xdr:row>
      <xdr:rowOff>102870</xdr:rowOff>
    </xdr:to>
    <xdr:sp macro="" textlink="">
      <xdr:nvSpPr>
        <xdr:cNvPr id="295" name="フローチャート: 判断 294">
          <a:extLst>
            <a:ext uri="{FF2B5EF4-FFF2-40B4-BE49-F238E27FC236}">
              <a16:creationId xmlns:a16="http://schemas.microsoft.com/office/drawing/2014/main" id="{C4F8B741-F5A9-4FD0-8123-4B222F5737C6}"/>
            </a:ext>
          </a:extLst>
        </xdr:cNvPr>
        <xdr:cNvSpPr/>
      </xdr:nvSpPr>
      <xdr:spPr>
        <a:xfrm>
          <a:off x="2571750" y="1406017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97789</xdr:rowOff>
    </xdr:from>
    <xdr:to>
      <xdr:col>10</xdr:col>
      <xdr:colOff>165100</xdr:colOff>
      <xdr:row>82</xdr:row>
      <xdr:rowOff>27939</xdr:rowOff>
    </xdr:to>
    <xdr:sp macro="" textlink="">
      <xdr:nvSpPr>
        <xdr:cNvPr id="296" name="フローチャート: 判断 295">
          <a:extLst>
            <a:ext uri="{FF2B5EF4-FFF2-40B4-BE49-F238E27FC236}">
              <a16:creationId xmlns:a16="http://schemas.microsoft.com/office/drawing/2014/main" id="{A0623450-0035-4C82-A8DF-57EBE598BF6D}"/>
            </a:ext>
          </a:extLst>
        </xdr:cNvPr>
        <xdr:cNvSpPr/>
      </xdr:nvSpPr>
      <xdr:spPr>
        <a:xfrm>
          <a:off x="1774190" y="1398142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85089</xdr:rowOff>
    </xdr:from>
    <xdr:to>
      <xdr:col>6</xdr:col>
      <xdr:colOff>38100</xdr:colOff>
      <xdr:row>82</xdr:row>
      <xdr:rowOff>15239</xdr:rowOff>
    </xdr:to>
    <xdr:sp macro="" textlink="">
      <xdr:nvSpPr>
        <xdr:cNvPr id="297" name="フローチャート: 判断 296">
          <a:extLst>
            <a:ext uri="{FF2B5EF4-FFF2-40B4-BE49-F238E27FC236}">
              <a16:creationId xmlns:a16="http://schemas.microsoft.com/office/drawing/2014/main" id="{707F38AF-5382-4D2B-85C6-1009B87DBE82}"/>
            </a:ext>
          </a:extLst>
        </xdr:cNvPr>
        <xdr:cNvSpPr/>
      </xdr:nvSpPr>
      <xdr:spPr>
        <a:xfrm>
          <a:off x="988060" y="1397444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C1F57FA9-60A9-42FC-841F-11D7B54D8147}"/>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E5EA39C-7263-4E4F-AD09-D149D92446DC}"/>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9AFADD16-4255-4B78-B371-E61328DDA012}"/>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212800F-1F35-416C-B7ED-88B93AE91129}"/>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447F445-864C-420A-BE61-A3877628281D}"/>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152400</xdr:rowOff>
    </xdr:from>
    <xdr:to>
      <xdr:col>24</xdr:col>
      <xdr:colOff>114300</xdr:colOff>
      <xdr:row>85</xdr:row>
      <xdr:rowOff>82550</xdr:rowOff>
    </xdr:to>
    <xdr:sp macro="" textlink="">
      <xdr:nvSpPr>
        <xdr:cNvPr id="303" name="楕円 302">
          <a:extLst>
            <a:ext uri="{FF2B5EF4-FFF2-40B4-BE49-F238E27FC236}">
              <a16:creationId xmlns:a16="http://schemas.microsoft.com/office/drawing/2014/main" id="{AB14F0C8-9E60-45E6-A823-C7B7BE699F3D}"/>
            </a:ext>
          </a:extLst>
        </xdr:cNvPr>
        <xdr:cNvSpPr/>
      </xdr:nvSpPr>
      <xdr:spPr>
        <a:xfrm>
          <a:off x="4131310" y="1455420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67327</xdr:rowOff>
    </xdr:from>
    <xdr:ext cx="469744" cy="259045"/>
    <xdr:sp macro="" textlink="">
      <xdr:nvSpPr>
        <xdr:cNvPr id="304" name="【福祉施設】&#10;有形固定資産減価償却率該当値テキスト">
          <a:extLst>
            <a:ext uri="{FF2B5EF4-FFF2-40B4-BE49-F238E27FC236}">
              <a16:creationId xmlns:a16="http://schemas.microsoft.com/office/drawing/2014/main" id="{8572F190-98A6-465B-820C-F9369D4B50FC}"/>
            </a:ext>
          </a:extLst>
        </xdr:cNvPr>
        <xdr:cNvSpPr txBox="1"/>
      </xdr:nvSpPr>
      <xdr:spPr>
        <a:xfrm>
          <a:off x="4212590" y="14467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152400</xdr:rowOff>
    </xdr:from>
    <xdr:to>
      <xdr:col>20</xdr:col>
      <xdr:colOff>38100</xdr:colOff>
      <xdr:row>85</xdr:row>
      <xdr:rowOff>82550</xdr:rowOff>
    </xdr:to>
    <xdr:sp macro="" textlink="">
      <xdr:nvSpPr>
        <xdr:cNvPr id="305" name="楕円 304">
          <a:extLst>
            <a:ext uri="{FF2B5EF4-FFF2-40B4-BE49-F238E27FC236}">
              <a16:creationId xmlns:a16="http://schemas.microsoft.com/office/drawing/2014/main" id="{D8D83A62-0C2D-4339-A905-8217972CBC20}"/>
            </a:ext>
          </a:extLst>
        </xdr:cNvPr>
        <xdr:cNvSpPr/>
      </xdr:nvSpPr>
      <xdr:spPr>
        <a:xfrm>
          <a:off x="3388360" y="1455420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31750</xdr:rowOff>
    </xdr:from>
    <xdr:to>
      <xdr:col>24</xdr:col>
      <xdr:colOff>63500</xdr:colOff>
      <xdr:row>85</xdr:row>
      <xdr:rowOff>31750</xdr:rowOff>
    </xdr:to>
    <xdr:cxnSp macro="">
      <xdr:nvCxnSpPr>
        <xdr:cNvPr id="306" name="直線コネクタ 305">
          <a:extLst>
            <a:ext uri="{FF2B5EF4-FFF2-40B4-BE49-F238E27FC236}">
              <a16:creationId xmlns:a16="http://schemas.microsoft.com/office/drawing/2014/main" id="{A4D5B67C-4425-46AE-ABFE-C99776FF4DA6}"/>
            </a:ext>
          </a:extLst>
        </xdr:cNvPr>
        <xdr:cNvCxnSpPr/>
      </xdr:nvCxnSpPr>
      <xdr:spPr>
        <a:xfrm>
          <a:off x="3431540" y="1460309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152400</xdr:rowOff>
    </xdr:from>
    <xdr:to>
      <xdr:col>15</xdr:col>
      <xdr:colOff>101600</xdr:colOff>
      <xdr:row>85</xdr:row>
      <xdr:rowOff>82550</xdr:rowOff>
    </xdr:to>
    <xdr:sp macro="" textlink="">
      <xdr:nvSpPr>
        <xdr:cNvPr id="307" name="楕円 306">
          <a:extLst>
            <a:ext uri="{FF2B5EF4-FFF2-40B4-BE49-F238E27FC236}">
              <a16:creationId xmlns:a16="http://schemas.microsoft.com/office/drawing/2014/main" id="{1252BF19-FA8C-4725-B67D-491DEF25153E}"/>
            </a:ext>
          </a:extLst>
        </xdr:cNvPr>
        <xdr:cNvSpPr/>
      </xdr:nvSpPr>
      <xdr:spPr>
        <a:xfrm>
          <a:off x="2571750" y="1455420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31750</xdr:rowOff>
    </xdr:from>
    <xdr:to>
      <xdr:col>19</xdr:col>
      <xdr:colOff>177800</xdr:colOff>
      <xdr:row>85</xdr:row>
      <xdr:rowOff>31750</xdr:rowOff>
    </xdr:to>
    <xdr:cxnSp macro="">
      <xdr:nvCxnSpPr>
        <xdr:cNvPr id="308" name="直線コネクタ 307">
          <a:extLst>
            <a:ext uri="{FF2B5EF4-FFF2-40B4-BE49-F238E27FC236}">
              <a16:creationId xmlns:a16="http://schemas.microsoft.com/office/drawing/2014/main" id="{C1AE10DF-1745-4A17-8BD8-C837F354D572}"/>
            </a:ext>
          </a:extLst>
        </xdr:cNvPr>
        <xdr:cNvCxnSpPr/>
      </xdr:nvCxnSpPr>
      <xdr:spPr>
        <a:xfrm>
          <a:off x="2626360" y="1460309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118111</xdr:rowOff>
    </xdr:from>
    <xdr:to>
      <xdr:col>10</xdr:col>
      <xdr:colOff>165100</xdr:colOff>
      <xdr:row>85</xdr:row>
      <xdr:rowOff>48261</xdr:rowOff>
    </xdr:to>
    <xdr:sp macro="" textlink="">
      <xdr:nvSpPr>
        <xdr:cNvPr id="309" name="楕円 308">
          <a:extLst>
            <a:ext uri="{FF2B5EF4-FFF2-40B4-BE49-F238E27FC236}">
              <a16:creationId xmlns:a16="http://schemas.microsoft.com/office/drawing/2014/main" id="{2C3F9ADD-8E84-44FF-9E79-42E95F15EF9D}"/>
            </a:ext>
          </a:extLst>
        </xdr:cNvPr>
        <xdr:cNvSpPr/>
      </xdr:nvSpPr>
      <xdr:spPr>
        <a:xfrm>
          <a:off x="1774190" y="14521816"/>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168911</xdr:rowOff>
    </xdr:from>
    <xdr:to>
      <xdr:col>15</xdr:col>
      <xdr:colOff>50800</xdr:colOff>
      <xdr:row>85</xdr:row>
      <xdr:rowOff>31750</xdr:rowOff>
    </xdr:to>
    <xdr:cxnSp macro="">
      <xdr:nvCxnSpPr>
        <xdr:cNvPr id="310" name="直線コネクタ 309">
          <a:extLst>
            <a:ext uri="{FF2B5EF4-FFF2-40B4-BE49-F238E27FC236}">
              <a16:creationId xmlns:a16="http://schemas.microsoft.com/office/drawing/2014/main" id="{18A3E0D7-C807-4E77-A2B0-9CDD7E14AE15}"/>
            </a:ext>
          </a:extLst>
        </xdr:cNvPr>
        <xdr:cNvCxnSpPr/>
      </xdr:nvCxnSpPr>
      <xdr:spPr>
        <a:xfrm>
          <a:off x="1828800" y="14574521"/>
          <a:ext cx="797560" cy="28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97789</xdr:rowOff>
    </xdr:from>
    <xdr:to>
      <xdr:col>6</xdr:col>
      <xdr:colOff>38100</xdr:colOff>
      <xdr:row>85</xdr:row>
      <xdr:rowOff>27939</xdr:rowOff>
    </xdr:to>
    <xdr:sp macro="" textlink="">
      <xdr:nvSpPr>
        <xdr:cNvPr id="311" name="楕円 310">
          <a:extLst>
            <a:ext uri="{FF2B5EF4-FFF2-40B4-BE49-F238E27FC236}">
              <a16:creationId xmlns:a16="http://schemas.microsoft.com/office/drawing/2014/main" id="{58DCF79E-457A-459C-8BB5-8B9EC37B8E69}"/>
            </a:ext>
          </a:extLst>
        </xdr:cNvPr>
        <xdr:cNvSpPr/>
      </xdr:nvSpPr>
      <xdr:spPr>
        <a:xfrm>
          <a:off x="988060" y="1449577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148589</xdr:rowOff>
    </xdr:from>
    <xdr:to>
      <xdr:col>10</xdr:col>
      <xdr:colOff>114300</xdr:colOff>
      <xdr:row>84</xdr:row>
      <xdr:rowOff>168911</xdr:rowOff>
    </xdr:to>
    <xdr:cxnSp macro="">
      <xdr:nvCxnSpPr>
        <xdr:cNvPr id="312" name="直線コネクタ 311">
          <a:extLst>
            <a:ext uri="{FF2B5EF4-FFF2-40B4-BE49-F238E27FC236}">
              <a16:creationId xmlns:a16="http://schemas.microsoft.com/office/drawing/2014/main" id="{FCFD2A39-A012-4F81-AECC-7343B7C7C564}"/>
            </a:ext>
          </a:extLst>
        </xdr:cNvPr>
        <xdr:cNvCxnSpPr/>
      </xdr:nvCxnSpPr>
      <xdr:spPr>
        <a:xfrm>
          <a:off x="1031240" y="14548484"/>
          <a:ext cx="797560" cy="26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146066</xdr:rowOff>
    </xdr:from>
    <xdr:ext cx="405111" cy="259045"/>
    <xdr:sp macro="" textlink="">
      <xdr:nvSpPr>
        <xdr:cNvPr id="313" name="n_1aveValue【福祉施設】&#10;有形固定資産減価償却率">
          <a:extLst>
            <a:ext uri="{FF2B5EF4-FFF2-40B4-BE49-F238E27FC236}">
              <a16:creationId xmlns:a16="http://schemas.microsoft.com/office/drawing/2014/main" id="{9E84A753-9AD9-4715-88D6-41C5296C06C0}"/>
            </a:ext>
          </a:extLst>
        </xdr:cNvPr>
        <xdr:cNvSpPr txBox="1"/>
      </xdr:nvSpPr>
      <xdr:spPr>
        <a:xfrm>
          <a:off x="3239144" y="13860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119397</xdr:rowOff>
    </xdr:from>
    <xdr:ext cx="405111" cy="259045"/>
    <xdr:sp macro="" textlink="">
      <xdr:nvSpPr>
        <xdr:cNvPr id="314" name="n_2aveValue【福祉施設】&#10;有形固定資産減価償却率">
          <a:extLst>
            <a:ext uri="{FF2B5EF4-FFF2-40B4-BE49-F238E27FC236}">
              <a16:creationId xmlns:a16="http://schemas.microsoft.com/office/drawing/2014/main" id="{9B87BE81-01E3-485E-9E13-47E93DF47F39}"/>
            </a:ext>
          </a:extLst>
        </xdr:cNvPr>
        <xdr:cNvSpPr txBox="1"/>
      </xdr:nvSpPr>
      <xdr:spPr>
        <a:xfrm>
          <a:off x="2439044" y="13837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44466</xdr:rowOff>
    </xdr:from>
    <xdr:ext cx="405111" cy="259045"/>
    <xdr:sp macro="" textlink="">
      <xdr:nvSpPr>
        <xdr:cNvPr id="315" name="n_3aveValue【福祉施設】&#10;有形固定資産減価償却率">
          <a:extLst>
            <a:ext uri="{FF2B5EF4-FFF2-40B4-BE49-F238E27FC236}">
              <a16:creationId xmlns:a16="http://schemas.microsoft.com/office/drawing/2014/main" id="{DDF55FBC-C01F-4D22-BC24-B83E26A0CF30}"/>
            </a:ext>
          </a:extLst>
        </xdr:cNvPr>
        <xdr:cNvSpPr txBox="1"/>
      </xdr:nvSpPr>
      <xdr:spPr>
        <a:xfrm>
          <a:off x="1641484" y="13762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31766</xdr:rowOff>
    </xdr:from>
    <xdr:ext cx="405111" cy="259045"/>
    <xdr:sp macro="" textlink="">
      <xdr:nvSpPr>
        <xdr:cNvPr id="316" name="n_4aveValue【福祉施設】&#10;有形固定資産減価償却率">
          <a:extLst>
            <a:ext uri="{FF2B5EF4-FFF2-40B4-BE49-F238E27FC236}">
              <a16:creationId xmlns:a16="http://schemas.microsoft.com/office/drawing/2014/main" id="{F9DBD10E-C2EA-441E-8B3D-AFB45447B537}"/>
            </a:ext>
          </a:extLst>
        </xdr:cNvPr>
        <xdr:cNvSpPr txBox="1"/>
      </xdr:nvSpPr>
      <xdr:spPr>
        <a:xfrm>
          <a:off x="855354" y="13745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85</xdr:row>
      <xdr:rowOff>73677</xdr:rowOff>
    </xdr:from>
    <xdr:ext cx="469744" cy="259045"/>
    <xdr:sp macro="" textlink="">
      <xdr:nvSpPr>
        <xdr:cNvPr id="317" name="n_1mainValue【福祉施設】&#10;有形固定資産減価償却率">
          <a:extLst>
            <a:ext uri="{FF2B5EF4-FFF2-40B4-BE49-F238E27FC236}">
              <a16:creationId xmlns:a16="http://schemas.microsoft.com/office/drawing/2014/main" id="{F0138742-C65C-40DE-A420-DAF9E09ABFD0}"/>
            </a:ext>
          </a:extLst>
        </xdr:cNvPr>
        <xdr:cNvSpPr txBox="1"/>
      </xdr:nvSpPr>
      <xdr:spPr>
        <a:xfrm>
          <a:off x="3208732"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85</xdr:row>
      <xdr:rowOff>73677</xdr:rowOff>
    </xdr:from>
    <xdr:ext cx="469744" cy="259045"/>
    <xdr:sp macro="" textlink="">
      <xdr:nvSpPr>
        <xdr:cNvPr id="318" name="n_2mainValue【福祉施設】&#10;有形固定資産減価償却率">
          <a:extLst>
            <a:ext uri="{FF2B5EF4-FFF2-40B4-BE49-F238E27FC236}">
              <a16:creationId xmlns:a16="http://schemas.microsoft.com/office/drawing/2014/main" id="{11FAC02E-BAC8-4727-B266-4C8326A9043D}"/>
            </a:ext>
          </a:extLst>
        </xdr:cNvPr>
        <xdr:cNvSpPr txBox="1"/>
      </xdr:nvSpPr>
      <xdr:spPr>
        <a:xfrm>
          <a:off x="2408632"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39388</xdr:rowOff>
    </xdr:from>
    <xdr:ext cx="405111" cy="259045"/>
    <xdr:sp macro="" textlink="">
      <xdr:nvSpPr>
        <xdr:cNvPr id="319" name="n_3mainValue【福祉施設】&#10;有形固定資産減価償却率">
          <a:extLst>
            <a:ext uri="{FF2B5EF4-FFF2-40B4-BE49-F238E27FC236}">
              <a16:creationId xmlns:a16="http://schemas.microsoft.com/office/drawing/2014/main" id="{86246BAB-2B90-4500-BBB2-63FCE022423E}"/>
            </a:ext>
          </a:extLst>
        </xdr:cNvPr>
        <xdr:cNvSpPr txBox="1"/>
      </xdr:nvSpPr>
      <xdr:spPr>
        <a:xfrm>
          <a:off x="1641484" y="14612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19066</xdr:rowOff>
    </xdr:from>
    <xdr:ext cx="405111" cy="259045"/>
    <xdr:sp macro="" textlink="">
      <xdr:nvSpPr>
        <xdr:cNvPr id="320" name="n_4mainValue【福祉施設】&#10;有形固定資産減価償却率">
          <a:extLst>
            <a:ext uri="{FF2B5EF4-FFF2-40B4-BE49-F238E27FC236}">
              <a16:creationId xmlns:a16="http://schemas.microsoft.com/office/drawing/2014/main" id="{491DFB3E-96A6-424E-A2B2-2778900C4593}"/>
            </a:ext>
          </a:extLst>
        </xdr:cNvPr>
        <xdr:cNvSpPr txBox="1"/>
      </xdr:nvSpPr>
      <xdr:spPr>
        <a:xfrm>
          <a:off x="855354" y="14588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4A6E7856-C705-44EC-AA4A-83FA6800E062}"/>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424C2F7F-CEA2-4F9F-ACAC-973C92646629}"/>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862E78D9-6487-4045-81EA-CCC0BFB123C3}"/>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B372C1D4-C9FE-4866-B9F7-3E3F376C08E2}"/>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8BE9E4FA-6485-41F4-BF23-37E3353495B8}"/>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49C1E3F-EB27-410A-BBCE-E61289BCDE2F}"/>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1463CCA7-4FD4-4089-954B-25C0979E3C8E}"/>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5CDD9C5D-A3DA-4FC5-AD96-07F58DE62F14}"/>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C392A13A-253E-43C2-9B8C-E67156341338}"/>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AB150F26-7AFD-4DCC-BE94-3F432512FAF6}"/>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1" name="直線コネクタ 330">
          <a:extLst>
            <a:ext uri="{FF2B5EF4-FFF2-40B4-BE49-F238E27FC236}">
              <a16:creationId xmlns:a16="http://schemas.microsoft.com/office/drawing/2014/main" id="{DAEFEB6F-103F-4807-B1A7-59EFA96A8DB2}"/>
            </a:ext>
          </a:extLst>
        </xdr:cNvPr>
        <xdr:cNvCxnSpPr/>
      </xdr:nvCxnSpPr>
      <xdr:spPr>
        <a:xfrm>
          <a:off x="5960110" y="14664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2" name="テキスト ボックス 331">
          <a:extLst>
            <a:ext uri="{FF2B5EF4-FFF2-40B4-BE49-F238E27FC236}">
              <a16:creationId xmlns:a16="http://schemas.microsoft.com/office/drawing/2014/main" id="{CF874F41-04B2-46AB-B098-B2955B1B1E9E}"/>
            </a:ext>
          </a:extLst>
        </xdr:cNvPr>
        <xdr:cNvSpPr txBox="1"/>
      </xdr:nvSpPr>
      <xdr:spPr>
        <a:xfrm>
          <a:off x="5527221" y="1452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A4AF618D-5BB0-40B3-86D9-A8B2F93CEBDB}"/>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D57769AE-106B-42B7-BBF2-1287789CB29E}"/>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5" name="直線コネクタ 334">
          <a:extLst>
            <a:ext uri="{FF2B5EF4-FFF2-40B4-BE49-F238E27FC236}">
              <a16:creationId xmlns:a16="http://schemas.microsoft.com/office/drawing/2014/main" id="{028E7ABE-8E73-46EA-9BF6-F23D31C927D9}"/>
            </a:ext>
          </a:extLst>
        </xdr:cNvPr>
        <xdr:cNvCxnSpPr/>
      </xdr:nvCxnSpPr>
      <xdr:spPr>
        <a:xfrm>
          <a:off x="5960110" y="1352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6" name="テキスト ボックス 335">
          <a:extLst>
            <a:ext uri="{FF2B5EF4-FFF2-40B4-BE49-F238E27FC236}">
              <a16:creationId xmlns:a16="http://schemas.microsoft.com/office/drawing/2014/main" id="{5083776C-6B1B-4721-89B1-BEFBE9B33D8E}"/>
            </a:ext>
          </a:extLst>
        </xdr:cNvPr>
        <xdr:cNvSpPr txBox="1"/>
      </xdr:nvSpPr>
      <xdr:spPr>
        <a:xfrm>
          <a:off x="5527221" y="13385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46894036-EE6D-4EB1-B39F-318E47510DFB}"/>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5BD1F1AC-FD3C-4602-A10C-3B7AE3AA53CD}"/>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60DD5ACA-CC4D-49C5-985B-CDBF748B512B}"/>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152400</xdr:rowOff>
    </xdr:from>
    <xdr:to>
      <xdr:col>54</xdr:col>
      <xdr:colOff>189865</xdr:colOff>
      <xdr:row>85</xdr:row>
      <xdr:rowOff>78105</xdr:rowOff>
    </xdr:to>
    <xdr:cxnSp macro="">
      <xdr:nvCxnSpPr>
        <xdr:cNvPr id="340" name="直線コネクタ 339">
          <a:extLst>
            <a:ext uri="{FF2B5EF4-FFF2-40B4-BE49-F238E27FC236}">
              <a16:creationId xmlns:a16="http://schemas.microsoft.com/office/drawing/2014/main" id="{2E4914CF-FF77-4C35-964B-3F1F0846A1DC}"/>
            </a:ext>
          </a:extLst>
        </xdr:cNvPr>
        <xdr:cNvCxnSpPr/>
      </xdr:nvCxnSpPr>
      <xdr:spPr>
        <a:xfrm flipV="1">
          <a:off x="9429115" y="13354050"/>
          <a:ext cx="0" cy="1297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1" name="【福祉施設】&#10;一人当たり面積最小値テキスト">
          <a:extLst>
            <a:ext uri="{FF2B5EF4-FFF2-40B4-BE49-F238E27FC236}">
              <a16:creationId xmlns:a16="http://schemas.microsoft.com/office/drawing/2014/main" id="{F7C7308A-1995-489E-8073-60AB9A2D1B97}"/>
            </a:ext>
          </a:extLst>
        </xdr:cNvPr>
        <xdr:cNvSpPr txBox="1"/>
      </xdr:nvSpPr>
      <xdr:spPr>
        <a:xfrm>
          <a:off x="9467850" y="1465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2" name="直線コネクタ 341">
          <a:extLst>
            <a:ext uri="{FF2B5EF4-FFF2-40B4-BE49-F238E27FC236}">
              <a16:creationId xmlns:a16="http://schemas.microsoft.com/office/drawing/2014/main" id="{2161FFF7-41D6-4A52-B927-79A53CD23FC1}"/>
            </a:ext>
          </a:extLst>
        </xdr:cNvPr>
        <xdr:cNvCxnSpPr/>
      </xdr:nvCxnSpPr>
      <xdr:spPr>
        <a:xfrm>
          <a:off x="9356090" y="1465135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99077</xdr:rowOff>
    </xdr:from>
    <xdr:ext cx="469744" cy="259045"/>
    <xdr:sp macro="" textlink="">
      <xdr:nvSpPr>
        <xdr:cNvPr id="343" name="【福祉施設】&#10;一人当たり面積最大値テキスト">
          <a:extLst>
            <a:ext uri="{FF2B5EF4-FFF2-40B4-BE49-F238E27FC236}">
              <a16:creationId xmlns:a16="http://schemas.microsoft.com/office/drawing/2014/main" id="{7ADD56B4-8CF6-47AD-8DE7-91393DA351B3}"/>
            </a:ext>
          </a:extLst>
        </xdr:cNvPr>
        <xdr:cNvSpPr txBox="1"/>
      </xdr:nvSpPr>
      <xdr:spPr>
        <a:xfrm>
          <a:off x="9467850" y="13125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152400</xdr:rowOff>
    </xdr:from>
    <xdr:to>
      <xdr:col>55</xdr:col>
      <xdr:colOff>88900</xdr:colOff>
      <xdr:row>77</xdr:row>
      <xdr:rowOff>152400</xdr:rowOff>
    </xdr:to>
    <xdr:cxnSp macro="">
      <xdr:nvCxnSpPr>
        <xdr:cNvPr id="344" name="直線コネクタ 343">
          <a:extLst>
            <a:ext uri="{FF2B5EF4-FFF2-40B4-BE49-F238E27FC236}">
              <a16:creationId xmlns:a16="http://schemas.microsoft.com/office/drawing/2014/main" id="{FC39AE95-CB2C-44DE-A524-1C00833067C2}"/>
            </a:ext>
          </a:extLst>
        </xdr:cNvPr>
        <xdr:cNvCxnSpPr/>
      </xdr:nvCxnSpPr>
      <xdr:spPr>
        <a:xfrm>
          <a:off x="9356090" y="1335405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33038</xdr:rowOff>
    </xdr:from>
    <xdr:ext cx="469744" cy="259045"/>
    <xdr:sp macro="" textlink="">
      <xdr:nvSpPr>
        <xdr:cNvPr id="345" name="【福祉施設】&#10;一人当たり面積平均値テキスト">
          <a:extLst>
            <a:ext uri="{FF2B5EF4-FFF2-40B4-BE49-F238E27FC236}">
              <a16:creationId xmlns:a16="http://schemas.microsoft.com/office/drawing/2014/main" id="{92D91D7A-2E57-42BA-8E79-DD97B154047D}"/>
            </a:ext>
          </a:extLst>
        </xdr:cNvPr>
        <xdr:cNvSpPr txBox="1"/>
      </xdr:nvSpPr>
      <xdr:spPr>
        <a:xfrm>
          <a:off x="9467850" y="140900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10161</xdr:rowOff>
    </xdr:from>
    <xdr:to>
      <xdr:col>55</xdr:col>
      <xdr:colOff>50800</xdr:colOff>
      <xdr:row>83</xdr:row>
      <xdr:rowOff>111761</xdr:rowOff>
    </xdr:to>
    <xdr:sp macro="" textlink="">
      <xdr:nvSpPr>
        <xdr:cNvPr id="346" name="フローチャート: 判断 345">
          <a:extLst>
            <a:ext uri="{FF2B5EF4-FFF2-40B4-BE49-F238E27FC236}">
              <a16:creationId xmlns:a16="http://schemas.microsoft.com/office/drawing/2014/main" id="{E4ABFBF9-4EAF-40C1-B8ED-3AD6EA01FAC1}"/>
            </a:ext>
          </a:extLst>
        </xdr:cNvPr>
        <xdr:cNvSpPr/>
      </xdr:nvSpPr>
      <xdr:spPr>
        <a:xfrm>
          <a:off x="9394190" y="14242416"/>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7" name="フローチャート: 判断 346">
          <a:extLst>
            <a:ext uri="{FF2B5EF4-FFF2-40B4-BE49-F238E27FC236}">
              <a16:creationId xmlns:a16="http://schemas.microsoft.com/office/drawing/2014/main" id="{1B3CDCFF-35BF-4B35-A60F-6C01B36CB382}"/>
            </a:ext>
          </a:extLst>
        </xdr:cNvPr>
        <xdr:cNvSpPr/>
      </xdr:nvSpPr>
      <xdr:spPr>
        <a:xfrm>
          <a:off x="8632190" y="1425003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4445</xdr:rowOff>
    </xdr:from>
    <xdr:to>
      <xdr:col>46</xdr:col>
      <xdr:colOff>38100</xdr:colOff>
      <xdr:row>83</xdr:row>
      <xdr:rowOff>106045</xdr:rowOff>
    </xdr:to>
    <xdr:sp macro="" textlink="">
      <xdr:nvSpPr>
        <xdr:cNvPr id="348" name="フローチャート: 判断 347">
          <a:extLst>
            <a:ext uri="{FF2B5EF4-FFF2-40B4-BE49-F238E27FC236}">
              <a16:creationId xmlns:a16="http://schemas.microsoft.com/office/drawing/2014/main" id="{21EDFA70-AD96-41FA-9FEE-053A4AD862DE}"/>
            </a:ext>
          </a:extLst>
        </xdr:cNvPr>
        <xdr:cNvSpPr/>
      </xdr:nvSpPr>
      <xdr:spPr>
        <a:xfrm>
          <a:off x="7846060" y="142367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81</xdr:row>
      <xdr:rowOff>84455</xdr:rowOff>
    </xdr:from>
    <xdr:to>
      <xdr:col>41</xdr:col>
      <xdr:colOff>101600</xdr:colOff>
      <xdr:row>82</xdr:row>
      <xdr:rowOff>14605</xdr:rowOff>
    </xdr:to>
    <xdr:sp macro="" textlink="">
      <xdr:nvSpPr>
        <xdr:cNvPr id="349" name="フローチャート: 判断 348">
          <a:extLst>
            <a:ext uri="{FF2B5EF4-FFF2-40B4-BE49-F238E27FC236}">
              <a16:creationId xmlns:a16="http://schemas.microsoft.com/office/drawing/2014/main" id="{C7381EDC-F28D-4B8C-912F-2B171CC03ECF}"/>
            </a:ext>
          </a:extLst>
        </xdr:cNvPr>
        <xdr:cNvSpPr/>
      </xdr:nvSpPr>
      <xdr:spPr>
        <a:xfrm>
          <a:off x="7029450" y="1397381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81</xdr:row>
      <xdr:rowOff>107314</xdr:rowOff>
    </xdr:from>
    <xdr:to>
      <xdr:col>36</xdr:col>
      <xdr:colOff>165100</xdr:colOff>
      <xdr:row>82</xdr:row>
      <xdr:rowOff>37464</xdr:rowOff>
    </xdr:to>
    <xdr:sp macro="" textlink="">
      <xdr:nvSpPr>
        <xdr:cNvPr id="350" name="フローチャート: 判断 349">
          <a:extLst>
            <a:ext uri="{FF2B5EF4-FFF2-40B4-BE49-F238E27FC236}">
              <a16:creationId xmlns:a16="http://schemas.microsoft.com/office/drawing/2014/main" id="{FF282CBE-2838-4450-8C88-385C6FE6BC72}"/>
            </a:ext>
          </a:extLst>
        </xdr:cNvPr>
        <xdr:cNvSpPr/>
      </xdr:nvSpPr>
      <xdr:spPr>
        <a:xfrm>
          <a:off x="6231890" y="1399285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D14F0C75-8B69-4EFC-BFAE-77FBFC7CF223}"/>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A1240A85-EA41-41C2-BFA3-22928F1D7BD2}"/>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522FE649-E3AB-4CE9-AEB5-C3308CE08039}"/>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A296285D-A022-48DE-9D29-3A24AF844AD1}"/>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B7E0D919-2B8C-4934-8E6A-2B97ED2761FB}"/>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124461</xdr:rowOff>
    </xdr:from>
    <xdr:to>
      <xdr:col>55</xdr:col>
      <xdr:colOff>50800</xdr:colOff>
      <xdr:row>85</xdr:row>
      <xdr:rowOff>54611</xdr:rowOff>
    </xdr:to>
    <xdr:sp macro="" textlink="">
      <xdr:nvSpPr>
        <xdr:cNvPr id="356" name="楕円 355">
          <a:extLst>
            <a:ext uri="{FF2B5EF4-FFF2-40B4-BE49-F238E27FC236}">
              <a16:creationId xmlns:a16="http://schemas.microsoft.com/office/drawing/2014/main" id="{8BD2DF9C-7684-495C-A785-30446EE03583}"/>
            </a:ext>
          </a:extLst>
        </xdr:cNvPr>
        <xdr:cNvSpPr/>
      </xdr:nvSpPr>
      <xdr:spPr>
        <a:xfrm>
          <a:off x="9394190" y="14528166"/>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39388</xdr:rowOff>
    </xdr:from>
    <xdr:ext cx="469744" cy="259045"/>
    <xdr:sp macro="" textlink="">
      <xdr:nvSpPr>
        <xdr:cNvPr id="357" name="【福祉施設】&#10;一人当たり面積該当値テキスト">
          <a:extLst>
            <a:ext uri="{FF2B5EF4-FFF2-40B4-BE49-F238E27FC236}">
              <a16:creationId xmlns:a16="http://schemas.microsoft.com/office/drawing/2014/main" id="{F36BC530-6781-499A-A94C-4117B2AEDD21}"/>
            </a:ext>
          </a:extLst>
        </xdr:cNvPr>
        <xdr:cNvSpPr txBox="1"/>
      </xdr:nvSpPr>
      <xdr:spPr>
        <a:xfrm>
          <a:off x="9467850" y="14441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124461</xdr:rowOff>
    </xdr:from>
    <xdr:to>
      <xdr:col>50</xdr:col>
      <xdr:colOff>165100</xdr:colOff>
      <xdr:row>85</xdr:row>
      <xdr:rowOff>54611</xdr:rowOff>
    </xdr:to>
    <xdr:sp macro="" textlink="">
      <xdr:nvSpPr>
        <xdr:cNvPr id="358" name="楕円 357">
          <a:extLst>
            <a:ext uri="{FF2B5EF4-FFF2-40B4-BE49-F238E27FC236}">
              <a16:creationId xmlns:a16="http://schemas.microsoft.com/office/drawing/2014/main" id="{8FDC698A-B0FE-44EA-9A50-BDD4E29B4D28}"/>
            </a:ext>
          </a:extLst>
        </xdr:cNvPr>
        <xdr:cNvSpPr/>
      </xdr:nvSpPr>
      <xdr:spPr>
        <a:xfrm>
          <a:off x="8632190" y="1452816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3811</xdr:rowOff>
    </xdr:from>
    <xdr:to>
      <xdr:col>55</xdr:col>
      <xdr:colOff>0</xdr:colOff>
      <xdr:row>85</xdr:row>
      <xdr:rowOff>3811</xdr:rowOff>
    </xdr:to>
    <xdr:cxnSp macro="">
      <xdr:nvCxnSpPr>
        <xdr:cNvPr id="359" name="直線コネクタ 358">
          <a:extLst>
            <a:ext uri="{FF2B5EF4-FFF2-40B4-BE49-F238E27FC236}">
              <a16:creationId xmlns:a16="http://schemas.microsoft.com/office/drawing/2014/main" id="{DBDE7057-26E5-42DE-AF35-77623502E8F4}"/>
            </a:ext>
          </a:extLst>
        </xdr:cNvPr>
        <xdr:cNvCxnSpPr/>
      </xdr:nvCxnSpPr>
      <xdr:spPr>
        <a:xfrm>
          <a:off x="8686800" y="14578966"/>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124461</xdr:rowOff>
    </xdr:from>
    <xdr:to>
      <xdr:col>46</xdr:col>
      <xdr:colOff>38100</xdr:colOff>
      <xdr:row>85</xdr:row>
      <xdr:rowOff>54611</xdr:rowOff>
    </xdr:to>
    <xdr:sp macro="" textlink="">
      <xdr:nvSpPr>
        <xdr:cNvPr id="360" name="楕円 359">
          <a:extLst>
            <a:ext uri="{FF2B5EF4-FFF2-40B4-BE49-F238E27FC236}">
              <a16:creationId xmlns:a16="http://schemas.microsoft.com/office/drawing/2014/main" id="{2DAEB420-D3BC-4FDD-963D-BE9E33DC838D}"/>
            </a:ext>
          </a:extLst>
        </xdr:cNvPr>
        <xdr:cNvSpPr/>
      </xdr:nvSpPr>
      <xdr:spPr>
        <a:xfrm>
          <a:off x="7846060" y="1452816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3811</xdr:rowOff>
    </xdr:from>
    <xdr:to>
      <xdr:col>50</xdr:col>
      <xdr:colOff>114300</xdr:colOff>
      <xdr:row>85</xdr:row>
      <xdr:rowOff>3811</xdr:rowOff>
    </xdr:to>
    <xdr:cxnSp macro="">
      <xdr:nvCxnSpPr>
        <xdr:cNvPr id="361" name="直線コネクタ 360">
          <a:extLst>
            <a:ext uri="{FF2B5EF4-FFF2-40B4-BE49-F238E27FC236}">
              <a16:creationId xmlns:a16="http://schemas.microsoft.com/office/drawing/2014/main" id="{9F980798-DEBE-4549-BE8E-C2C624D91838}"/>
            </a:ext>
          </a:extLst>
        </xdr:cNvPr>
        <xdr:cNvCxnSpPr/>
      </xdr:nvCxnSpPr>
      <xdr:spPr>
        <a:xfrm>
          <a:off x="7889240" y="14578966"/>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124461</xdr:rowOff>
    </xdr:from>
    <xdr:to>
      <xdr:col>41</xdr:col>
      <xdr:colOff>101600</xdr:colOff>
      <xdr:row>85</xdr:row>
      <xdr:rowOff>54611</xdr:rowOff>
    </xdr:to>
    <xdr:sp macro="" textlink="">
      <xdr:nvSpPr>
        <xdr:cNvPr id="362" name="楕円 361">
          <a:extLst>
            <a:ext uri="{FF2B5EF4-FFF2-40B4-BE49-F238E27FC236}">
              <a16:creationId xmlns:a16="http://schemas.microsoft.com/office/drawing/2014/main" id="{FD76972D-4A8A-406C-94A9-9561211E2EDE}"/>
            </a:ext>
          </a:extLst>
        </xdr:cNvPr>
        <xdr:cNvSpPr/>
      </xdr:nvSpPr>
      <xdr:spPr>
        <a:xfrm>
          <a:off x="7029450" y="1452816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3811</xdr:rowOff>
    </xdr:from>
    <xdr:to>
      <xdr:col>45</xdr:col>
      <xdr:colOff>177800</xdr:colOff>
      <xdr:row>85</xdr:row>
      <xdr:rowOff>3811</xdr:rowOff>
    </xdr:to>
    <xdr:cxnSp macro="">
      <xdr:nvCxnSpPr>
        <xdr:cNvPr id="363" name="直線コネクタ 362">
          <a:extLst>
            <a:ext uri="{FF2B5EF4-FFF2-40B4-BE49-F238E27FC236}">
              <a16:creationId xmlns:a16="http://schemas.microsoft.com/office/drawing/2014/main" id="{BBB7D765-E6C8-4C86-B591-FC4B63A8D56F}"/>
            </a:ext>
          </a:extLst>
        </xdr:cNvPr>
        <xdr:cNvCxnSpPr/>
      </xdr:nvCxnSpPr>
      <xdr:spPr>
        <a:xfrm>
          <a:off x="7084060" y="14578966"/>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124461</xdr:rowOff>
    </xdr:from>
    <xdr:to>
      <xdr:col>36</xdr:col>
      <xdr:colOff>165100</xdr:colOff>
      <xdr:row>85</xdr:row>
      <xdr:rowOff>54611</xdr:rowOff>
    </xdr:to>
    <xdr:sp macro="" textlink="">
      <xdr:nvSpPr>
        <xdr:cNvPr id="364" name="楕円 363">
          <a:extLst>
            <a:ext uri="{FF2B5EF4-FFF2-40B4-BE49-F238E27FC236}">
              <a16:creationId xmlns:a16="http://schemas.microsoft.com/office/drawing/2014/main" id="{FA9A81A8-9B6F-4B26-A1DD-343DF6A7E40C}"/>
            </a:ext>
          </a:extLst>
        </xdr:cNvPr>
        <xdr:cNvSpPr/>
      </xdr:nvSpPr>
      <xdr:spPr>
        <a:xfrm>
          <a:off x="6231890" y="1452816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3811</xdr:rowOff>
    </xdr:from>
    <xdr:to>
      <xdr:col>41</xdr:col>
      <xdr:colOff>50800</xdr:colOff>
      <xdr:row>85</xdr:row>
      <xdr:rowOff>3811</xdr:rowOff>
    </xdr:to>
    <xdr:cxnSp macro="">
      <xdr:nvCxnSpPr>
        <xdr:cNvPr id="365" name="直線コネクタ 364">
          <a:extLst>
            <a:ext uri="{FF2B5EF4-FFF2-40B4-BE49-F238E27FC236}">
              <a16:creationId xmlns:a16="http://schemas.microsoft.com/office/drawing/2014/main" id="{03284DCF-5D15-4D86-AE15-C38AA6B19A4A}"/>
            </a:ext>
          </a:extLst>
        </xdr:cNvPr>
        <xdr:cNvCxnSpPr/>
      </xdr:nvCxnSpPr>
      <xdr:spPr>
        <a:xfrm>
          <a:off x="6286500" y="14578966"/>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134002</xdr:rowOff>
    </xdr:from>
    <xdr:ext cx="469744" cy="259045"/>
    <xdr:sp macro="" textlink="">
      <xdr:nvSpPr>
        <xdr:cNvPr id="366" name="n_1aveValue【福祉施設】&#10;一人当たり面積">
          <a:extLst>
            <a:ext uri="{FF2B5EF4-FFF2-40B4-BE49-F238E27FC236}">
              <a16:creationId xmlns:a16="http://schemas.microsoft.com/office/drawing/2014/main" id="{63057EC2-E6DB-43D0-9ADC-BF3AC3B61729}"/>
            </a:ext>
          </a:extLst>
        </xdr:cNvPr>
        <xdr:cNvSpPr txBox="1"/>
      </xdr:nvSpPr>
      <xdr:spPr>
        <a:xfrm>
          <a:off x="8454467" y="14017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122572</xdr:rowOff>
    </xdr:from>
    <xdr:ext cx="469744" cy="259045"/>
    <xdr:sp macro="" textlink="">
      <xdr:nvSpPr>
        <xdr:cNvPr id="367" name="n_2aveValue【福祉施設】&#10;一人当たり面積">
          <a:extLst>
            <a:ext uri="{FF2B5EF4-FFF2-40B4-BE49-F238E27FC236}">
              <a16:creationId xmlns:a16="http://schemas.microsoft.com/office/drawing/2014/main" id="{30E5488D-B0B9-4143-BCB2-40329CCA0916}"/>
            </a:ext>
          </a:extLst>
        </xdr:cNvPr>
        <xdr:cNvSpPr txBox="1"/>
      </xdr:nvSpPr>
      <xdr:spPr>
        <a:xfrm>
          <a:off x="7673417"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31132</xdr:rowOff>
    </xdr:from>
    <xdr:ext cx="469744" cy="259045"/>
    <xdr:sp macro="" textlink="">
      <xdr:nvSpPr>
        <xdr:cNvPr id="368" name="n_3aveValue【福祉施設】&#10;一人当たり面積">
          <a:extLst>
            <a:ext uri="{FF2B5EF4-FFF2-40B4-BE49-F238E27FC236}">
              <a16:creationId xmlns:a16="http://schemas.microsoft.com/office/drawing/2014/main" id="{D78FECE3-3520-4B57-9E2D-6C2CC9FB9B28}"/>
            </a:ext>
          </a:extLst>
        </xdr:cNvPr>
        <xdr:cNvSpPr txBox="1"/>
      </xdr:nvSpPr>
      <xdr:spPr>
        <a:xfrm>
          <a:off x="6866332" y="1374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53991</xdr:rowOff>
    </xdr:from>
    <xdr:ext cx="469744" cy="259045"/>
    <xdr:sp macro="" textlink="">
      <xdr:nvSpPr>
        <xdr:cNvPr id="369" name="n_4aveValue【福祉施設】&#10;一人当たり面積">
          <a:extLst>
            <a:ext uri="{FF2B5EF4-FFF2-40B4-BE49-F238E27FC236}">
              <a16:creationId xmlns:a16="http://schemas.microsoft.com/office/drawing/2014/main" id="{25F24B68-0FDC-4F14-9EF7-2D10CB3FA2D9}"/>
            </a:ext>
          </a:extLst>
        </xdr:cNvPr>
        <xdr:cNvSpPr txBox="1"/>
      </xdr:nvSpPr>
      <xdr:spPr>
        <a:xfrm>
          <a:off x="6068772" y="13773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45738</xdr:rowOff>
    </xdr:from>
    <xdr:ext cx="469744" cy="259045"/>
    <xdr:sp macro="" textlink="">
      <xdr:nvSpPr>
        <xdr:cNvPr id="370" name="n_1mainValue【福祉施設】&#10;一人当たり面積">
          <a:extLst>
            <a:ext uri="{FF2B5EF4-FFF2-40B4-BE49-F238E27FC236}">
              <a16:creationId xmlns:a16="http://schemas.microsoft.com/office/drawing/2014/main" id="{9C9116BE-1E8D-457E-9EB9-92EA830299EC}"/>
            </a:ext>
          </a:extLst>
        </xdr:cNvPr>
        <xdr:cNvSpPr txBox="1"/>
      </xdr:nvSpPr>
      <xdr:spPr>
        <a:xfrm>
          <a:off x="8454467" y="14620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45738</xdr:rowOff>
    </xdr:from>
    <xdr:ext cx="469744" cy="259045"/>
    <xdr:sp macro="" textlink="">
      <xdr:nvSpPr>
        <xdr:cNvPr id="371" name="n_2mainValue【福祉施設】&#10;一人当たり面積">
          <a:extLst>
            <a:ext uri="{FF2B5EF4-FFF2-40B4-BE49-F238E27FC236}">
              <a16:creationId xmlns:a16="http://schemas.microsoft.com/office/drawing/2014/main" id="{CBB21AEA-6D11-4991-BA63-069AC20DAFF9}"/>
            </a:ext>
          </a:extLst>
        </xdr:cNvPr>
        <xdr:cNvSpPr txBox="1"/>
      </xdr:nvSpPr>
      <xdr:spPr>
        <a:xfrm>
          <a:off x="7673417" y="14620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45738</xdr:rowOff>
    </xdr:from>
    <xdr:ext cx="469744" cy="259045"/>
    <xdr:sp macro="" textlink="">
      <xdr:nvSpPr>
        <xdr:cNvPr id="372" name="n_3mainValue【福祉施設】&#10;一人当たり面積">
          <a:extLst>
            <a:ext uri="{FF2B5EF4-FFF2-40B4-BE49-F238E27FC236}">
              <a16:creationId xmlns:a16="http://schemas.microsoft.com/office/drawing/2014/main" id="{19B637E5-B085-41B2-9CE3-E53587AEF08F}"/>
            </a:ext>
          </a:extLst>
        </xdr:cNvPr>
        <xdr:cNvSpPr txBox="1"/>
      </xdr:nvSpPr>
      <xdr:spPr>
        <a:xfrm>
          <a:off x="6866332" y="14620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45738</xdr:rowOff>
    </xdr:from>
    <xdr:ext cx="469744" cy="259045"/>
    <xdr:sp macro="" textlink="">
      <xdr:nvSpPr>
        <xdr:cNvPr id="373" name="n_4mainValue【福祉施設】&#10;一人当たり面積">
          <a:extLst>
            <a:ext uri="{FF2B5EF4-FFF2-40B4-BE49-F238E27FC236}">
              <a16:creationId xmlns:a16="http://schemas.microsoft.com/office/drawing/2014/main" id="{64066E50-BF2D-434C-94B7-CD0F72A0AFEA}"/>
            </a:ext>
          </a:extLst>
        </xdr:cNvPr>
        <xdr:cNvSpPr txBox="1"/>
      </xdr:nvSpPr>
      <xdr:spPr>
        <a:xfrm>
          <a:off x="6068772" y="14620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D263AEC0-8E00-4DF3-A680-B5CE0A7D2192}"/>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1EA291D4-0817-4D05-BB19-BE9A3F0DC247}"/>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45EF61AE-2B01-42D1-A8B6-FE1C6EF221FA}"/>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57185A7E-EB81-40F0-A100-6E6395C97610}"/>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C2B8D6C6-6DCF-49FD-A789-C60726CA4BA9}"/>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DEB6C2E7-5721-4B7E-97A8-8FB07E30F41C}"/>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4C014841-FFF6-40BA-A6CC-4A8CD94A0EBA}"/>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5ABBB78B-A086-41AC-AE0E-4E2BE95AC4C2}"/>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915FF5CA-9838-4369-9D32-CCCAD78329A3}"/>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60A91EBB-50B1-4F44-93A0-CD2AF62BD7CE}"/>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7BB8CBF5-78BE-477C-B5D6-F320EFAA62C4}"/>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5" name="直線コネクタ 384">
          <a:extLst>
            <a:ext uri="{FF2B5EF4-FFF2-40B4-BE49-F238E27FC236}">
              <a16:creationId xmlns:a16="http://schemas.microsoft.com/office/drawing/2014/main" id="{605248C1-5E97-44AE-9328-028D7D5C5011}"/>
            </a:ext>
          </a:extLst>
        </xdr:cNvPr>
        <xdr:cNvCxnSpPr/>
      </xdr:nvCxnSpPr>
      <xdr:spPr>
        <a:xfrm>
          <a:off x="6858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6" name="テキスト ボックス 385">
          <a:extLst>
            <a:ext uri="{FF2B5EF4-FFF2-40B4-BE49-F238E27FC236}">
              <a16:creationId xmlns:a16="http://schemas.microsoft.com/office/drawing/2014/main" id="{5FC9EAD5-0B51-42C0-9C2C-4A94A1CBEAE4}"/>
            </a:ext>
          </a:extLst>
        </xdr:cNvPr>
        <xdr:cNvSpPr txBox="1"/>
      </xdr:nvSpPr>
      <xdr:spPr>
        <a:xfrm>
          <a:off x="2738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7" name="直線コネクタ 386">
          <a:extLst>
            <a:ext uri="{FF2B5EF4-FFF2-40B4-BE49-F238E27FC236}">
              <a16:creationId xmlns:a16="http://schemas.microsoft.com/office/drawing/2014/main" id="{5E83AC5C-5805-4288-92AF-ED3D04DF3364}"/>
            </a:ext>
          </a:extLst>
        </xdr:cNvPr>
        <xdr:cNvCxnSpPr/>
      </xdr:nvCxnSpPr>
      <xdr:spPr>
        <a:xfrm>
          <a:off x="6858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8" name="テキスト ボックス 387">
          <a:extLst>
            <a:ext uri="{FF2B5EF4-FFF2-40B4-BE49-F238E27FC236}">
              <a16:creationId xmlns:a16="http://schemas.microsoft.com/office/drawing/2014/main" id="{B098726E-5471-44E8-8BDB-CF29ECB0BC44}"/>
            </a:ext>
          </a:extLst>
        </xdr:cNvPr>
        <xdr:cNvSpPr txBox="1"/>
      </xdr:nvSpPr>
      <xdr:spPr>
        <a:xfrm>
          <a:off x="34370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89" name="直線コネクタ 388">
          <a:extLst>
            <a:ext uri="{FF2B5EF4-FFF2-40B4-BE49-F238E27FC236}">
              <a16:creationId xmlns:a16="http://schemas.microsoft.com/office/drawing/2014/main" id="{2FC71246-A027-4A0C-B9C7-D0E1055993BF}"/>
            </a:ext>
          </a:extLst>
        </xdr:cNvPr>
        <xdr:cNvCxnSpPr/>
      </xdr:nvCxnSpPr>
      <xdr:spPr>
        <a:xfrm>
          <a:off x="6858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0" name="テキスト ボックス 389">
          <a:extLst>
            <a:ext uri="{FF2B5EF4-FFF2-40B4-BE49-F238E27FC236}">
              <a16:creationId xmlns:a16="http://schemas.microsoft.com/office/drawing/2014/main" id="{A1A08960-23A2-467F-9FEA-38554EE07E2B}"/>
            </a:ext>
          </a:extLst>
        </xdr:cNvPr>
        <xdr:cNvSpPr txBox="1"/>
      </xdr:nvSpPr>
      <xdr:spPr>
        <a:xfrm>
          <a:off x="34370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1" name="直線コネクタ 390">
          <a:extLst>
            <a:ext uri="{FF2B5EF4-FFF2-40B4-BE49-F238E27FC236}">
              <a16:creationId xmlns:a16="http://schemas.microsoft.com/office/drawing/2014/main" id="{72316EEC-C0B1-4BEA-A607-0332657C8E29}"/>
            </a:ext>
          </a:extLst>
        </xdr:cNvPr>
        <xdr:cNvCxnSpPr/>
      </xdr:nvCxnSpPr>
      <xdr:spPr>
        <a:xfrm>
          <a:off x="6858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2" name="テキスト ボックス 391">
          <a:extLst>
            <a:ext uri="{FF2B5EF4-FFF2-40B4-BE49-F238E27FC236}">
              <a16:creationId xmlns:a16="http://schemas.microsoft.com/office/drawing/2014/main" id="{57114660-DC24-4181-9463-73A4D221969D}"/>
            </a:ext>
          </a:extLst>
        </xdr:cNvPr>
        <xdr:cNvSpPr txBox="1"/>
      </xdr:nvSpPr>
      <xdr:spPr>
        <a:xfrm>
          <a:off x="34370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3" name="直線コネクタ 392">
          <a:extLst>
            <a:ext uri="{FF2B5EF4-FFF2-40B4-BE49-F238E27FC236}">
              <a16:creationId xmlns:a16="http://schemas.microsoft.com/office/drawing/2014/main" id="{D20D136F-9593-475F-8F04-6C34F507A2EE}"/>
            </a:ext>
          </a:extLst>
        </xdr:cNvPr>
        <xdr:cNvCxnSpPr/>
      </xdr:nvCxnSpPr>
      <xdr:spPr>
        <a:xfrm>
          <a:off x="6858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4" name="テキスト ボックス 393">
          <a:extLst>
            <a:ext uri="{FF2B5EF4-FFF2-40B4-BE49-F238E27FC236}">
              <a16:creationId xmlns:a16="http://schemas.microsoft.com/office/drawing/2014/main" id="{DC8EE72C-78AC-4F30-B997-D96D00AC5A03}"/>
            </a:ext>
          </a:extLst>
        </xdr:cNvPr>
        <xdr:cNvSpPr txBox="1"/>
      </xdr:nvSpPr>
      <xdr:spPr>
        <a:xfrm>
          <a:off x="34370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5" name="直線コネクタ 394">
          <a:extLst>
            <a:ext uri="{FF2B5EF4-FFF2-40B4-BE49-F238E27FC236}">
              <a16:creationId xmlns:a16="http://schemas.microsoft.com/office/drawing/2014/main" id="{FCCA2E90-EAD8-493E-AF2C-C39C919D6F2C}"/>
            </a:ext>
          </a:extLst>
        </xdr:cNvPr>
        <xdr:cNvCxnSpPr/>
      </xdr:nvCxnSpPr>
      <xdr:spPr>
        <a:xfrm>
          <a:off x="6858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6" name="テキスト ボックス 395">
          <a:extLst>
            <a:ext uri="{FF2B5EF4-FFF2-40B4-BE49-F238E27FC236}">
              <a16:creationId xmlns:a16="http://schemas.microsoft.com/office/drawing/2014/main" id="{6D65F9B6-ED16-49EB-84F8-601F66111EF9}"/>
            </a:ext>
          </a:extLst>
        </xdr:cNvPr>
        <xdr:cNvSpPr txBox="1"/>
      </xdr:nvSpPr>
      <xdr:spPr>
        <a:xfrm>
          <a:off x="38686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7" name="直線コネクタ 396">
          <a:extLst>
            <a:ext uri="{FF2B5EF4-FFF2-40B4-BE49-F238E27FC236}">
              <a16:creationId xmlns:a16="http://schemas.microsoft.com/office/drawing/2014/main" id="{AAA0162D-2E9A-4446-9929-CDCA3343B6EC}"/>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8" name="【市民会館】&#10;有形固定資産減価償却率グラフ枠">
          <a:extLst>
            <a:ext uri="{FF2B5EF4-FFF2-40B4-BE49-F238E27FC236}">
              <a16:creationId xmlns:a16="http://schemas.microsoft.com/office/drawing/2014/main" id="{F8109BEF-C2F2-4E88-8D0E-EDA6DC757889}"/>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2721</xdr:rowOff>
    </xdr:from>
    <xdr:to>
      <xdr:col>24</xdr:col>
      <xdr:colOff>62865</xdr:colOff>
      <xdr:row>109</xdr:row>
      <xdr:rowOff>35379</xdr:rowOff>
    </xdr:to>
    <xdr:cxnSp macro="">
      <xdr:nvCxnSpPr>
        <xdr:cNvPr id="399" name="直線コネクタ 398">
          <a:extLst>
            <a:ext uri="{FF2B5EF4-FFF2-40B4-BE49-F238E27FC236}">
              <a16:creationId xmlns:a16="http://schemas.microsoft.com/office/drawing/2014/main" id="{71524E5A-A0B4-4957-A595-5C2CE77FBD9F}"/>
            </a:ext>
          </a:extLst>
        </xdr:cNvPr>
        <xdr:cNvCxnSpPr/>
      </xdr:nvCxnSpPr>
      <xdr:spPr>
        <a:xfrm flipV="1">
          <a:off x="4173855" y="17147721"/>
          <a:ext cx="0" cy="1575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0" name="【市民会館】&#10;有形固定資産減価償却率最小値テキスト">
          <a:extLst>
            <a:ext uri="{FF2B5EF4-FFF2-40B4-BE49-F238E27FC236}">
              <a16:creationId xmlns:a16="http://schemas.microsoft.com/office/drawing/2014/main" id="{18B0D9C7-A47E-4556-8E7D-10AED6975ADC}"/>
            </a:ext>
          </a:extLst>
        </xdr:cNvPr>
        <xdr:cNvSpPr txBox="1"/>
      </xdr:nvSpPr>
      <xdr:spPr>
        <a:xfrm>
          <a:off x="421259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1" name="直線コネクタ 400">
          <a:extLst>
            <a:ext uri="{FF2B5EF4-FFF2-40B4-BE49-F238E27FC236}">
              <a16:creationId xmlns:a16="http://schemas.microsoft.com/office/drawing/2014/main" id="{DE025DF8-53BC-4A72-82B0-82BDAD6584AA}"/>
            </a:ext>
          </a:extLst>
        </xdr:cNvPr>
        <xdr:cNvCxnSpPr/>
      </xdr:nvCxnSpPr>
      <xdr:spPr>
        <a:xfrm>
          <a:off x="411226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120848</xdr:rowOff>
    </xdr:from>
    <xdr:ext cx="340478" cy="259045"/>
    <xdr:sp macro="" textlink="">
      <xdr:nvSpPr>
        <xdr:cNvPr id="402" name="【市民会館】&#10;有形固定資産減価償却率最大値テキスト">
          <a:extLst>
            <a:ext uri="{FF2B5EF4-FFF2-40B4-BE49-F238E27FC236}">
              <a16:creationId xmlns:a16="http://schemas.microsoft.com/office/drawing/2014/main" id="{47178BBF-4626-4BCB-8EDD-60EF49D1CE76}"/>
            </a:ext>
          </a:extLst>
        </xdr:cNvPr>
        <xdr:cNvSpPr txBox="1"/>
      </xdr:nvSpPr>
      <xdr:spPr>
        <a:xfrm>
          <a:off x="4212590" y="1692485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2721</xdr:rowOff>
    </xdr:from>
    <xdr:to>
      <xdr:col>24</xdr:col>
      <xdr:colOff>152400</xdr:colOff>
      <xdr:row>100</xdr:row>
      <xdr:rowOff>2721</xdr:rowOff>
    </xdr:to>
    <xdr:cxnSp macro="">
      <xdr:nvCxnSpPr>
        <xdr:cNvPr id="403" name="直線コネクタ 402">
          <a:extLst>
            <a:ext uri="{FF2B5EF4-FFF2-40B4-BE49-F238E27FC236}">
              <a16:creationId xmlns:a16="http://schemas.microsoft.com/office/drawing/2014/main" id="{95505262-AB68-4F28-BDB1-73CEFD335926}"/>
            </a:ext>
          </a:extLst>
        </xdr:cNvPr>
        <xdr:cNvCxnSpPr/>
      </xdr:nvCxnSpPr>
      <xdr:spPr>
        <a:xfrm>
          <a:off x="4112260" y="171477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62972</xdr:rowOff>
    </xdr:from>
    <xdr:ext cx="405111" cy="259045"/>
    <xdr:sp macro="" textlink="">
      <xdr:nvSpPr>
        <xdr:cNvPr id="404" name="【市民会館】&#10;有形固定資産減価償却率平均値テキスト">
          <a:extLst>
            <a:ext uri="{FF2B5EF4-FFF2-40B4-BE49-F238E27FC236}">
              <a16:creationId xmlns:a16="http://schemas.microsoft.com/office/drawing/2014/main" id="{041C5D87-1A1F-4D5B-AB54-01990194DE04}"/>
            </a:ext>
          </a:extLst>
        </xdr:cNvPr>
        <xdr:cNvSpPr txBox="1"/>
      </xdr:nvSpPr>
      <xdr:spPr>
        <a:xfrm>
          <a:off x="4212590" y="17889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40095</xdr:rowOff>
    </xdr:from>
    <xdr:to>
      <xdr:col>24</xdr:col>
      <xdr:colOff>114300</xdr:colOff>
      <xdr:row>105</xdr:row>
      <xdr:rowOff>141695</xdr:rowOff>
    </xdr:to>
    <xdr:sp macro="" textlink="">
      <xdr:nvSpPr>
        <xdr:cNvPr id="405" name="フローチャート: 判断 404">
          <a:extLst>
            <a:ext uri="{FF2B5EF4-FFF2-40B4-BE49-F238E27FC236}">
              <a16:creationId xmlns:a16="http://schemas.microsoft.com/office/drawing/2014/main" id="{03EB408D-2A93-4DD1-8084-7794732DB281}"/>
            </a:ext>
          </a:extLst>
        </xdr:cNvPr>
        <xdr:cNvSpPr/>
      </xdr:nvSpPr>
      <xdr:spPr>
        <a:xfrm>
          <a:off x="4131310" y="1804234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15602</xdr:rowOff>
    </xdr:from>
    <xdr:to>
      <xdr:col>20</xdr:col>
      <xdr:colOff>38100</xdr:colOff>
      <xdr:row>105</xdr:row>
      <xdr:rowOff>117202</xdr:rowOff>
    </xdr:to>
    <xdr:sp macro="" textlink="">
      <xdr:nvSpPr>
        <xdr:cNvPr id="406" name="フローチャート: 判断 405">
          <a:extLst>
            <a:ext uri="{FF2B5EF4-FFF2-40B4-BE49-F238E27FC236}">
              <a16:creationId xmlns:a16="http://schemas.microsoft.com/office/drawing/2014/main" id="{C4C4991E-36C8-46F3-9001-90A0765212CC}"/>
            </a:ext>
          </a:extLst>
        </xdr:cNvPr>
        <xdr:cNvSpPr/>
      </xdr:nvSpPr>
      <xdr:spPr>
        <a:xfrm>
          <a:off x="3388360" y="180216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169092</xdr:rowOff>
    </xdr:from>
    <xdr:to>
      <xdr:col>15</xdr:col>
      <xdr:colOff>101600</xdr:colOff>
      <xdr:row>105</xdr:row>
      <xdr:rowOff>99242</xdr:rowOff>
    </xdr:to>
    <xdr:sp macro="" textlink="">
      <xdr:nvSpPr>
        <xdr:cNvPr id="407" name="フローチャート: 判断 406">
          <a:extLst>
            <a:ext uri="{FF2B5EF4-FFF2-40B4-BE49-F238E27FC236}">
              <a16:creationId xmlns:a16="http://schemas.microsoft.com/office/drawing/2014/main" id="{FC6395F3-93C7-4009-BAC8-0E95996FCF81}"/>
            </a:ext>
          </a:extLst>
        </xdr:cNvPr>
        <xdr:cNvSpPr/>
      </xdr:nvSpPr>
      <xdr:spPr>
        <a:xfrm>
          <a:off x="2571750" y="18003702"/>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61323</xdr:rowOff>
    </xdr:from>
    <xdr:to>
      <xdr:col>10</xdr:col>
      <xdr:colOff>165100</xdr:colOff>
      <xdr:row>104</xdr:row>
      <xdr:rowOff>162923</xdr:rowOff>
    </xdr:to>
    <xdr:sp macro="" textlink="">
      <xdr:nvSpPr>
        <xdr:cNvPr id="408" name="フローチャート: 判断 407">
          <a:extLst>
            <a:ext uri="{FF2B5EF4-FFF2-40B4-BE49-F238E27FC236}">
              <a16:creationId xmlns:a16="http://schemas.microsoft.com/office/drawing/2014/main" id="{2313747C-2599-44D4-B5D5-8AA86AC927CC}"/>
            </a:ext>
          </a:extLst>
        </xdr:cNvPr>
        <xdr:cNvSpPr/>
      </xdr:nvSpPr>
      <xdr:spPr>
        <a:xfrm>
          <a:off x="1774190" y="17888313"/>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77651</xdr:rowOff>
    </xdr:from>
    <xdr:to>
      <xdr:col>6</xdr:col>
      <xdr:colOff>38100</xdr:colOff>
      <xdr:row>105</xdr:row>
      <xdr:rowOff>7801</xdr:rowOff>
    </xdr:to>
    <xdr:sp macro="" textlink="">
      <xdr:nvSpPr>
        <xdr:cNvPr id="409" name="フローチャート: 判断 408">
          <a:extLst>
            <a:ext uri="{FF2B5EF4-FFF2-40B4-BE49-F238E27FC236}">
              <a16:creationId xmlns:a16="http://schemas.microsoft.com/office/drawing/2014/main" id="{E21E3936-A669-4479-882C-5F3D1E302388}"/>
            </a:ext>
          </a:extLst>
        </xdr:cNvPr>
        <xdr:cNvSpPr/>
      </xdr:nvSpPr>
      <xdr:spPr>
        <a:xfrm>
          <a:off x="988060" y="1790845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57AEA404-16AE-4C0B-9CD8-3C5C4EE71FF1}"/>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4280A2E2-6833-4D64-9CEC-6347DCD82F77}"/>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C1A8325B-6CFE-494A-88F7-643D95F894D2}"/>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2F6CD5-E138-4C67-96E1-A77AFF5789A7}"/>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553091D5-AA73-46F0-829A-BA6AB07AFE88}"/>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7438</xdr:rowOff>
    </xdr:from>
    <xdr:to>
      <xdr:col>24</xdr:col>
      <xdr:colOff>114300</xdr:colOff>
      <xdr:row>107</xdr:row>
      <xdr:rowOff>109038</xdr:rowOff>
    </xdr:to>
    <xdr:sp macro="" textlink="">
      <xdr:nvSpPr>
        <xdr:cNvPr id="415" name="楕円 414">
          <a:extLst>
            <a:ext uri="{FF2B5EF4-FFF2-40B4-BE49-F238E27FC236}">
              <a16:creationId xmlns:a16="http://schemas.microsoft.com/office/drawing/2014/main" id="{4BAB821D-7F25-427B-9A39-0CCCC7F7BC07}"/>
            </a:ext>
          </a:extLst>
        </xdr:cNvPr>
        <xdr:cNvSpPr/>
      </xdr:nvSpPr>
      <xdr:spPr>
        <a:xfrm>
          <a:off x="4131310" y="1835449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157315</xdr:rowOff>
    </xdr:from>
    <xdr:ext cx="405111" cy="259045"/>
    <xdr:sp macro="" textlink="">
      <xdr:nvSpPr>
        <xdr:cNvPr id="416" name="【市民会館】&#10;有形固定資産減価償却率該当値テキスト">
          <a:extLst>
            <a:ext uri="{FF2B5EF4-FFF2-40B4-BE49-F238E27FC236}">
              <a16:creationId xmlns:a16="http://schemas.microsoft.com/office/drawing/2014/main" id="{495EE13C-AE1E-48CF-BC4B-474A66430BA4}"/>
            </a:ext>
          </a:extLst>
        </xdr:cNvPr>
        <xdr:cNvSpPr txBox="1"/>
      </xdr:nvSpPr>
      <xdr:spPr>
        <a:xfrm>
          <a:off x="4212590" y="18332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141332</xdr:rowOff>
    </xdr:from>
    <xdr:to>
      <xdr:col>20</xdr:col>
      <xdr:colOff>38100</xdr:colOff>
      <xdr:row>107</xdr:row>
      <xdr:rowOff>71482</xdr:rowOff>
    </xdr:to>
    <xdr:sp macro="" textlink="">
      <xdr:nvSpPr>
        <xdr:cNvPr id="417" name="楕円 416">
          <a:extLst>
            <a:ext uri="{FF2B5EF4-FFF2-40B4-BE49-F238E27FC236}">
              <a16:creationId xmlns:a16="http://schemas.microsoft.com/office/drawing/2014/main" id="{29BE613B-FADC-4E89-86FC-F44A50F373F5}"/>
            </a:ext>
          </a:extLst>
        </xdr:cNvPr>
        <xdr:cNvSpPr/>
      </xdr:nvSpPr>
      <xdr:spPr>
        <a:xfrm>
          <a:off x="3388360" y="1831312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20682</xdr:rowOff>
    </xdr:from>
    <xdr:to>
      <xdr:col>24</xdr:col>
      <xdr:colOff>63500</xdr:colOff>
      <xdr:row>107</xdr:row>
      <xdr:rowOff>58238</xdr:rowOff>
    </xdr:to>
    <xdr:cxnSp macro="">
      <xdr:nvCxnSpPr>
        <xdr:cNvPr id="418" name="直線コネクタ 417">
          <a:extLst>
            <a:ext uri="{FF2B5EF4-FFF2-40B4-BE49-F238E27FC236}">
              <a16:creationId xmlns:a16="http://schemas.microsoft.com/office/drawing/2014/main" id="{CC14D399-1002-4772-BFBC-0103BD008511}"/>
            </a:ext>
          </a:extLst>
        </xdr:cNvPr>
        <xdr:cNvCxnSpPr/>
      </xdr:nvCxnSpPr>
      <xdr:spPr>
        <a:xfrm>
          <a:off x="3431540" y="18362022"/>
          <a:ext cx="74295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110308</xdr:rowOff>
    </xdr:from>
    <xdr:to>
      <xdr:col>15</xdr:col>
      <xdr:colOff>101600</xdr:colOff>
      <xdr:row>107</xdr:row>
      <xdr:rowOff>40458</xdr:rowOff>
    </xdr:to>
    <xdr:sp macro="" textlink="">
      <xdr:nvSpPr>
        <xdr:cNvPr id="419" name="楕円 418">
          <a:extLst>
            <a:ext uri="{FF2B5EF4-FFF2-40B4-BE49-F238E27FC236}">
              <a16:creationId xmlns:a16="http://schemas.microsoft.com/office/drawing/2014/main" id="{355B6F8A-0321-49FC-8A40-F06B9230E199}"/>
            </a:ext>
          </a:extLst>
        </xdr:cNvPr>
        <xdr:cNvSpPr/>
      </xdr:nvSpPr>
      <xdr:spPr>
        <a:xfrm>
          <a:off x="2571750" y="1828210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161108</xdr:rowOff>
    </xdr:from>
    <xdr:to>
      <xdr:col>19</xdr:col>
      <xdr:colOff>177800</xdr:colOff>
      <xdr:row>107</xdr:row>
      <xdr:rowOff>20682</xdr:rowOff>
    </xdr:to>
    <xdr:cxnSp macro="">
      <xdr:nvCxnSpPr>
        <xdr:cNvPr id="420" name="直線コネクタ 419">
          <a:extLst>
            <a:ext uri="{FF2B5EF4-FFF2-40B4-BE49-F238E27FC236}">
              <a16:creationId xmlns:a16="http://schemas.microsoft.com/office/drawing/2014/main" id="{8BFACCE6-3109-4F8D-9497-2696EA633AFD}"/>
            </a:ext>
          </a:extLst>
        </xdr:cNvPr>
        <xdr:cNvCxnSpPr/>
      </xdr:nvCxnSpPr>
      <xdr:spPr>
        <a:xfrm>
          <a:off x="2626360" y="18336713"/>
          <a:ext cx="805180" cy="25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76019</xdr:rowOff>
    </xdr:from>
    <xdr:to>
      <xdr:col>10</xdr:col>
      <xdr:colOff>165100</xdr:colOff>
      <xdr:row>107</xdr:row>
      <xdr:rowOff>6169</xdr:rowOff>
    </xdr:to>
    <xdr:sp macro="" textlink="">
      <xdr:nvSpPr>
        <xdr:cNvPr id="421" name="楕円 420">
          <a:extLst>
            <a:ext uri="{FF2B5EF4-FFF2-40B4-BE49-F238E27FC236}">
              <a16:creationId xmlns:a16="http://schemas.microsoft.com/office/drawing/2014/main" id="{889416EE-A12E-433A-8F06-44C914D8C4D7}"/>
            </a:ext>
          </a:extLst>
        </xdr:cNvPr>
        <xdr:cNvSpPr/>
      </xdr:nvSpPr>
      <xdr:spPr>
        <a:xfrm>
          <a:off x="1774190" y="1824971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126819</xdr:rowOff>
    </xdr:from>
    <xdr:to>
      <xdr:col>15</xdr:col>
      <xdr:colOff>50800</xdr:colOff>
      <xdr:row>106</xdr:row>
      <xdr:rowOff>161108</xdr:rowOff>
    </xdr:to>
    <xdr:cxnSp macro="">
      <xdr:nvCxnSpPr>
        <xdr:cNvPr id="422" name="直線コネクタ 421">
          <a:extLst>
            <a:ext uri="{FF2B5EF4-FFF2-40B4-BE49-F238E27FC236}">
              <a16:creationId xmlns:a16="http://schemas.microsoft.com/office/drawing/2014/main" id="{E73B954D-40A7-4D9A-9C39-9D265A3064C1}"/>
            </a:ext>
          </a:extLst>
        </xdr:cNvPr>
        <xdr:cNvCxnSpPr/>
      </xdr:nvCxnSpPr>
      <xdr:spPr>
        <a:xfrm>
          <a:off x="1828800" y="18304329"/>
          <a:ext cx="79756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49893</xdr:rowOff>
    </xdr:from>
    <xdr:to>
      <xdr:col>6</xdr:col>
      <xdr:colOff>38100</xdr:colOff>
      <xdr:row>106</xdr:row>
      <xdr:rowOff>151493</xdr:rowOff>
    </xdr:to>
    <xdr:sp macro="" textlink="">
      <xdr:nvSpPr>
        <xdr:cNvPr id="423" name="楕円 422">
          <a:extLst>
            <a:ext uri="{FF2B5EF4-FFF2-40B4-BE49-F238E27FC236}">
              <a16:creationId xmlns:a16="http://schemas.microsoft.com/office/drawing/2014/main" id="{44CE3876-41A2-483A-9CF9-1B6F9A894824}"/>
            </a:ext>
          </a:extLst>
        </xdr:cNvPr>
        <xdr:cNvSpPr/>
      </xdr:nvSpPr>
      <xdr:spPr>
        <a:xfrm>
          <a:off x="988060" y="1822740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100693</xdr:rowOff>
    </xdr:from>
    <xdr:to>
      <xdr:col>10</xdr:col>
      <xdr:colOff>114300</xdr:colOff>
      <xdr:row>106</xdr:row>
      <xdr:rowOff>126819</xdr:rowOff>
    </xdr:to>
    <xdr:cxnSp macro="">
      <xdr:nvCxnSpPr>
        <xdr:cNvPr id="424" name="直線コネクタ 423">
          <a:extLst>
            <a:ext uri="{FF2B5EF4-FFF2-40B4-BE49-F238E27FC236}">
              <a16:creationId xmlns:a16="http://schemas.microsoft.com/office/drawing/2014/main" id="{1F552052-19CE-490E-945F-109C63E16966}"/>
            </a:ext>
          </a:extLst>
        </xdr:cNvPr>
        <xdr:cNvCxnSpPr/>
      </xdr:nvCxnSpPr>
      <xdr:spPr>
        <a:xfrm>
          <a:off x="1031240" y="18270583"/>
          <a:ext cx="797560" cy="33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133729</xdr:rowOff>
    </xdr:from>
    <xdr:ext cx="405111" cy="259045"/>
    <xdr:sp macro="" textlink="">
      <xdr:nvSpPr>
        <xdr:cNvPr id="425" name="n_1aveValue【市民会館】&#10;有形固定資産減価償却率">
          <a:extLst>
            <a:ext uri="{FF2B5EF4-FFF2-40B4-BE49-F238E27FC236}">
              <a16:creationId xmlns:a16="http://schemas.microsoft.com/office/drawing/2014/main" id="{91D9B3D1-AA2D-4919-AD68-7CD5CC6D5684}"/>
            </a:ext>
          </a:extLst>
        </xdr:cNvPr>
        <xdr:cNvSpPr txBox="1"/>
      </xdr:nvSpPr>
      <xdr:spPr>
        <a:xfrm>
          <a:off x="3239144" y="17789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115769</xdr:rowOff>
    </xdr:from>
    <xdr:ext cx="405111" cy="259045"/>
    <xdr:sp macro="" textlink="">
      <xdr:nvSpPr>
        <xdr:cNvPr id="426" name="n_2aveValue【市民会館】&#10;有形固定資産減価償却率">
          <a:extLst>
            <a:ext uri="{FF2B5EF4-FFF2-40B4-BE49-F238E27FC236}">
              <a16:creationId xmlns:a16="http://schemas.microsoft.com/office/drawing/2014/main" id="{41C62399-3B61-4A43-9419-C187519AE269}"/>
            </a:ext>
          </a:extLst>
        </xdr:cNvPr>
        <xdr:cNvSpPr txBox="1"/>
      </xdr:nvSpPr>
      <xdr:spPr>
        <a:xfrm>
          <a:off x="2439044" y="1777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8000</xdr:rowOff>
    </xdr:from>
    <xdr:ext cx="405111" cy="259045"/>
    <xdr:sp macro="" textlink="">
      <xdr:nvSpPr>
        <xdr:cNvPr id="427" name="n_3aveValue【市民会館】&#10;有形固定資産減価償却率">
          <a:extLst>
            <a:ext uri="{FF2B5EF4-FFF2-40B4-BE49-F238E27FC236}">
              <a16:creationId xmlns:a16="http://schemas.microsoft.com/office/drawing/2014/main" id="{985AD360-BF23-414C-9262-B06603B815F8}"/>
            </a:ext>
          </a:extLst>
        </xdr:cNvPr>
        <xdr:cNvSpPr txBox="1"/>
      </xdr:nvSpPr>
      <xdr:spPr>
        <a:xfrm>
          <a:off x="1641484" y="17669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24328</xdr:rowOff>
    </xdr:from>
    <xdr:ext cx="405111" cy="259045"/>
    <xdr:sp macro="" textlink="">
      <xdr:nvSpPr>
        <xdr:cNvPr id="428" name="n_4aveValue【市民会館】&#10;有形固定資産減価償却率">
          <a:extLst>
            <a:ext uri="{FF2B5EF4-FFF2-40B4-BE49-F238E27FC236}">
              <a16:creationId xmlns:a16="http://schemas.microsoft.com/office/drawing/2014/main" id="{E53191F4-F9AE-4CB8-91BE-A409FCDD8646}"/>
            </a:ext>
          </a:extLst>
        </xdr:cNvPr>
        <xdr:cNvSpPr txBox="1"/>
      </xdr:nvSpPr>
      <xdr:spPr>
        <a:xfrm>
          <a:off x="855354" y="17679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62609</xdr:rowOff>
    </xdr:from>
    <xdr:ext cx="405111" cy="259045"/>
    <xdr:sp macro="" textlink="">
      <xdr:nvSpPr>
        <xdr:cNvPr id="429" name="n_1mainValue【市民会館】&#10;有形固定資産減価償却率">
          <a:extLst>
            <a:ext uri="{FF2B5EF4-FFF2-40B4-BE49-F238E27FC236}">
              <a16:creationId xmlns:a16="http://schemas.microsoft.com/office/drawing/2014/main" id="{AD7410F0-E243-4D51-9C3D-68E98817972D}"/>
            </a:ext>
          </a:extLst>
        </xdr:cNvPr>
        <xdr:cNvSpPr txBox="1"/>
      </xdr:nvSpPr>
      <xdr:spPr>
        <a:xfrm>
          <a:off x="3239144" y="18403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31585</xdr:rowOff>
    </xdr:from>
    <xdr:ext cx="405111" cy="259045"/>
    <xdr:sp macro="" textlink="">
      <xdr:nvSpPr>
        <xdr:cNvPr id="430" name="n_2mainValue【市民会館】&#10;有形固定資産減価償却率">
          <a:extLst>
            <a:ext uri="{FF2B5EF4-FFF2-40B4-BE49-F238E27FC236}">
              <a16:creationId xmlns:a16="http://schemas.microsoft.com/office/drawing/2014/main" id="{84685858-BC6B-4540-B35A-6E360644C3D0}"/>
            </a:ext>
          </a:extLst>
        </xdr:cNvPr>
        <xdr:cNvSpPr txBox="1"/>
      </xdr:nvSpPr>
      <xdr:spPr>
        <a:xfrm>
          <a:off x="2439044" y="18374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168746</xdr:rowOff>
    </xdr:from>
    <xdr:ext cx="405111" cy="259045"/>
    <xdr:sp macro="" textlink="">
      <xdr:nvSpPr>
        <xdr:cNvPr id="431" name="n_3mainValue【市民会館】&#10;有形固定資産減価償却率">
          <a:extLst>
            <a:ext uri="{FF2B5EF4-FFF2-40B4-BE49-F238E27FC236}">
              <a16:creationId xmlns:a16="http://schemas.microsoft.com/office/drawing/2014/main" id="{1E208F42-796B-4953-BEFC-623C08A185E8}"/>
            </a:ext>
          </a:extLst>
        </xdr:cNvPr>
        <xdr:cNvSpPr txBox="1"/>
      </xdr:nvSpPr>
      <xdr:spPr>
        <a:xfrm>
          <a:off x="1641484" y="18346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142620</xdr:rowOff>
    </xdr:from>
    <xdr:ext cx="405111" cy="259045"/>
    <xdr:sp macro="" textlink="">
      <xdr:nvSpPr>
        <xdr:cNvPr id="432" name="n_4mainValue【市民会館】&#10;有形固定資産減価償却率">
          <a:extLst>
            <a:ext uri="{FF2B5EF4-FFF2-40B4-BE49-F238E27FC236}">
              <a16:creationId xmlns:a16="http://schemas.microsoft.com/office/drawing/2014/main" id="{E2F29584-2233-4B9E-88DD-979EB28951CE}"/>
            </a:ext>
          </a:extLst>
        </xdr:cNvPr>
        <xdr:cNvSpPr txBox="1"/>
      </xdr:nvSpPr>
      <xdr:spPr>
        <a:xfrm>
          <a:off x="855354" y="18314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3" name="正方形/長方形 432">
          <a:extLst>
            <a:ext uri="{FF2B5EF4-FFF2-40B4-BE49-F238E27FC236}">
              <a16:creationId xmlns:a16="http://schemas.microsoft.com/office/drawing/2014/main" id="{3AF77399-6FC5-46D9-9AA9-F4A293FFEE20}"/>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4" name="正方形/長方形 433">
          <a:extLst>
            <a:ext uri="{FF2B5EF4-FFF2-40B4-BE49-F238E27FC236}">
              <a16:creationId xmlns:a16="http://schemas.microsoft.com/office/drawing/2014/main" id="{4E56F2BC-CBAB-4D9C-A9E9-2BCC467FBF24}"/>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5" name="正方形/長方形 434">
          <a:extLst>
            <a:ext uri="{FF2B5EF4-FFF2-40B4-BE49-F238E27FC236}">
              <a16:creationId xmlns:a16="http://schemas.microsoft.com/office/drawing/2014/main" id="{991F7930-01D1-418C-A771-B81EEE5D2C5E}"/>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6" name="正方形/長方形 435">
          <a:extLst>
            <a:ext uri="{FF2B5EF4-FFF2-40B4-BE49-F238E27FC236}">
              <a16:creationId xmlns:a16="http://schemas.microsoft.com/office/drawing/2014/main" id="{F814B306-3C92-4AAF-8172-B42821A2DC55}"/>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7" name="正方形/長方形 436">
          <a:extLst>
            <a:ext uri="{FF2B5EF4-FFF2-40B4-BE49-F238E27FC236}">
              <a16:creationId xmlns:a16="http://schemas.microsoft.com/office/drawing/2014/main" id="{BC6DCC4A-478F-4877-BCA8-51AFF36F262A}"/>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8" name="正方形/長方形 437">
          <a:extLst>
            <a:ext uri="{FF2B5EF4-FFF2-40B4-BE49-F238E27FC236}">
              <a16:creationId xmlns:a16="http://schemas.microsoft.com/office/drawing/2014/main" id="{5543F6D4-D219-4807-8635-DAFD5FA557D4}"/>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9" name="正方形/長方形 438">
          <a:extLst>
            <a:ext uri="{FF2B5EF4-FFF2-40B4-BE49-F238E27FC236}">
              <a16:creationId xmlns:a16="http://schemas.microsoft.com/office/drawing/2014/main" id="{7EA73649-1936-46A9-B3A0-AD4C0BCED1B1}"/>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0" name="正方形/長方形 439">
          <a:extLst>
            <a:ext uri="{FF2B5EF4-FFF2-40B4-BE49-F238E27FC236}">
              <a16:creationId xmlns:a16="http://schemas.microsoft.com/office/drawing/2014/main" id="{4D5750CE-D8E6-4999-8281-5433956C213C}"/>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1" name="テキスト ボックス 440">
          <a:extLst>
            <a:ext uri="{FF2B5EF4-FFF2-40B4-BE49-F238E27FC236}">
              <a16:creationId xmlns:a16="http://schemas.microsoft.com/office/drawing/2014/main" id="{64B4B36B-54AD-4FD4-91A4-08F0E283F967}"/>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2" name="直線コネクタ 441">
          <a:extLst>
            <a:ext uri="{FF2B5EF4-FFF2-40B4-BE49-F238E27FC236}">
              <a16:creationId xmlns:a16="http://schemas.microsoft.com/office/drawing/2014/main" id="{EDE8C2B3-FF51-4E96-8963-F2C800C42E8A}"/>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3" name="直線コネクタ 442">
          <a:extLst>
            <a:ext uri="{FF2B5EF4-FFF2-40B4-BE49-F238E27FC236}">
              <a16:creationId xmlns:a16="http://schemas.microsoft.com/office/drawing/2014/main" id="{8583A991-0440-4E40-A5C4-87B875020510}"/>
            </a:ext>
          </a:extLst>
        </xdr:cNvPr>
        <xdr:cNvCxnSpPr/>
      </xdr:nvCxnSpPr>
      <xdr:spPr>
        <a:xfrm>
          <a:off x="5960110" y="1859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4" name="テキスト ボックス 443">
          <a:extLst>
            <a:ext uri="{FF2B5EF4-FFF2-40B4-BE49-F238E27FC236}">
              <a16:creationId xmlns:a16="http://schemas.microsoft.com/office/drawing/2014/main" id="{48BAA01F-61B1-4196-A613-5A8526E766FA}"/>
            </a:ext>
          </a:extLst>
        </xdr:cNvPr>
        <xdr:cNvSpPr txBox="1"/>
      </xdr:nvSpPr>
      <xdr:spPr>
        <a:xfrm>
          <a:off x="5527221"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5" name="直線コネクタ 444">
          <a:extLst>
            <a:ext uri="{FF2B5EF4-FFF2-40B4-BE49-F238E27FC236}">
              <a16:creationId xmlns:a16="http://schemas.microsoft.com/office/drawing/2014/main" id="{F5583E0B-7157-4A38-BB4F-445F1EBF9686}"/>
            </a:ext>
          </a:extLst>
        </xdr:cNvPr>
        <xdr:cNvCxnSpPr/>
      </xdr:nvCxnSpPr>
      <xdr:spPr>
        <a:xfrm>
          <a:off x="5960110" y="1813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6" name="テキスト ボックス 445">
          <a:extLst>
            <a:ext uri="{FF2B5EF4-FFF2-40B4-BE49-F238E27FC236}">
              <a16:creationId xmlns:a16="http://schemas.microsoft.com/office/drawing/2014/main" id="{40502DDA-8C97-456F-A33C-7950F4645D27}"/>
            </a:ext>
          </a:extLst>
        </xdr:cNvPr>
        <xdr:cNvSpPr txBox="1"/>
      </xdr:nvSpPr>
      <xdr:spPr>
        <a:xfrm>
          <a:off x="5527221"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7" name="直線コネクタ 446">
          <a:extLst>
            <a:ext uri="{FF2B5EF4-FFF2-40B4-BE49-F238E27FC236}">
              <a16:creationId xmlns:a16="http://schemas.microsoft.com/office/drawing/2014/main" id="{FA4CCFAA-B8E8-4ACE-8F9C-222DB989481D}"/>
            </a:ext>
          </a:extLst>
        </xdr:cNvPr>
        <xdr:cNvCxnSpPr/>
      </xdr:nvCxnSpPr>
      <xdr:spPr>
        <a:xfrm>
          <a:off x="5960110" y="176745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48" name="テキスト ボックス 447">
          <a:extLst>
            <a:ext uri="{FF2B5EF4-FFF2-40B4-BE49-F238E27FC236}">
              <a16:creationId xmlns:a16="http://schemas.microsoft.com/office/drawing/2014/main" id="{EBF9A7CA-6A02-4D54-AC89-3B9815661B08}"/>
            </a:ext>
          </a:extLst>
        </xdr:cNvPr>
        <xdr:cNvSpPr txBox="1"/>
      </xdr:nvSpPr>
      <xdr:spPr>
        <a:xfrm>
          <a:off x="5527221"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49" name="直線コネクタ 448">
          <a:extLst>
            <a:ext uri="{FF2B5EF4-FFF2-40B4-BE49-F238E27FC236}">
              <a16:creationId xmlns:a16="http://schemas.microsoft.com/office/drawing/2014/main" id="{FCE328D1-8426-4932-A698-2040D67673B9}"/>
            </a:ext>
          </a:extLst>
        </xdr:cNvPr>
        <xdr:cNvCxnSpPr/>
      </xdr:nvCxnSpPr>
      <xdr:spPr>
        <a:xfrm>
          <a:off x="5960110" y="1722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0" name="テキスト ボックス 449">
          <a:extLst>
            <a:ext uri="{FF2B5EF4-FFF2-40B4-BE49-F238E27FC236}">
              <a16:creationId xmlns:a16="http://schemas.microsoft.com/office/drawing/2014/main" id="{BDC7B594-4AF6-4C9A-8B49-7B00827F673B}"/>
            </a:ext>
          </a:extLst>
        </xdr:cNvPr>
        <xdr:cNvSpPr txBox="1"/>
      </xdr:nvSpPr>
      <xdr:spPr>
        <a:xfrm>
          <a:off x="5527221"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1" name="直線コネクタ 450">
          <a:extLst>
            <a:ext uri="{FF2B5EF4-FFF2-40B4-BE49-F238E27FC236}">
              <a16:creationId xmlns:a16="http://schemas.microsoft.com/office/drawing/2014/main" id="{246A89E8-10C7-4D97-9B10-81D00A670E68}"/>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2" name="テキスト ボックス 451">
          <a:extLst>
            <a:ext uri="{FF2B5EF4-FFF2-40B4-BE49-F238E27FC236}">
              <a16:creationId xmlns:a16="http://schemas.microsoft.com/office/drawing/2014/main" id="{C5DF7826-39DE-4193-9DDF-4AE51B06FD1B}"/>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3" name="【市民会館】&#10;一人当たり面積グラフ枠">
          <a:extLst>
            <a:ext uri="{FF2B5EF4-FFF2-40B4-BE49-F238E27FC236}">
              <a16:creationId xmlns:a16="http://schemas.microsoft.com/office/drawing/2014/main" id="{EFF54D94-3733-4AFC-B3F4-30F2BCFB1A71}"/>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69342</xdr:rowOff>
    </xdr:from>
    <xdr:to>
      <xdr:col>54</xdr:col>
      <xdr:colOff>189865</xdr:colOff>
      <xdr:row>108</xdr:row>
      <xdr:rowOff>53339</xdr:rowOff>
    </xdr:to>
    <xdr:cxnSp macro="">
      <xdr:nvCxnSpPr>
        <xdr:cNvPr id="454" name="直線コネクタ 453">
          <a:extLst>
            <a:ext uri="{FF2B5EF4-FFF2-40B4-BE49-F238E27FC236}">
              <a16:creationId xmlns:a16="http://schemas.microsoft.com/office/drawing/2014/main" id="{C54EFAEA-D3AE-4B11-AF10-680604F70473}"/>
            </a:ext>
          </a:extLst>
        </xdr:cNvPr>
        <xdr:cNvCxnSpPr/>
      </xdr:nvCxnSpPr>
      <xdr:spPr>
        <a:xfrm flipV="1">
          <a:off x="9429115" y="17383887"/>
          <a:ext cx="0" cy="1189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5" name="【市民会館】&#10;一人当たり面積最小値テキスト">
          <a:extLst>
            <a:ext uri="{FF2B5EF4-FFF2-40B4-BE49-F238E27FC236}">
              <a16:creationId xmlns:a16="http://schemas.microsoft.com/office/drawing/2014/main" id="{A8A31F79-EAAB-473F-A5BE-31282CB38FE5}"/>
            </a:ext>
          </a:extLst>
        </xdr:cNvPr>
        <xdr:cNvSpPr txBox="1"/>
      </xdr:nvSpPr>
      <xdr:spPr>
        <a:xfrm>
          <a:off x="9467850" y="18569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6" name="直線コネクタ 455">
          <a:extLst>
            <a:ext uri="{FF2B5EF4-FFF2-40B4-BE49-F238E27FC236}">
              <a16:creationId xmlns:a16="http://schemas.microsoft.com/office/drawing/2014/main" id="{7C708D0C-E948-4357-A56F-D89BD7B70BED}"/>
            </a:ext>
          </a:extLst>
        </xdr:cNvPr>
        <xdr:cNvCxnSpPr/>
      </xdr:nvCxnSpPr>
      <xdr:spPr>
        <a:xfrm>
          <a:off x="9356090" y="1857374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16019</xdr:rowOff>
    </xdr:from>
    <xdr:ext cx="469744" cy="259045"/>
    <xdr:sp macro="" textlink="">
      <xdr:nvSpPr>
        <xdr:cNvPr id="457" name="【市民会館】&#10;一人当たり面積最大値テキスト">
          <a:extLst>
            <a:ext uri="{FF2B5EF4-FFF2-40B4-BE49-F238E27FC236}">
              <a16:creationId xmlns:a16="http://schemas.microsoft.com/office/drawing/2014/main" id="{9DFD65AF-4222-4890-9398-B9AB73EF44C7}"/>
            </a:ext>
          </a:extLst>
        </xdr:cNvPr>
        <xdr:cNvSpPr txBox="1"/>
      </xdr:nvSpPr>
      <xdr:spPr>
        <a:xfrm>
          <a:off x="9467850" y="17164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69342</xdr:rowOff>
    </xdr:from>
    <xdr:to>
      <xdr:col>55</xdr:col>
      <xdr:colOff>88900</xdr:colOff>
      <xdr:row>101</xdr:row>
      <xdr:rowOff>69342</xdr:rowOff>
    </xdr:to>
    <xdr:cxnSp macro="">
      <xdr:nvCxnSpPr>
        <xdr:cNvPr id="458" name="直線コネクタ 457">
          <a:extLst>
            <a:ext uri="{FF2B5EF4-FFF2-40B4-BE49-F238E27FC236}">
              <a16:creationId xmlns:a16="http://schemas.microsoft.com/office/drawing/2014/main" id="{FEC65DA6-976D-489D-B32F-A36D12C3C953}"/>
            </a:ext>
          </a:extLst>
        </xdr:cNvPr>
        <xdr:cNvCxnSpPr/>
      </xdr:nvCxnSpPr>
      <xdr:spPr>
        <a:xfrm>
          <a:off x="9356090" y="1738388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74692</xdr:rowOff>
    </xdr:from>
    <xdr:ext cx="469744" cy="259045"/>
    <xdr:sp macro="" textlink="">
      <xdr:nvSpPr>
        <xdr:cNvPr id="459" name="【市民会館】&#10;一人当たり面積平均値テキスト">
          <a:extLst>
            <a:ext uri="{FF2B5EF4-FFF2-40B4-BE49-F238E27FC236}">
              <a16:creationId xmlns:a16="http://schemas.microsoft.com/office/drawing/2014/main" id="{6448A79A-169B-49B9-99C9-91762F55AE30}"/>
            </a:ext>
          </a:extLst>
        </xdr:cNvPr>
        <xdr:cNvSpPr txBox="1"/>
      </xdr:nvSpPr>
      <xdr:spPr>
        <a:xfrm>
          <a:off x="9467850" y="18248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0" name="フローチャート: 判断 459">
          <a:extLst>
            <a:ext uri="{FF2B5EF4-FFF2-40B4-BE49-F238E27FC236}">
              <a16:creationId xmlns:a16="http://schemas.microsoft.com/office/drawing/2014/main" id="{9D0A643F-7D5A-4CA8-9E62-76E5220FDE41}"/>
            </a:ext>
          </a:extLst>
        </xdr:cNvPr>
        <xdr:cNvSpPr/>
      </xdr:nvSpPr>
      <xdr:spPr>
        <a:xfrm>
          <a:off x="9394190" y="18266155"/>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103124</xdr:rowOff>
    </xdr:from>
    <xdr:to>
      <xdr:col>50</xdr:col>
      <xdr:colOff>165100</xdr:colOff>
      <xdr:row>107</xdr:row>
      <xdr:rowOff>33274</xdr:rowOff>
    </xdr:to>
    <xdr:sp macro="" textlink="">
      <xdr:nvSpPr>
        <xdr:cNvPr id="461" name="フローチャート: 判断 460">
          <a:extLst>
            <a:ext uri="{FF2B5EF4-FFF2-40B4-BE49-F238E27FC236}">
              <a16:creationId xmlns:a16="http://schemas.microsoft.com/office/drawing/2014/main" id="{0033CC2D-1D45-436D-A24E-ACED92A0F118}"/>
            </a:ext>
          </a:extLst>
        </xdr:cNvPr>
        <xdr:cNvSpPr/>
      </xdr:nvSpPr>
      <xdr:spPr>
        <a:xfrm>
          <a:off x="8632190" y="18274919"/>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2" name="フローチャート: 判断 461">
          <a:extLst>
            <a:ext uri="{FF2B5EF4-FFF2-40B4-BE49-F238E27FC236}">
              <a16:creationId xmlns:a16="http://schemas.microsoft.com/office/drawing/2014/main" id="{F14BB490-D938-411E-B6C0-C543980573AC}"/>
            </a:ext>
          </a:extLst>
        </xdr:cNvPr>
        <xdr:cNvSpPr/>
      </xdr:nvSpPr>
      <xdr:spPr>
        <a:xfrm>
          <a:off x="7846060" y="1827072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80263</xdr:rowOff>
    </xdr:from>
    <xdr:to>
      <xdr:col>41</xdr:col>
      <xdr:colOff>101600</xdr:colOff>
      <xdr:row>107</xdr:row>
      <xdr:rowOff>10413</xdr:rowOff>
    </xdr:to>
    <xdr:sp macro="" textlink="">
      <xdr:nvSpPr>
        <xdr:cNvPr id="463" name="フローチャート: 判断 462">
          <a:extLst>
            <a:ext uri="{FF2B5EF4-FFF2-40B4-BE49-F238E27FC236}">
              <a16:creationId xmlns:a16="http://schemas.microsoft.com/office/drawing/2014/main" id="{69CDA586-AB39-46C7-9DB1-B0C529D28B4F}"/>
            </a:ext>
          </a:extLst>
        </xdr:cNvPr>
        <xdr:cNvSpPr/>
      </xdr:nvSpPr>
      <xdr:spPr>
        <a:xfrm>
          <a:off x="7029450" y="18255868"/>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100837</xdr:rowOff>
    </xdr:from>
    <xdr:to>
      <xdr:col>36</xdr:col>
      <xdr:colOff>165100</xdr:colOff>
      <xdr:row>107</xdr:row>
      <xdr:rowOff>30987</xdr:rowOff>
    </xdr:to>
    <xdr:sp macro="" textlink="">
      <xdr:nvSpPr>
        <xdr:cNvPr id="464" name="フローチャート: 判断 463">
          <a:extLst>
            <a:ext uri="{FF2B5EF4-FFF2-40B4-BE49-F238E27FC236}">
              <a16:creationId xmlns:a16="http://schemas.microsoft.com/office/drawing/2014/main" id="{45D9B627-BED0-492C-9619-8CA2CA6264D5}"/>
            </a:ext>
          </a:extLst>
        </xdr:cNvPr>
        <xdr:cNvSpPr/>
      </xdr:nvSpPr>
      <xdr:spPr>
        <a:xfrm>
          <a:off x="6231890" y="1827072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2F9B3541-74DB-46AF-8AA6-B2D47A83775B}"/>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9A2069DB-F7BD-43A7-B042-DE9FC9020134}"/>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9E124E58-53AB-43BC-8223-9AE017063B57}"/>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AEAB2DCB-4051-4EAC-942B-6F518A061F67}"/>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C9700879-D934-418B-9930-F115F02E849C}"/>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48261</xdr:rowOff>
    </xdr:from>
    <xdr:to>
      <xdr:col>55</xdr:col>
      <xdr:colOff>50800</xdr:colOff>
      <xdr:row>106</xdr:row>
      <xdr:rowOff>149861</xdr:rowOff>
    </xdr:to>
    <xdr:sp macro="" textlink="">
      <xdr:nvSpPr>
        <xdr:cNvPr id="470" name="楕円 469">
          <a:extLst>
            <a:ext uri="{FF2B5EF4-FFF2-40B4-BE49-F238E27FC236}">
              <a16:creationId xmlns:a16="http://schemas.microsoft.com/office/drawing/2014/main" id="{0F43E38F-2D0F-4E10-A7F4-8A278BE65C72}"/>
            </a:ext>
          </a:extLst>
        </xdr:cNvPr>
        <xdr:cNvSpPr/>
      </xdr:nvSpPr>
      <xdr:spPr>
        <a:xfrm>
          <a:off x="9394190" y="18223866"/>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71138</xdr:rowOff>
    </xdr:from>
    <xdr:ext cx="469744" cy="259045"/>
    <xdr:sp macro="" textlink="">
      <xdr:nvSpPr>
        <xdr:cNvPr id="471" name="【市民会館】&#10;一人当たり面積該当値テキスト">
          <a:extLst>
            <a:ext uri="{FF2B5EF4-FFF2-40B4-BE49-F238E27FC236}">
              <a16:creationId xmlns:a16="http://schemas.microsoft.com/office/drawing/2014/main" id="{49DCE2AC-52C8-44FD-807D-1D59F09DD30C}"/>
            </a:ext>
          </a:extLst>
        </xdr:cNvPr>
        <xdr:cNvSpPr txBox="1"/>
      </xdr:nvSpPr>
      <xdr:spPr>
        <a:xfrm>
          <a:off x="9467850" y="18071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50546</xdr:rowOff>
    </xdr:from>
    <xdr:to>
      <xdr:col>50</xdr:col>
      <xdr:colOff>165100</xdr:colOff>
      <xdr:row>106</xdr:row>
      <xdr:rowOff>152146</xdr:rowOff>
    </xdr:to>
    <xdr:sp macro="" textlink="">
      <xdr:nvSpPr>
        <xdr:cNvPr id="472" name="楕円 471">
          <a:extLst>
            <a:ext uri="{FF2B5EF4-FFF2-40B4-BE49-F238E27FC236}">
              <a16:creationId xmlns:a16="http://schemas.microsoft.com/office/drawing/2014/main" id="{203C1679-C3E9-4628-AA9F-C9CF7853BB23}"/>
            </a:ext>
          </a:extLst>
        </xdr:cNvPr>
        <xdr:cNvSpPr/>
      </xdr:nvSpPr>
      <xdr:spPr>
        <a:xfrm>
          <a:off x="8632190" y="18228056"/>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99061</xdr:rowOff>
    </xdr:from>
    <xdr:to>
      <xdr:col>55</xdr:col>
      <xdr:colOff>0</xdr:colOff>
      <xdr:row>106</xdr:row>
      <xdr:rowOff>101346</xdr:rowOff>
    </xdr:to>
    <xdr:cxnSp macro="">
      <xdr:nvCxnSpPr>
        <xdr:cNvPr id="473" name="直線コネクタ 472">
          <a:extLst>
            <a:ext uri="{FF2B5EF4-FFF2-40B4-BE49-F238E27FC236}">
              <a16:creationId xmlns:a16="http://schemas.microsoft.com/office/drawing/2014/main" id="{F13BF621-4FB1-42D9-89EF-9DA03F16E054}"/>
            </a:ext>
          </a:extLst>
        </xdr:cNvPr>
        <xdr:cNvCxnSpPr/>
      </xdr:nvCxnSpPr>
      <xdr:spPr>
        <a:xfrm flipV="1">
          <a:off x="8686800" y="18268951"/>
          <a:ext cx="74295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50546</xdr:rowOff>
    </xdr:from>
    <xdr:to>
      <xdr:col>46</xdr:col>
      <xdr:colOff>38100</xdr:colOff>
      <xdr:row>106</xdr:row>
      <xdr:rowOff>152146</xdr:rowOff>
    </xdr:to>
    <xdr:sp macro="" textlink="">
      <xdr:nvSpPr>
        <xdr:cNvPr id="474" name="楕円 473">
          <a:extLst>
            <a:ext uri="{FF2B5EF4-FFF2-40B4-BE49-F238E27FC236}">
              <a16:creationId xmlns:a16="http://schemas.microsoft.com/office/drawing/2014/main" id="{96C9FE47-ED37-40F2-AB0B-1DC9A8CC65AE}"/>
            </a:ext>
          </a:extLst>
        </xdr:cNvPr>
        <xdr:cNvSpPr/>
      </xdr:nvSpPr>
      <xdr:spPr>
        <a:xfrm>
          <a:off x="7846060" y="182280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101346</xdr:rowOff>
    </xdr:from>
    <xdr:to>
      <xdr:col>50</xdr:col>
      <xdr:colOff>114300</xdr:colOff>
      <xdr:row>106</xdr:row>
      <xdr:rowOff>101346</xdr:rowOff>
    </xdr:to>
    <xdr:cxnSp macro="">
      <xdr:nvCxnSpPr>
        <xdr:cNvPr id="475" name="直線コネクタ 474">
          <a:extLst>
            <a:ext uri="{FF2B5EF4-FFF2-40B4-BE49-F238E27FC236}">
              <a16:creationId xmlns:a16="http://schemas.microsoft.com/office/drawing/2014/main" id="{17A85FBA-3899-43A7-ADD0-B63F2EF86566}"/>
            </a:ext>
          </a:extLst>
        </xdr:cNvPr>
        <xdr:cNvCxnSpPr/>
      </xdr:nvCxnSpPr>
      <xdr:spPr>
        <a:xfrm>
          <a:off x="7889240" y="18271236"/>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55118</xdr:rowOff>
    </xdr:from>
    <xdr:to>
      <xdr:col>41</xdr:col>
      <xdr:colOff>101600</xdr:colOff>
      <xdr:row>106</xdr:row>
      <xdr:rowOff>156718</xdr:rowOff>
    </xdr:to>
    <xdr:sp macro="" textlink="">
      <xdr:nvSpPr>
        <xdr:cNvPr id="476" name="楕円 475">
          <a:extLst>
            <a:ext uri="{FF2B5EF4-FFF2-40B4-BE49-F238E27FC236}">
              <a16:creationId xmlns:a16="http://schemas.microsoft.com/office/drawing/2014/main" id="{4A918119-247D-4D72-81DA-1BE8CCC46E9F}"/>
            </a:ext>
          </a:extLst>
        </xdr:cNvPr>
        <xdr:cNvSpPr/>
      </xdr:nvSpPr>
      <xdr:spPr>
        <a:xfrm>
          <a:off x="7029450" y="18232628"/>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101346</xdr:rowOff>
    </xdr:from>
    <xdr:to>
      <xdr:col>45</xdr:col>
      <xdr:colOff>177800</xdr:colOff>
      <xdr:row>106</xdr:row>
      <xdr:rowOff>105918</xdr:rowOff>
    </xdr:to>
    <xdr:cxnSp macro="">
      <xdr:nvCxnSpPr>
        <xdr:cNvPr id="477" name="直線コネクタ 476">
          <a:extLst>
            <a:ext uri="{FF2B5EF4-FFF2-40B4-BE49-F238E27FC236}">
              <a16:creationId xmlns:a16="http://schemas.microsoft.com/office/drawing/2014/main" id="{15191F3C-38C6-4FE9-96C3-5D37658308CE}"/>
            </a:ext>
          </a:extLst>
        </xdr:cNvPr>
        <xdr:cNvCxnSpPr/>
      </xdr:nvCxnSpPr>
      <xdr:spPr>
        <a:xfrm flipV="1">
          <a:off x="7084060" y="18271236"/>
          <a:ext cx="80518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57404</xdr:rowOff>
    </xdr:from>
    <xdr:to>
      <xdr:col>36</xdr:col>
      <xdr:colOff>165100</xdr:colOff>
      <xdr:row>106</xdr:row>
      <xdr:rowOff>159004</xdr:rowOff>
    </xdr:to>
    <xdr:sp macro="" textlink="">
      <xdr:nvSpPr>
        <xdr:cNvPr id="478" name="楕円 477">
          <a:extLst>
            <a:ext uri="{FF2B5EF4-FFF2-40B4-BE49-F238E27FC236}">
              <a16:creationId xmlns:a16="http://schemas.microsoft.com/office/drawing/2014/main" id="{2F06714D-FC3E-4009-B66C-C1F9BFEDBCDE}"/>
            </a:ext>
          </a:extLst>
        </xdr:cNvPr>
        <xdr:cNvSpPr/>
      </xdr:nvSpPr>
      <xdr:spPr>
        <a:xfrm>
          <a:off x="6231890" y="18227294"/>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105918</xdr:rowOff>
    </xdr:from>
    <xdr:to>
      <xdr:col>41</xdr:col>
      <xdr:colOff>50800</xdr:colOff>
      <xdr:row>106</xdr:row>
      <xdr:rowOff>108204</xdr:rowOff>
    </xdr:to>
    <xdr:cxnSp macro="">
      <xdr:nvCxnSpPr>
        <xdr:cNvPr id="479" name="直線コネクタ 478">
          <a:extLst>
            <a:ext uri="{FF2B5EF4-FFF2-40B4-BE49-F238E27FC236}">
              <a16:creationId xmlns:a16="http://schemas.microsoft.com/office/drawing/2014/main" id="{BA6D2498-48CB-47CB-87B0-2EE86EC53DF9}"/>
            </a:ext>
          </a:extLst>
        </xdr:cNvPr>
        <xdr:cNvCxnSpPr/>
      </xdr:nvCxnSpPr>
      <xdr:spPr>
        <a:xfrm flipV="1">
          <a:off x="6286500" y="18277713"/>
          <a:ext cx="79756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24401</xdr:rowOff>
    </xdr:from>
    <xdr:ext cx="469744" cy="259045"/>
    <xdr:sp macro="" textlink="">
      <xdr:nvSpPr>
        <xdr:cNvPr id="480" name="n_1aveValue【市民会館】&#10;一人当たり面積">
          <a:extLst>
            <a:ext uri="{FF2B5EF4-FFF2-40B4-BE49-F238E27FC236}">
              <a16:creationId xmlns:a16="http://schemas.microsoft.com/office/drawing/2014/main" id="{DB7BB8F9-7461-483B-8C6F-3EE175D0FD64}"/>
            </a:ext>
          </a:extLst>
        </xdr:cNvPr>
        <xdr:cNvSpPr txBox="1"/>
      </xdr:nvSpPr>
      <xdr:spPr>
        <a:xfrm>
          <a:off x="8454467" y="1836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22114</xdr:rowOff>
    </xdr:from>
    <xdr:ext cx="469744" cy="259045"/>
    <xdr:sp macro="" textlink="">
      <xdr:nvSpPr>
        <xdr:cNvPr id="481" name="n_2aveValue【市民会館】&#10;一人当たり面積">
          <a:extLst>
            <a:ext uri="{FF2B5EF4-FFF2-40B4-BE49-F238E27FC236}">
              <a16:creationId xmlns:a16="http://schemas.microsoft.com/office/drawing/2014/main" id="{920CDA12-25A1-40CC-B8CF-D2E3C37126C5}"/>
            </a:ext>
          </a:extLst>
        </xdr:cNvPr>
        <xdr:cNvSpPr txBox="1"/>
      </xdr:nvSpPr>
      <xdr:spPr>
        <a:xfrm>
          <a:off x="7673417" y="18363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1540</xdr:rowOff>
    </xdr:from>
    <xdr:ext cx="469744" cy="259045"/>
    <xdr:sp macro="" textlink="">
      <xdr:nvSpPr>
        <xdr:cNvPr id="482" name="n_3aveValue【市民会館】&#10;一人当たり面積">
          <a:extLst>
            <a:ext uri="{FF2B5EF4-FFF2-40B4-BE49-F238E27FC236}">
              <a16:creationId xmlns:a16="http://schemas.microsoft.com/office/drawing/2014/main" id="{7EE6E018-D687-4BF7-8357-CDEC7B8D7668}"/>
            </a:ext>
          </a:extLst>
        </xdr:cNvPr>
        <xdr:cNvSpPr txBox="1"/>
      </xdr:nvSpPr>
      <xdr:spPr>
        <a:xfrm>
          <a:off x="6866332" y="1834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22114</xdr:rowOff>
    </xdr:from>
    <xdr:ext cx="469744" cy="259045"/>
    <xdr:sp macro="" textlink="">
      <xdr:nvSpPr>
        <xdr:cNvPr id="483" name="n_4aveValue【市民会館】&#10;一人当たり面積">
          <a:extLst>
            <a:ext uri="{FF2B5EF4-FFF2-40B4-BE49-F238E27FC236}">
              <a16:creationId xmlns:a16="http://schemas.microsoft.com/office/drawing/2014/main" id="{136BBB8C-2221-4663-B537-1236A58D0BB4}"/>
            </a:ext>
          </a:extLst>
        </xdr:cNvPr>
        <xdr:cNvSpPr txBox="1"/>
      </xdr:nvSpPr>
      <xdr:spPr>
        <a:xfrm>
          <a:off x="6068772" y="18363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168673</xdr:rowOff>
    </xdr:from>
    <xdr:ext cx="469744" cy="259045"/>
    <xdr:sp macro="" textlink="">
      <xdr:nvSpPr>
        <xdr:cNvPr id="484" name="n_1mainValue【市民会館】&#10;一人当たり面積">
          <a:extLst>
            <a:ext uri="{FF2B5EF4-FFF2-40B4-BE49-F238E27FC236}">
              <a16:creationId xmlns:a16="http://schemas.microsoft.com/office/drawing/2014/main" id="{BECE1B5C-598C-4A53-8923-DC43EBC18D3B}"/>
            </a:ext>
          </a:extLst>
        </xdr:cNvPr>
        <xdr:cNvSpPr txBox="1"/>
      </xdr:nvSpPr>
      <xdr:spPr>
        <a:xfrm>
          <a:off x="8454467" y="18003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168673</xdr:rowOff>
    </xdr:from>
    <xdr:ext cx="469744" cy="259045"/>
    <xdr:sp macro="" textlink="">
      <xdr:nvSpPr>
        <xdr:cNvPr id="485" name="n_2mainValue【市民会館】&#10;一人当たり面積">
          <a:extLst>
            <a:ext uri="{FF2B5EF4-FFF2-40B4-BE49-F238E27FC236}">
              <a16:creationId xmlns:a16="http://schemas.microsoft.com/office/drawing/2014/main" id="{46B8D2B8-5495-406D-821C-1BF593DECA71}"/>
            </a:ext>
          </a:extLst>
        </xdr:cNvPr>
        <xdr:cNvSpPr txBox="1"/>
      </xdr:nvSpPr>
      <xdr:spPr>
        <a:xfrm>
          <a:off x="7673417" y="18003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1795</xdr:rowOff>
    </xdr:from>
    <xdr:ext cx="469744" cy="259045"/>
    <xdr:sp macro="" textlink="">
      <xdr:nvSpPr>
        <xdr:cNvPr id="486" name="n_3mainValue【市民会館】&#10;一人当たり面積">
          <a:extLst>
            <a:ext uri="{FF2B5EF4-FFF2-40B4-BE49-F238E27FC236}">
              <a16:creationId xmlns:a16="http://schemas.microsoft.com/office/drawing/2014/main" id="{3147E8F3-2A46-4CA5-8002-C39B4E4C1323}"/>
            </a:ext>
          </a:extLst>
        </xdr:cNvPr>
        <xdr:cNvSpPr txBox="1"/>
      </xdr:nvSpPr>
      <xdr:spPr>
        <a:xfrm>
          <a:off x="6866332" y="18004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4081</xdr:rowOff>
    </xdr:from>
    <xdr:ext cx="469744" cy="259045"/>
    <xdr:sp macro="" textlink="">
      <xdr:nvSpPr>
        <xdr:cNvPr id="487" name="n_4mainValue【市民会館】&#10;一人当たり面積">
          <a:extLst>
            <a:ext uri="{FF2B5EF4-FFF2-40B4-BE49-F238E27FC236}">
              <a16:creationId xmlns:a16="http://schemas.microsoft.com/office/drawing/2014/main" id="{3A2695DD-D76E-4704-8332-94C9F26236F9}"/>
            </a:ext>
          </a:extLst>
        </xdr:cNvPr>
        <xdr:cNvSpPr txBox="1"/>
      </xdr:nvSpPr>
      <xdr:spPr>
        <a:xfrm>
          <a:off x="6068772" y="18008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8" name="正方形/長方形 487">
          <a:extLst>
            <a:ext uri="{FF2B5EF4-FFF2-40B4-BE49-F238E27FC236}">
              <a16:creationId xmlns:a16="http://schemas.microsoft.com/office/drawing/2014/main" id="{F75BE350-EB31-4C12-9622-4CE1CD41E6BA}"/>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9" name="正方形/長方形 488">
          <a:extLst>
            <a:ext uri="{FF2B5EF4-FFF2-40B4-BE49-F238E27FC236}">
              <a16:creationId xmlns:a16="http://schemas.microsoft.com/office/drawing/2014/main" id="{E46E3973-CB11-4373-AAC2-0F0C718ECAF8}"/>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0" name="正方形/長方形 489">
          <a:extLst>
            <a:ext uri="{FF2B5EF4-FFF2-40B4-BE49-F238E27FC236}">
              <a16:creationId xmlns:a16="http://schemas.microsoft.com/office/drawing/2014/main" id="{52D75946-4B3A-4E5D-B75D-F08A625C48C3}"/>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1" name="正方形/長方形 490">
          <a:extLst>
            <a:ext uri="{FF2B5EF4-FFF2-40B4-BE49-F238E27FC236}">
              <a16:creationId xmlns:a16="http://schemas.microsoft.com/office/drawing/2014/main" id="{ED60290F-E76A-41A5-941D-9A50A19B72A5}"/>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2" name="正方形/長方形 491">
          <a:extLst>
            <a:ext uri="{FF2B5EF4-FFF2-40B4-BE49-F238E27FC236}">
              <a16:creationId xmlns:a16="http://schemas.microsoft.com/office/drawing/2014/main" id="{E9CAEDEC-6431-45CA-9E2A-0B2BED7012B2}"/>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3" name="正方形/長方形 492">
          <a:extLst>
            <a:ext uri="{FF2B5EF4-FFF2-40B4-BE49-F238E27FC236}">
              <a16:creationId xmlns:a16="http://schemas.microsoft.com/office/drawing/2014/main" id="{657A1258-7DEF-4824-8023-D9E9DE52D5EA}"/>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4" name="正方形/長方形 493">
          <a:extLst>
            <a:ext uri="{FF2B5EF4-FFF2-40B4-BE49-F238E27FC236}">
              <a16:creationId xmlns:a16="http://schemas.microsoft.com/office/drawing/2014/main" id="{546E6A1F-0284-47F3-8C0E-192FA578323A}"/>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5" name="正方形/長方形 494">
          <a:extLst>
            <a:ext uri="{FF2B5EF4-FFF2-40B4-BE49-F238E27FC236}">
              <a16:creationId xmlns:a16="http://schemas.microsoft.com/office/drawing/2014/main" id="{1707D829-76F9-413A-A416-012F883BFCCD}"/>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6" name="テキスト ボックス 495">
          <a:extLst>
            <a:ext uri="{FF2B5EF4-FFF2-40B4-BE49-F238E27FC236}">
              <a16:creationId xmlns:a16="http://schemas.microsoft.com/office/drawing/2014/main" id="{1683EF5C-5F89-4309-B752-B16ECDCF9E8F}"/>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7" name="直線コネクタ 496">
          <a:extLst>
            <a:ext uri="{FF2B5EF4-FFF2-40B4-BE49-F238E27FC236}">
              <a16:creationId xmlns:a16="http://schemas.microsoft.com/office/drawing/2014/main" id="{BB22634A-BDD4-491D-88E1-BD531F4DEF2D}"/>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8" name="テキスト ボックス 497">
          <a:extLst>
            <a:ext uri="{FF2B5EF4-FFF2-40B4-BE49-F238E27FC236}">
              <a16:creationId xmlns:a16="http://schemas.microsoft.com/office/drawing/2014/main" id="{89D6E7F8-C31B-461D-A68D-775EA78F06EE}"/>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9" name="直線コネクタ 498">
          <a:extLst>
            <a:ext uri="{FF2B5EF4-FFF2-40B4-BE49-F238E27FC236}">
              <a16:creationId xmlns:a16="http://schemas.microsoft.com/office/drawing/2014/main" id="{91A0F21A-D9EB-47FD-9BB1-C803A8F4C867}"/>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0" name="テキスト ボックス 499">
          <a:extLst>
            <a:ext uri="{FF2B5EF4-FFF2-40B4-BE49-F238E27FC236}">
              <a16:creationId xmlns:a16="http://schemas.microsoft.com/office/drawing/2014/main" id="{EEDADECE-6937-41CA-A0A8-0E4AB8F4B638}"/>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1" name="直線コネクタ 500">
          <a:extLst>
            <a:ext uri="{FF2B5EF4-FFF2-40B4-BE49-F238E27FC236}">
              <a16:creationId xmlns:a16="http://schemas.microsoft.com/office/drawing/2014/main" id="{C943CC2D-18C4-4834-B5FC-E3CA411AF6F2}"/>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2" name="テキスト ボックス 501">
          <a:extLst>
            <a:ext uri="{FF2B5EF4-FFF2-40B4-BE49-F238E27FC236}">
              <a16:creationId xmlns:a16="http://schemas.microsoft.com/office/drawing/2014/main" id="{E1870C23-157C-44DF-9424-DDFC94F4F807}"/>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3" name="直線コネクタ 502">
          <a:extLst>
            <a:ext uri="{FF2B5EF4-FFF2-40B4-BE49-F238E27FC236}">
              <a16:creationId xmlns:a16="http://schemas.microsoft.com/office/drawing/2014/main" id="{6CB33D13-909D-4105-909E-228863C34B73}"/>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4" name="テキスト ボックス 503">
          <a:extLst>
            <a:ext uri="{FF2B5EF4-FFF2-40B4-BE49-F238E27FC236}">
              <a16:creationId xmlns:a16="http://schemas.microsoft.com/office/drawing/2014/main" id="{8D4595D4-EA8A-4B7E-8EFD-726BCAB9EA4A}"/>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5" name="直線コネクタ 504">
          <a:extLst>
            <a:ext uri="{FF2B5EF4-FFF2-40B4-BE49-F238E27FC236}">
              <a16:creationId xmlns:a16="http://schemas.microsoft.com/office/drawing/2014/main" id="{E05C0867-3B5D-4335-925D-3160E8A8B4BE}"/>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6" name="テキスト ボックス 505">
          <a:extLst>
            <a:ext uri="{FF2B5EF4-FFF2-40B4-BE49-F238E27FC236}">
              <a16:creationId xmlns:a16="http://schemas.microsoft.com/office/drawing/2014/main" id="{CA11CC67-301B-4AEE-94D3-D99D258E17A3}"/>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7" name="直線コネクタ 506">
          <a:extLst>
            <a:ext uri="{FF2B5EF4-FFF2-40B4-BE49-F238E27FC236}">
              <a16:creationId xmlns:a16="http://schemas.microsoft.com/office/drawing/2014/main" id="{69AFF124-DD40-4DAF-95B8-FF7279312885}"/>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8" name="テキスト ボックス 507">
          <a:extLst>
            <a:ext uri="{FF2B5EF4-FFF2-40B4-BE49-F238E27FC236}">
              <a16:creationId xmlns:a16="http://schemas.microsoft.com/office/drawing/2014/main" id="{B6B2DB11-F7C6-4F16-B975-20C6934302EC}"/>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9" name="直線コネクタ 508">
          <a:extLst>
            <a:ext uri="{FF2B5EF4-FFF2-40B4-BE49-F238E27FC236}">
              <a16:creationId xmlns:a16="http://schemas.microsoft.com/office/drawing/2014/main" id="{3E675440-B7DC-41ED-A647-1F5568C9BB44}"/>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0" name="テキスト ボックス 509">
          <a:extLst>
            <a:ext uri="{FF2B5EF4-FFF2-40B4-BE49-F238E27FC236}">
              <a16:creationId xmlns:a16="http://schemas.microsoft.com/office/drawing/2014/main" id="{F7B78FE9-E8F8-4F7B-AC38-167F63A03D81}"/>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1" name="【一般廃棄物処理施設】&#10;有形固定資産減価償却率グラフ枠">
          <a:extLst>
            <a:ext uri="{FF2B5EF4-FFF2-40B4-BE49-F238E27FC236}">
              <a16:creationId xmlns:a16="http://schemas.microsoft.com/office/drawing/2014/main" id="{F47DB7F7-B330-47DA-806D-8CACF82E0DF7}"/>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xdr:rowOff>
    </xdr:from>
    <xdr:to>
      <xdr:col>85</xdr:col>
      <xdr:colOff>126364</xdr:colOff>
      <xdr:row>41</xdr:row>
      <xdr:rowOff>139065</xdr:rowOff>
    </xdr:to>
    <xdr:cxnSp macro="">
      <xdr:nvCxnSpPr>
        <xdr:cNvPr id="512" name="直線コネクタ 511">
          <a:extLst>
            <a:ext uri="{FF2B5EF4-FFF2-40B4-BE49-F238E27FC236}">
              <a16:creationId xmlns:a16="http://schemas.microsoft.com/office/drawing/2014/main" id="{F52D64A5-CED9-4AEA-B472-6B1131059C9C}"/>
            </a:ext>
          </a:extLst>
        </xdr:cNvPr>
        <xdr:cNvCxnSpPr/>
      </xdr:nvCxnSpPr>
      <xdr:spPr>
        <a:xfrm flipV="1">
          <a:off x="14703424" y="5665470"/>
          <a:ext cx="0" cy="1499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142892</xdr:rowOff>
    </xdr:from>
    <xdr:ext cx="405111" cy="259045"/>
    <xdr:sp macro="" textlink="">
      <xdr:nvSpPr>
        <xdr:cNvPr id="513" name="【一般廃棄物処理施設】&#10;有形固定資産減価償却率最小値テキスト">
          <a:extLst>
            <a:ext uri="{FF2B5EF4-FFF2-40B4-BE49-F238E27FC236}">
              <a16:creationId xmlns:a16="http://schemas.microsoft.com/office/drawing/2014/main" id="{F2836B53-24FC-44D6-86B0-9F2026A5F2B1}"/>
            </a:ext>
          </a:extLst>
        </xdr:cNvPr>
        <xdr:cNvSpPr txBox="1"/>
      </xdr:nvSpPr>
      <xdr:spPr>
        <a:xfrm>
          <a:off x="14742160" y="717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139065</xdr:rowOff>
    </xdr:from>
    <xdr:to>
      <xdr:col>86</xdr:col>
      <xdr:colOff>25400</xdr:colOff>
      <xdr:row>41</xdr:row>
      <xdr:rowOff>139065</xdr:rowOff>
    </xdr:to>
    <xdr:cxnSp macro="">
      <xdr:nvCxnSpPr>
        <xdr:cNvPr id="514" name="直線コネクタ 513">
          <a:extLst>
            <a:ext uri="{FF2B5EF4-FFF2-40B4-BE49-F238E27FC236}">
              <a16:creationId xmlns:a16="http://schemas.microsoft.com/office/drawing/2014/main" id="{7ED357C1-60A5-4D86-8202-2DD2CDC96E2D}"/>
            </a:ext>
          </a:extLst>
        </xdr:cNvPr>
        <xdr:cNvCxnSpPr/>
      </xdr:nvCxnSpPr>
      <xdr:spPr>
        <a:xfrm>
          <a:off x="14611350" y="71647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123842</xdr:rowOff>
    </xdr:from>
    <xdr:ext cx="405111" cy="259045"/>
    <xdr:sp macro="" textlink="">
      <xdr:nvSpPr>
        <xdr:cNvPr id="515" name="【一般廃棄物処理施設】&#10;有形固定資産減価償却率最大値テキスト">
          <a:extLst>
            <a:ext uri="{FF2B5EF4-FFF2-40B4-BE49-F238E27FC236}">
              <a16:creationId xmlns:a16="http://schemas.microsoft.com/office/drawing/2014/main" id="{C6EA24B6-82EA-4A16-BBE7-E1958C2A5B93}"/>
            </a:ext>
          </a:extLst>
        </xdr:cNvPr>
        <xdr:cNvSpPr txBox="1"/>
      </xdr:nvSpPr>
      <xdr:spPr>
        <a:xfrm>
          <a:off x="14742160" y="5440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xdr:rowOff>
    </xdr:from>
    <xdr:to>
      <xdr:col>86</xdr:col>
      <xdr:colOff>25400</xdr:colOff>
      <xdr:row>33</xdr:row>
      <xdr:rowOff>5715</xdr:rowOff>
    </xdr:to>
    <xdr:cxnSp macro="">
      <xdr:nvCxnSpPr>
        <xdr:cNvPr id="516" name="直線コネクタ 515">
          <a:extLst>
            <a:ext uri="{FF2B5EF4-FFF2-40B4-BE49-F238E27FC236}">
              <a16:creationId xmlns:a16="http://schemas.microsoft.com/office/drawing/2014/main" id="{5B92B9F3-BF5C-4DC3-9599-93114E81F9F0}"/>
            </a:ext>
          </a:extLst>
        </xdr:cNvPr>
        <xdr:cNvCxnSpPr/>
      </xdr:nvCxnSpPr>
      <xdr:spPr>
        <a:xfrm>
          <a:off x="14611350" y="56654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48277</xdr:rowOff>
    </xdr:from>
    <xdr:ext cx="405111" cy="259045"/>
    <xdr:sp macro="" textlink="">
      <xdr:nvSpPr>
        <xdr:cNvPr id="517" name="【一般廃棄物処理施設】&#10;有形固定資産減価償却率平均値テキスト">
          <a:extLst>
            <a:ext uri="{FF2B5EF4-FFF2-40B4-BE49-F238E27FC236}">
              <a16:creationId xmlns:a16="http://schemas.microsoft.com/office/drawing/2014/main" id="{25BF34C6-D4B7-40A8-A1AD-95E844DC074A}"/>
            </a:ext>
          </a:extLst>
        </xdr:cNvPr>
        <xdr:cNvSpPr txBox="1"/>
      </xdr:nvSpPr>
      <xdr:spPr>
        <a:xfrm>
          <a:off x="14742160" y="6393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25400</xdr:rowOff>
    </xdr:from>
    <xdr:to>
      <xdr:col>85</xdr:col>
      <xdr:colOff>177800</xdr:colOff>
      <xdr:row>38</xdr:row>
      <xdr:rowOff>127000</xdr:rowOff>
    </xdr:to>
    <xdr:sp macro="" textlink="">
      <xdr:nvSpPr>
        <xdr:cNvPr id="518" name="フローチャート: 判断 517">
          <a:extLst>
            <a:ext uri="{FF2B5EF4-FFF2-40B4-BE49-F238E27FC236}">
              <a16:creationId xmlns:a16="http://schemas.microsoft.com/office/drawing/2014/main" id="{3A9BAD29-A7AB-400A-AB00-7D3F78729161}"/>
            </a:ext>
          </a:extLst>
        </xdr:cNvPr>
        <xdr:cNvSpPr/>
      </xdr:nvSpPr>
      <xdr:spPr>
        <a:xfrm>
          <a:off x="14649450" y="653669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149225</xdr:rowOff>
    </xdr:from>
    <xdr:to>
      <xdr:col>81</xdr:col>
      <xdr:colOff>101600</xdr:colOff>
      <xdr:row>38</xdr:row>
      <xdr:rowOff>79375</xdr:rowOff>
    </xdr:to>
    <xdr:sp macro="" textlink="">
      <xdr:nvSpPr>
        <xdr:cNvPr id="519" name="フローチャート: 判断 518">
          <a:extLst>
            <a:ext uri="{FF2B5EF4-FFF2-40B4-BE49-F238E27FC236}">
              <a16:creationId xmlns:a16="http://schemas.microsoft.com/office/drawing/2014/main" id="{20E0BB03-1FC1-4100-B7D6-0425432D9110}"/>
            </a:ext>
          </a:extLst>
        </xdr:cNvPr>
        <xdr:cNvSpPr/>
      </xdr:nvSpPr>
      <xdr:spPr>
        <a:xfrm>
          <a:off x="13887450" y="64928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139700</xdr:rowOff>
    </xdr:from>
    <xdr:to>
      <xdr:col>76</xdr:col>
      <xdr:colOff>165100</xdr:colOff>
      <xdr:row>38</xdr:row>
      <xdr:rowOff>69850</xdr:rowOff>
    </xdr:to>
    <xdr:sp macro="" textlink="">
      <xdr:nvSpPr>
        <xdr:cNvPr id="520" name="フローチャート: 判断 519">
          <a:extLst>
            <a:ext uri="{FF2B5EF4-FFF2-40B4-BE49-F238E27FC236}">
              <a16:creationId xmlns:a16="http://schemas.microsoft.com/office/drawing/2014/main" id="{3D896417-DBB0-46EA-ACB0-D51735233E3A}"/>
            </a:ext>
          </a:extLst>
        </xdr:cNvPr>
        <xdr:cNvSpPr/>
      </xdr:nvSpPr>
      <xdr:spPr>
        <a:xfrm>
          <a:off x="13089890" y="647954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23495</xdr:rowOff>
    </xdr:from>
    <xdr:to>
      <xdr:col>72</xdr:col>
      <xdr:colOff>38100</xdr:colOff>
      <xdr:row>37</xdr:row>
      <xdr:rowOff>125095</xdr:rowOff>
    </xdr:to>
    <xdr:sp macro="" textlink="">
      <xdr:nvSpPr>
        <xdr:cNvPr id="521" name="フローチャート: 判断 520">
          <a:extLst>
            <a:ext uri="{FF2B5EF4-FFF2-40B4-BE49-F238E27FC236}">
              <a16:creationId xmlns:a16="http://schemas.microsoft.com/office/drawing/2014/main" id="{2151636A-CF3A-4281-BC83-53586F6346B6}"/>
            </a:ext>
          </a:extLst>
        </xdr:cNvPr>
        <xdr:cNvSpPr/>
      </xdr:nvSpPr>
      <xdr:spPr>
        <a:xfrm>
          <a:off x="12303760" y="636333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63500</xdr:rowOff>
    </xdr:from>
    <xdr:to>
      <xdr:col>67</xdr:col>
      <xdr:colOff>101600</xdr:colOff>
      <xdr:row>37</xdr:row>
      <xdr:rowOff>165100</xdr:rowOff>
    </xdr:to>
    <xdr:sp macro="" textlink="">
      <xdr:nvSpPr>
        <xdr:cNvPr id="522" name="フローチャート: 判断 521">
          <a:extLst>
            <a:ext uri="{FF2B5EF4-FFF2-40B4-BE49-F238E27FC236}">
              <a16:creationId xmlns:a16="http://schemas.microsoft.com/office/drawing/2014/main" id="{97059518-6FF2-4F16-9272-CEC47263783D}"/>
            </a:ext>
          </a:extLst>
        </xdr:cNvPr>
        <xdr:cNvSpPr/>
      </xdr:nvSpPr>
      <xdr:spPr>
        <a:xfrm>
          <a:off x="11487150" y="640334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99E6A338-E265-4443-A306-3FC4A86741D4}"/>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74986448-B815-45F2-B32F-816ABE30C2E4}"/>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CD58A600-6660-4355-B203-9BE24FEB8678}"/>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03C58992-CE8E-41FA-85A6-B599A1560703}"/>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C835A70C-775E-40D7-ACA0-5343099555F4}"/>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59690</xdr:rowOff>
    </xdr:from>
    <xdr:to>
      <xdr:col>85</xdr:col>
      <xdr:colOff>177800</xdr:colOff>
      <xdr:row>40</xdr:row>
      <xdr:rowOff>161290</xdr:rowOff>
    </xdr:to>
    <xdr:sp macro="" textlink="">
      <xdr:nvSpPr>
        <xdr:cNvPr id="528" name="楕円 527">
          <a:extLst>
            <a:ext uri="{FF2B5EF4-FFF2-40B4-BE49-F238E27FC236}">
              <a16:creationId xmlns:a16="http://schemas.microsoft.com/office/drawing/2014/main" id="{3E902425-0E1D-4E6A-9DCB-3806C4711188}"/>
            </a:ext>
          </a:extLst>
        </xdr:cNvPr>
        <xdr:cNvSpPr/>
      </xdr:nvSpPr>
      <xdr:spPr>
        <a:xfrm>
          <a:off x="14649450" y="691388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38117</xdr:rowOff>
    </xdr:from>
    <xdr:ext cx="405111" cy="259045"/>
    <xdr:sp macro="" textlink="">
      <xdr:nvSpPr>
        <xdr:cNvPr id="529" name="【一般廃棄物処理施設】&#10;有形固定資産減価償却率該当値テキスト">
          <a:extLst>
            <a:ext uri="{FF2B5EF4-FFF2-40B4-BE49-F238E27FC236}">
              <a16:creationId xmlns:a16="http://schemas.microsoft.com/office/drawing/2014/main" id="{ED1EF6DF-4B6E-4D23-9C8B-F23289F8D6E4}"/>
            </a:ext>
          </a:extLst>
        </xdr:cNvPr>
        <xdr:cNvSpPr txBox="1"/>
      </xdr:nvSpPr>
      <xdr:spPr>
        <a:xfrm>
          <a:off x="14742160" y="689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19685</xdr:rowOff>
    </xdr:from>
    <xdr:to>
      <xdr:col>81</xdr:col>
      <xdr:colOff>101600</xdr:colOff>
      <xdr:row>40</xdr:row>
      <xdr:rowOff>121285</xdr:rowOff>
    </xdr:to>
    <xdr:sp macro="" textlink="">
      <xdr:nvSpPr>
        <xdr:cNvPr id="530" name="楕円 529">
          <a:extLst>
            <a:ext uri="{FF2B5EF4-FFF2-40B4-BE49-F238E27FC236}">
              <a16:creationId xmlns:a16="http://schemas.microsoft.com/office/drawing/2014/main" id="{B5D941AF-236A-4DA8-BDB7-03CAD519322F}"/>
            </a:ext>
          </a:extLst>
        </xdr:cNvPr>
        <xdr:cNvSpPr/>
      </xdr:nvSpPr>
      <xdr:spPr>
        <a:xfrm>
          <a:off x="13887450" y="687387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70485</xdr:rowOff>
    </xdr:from>
    <xdr:to>
      <xdr:col>85</xdr:col>
      <xdr:colOff>127000</xdr:colOff>
      <xdr:row>40</xdr:row>
      <xdr:rowOff>110490</xdr:rowOff>
    </xdr:to>
    <xdr:cxnSp macro="">
      <xdr:nvCxnSpPr>
        <xdr:cNvPr id="531" name="直線コネクタ 530">
          <a:extLst>
            <a:ext uri="{FF2B5EF4-FFF2-40B4-BE49-F238E27FC236}">
              <a16:creationId xmlns:a16="http://schemas.microsoft.com/office/drawing/2014/main" id="{059E5AC9-84BC-4EB6-BE4F-DC836877F4EB}"/>
            </a:ext>
          </a:extLst>
        </xdr:cNvPr>
        <xdr:cNvCxnSpPr/>
      </xdr:nvCxnSpPr>
      <xdr:spPr>
        <a:xfrm>
          <a:off x="13942060" y="6926580"/>
          <a:ext cx="762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151130</xdr:rowOff>
    </xdr:from>
    <xdr:to>
      <xdr:col>76</xdr:col>
      <xdr:colOff>165100</xdr:colOff>
      <xdr:row>40</xdr:row>
      <xdr:rowOff>81280</xdr:rowOff>
    </xdr:to>
    <xdr:sp macro="" textlink="">
      <xdr:nvSpPr>
        <xdr:cNvPr id="532" name="楕円 531">
          <a:extLst>
            <a:ext uri="{FF2B5EF4-FFF2-40B4-BE49-F238E27FC236}">
              <a16:creationId xmlns:a16="http://schemas.microsoft.com/office/drawing/2014/main" id="{8BC57F76-5F76-4070-9241-6165AC0EB75C}"/>
            </a:ext>
          </a:extLst>
        </xdr:cNvPr>
        <xdr:cNvSpPr/>
      </xdr:nvSpPr>
      <xdr:spPr>
        <a:xfrm>
          <a:off x="13089890" y="68376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30480</xdr:rowOff>
    </xdr:from>
    <xdr:to>
      <xdr:col>81</xdr:col>
      <xdr:colOff>50800</xdr:colOff>
      <xdr:row>40</xdr:row>
      <xdr:rowOff>70485</xdr:rowOff>
    </xdr:to>
    <xdr:cxnSp macro="">
      <xdr:nvCxnSpPr>
        <xdr:cNvPr id="533" name="直線コネクタ 532">
          <a:extLst>
            <a:ext uri="{FF2B5EF4-FFF2-40B4-BE49-F238E27FC236}">
              <a16:creationId xmlns:a16="http://schemas.microsoft.com/office/drawing/2014/main" id="{45725CB5-3A0F-45F4-8725-45351295AF93}"/>
            </a:ext>
          </a:extLst>
        </xdr:cNvPr>
        <xdr:cNvCxnSpPr/>
      </xdr:nvCxnSpPr>
      <xdr:spPr>
        <a:xfrm>
          <a:off x="13144500" y="6886575"/>
          <a:ext cx="7975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113030</xdr:rowOff>
    </xdr:from>
    <xdr:to>
      <xdr:col>72</xdr:col>
      <xdr:colOff>38100</xdr:colOff>
      <xdr:row>40</xdr:row>
      <xdr:rowOff>43180</xdr:rowOff>
    </xdr:to>
    <xdr:sp macro="" textlink="">
      <xdr:nvSpPr>
        <xdr:cNvPr id="534" name="楕円 533">
          <a:extLst>
            <a:ext uri="{FF2B5EF4-FFF2-40B4-BE49-F238E27FC236}">
              <a16:creationId xmlns:a16="http://schemas.microsoft.com/office/drawing/2014/main" id="{5D18289C-2DD4-45E4-B8F6-E803AE2AEB46}"/>
            </a:ext>
          </a:extLst>
        </xdr:cNvPr>
        <xdr:cNvSpPr/>
      </xdr:nvSpPr>
      <xdr:spPr>
        <a:xfrm>
          <a:off x="12303760" y="67995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163830</xdr:rowOff>
    </xdr:from>
    <xdr:to>
      <xdr:col>76</xdr:col>
      <xdr:colOff>114300</xdr:colOff>
      <xdr:row>40</xdr:row>
      <xdr:rowOff>30480</xdr:rowOff>
    </xdr:to>
    <xdr:cxnSp macro="">
      <xdr:nvCxnSpPr>
        <xdr:cNvPr id="535" name="直線コネクタ 534">
          <a:extLst>
            <a:ext uri="{FF2B5EF4-FFF2-40B4-BE49-F238E27FC236}">
              <a16:creationId xmlns:a16="http://schemas.microsoft.com/office/drawing/2014/main" id="{3F1B0152-193B-4835-8FF2-64C9E27D4911}"/>
            </a:ext>
          </a:extLst>
        </xdr:cNvPr>
        <xdr:cNvCxnSpPr/>
      </xdr:nvCxnSpPr>
      <xdr:spPr>
        <a:xfrm>
          <a:off x="12346940" y="6854190"/>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71120</xdr:rowOff>
    </xdr:from>
    <xdr:to>
      <xdr:col>67</xdr:col>
      <xdr:colOff>101600</xdr:colOff>
      <xdr:row>40</xdr:row>
      <xdr:rowOff>1270</xdr:rowOff>
    </xdr:to>
    <xdr:sp macro="" textlink="">
      <xdr:nvSpPr>
        <xdr:cNvPr id="536" name="楕円 535">
          <a:extLst>
            <a:ext uri="{FF2B5EF4-FFF2-40B4-BE49-F238E27FC236}">
              <a16:creationId xmlns:a16="http://schemas.microsoft.com/office/drawing/2014/main" id="{0032B4B7-F0F4-4918-AEDB-9E5F3F2E7E37}"/>
            </a:ext>
          </a:extLst>
        </xdr:cNvPr>
        <xdr:cNvSpPr/>
      </xdr:nvSpPr>
      <xdr:spPr>
        <a:xfrm>
          <a:off x="11487150" y="67557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121920</xdr:rowOff>
    </xdr:from>
    <xdr:to>
      <xdr:col>71</xdr:col>
      <xdr:colOff>177800</xdr:colOff>
      <xdr:row>39</xdr:row>
      <xdr:rowOff>163830</xdr:rowOff>
    </xdr:to>
    <xdr:cxnSp macro="">
      <xdr:nvCxnSpPr>
        <xdr:cNvPr id="537" name="直線コネクタ 536">
          <a:extLst>
            <a:ext uri="{FF2B5EF4-FFF2-40B4-BE49-F238E27FC236}">
              <a16:creationId xmlns:a16="http://schemas.microsoft.com/office/drawing/2014/main" id="{F3D8A79C-31C6-49D2-99CB-38B4A8F02363}"/>
            </a:ext>
          </a:extLst>
        </xdr:cNvPr>
        <xdr:cNvCxnSpPr/>
      </xdr:nvCxnSpPr>
      <xdr:spPr>
        <a:xfrm>
          <a:off x="11541760" y="6810375"/>
          <a:ext cx="80518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95902</xdr:rowOff>
    </xdr:from>
    <xdr:ext cx="405111" cy="259045"/>
    <xdr:sp macro="" textlink="">
      <xdr:nvSpPr>
        <xdr:cNvPr id="538" name="n_1aveValue【一般廃棄物処理施設】&#10;有形固定資産減価償却率">
          <a:extLst>
            <a:ext uri="{FF2B5EF4-FFF2-40B4-BE49-F238E27FC236}">
              <a16:creationId xmlns:a16="http://schemas.microsoft.com/office/drawing/2014/main" id="{A5709202-4C8C-4FBB-8951-90D33DA1DE28}"/>
            </a:ext>
          </a:extLst>
        </xdr:cNvPr>
        <xdr:cNvSpPr txBox="1"/>
      </xdr:nvSpPr>
      <xdr:spPr>
        <a:xfrm>
          <a:off x="13738234" y="626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86377</xdr:rowOff>
    </xdr:from>
    <xdr:ext cx="405111" cy="259045"/>
    <xdr:sp macro="" textlink="">
      <xdr:nvSpPr>
        <xdr:cNvPr id="539" name="n_2aveValue【一般廃棄物処理施設】&#10;有形固定資産減価償却率">
          <a:extLst>
            <a:ext uri="{FF2B5EF4-FFF2-40B4-BE49-F238E27FC236}">
              <a16:creationId xmlns:a16="http://schemas.microsoft.com/office/drawing/2014/main" id="{9A5776F6-9E66-424E-BCC7-9E524978CEA7}"/>
            </a:ext>
          </a:extLst>
        </xdr:cNvPr>
        <xdr:cNvSpPr txBox="1"/>
      </xdr:nvSpPr>
      <xdr:spPr>
        <a:xfrm>
          <a:off x="12957184" y="626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141622</xdr:rowOff>
    </xdr:from>
    <xdr:ext cx="405111" cy="259045"/>
    <xdr:sp macro="" textlink="">
      <xdr:nvSpPr>
        <xdr:cNvPr id="540" name="n_3aveValue【一般廃棄物処理施設】&#10;有形固定資産減価償却率">
          <a:extLst>
            <a:ext uri="{FF2B5EF4-FFF2-40B4-BE49-F238E27FC236}">
              <a16:creationId xmlns:a16="http://schemas.microsoft.com/office/drawing/2014/main" id="{F26975DE-0F17-457C-A997-45E91BE3BC39}"/>
            </a:ext>
          </a:extLst>
        </xdr:cNvPr>
        <xdr:cNvSpPr txBox="1"/>
      </xdr:nvSpPr>
      <xdr:spPr>
        <a:xfrm>
          <a:off x="12171054" y="614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10177</xdr:rowOff>
    </xdr:from>
    <xdr:ext cx="405111" cy="259045"/>
    <xdr:sp macro="" textlink="">
      <xdr:nvSpPr>
        <xdr:cNvPr id="541" name="n_4aveValue【一般廃棄物処理施設】&#10;有形固定資産減価償却率">
          <a:extLst>
            <a:ext uri="{FF2B5EF4-FFF2-40B4-BE49-F238E27FC236}">
              <a16:creationId xmlns:a16="http://schemas.microsoft.com/office/drawing/2014/main" id="{8DCD141E-EFCD-487E-8180-A862975BB10F}"/>
            </a:ext>
          </a:extLst>
        </xdr:cNvPr>
        <xdr:cNvSpPr txBox="1"/>
      </xdr:nvSpPr>
      <xdr:spPr>
        <a:xfrm>
          <a:off x="113544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112412</xdr:rowOff>
    </xdr:from>
    <xdr:ext cx="405111" cy="259045"/>
    <xdr:sp macro="" textlink="">
      <xdr:nvSpPr>
        <xdr:cNvPr id="542" name="n_1mainValue【一般廃棄物処理施設】&#10;有形固定資産減価償却率">
          <a:extLst>
            <a:ext uri="{FF2B5EF4-FFF2-40B4-BE49-F238E27FC236}">
              <a16:creationId xmlns:a16="http://schemas.microsoft.com/office/drawing/2014/main" id="{F68D8497-14DA-4737-B509-BD93F49B2ED1}"/>
            </a:ext>
          </a:extLst>
        </xdr:cNvPr>
        <xdr:cNvSpPr txBox="1"/>
      </xdr:nvSpPr>
      <xdr:spPr>
        <a:xfrm>
          <a:off x="13738234" y="697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72407</xdr:rowOff>
    </xdr:from>
    <xdr:ext cx="405111" cy="259045"/>
    <xdr:sp macro="" textlink="">
      <xdr:nvSpPr>
        <xdr:cNvPr id="543" name="n_2mainValue【一般廃棄物処理施設】&#10;有形固定資産減価償却率">
          <a:extLst>
            <a:ext uri="{FF2B5EF4-FFF2-40B4-BE49-F238E27FC236}">
              <a16:creationId xmlns:a16="http://schemas.microsoft.com/office/drawing/2014/main" id="{08FFA0BA-7A99-4BFC-BA84-E899D2A5906E}"/>
            </a:ext>
          </a:extLst>
        </xdr:cNvPr>
        <xdr:cNvSpPr txBox="1"/>
      </xdr:nvSpPr>
      <xdr:spPr>
        <a:xfrm>
          <a:off x="12957184" y="693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34307</xdr:rowOff>
    </xdr:from>
    <xdr:ext cx="405111" cy="259045"/>
    <xdr:sp macro="" textlink="">
      <xdr:nvSpPr>
        <xdr:cNvPr id="544" name="n_3mainValue【一般廃棄物処理施設】&#10;有形固定資産減価償却率">
          <a:extLst>
            <a:ext uri="{FF2B5EF4-FFF2-40B4-BE49-F238E27FC236}">
              <a16:creationId xmlns:a16="http://schemas.microsoft.com/office/drawing/2014/main" id="{F92E2FE1-4AE3-40A9-B5CA-4DE983BE7967}"/>
            </a:ext>
          </a:extLst>
        </xdr:cNvPr>
        <xdr:cNvSpPr txBox="1"/>
      </xdr:nvSpPr>
      <xdr:spPr>
        <a:xfrm>
          <a:off x="12171054" y="689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163847</xdr:rowOff>
    </xdr:from>
    <xdr:ext cx="405111" cy="259045"/>
    <xdr:sp macro="" textlink="">
      <xdr:nvSpPr>
        <xdr:cNvPr id="545" name="n_4mainValue【一般廃棄物処理施設】&#10;有形固定資産減価償却率">
          <a:extLst>
            <a:ext uri="{FF2B5EF4-FFF2-40B4-BE49-F238E27FC236}">
              <a16:creationId xmlns:a16="http://schemas.microsoft.com/office/drawing/2014/main" id="{7CE1B445-5ED3-4A49-BBEC-970EB93D5F74}"/>
            </a:ext>
          </a:extLst>
        </xdr:cNvPr>
        <xdr:cNvSpPr txBox="1"/>
      </xdr:nvSpPr>
      <xdr:spPr>
        <a:xfrm>
          <a:off x="11354444" y="685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6" name="正方形/長方形 545">
          <a:extLst>
            <a:ext uri="{FF2B5EF4-FFF2-40B4-BE49-F238E27FC236}">
              <a16:creationId xmlns:a16="http://schemas.microsoft.com/office/drawing/2014/main" id="{997528C6-A90D-4A44-AC37-D352831D5D20}"/>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7" name="正方形/長方形 546">
          <a:extLst>
            <a:ext uri="{FF2B5EF4-FFF2-40B4-BE49-F238E27FC236}">
              <a16:creationId xmlns:a16="http://schemas.microsoft.com/office/drawing/2014/main" id="{9B71A209-64C3-4608-8CCB-C5D14320DDFE}"/>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8" name="正方形/長方形 547">
          <a:extLst>
            <a:ext uri="{FF2B5EF4-FFF2-40B4-BE49-F238E27FC236}">
              <a16:creationId xmlns:a16="http://schemas.microsoft.com/office/drawing/2014/main" id="{F33E12AE-7DE5-4705-8A66-65114454C07F}"/>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9" name="正方形/長方形 548">
          <a:extLst>
            <a:ext uri="{FF2B5EF4-FFF2-40B4-BE49-F238E27FC236}">
              <a16:creationId xmlns:a16="http://schemas.microsoft.com/office/drawing/2014/main" id="{9967C971-4B20-4318-941F-16E0384EA0F2}"/>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0" name="正方形/長方形 549">
          <a:extLst>
            <a:ext uri="{FF2B5EF4-FFF2-40B4-BE49-F238E27FC236}">
              <a16:creationId xmlns:a16="http://schemas.microsoft.com/office/drawing/2014/main" id="{6337AAC5-4290-4B63-96FC-41D9E5B9E707}"/>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1" name="正方形/長方形 550">
          <a:extLst>
            <a:ext uri="{FF2B5EF4-FFF2-40B4-BE49-F238E27FC236}">
              <a16:creationId xmlns:a16="http://schemas.microsoft.com/office/drawing/2014/main" id="{499F1EF8-56C7-40B7-8DA0-DD8BEEDD659E}"/>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2" name="正方形/長方形 551">
          <a:extLst>
            <a:ext uri="{FF2B5EF4-FFF2-40B4-BE49-F238E27FC236}">
              <a16:creationId xmlns:a16="http://schemas.microsoft.com/office/drawing/2014/main" id="{EF7EBBA0-8C3B-4112-9EA7-0FB7552D145A}"/>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3" name="正方形/長方形 552">
          <a:extLst>
            <a:ext uri="{FF2B5EF4-FFF2-40B4-BE49-F238E27FC236}">
              <a16:creationId xmlns:a16="http://schemas.microsoft.com/office/drawing/2014/main" id="{61BD5D84-99A9-45F7-8A43-1FF344D72FC9}"/>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4" name="テキスト ボックス 553">
          <a:extLst>
            <a:ext uri="{FF2B5EF4-FFF2-40B4-BE49-F238E27FC236}">
              <a16:creationId xmlns:a16="http://schemas.microsoft.com/office/drawing/2014/main" id="{E3B1E8EA-77F2-4EB7-B849-D4000478DEC9}"/>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5" name="直線コネクタ 554">
          <a:extLst>
            <a:ext uri="{FF2B5EF4-FFF2-40B4-BE49-F238E27FC236}">
              <a16:creationId xmlns:a16="http://schemas.microsoft.com/office/drawing/2014/main" id="{52D091A3-A04F-4843-AD5D-811964C84EAB}"/>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6" name="直線コネクタ 555">
          <a:extLst>
            <a:ext uri="{FF2B5EF4-FFF2-40B4-BE49-F238E27FC236}">
              <a16:creationId xmlns:a16="http://schemas.microsoft.com/office/drawing/2014/main" id="{321055BB-3B70-4661-846E-4777EED5C92A}"/>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57" name="テキスト ボックス 556">
          <a:extLst>
            <a:ext uri="{FF2B5EF4-FFF2-40B4-BE49-F238E27FC236}">
              <a16:creationId xmlns:a16="http://schemas.microsoft.com/office/drawing/2014/main" id="{09E9A647-5661-424C-9C13-5A9CA2D233AC}"/>
            </a:ext>
          </a:extLst>
        </xdr:cNvPr>
        <xdr:cNvSpPr txBox="1"/>
      </xdr:nvSpPr>
      <xdr:spPr>
        <a:xfrm>
          <a:off x="16252324" y="709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58" name="直線コネクタ 557">
          <a:extLst>
            <a:ext uri="{FF2B5EF4-FFF2-40B4-BE49-F238E27FC236}">
              <a16:creationId xmlns:a16="http://schemas.microsoft.com/office/drawing/2014/main" id="{D3885E99-F117-4AC5-B7D0-2331DEB5B27C}"/>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59" name="テキスト ボックス 558">
          <a:extLst>
            <a:ext uri="{FF2B5EF4-FFF2-40B4-BE49-F238E27FC236}">
              <a16:creationId xmlns:a16="http://schemas.microsoft.com/office/drawing/2014/main" id="{E7984AB1-C3C7-4EF8-8784-A61E50AC05BF}"/>
            </a:ext>
          </a:extLst>
        </xdr:cNvPr>
        <xdr:cNvSpPr txBox="1"/>
      </xdr:nvSpPr>
      <xdr:spPr>
        <a:xfrm>
          <a:off x="15943791" y="671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0" name="直線コネクタ 559">
          <a:extLst>
            <a:ext uri="{FF2B5EF4-FFF2-40B4-BE49-F238E27FC236}">
              <a16:creationId xmlns:a16="http://schemas.microsoft.com/office/drawing/2014/main" id="{09AF3B5A-3136-4AB7-A0D9-193794F6925C}"/>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1" name="テキスト ボックス 560">
          <a:extLst>
            <a:ext uri="{FF2B5EF4-FFF2-40B4-BE49-F238E27FC236}">
              <a16:creationId xmlns:a16="http://schemas.microsoft.com/office/drawing/2014/main" id="{0CA0BE8A-04E4-4ADA-8871-69917A46209E}"/>
            </a:ext>
          </a:extLst>
        </xdr:cNvPr>
        <xdr:cNvSpPr txBox="1"/>
      </xdr:nvSpPr>
      <xdr:spPr>
        <a:xfrm>
          <a:off x="15943791" y="6336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2" name="直線コネクタ 561">
          <a:extLst>
            <a:ext uri="{FF2B5EF4-FFF2-40B4-BE49-F238E27FC236}">
              <a16:creationId xmlns:a16="http://schemas.microsoft.com/office/drawing/2014/main" id="{92F979AE-CAA0-44C8-B451-FA4951234EE2}"/>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3" name="テキスト ボックス 562">
          <a:extLst>
            <a:ext uri="{FF2B5EF4-FFF2-40B4-BE49-F238E27FC236}">
              <a16:creationId xmlns:a16="http://schemas.microsoft.com/office/drawing/2014/main" id="{520CE65D-BCE8-4B15-BFB2-6AE6CCD303EE}"/>
            </a:ext>
          </a:extLst>
        </xdr:cNvPr>
        <xdr:cNvSpPr txBox="1"/>
      </xdr:nvSpPr>
      <xdr:spPr>
        <a:xfrm>
          <a:off x="15943791" y="595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4" name="直線コネクタ 563">
          <a:extLst>
            <a:ext uri="{FF2B5EF4-FFF2-40B4-BE49-F238E27FC236}">
              <a16:creationId xmlns:a16="http://schemas.microsoft.com/office/drawing/2014/main" id="{B847E3E6-3DA8-4DBF-A71F-F17E9E44710C}"/>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5" name="テキスト ボックス 564">
          <a:extLst>
            <a:ext uri="{FF2B5EF4-FFF2-40B4-BE49-F238E27FC236}">
              <a16:creationId xmlns:a16="http://schemas.microsoft.com/office/drawing/2014/main" id="{AA340A91-8FB6-4A98-8FD6-920ED9B01590}"/>
            </a:ext>
          </a:extLst>
        </xdr:cNvPr>
        <xdr:cNvSpPr txBox="1"/>
      </xdr:nvSpPr>
      <xdr:spPr>
        <a:xfrm>
          <a:off x="15943791" y="5574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6" name="直線コネクタ 565">
          <a:extLst>
            <a:ext uri="{FF2B5EF4-FFF2-40B4-BE49-F238E27FC236}">
              <a16:creationId xmlns:a16="http://schemas.microsoft.com/office/drawing/2014/main" id="{A197CFF5-7E94-4B8F-A7D4-5D61ECE443C2}"/>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567" name="テキスト ボックス 566">
          <a:extLst>
            <a:ext uri="{FF2B5EF4-FFF2-40B4-BE49-F238E27FC236}">
              <a16:creationId xmlns:a16="http://schemas.microsoft.com/office/drawing/2014/main" id="{07BD4088-84EA-4D1A-A959-3A7231F1650B}"/>
            </a:ext>
          </a:extLst>
        </xdr:cNvPr>
        <xdr:cNvSpPr txBox="1"/>
      </xdr:nvSpPr>
      <xdr:spPr>
        <a:xfrm>
          <a:off x="15849828" y="519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8" name="【一般廃棄物処理施設】&#10;一人当たり有形固定資産（償却資産）額グラフ枠">
          <a:extLst>
            <a:ext uri="{FF2B5EF4-FFF2-40B4-BE49-F238E27FC236}">
              <a16:creationId xmlns:a16="http://schemas.microsoft.com/office/drawing/2014/main" id="{61C301BB-2D23-4C4D-B6AC-ABCEA99FB2B9}"/>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147491</xdr:rowOff>
    </xdr:from>
    <xdr:to>
      <xdr:col>116</xdr:col>
      <xdr:colOff>62864</xdr:colOff>
      <xdr:row>42</xdr:row>
      <xdr:rowOff>37919</xdr:rowOff>
    </xdr:to>
    <xdr:cxnSp macro="">
      <xdr:nvCxnSpPr>
        <xdr:cNvPr id="569" name="直線コネクタ 568">
          <a:extLst>
            <a:ext uri="{FF2B5EF4-FFF2-40B4-BE49-F238E27FC236}">
              <a16:creationId xmlns:a16="http://schemas.microsoft.com/office/drawing/2014/main" id="{CE6959FC-11BD-4EB0-9D44-7975313939E7}"/>
            </a:ext>
          </a:extLst>
        </xdr:cNvPr>
        <xdr:cNvCxnSpPr/>
      </xdr:nvCxnSpPr>
      <xdr:spPr>
        <a:xfrm flipV="1">
          <a:off x="19947254" y="5974886"/>
          <a:ext cx="0" cy="12639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41746</xdr:rowOff>
    </xdr:from>
    <xdr:ext cx="313932" cy="259045"/>
    <xdr:sp macro="" textlink="">
      <xdr:nvSpPr>
        <xdr:cNvPr id="570" name="【一般廃棄物処理施設】&#10;一人当たり有形固定資産（償却資産）額最小値テキスト">
          <a:extLst>
            <a:ext uri="{FF2B5EF4-FFF2-40B4-BE49-F238E27FC236}">
              <a16:creationId xmlns:a16="http://schemas.microsoft.com/office/drawing/2014/main" id="{48DBD6BB-061A-40FC-96F2-0A3E8DCB703C}"/>
            </a:ext>
          </a:extLst>
        </xdr:cNvPr>
        <xdr:cNvSpPr txBox="1"/>
      </xdr:nvSpPr>
      <xdr:spPr>
        <a:xfrm>
          <a:off x="19985990" y="72426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37919</xdr:rowOff>
    </xdr:from>
    <xdr:to>
      <xdr:col>116</xdr:col>
      <xdr:colOff>152400</xdr:colOff>
      <xdr:row>42</xdr:row>
      <xdr:rowOff>37919</xdr:rowOff>
    </xdr:to>
    <xdr:cxnSp macro="">
      <xdr:nvCxnSpPr>
        <xdr:cNvPr id="571" name="直線コネクタ 570">
          <a:extLst>
            <a:ext uri="{FF2B5EF4-FFF2-40B4-BE49-F238E27FC236}">
              <a16:creationId xmlns:a16="http://schemas.microsoft.com/office/drawing/2014/main" id="{B8BDA970-07CC-47D1-ABD6-E2473D754671}"/>
            </a:ext>
          </a:extLst>
        </xdr:cNvPr>
        <xdr:cNvCxnSpPr/>
      </xdr:nvCxnSpPr>
      <xdr:spPr>
        <a:xfrm>
          <a:off x="19885660" y="72388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94168</xdr:rowOff>
    </xdr:from>
    <xdr:ext cx="599010" cy="259045"/>
    <xdr:sp macro="" textlink="">
      <xdr:nvSpPr>
        <xdr:cNvPr id="572" name="【一般廃棄物処理施設】&#10;一人当たり有形固定資産（償却資産）額最大値テキスト">
          <a:extLst>
            <a:ext uri="{FF2B5EF4-FFF2-40B4-BE49-F238E27FC236}">
              <a16:creationId xmlns:a16="http://schemas.microsoft.com/office/drawing/2014/main" id="{56C1C8CB-CF79-403F-B734-24C355C2FE14}"/>
            </a:ext>
          </a:extLst>
        </xdr:cNvPr>
        <xdr:cNvSpPr txBox="1"/>
      </xdr:nvSpPr>
      <xdr:spPr>
        <a:xfrm>
          <a:off x="19985990" y="5755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662,577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147491</xdr:rowOff>
    </xdr:from>
    <xdr:to>
      <xdr:col>116</xdr:col>
      <xdr:colOff>152400</xdr:colOff>
      <xdr:row>34</xdr:row>
      <xdr:rowOff>147491</xdr:rowOff>
    </xdr:to>
    <xdr:cxnSp macro="">
      <xdr:nvCxnSpPr>
        <xdr:cNvPr id="573" name="直線コネクタ 572">
          <a:extLst>
            <a:ext uri="{FF2B5EF4-FFF2-40B4-BE49-F238E27FC236}">
              <a16:creationId xmlns:a16="http://schemas.microsoft.com/office/drawing/2014/main" id="{2BFB1C07-8E9E-4B87-858C-0171C4611B1C}"/>
            </a:ext>
          </a:extLst>
        </xdr:cNvPr>
        <xdr:cNvCxnSpPr/>
      </xdr:nvCxnSpPr>
      <xdr:spPr>
        <a:xfrm>
          <a:off x="19885660" y="59748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19356</xdr:rowOff>
    </xdr:from>
    <xdr:ext cx="534377" cy="259045"/>
    <xdr:sp macro="" textlink="">
      <xdr:nvSpPr>
        <xdr:cNvPr id="574" name="【一般廃棄物処理施設】&#10;一人当たり有形固定資産（償却資産）額平均値テキスト">
          <a:extLst>
            <a:ext uri="{FF2B5EF4-FFF2-40B4-BE49-F238E27FC236}">
              <a16:creationId xmlns:a16="http://schemas.microsoft.com/office/drawing/2014/main" id="{9637AE85-D862-4C91-BDB6-7A41FAA98A28}"/>
            </a:ext>
          </a:extLst>
        </xdr:cNvPr>
        <xdr:cNvSpPr txBox="1"/>
      </xdr:nvSpPr>
      <xdr:spPr>
        <a:xfrm>
          <a:off x="19985990" y="68735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167929</xdr:rowOff>
    </xdr:from>
    <xdr:to>
      <xdr:col>116</xdr:col>
      <xdr:colOff>114300</xdr:colOff>
      <xdr:row>41</xdr:row>
      <xdr:rowOff>98079</xdr:rowOff>
    </xdr:to>
    <xdr:sp macro="" textlink="">
      <xdr:nvSpPr>
        <xdr:cNvPr id="575" name="フローチャート: 判断 574">
          <a:extLst>
            <a:ext uri="{FF2B5EF4-FFF2-40B4-BE49-F238E27FC236}">
              <a16:creationId xmlns:a16="http://schemas.microsoft.com/office/drawing/2014/main" id="{AFC504CB-4E5E-4852-86FB-F8B709E9622F}"/>
            </a:ext>
          </a:extLst>
        </xdr:cNvPr>
        <xdr:cNvSpPr/>
      </xdr:nvSpPr>
      <xdr:spPr>
        <a:xfrm>
          <a:off x="19904710" y="702973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169778</xdr:rowOff>
    </xdr:from>
    <xdr:to>
      <xdr:col>112</xdr:col>
      <xdr:colOff>38100</xdr:colOff>
      <xdr:row>41</xdr:row>
      <xdr:rowOff>99928</xdr:rowOff>
    </xdr:to>
    <xdr:sp macro="" textlink="">
      <xdr:nvSpPr>
        <xdr:cNvPr id="576" name="フローチャート: 判断 575">
          <a:extLst>
            <a:ext uri="{FF2B5EF4-FFF2-40B4-BE49-F238E27FC236}">
              <a16:creationId xmlns:a16="http://schemas.microsoft.com/office/drawing/2014/main" id="{D0417D46-5643-40E2-8D93-DC50C4CCC253}"/>
            </a:ext>
          </a:extLst>
        </xdr:cNvPr>
        <xdr:cNvSpPr/>
      </xdr:nvSpPr>
      <xdr:spPr>
        <a:xfrm>
          <a:off x="19161760" y="703158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4948</xdr:rowOff>
    </xdr:from>
    <xdr:to>
      <xdr:col>107</xdr:col>
      <xdr:colOff>101600</xdr:colOff>
      <xdr:row>41</xdr:row>
      <xdr:rowOff>106548</xdr:rowOff>
    </xdr:to>
    <xdr:sp macro="" textlink="">
      <xdr:nvSpPr>
        <xdr:cNvPr id="577" name="フローチャート: 判断 576">
          <a:extLst>
            <a:ext uri="{FF2B5EF4-FFF2-40B4-BE49-F238E27FC236}">
              <a16:creationId xmlns:a16="http://schemas.microsoft.com/office/drawing/2014/main" id="{1C0408DF-15D9-45A0-A505-B5F47221E02A}"/>
            </a:ext>
          </a:extLst>
        </xdr:cNvPr>
        <xdr:cNvSpPr/>
      </xdr:nvSpPr>
      <xdr:spPr>
        <a:xfrm>
          <a:off x="18345150" y="703630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151164</xdr:rowOff>
    </xdr:from>
    <xdr:to>
      <xdr:col>102</xdr:col>
      <xdr:colOff>165100</xdr:colOff>
      <xdr:row>41</xdr:row>
      <xdr:rowOff>81314</xdr:rowOff>
    </xdr:to>
    <xdr:sp macro="" textlink="">
      <xdr:nvSpPr>
        <xdr:cNvPr id="578" name="フローチャート: 判断 577">
          <a:extLst>
            <a:ext uri="{FF2B5EF4-FFF2-40B4-BE49-F238E27FC236}">
              <a16:creationId xmlns:a16="http://schemas.microsoft.com/office/drawing/2014/main" id="{C8E19F5D-80C7-44E1-B52C-1B48D5D44B10}"/>
            </a:ext>
          </a:extLst>
        </xdr:cNvPr>
        <xdr:cNvSpPr/>
      </xdr:nvSpPr>
      <xdr:spPr>
        <a:xfrm>
          <a:off x="17547590" y="700916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160231</xdr:rowOff>
    </xdr:from>
    <xdr:to>
      <xdr:col>98</xdr:col>
      <xdr:colOff>38100</xdr:colOff>
      <xdr:row>41</xdr:row>
      <xdr:rowOff>90381</xdr:rowOff>
    </xdr:to>
    <xdr:sp macro="" textlink="">
      <xdr:nvSpPr>
        <xdr:cNvPr id="579" name="フローチャート: 判断 578">
          <a:extLst>
            <a:ext uri="{FF2B5EF4-FFF2-40B4-BE49-F238E27FC236}">
              <a16:creationId xmlns:a16="http://schemas.microsoft.com/office/drawing/2014/main" id="{3C2F762C-D3FE-43D1-812B-56F28CA663CC}"/>
            </a:ext>
          </a:extLst>
        </xdr:cNvPr>
        <xdr:cNvSpPr/>
      </xdr:nvSpPr>
      <xdr:spPr>
        <a:xfrm>
          <a:off x="16761460" y="702013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BC81DB11-BC22-49AD-B2C8-3F970F086BF5}"/>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8A0653A9-D29F-4124-8213-D39B9056EE28}"/>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B877B175-6543-40F2-8A62-8ADD8EC4BE97}"/>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C721C255-1A5B-4D66-BDDB-8CFE0668C2AC}"/>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2F28EF10-BBCE-49BD-B150-4CFEEF5C6A1B}"/>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24630</xdr:rowOff>
    </xdr:from>
    <xdr:to>
      <xdr:col>116</xdr:col>
      <xdr:colOff>114300</xdr:colOff>
      <xdr:row>41</xdr:row>
      <xdr:rowOff>126230</xdr:rowOff>
    </xdr:to>
    <xdr:sp macro="" textlink="">
      <xdr:nvSpPr>
        <xdr:cNvPr id="585" name="楕円 584">
          <a:extLst>
            <a:ext uri="{FF2B5EF4-FFF2-40B4-BE49-F238E27FC236}">
              <a16:creationId xmlns:a16="http://schemas.microsoft.com/office/drawing/2014/main" id="{05C83D9C-A9B4-4640-867F-C962A683E71E}"/>
            </a:ext>
          </a:extLst>
        </xdr:cNvPr>
        <xdr:cNvSpPr/>
      </xdr:nvSpPr>
      <xdr:spPr>
        <a:xfrm>
          <a:off x="19904710" y="705027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3057</xdr:rowOff>
    </xdr:from>
    <xdr:ext cx="534377" cy="259045"/>
    <xdr:sp macro="" textlink="">
      <xdr:nvSpPr>
        <xdr:cNvPr id="586" name="【一般廃棄物処理施設】&#10;一人当たり有形固定資産（償却資産）額該当値テキスト">
          <a:extLst>
            <a:ext uri="{FF2B5EF4-FFF2-40B4-BE49-F238E27FC236}">
              <a16:creationId xmlns:a16="http://schemas.microsoft.com/office/drawing/2014/main" id="{D0E20A1A-B585-4EA5-9641-EF76929B2E71}"/>
            </a:ext>
          </a:extLst>
        </xdr:cNvPr>
        <xdr:cNvSpPr txBox="1"/>
      </xdr:nvSpPr>
      <xdr:spPr>
        <a:xfrm>
          <a:off x="19985990" y="7032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24697</xdr:rowOff>
    </xdr:from>
    <xdr:to>
      <xdr:col>112</xdr:col>
      <xdr:colOff>38100</xdr:colOff>
      <xdr:row>41</xdr:row>
      <xdr:rowOff>126297</xdr:rowOff>
    </xdr:to>
    <xdr:sp macro="" textlink="">
      <xdr:nvSpPr>
        <xdr:cNvPr id="587" name="楕円 586">
          <a:extLst>
            <a:ext uri="{FF2B5EF4-FFF2-40B4-BE49-F238E27FC236}">
              <a16:creationId xmlns:a16="http://schemas.microsoft.com/office/drawing/2014/main" id="{9B1BC2F0-60F1-402D-AC1B-A089DE64871E}"/>
            </a:ext>
          </a:extLst>
        </xdr:cNvPr>
        <xdr:cNvSpPr/>
      </xdr:nvSpPr>
      <xdr:spPr>
        <a:xfrm>
          <a:off x="19161760" y="7050337"/>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75430</xdr:rowOff>
    </xdr:from>
    <xdr:to>
      <xdr:col>116</xdr:col>
      <xdr:colOff>63500</xdr:colOff>
      <xdr:row>41</xdr:row>
      <xdr:rowOff>75497</xdr:rowOff>
    </xdr:to>
    <xdr:cxnSp macro="">
      <xdr:nvCxnSpPr>
        <xdr:cNvPr id="588" name="直線コネクタ 587">
          <a:extLst>
            <a:ext uri="{FF2B5EF4-FFF2-40B4-BE49-F238E27FC236}">
              <a16:creationId xmlns:a16="http://schemas.microsoft.com/office/drawing/2014/main" id="{6280B2FC-E3F5-4250-A7F6-4951B6944841}"/>
            </a:ext>
          </a:extLst>
        </xdr:cNvPr>
        <xdr:cNvCxnSpPr/>
      </xdr:nvCxnSpPr>
      <xdr:spPr>
        <a:xfrm flipV="1">
          <a:off x="19204940" y="7104880"/>
          <a:ext cx="742950" cy="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23988</xdr:rowOff>
    </xdr:from>
    <xdr:to>
      <xdr:col>107</xdr:col>
      <xdr:colOff>101600</xdr:colOff>
      <xdr:row>41</xdr:row>
      <xdr:rowOff>125588</xdr:rowOff>
    </xdr:to>
    <xdr:sp macro="" textlink="">
      <xdr:nvSpPr>
        <xdr:cNvPr id="589" name="楕円 588">
          <a:extLst>
            <a:ext uri="{FF2B5EF4-FFF2-40B4-BE49-F238E27FC236}">
              <a16:creationId xmlns:a16="http://schemas.microsoft.com/office/drawing/2014/main" id="{67E594AC-D11C-4D15-87AD-A6F87A1F07F8}"/>
            </a:ext>
          </a:extLst>
        </xdr:cNvPr>
        <xdr:cNvSpPr/>
      </xdr:nvSpPr>
      <xdr:spPr>
        <a:xfrm>
          <a:off x="18345150" y="7049628"/>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74788</xdr:rowOff>
    </xdr:from>
    <xdr:to>
      <xdr:col>111</xdr:col>
      <xdr:colOff>177800</xdr:colOff>
      <xdr:row>41</xdr:row>
      <xdr:rowOff>75497</xdr:rowOff>
    </xdr:to>
    <xdr:cxnSp macro="">
      <xdr:nvCxnSpPr>
        <xdr:cNvPr id="590" name="直線コネクタ 589">
          <a:extLst>
            <a:ext uri="{FF2B5EF4-FFF2-40B4-BE49-F238E27FC236}">
              <a16:creationId xmlns:a16="http://schemas.microsoft.com/office/drawing/2014/main" id="{A8A469FF-3EDE-413A-B64E-620E2924172F}"/>
            </a:ext>
          </a:extLst>
        </xdr:cNvPr>
        <xdr:cNvCxnSpPr/>
      </xdr:nvCxnSpPr>
      <xdr:spPr>
        <a:xfrm>
          <a:off x="18399760" y="7104238"/>
          <a:ext cx="805180" cy="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26979</xdr:rowOff>
    </xdr:from>
    <xdr:to>
      <xdr:col>102</xdr:col>
      <xdr:colOff>165100</xdr:colOff>
      <xdr:row>41</xdr:row>
      <xdr:rowOff>128579</xdr:rowOff>
    </xdr:to>
    <xdr:sp macro="" textlink="">
      <xdr:nvSpPr>
        <xdr:cNvPr id="591" name="楕円 590">
          <a:extLst>
            <a:ext uri="{FF2B5EF4-FFF2-40B4-BE49-F238E27FC236}">
              <a16:creationId xmlns:a16="http://schemas.microsoft.com/office/drawing/2014/main" id="{2F00D574-E0E7-439A-AF53-20FA2DFFFC84}"/>
            </a:ext>
          </a:extLst>
        </xdr:cNvPr>
        <xdr:cNvSpPr/>
      </xdr:nvSpPr>
      <xdr:spPr>
        <a:xfrm>
          <a:off x="17547590" y="7054524"/>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74788</xdr:rowOff>
    </xdr:from>
    <xdr:to>
      <xdr:col>107</xdr:col>
      <xdr:colOff>50800</xdr:colOff>
      <xdr:row>41</xdr:row>
      <xdr:rowOff>77779</xdr:rowOff>
    </xdr:to>
    <xdr:cxnSp macro="">
      <xdr:nvCxnSpPr>
        <xdr:cNvPr id="592" name="直線コネクタ 591">
          <a:extLst>
            <a:ext uri="{FF2B5EF4-FFF2-40B4-BE49-F238E27FC236}">
              <a16:creationId xmlns:a16="http://schemas.microsoft.com/office/drawing/2014/main" id="{5CE7F3E7-6BAF-4AFD-B4EA-E1D9F2875ED4}"/>
            </a:ext>
          </a:extLst>
        </xdr:cNvPr>
        <xdr:cNvCxnSpPr/>
      </xdr:nvCxnSpPr>
      <xdr:spPr>
        <a:xfrm flipV="1">
          <a:off x="17602200" y="7104238"/>
          <a:ext cx="797560" cy="2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29625</xdr:rowOff>
    </xdr:from>
    <xdr:to>
      <xdr:col>98</xdr:col>
      <xdr:colOff>38100</xdr:colOff>
      <xdr:row>41</xdr:row>
      <xdr:rowOff>131225</xdr:rowOff>
    </xdr:to>
    <xdr:sp macro="" textlink="">
      <xdr:nvSpPr>
        <xdr:cNvPr id="593" name="楕円 592">
          <a:extLst>
            <a:ext uri="{FF2B5EF4-FFF2-40B4-BE49-F238E27FC236}">
              <a16:creationId xmlns:a16="http://schemas.microsoft.com/office/drawing/2014/main" id="{5F4833C7-71B2-40E6-B14E-263C6F0E1BAD}"/>
            </a:ext>
          </a:extLst>
        </xdr:cNvPr>
        <xdr:cNvSpPr/>
      </xdr:nvSpPr>
      <xdr:spPr>
        <a:xfrm>
          <a:off x="16761460" y="705717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77779</xdr:rowOff>
    </xdr:from>
    <xdr:to>
      <xdr:col>102</xdr:col>
      <xdr:colOff>114300</xdr:colOff>
      <xdr:row>41</xdr:row>
      <xdr:rowOff>80425</xdr:rowOff>
    </xdr:to>
    <xdr:cxnSp macro="">
      <xdr:nvCxnSpPr>
        <xdr:cNvPr id="594" name="直線コネクタ 593">
          <a:extLst>
            <a:ext uri="{FF2B5EF4-FFF2-40B4-BE49-F238E27FC236}">
              <a16:creationId xmlns:a16="http://schemas.microsoft.com/office/drawing/2014/main" id="{B842F1B2-A9EF-4477-A684-53184605BD57}"/>
            </a:ext>
          </a:extLst>
        </xdr:cNvPr>
        <xdr:cNvCxnSpPr/>
      </xdr:nvCxnSpPr>
      <xdr:spPr>
        <a:xfrm flipV="1">
          <a:off x="16804640" y="7107229"/>
          <a:ext cx="797560" cy="4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116455</xdr:rowOff>
    </xdr:from>
    <xdr:ext cx="534377" cy="259045"/>
    <xdr:sp macro="" textlink="">
      <xdr:nvSpPr>
        <xdr:cNvPr id="595" name="n_1aveValue【一般廃棄物処理施設】&#10;一人当たり有形固定資産（償却資産）額">
          <a:extLst>
            <a:ext uri="{FF2B5EF4-FFF2-40B4-BE49-F238E27FC236}">
              <a16:creationId xmlns:a16="http://schemas.microsoft.com/office/drawing/2014/main" id="{B35FDAD7-ECCB-4A26-A42A-E44B57289A15}"/>
            </a:ext>
          </a:extLst>
        </xdr:cNvPr>
        <xdr:cNvSpPr txBox="1"/>
      </xdr:nvSpPr>
      <xdr:spPr>
        <a:xfrm>
          <a:off x="18951721" y="6803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123075</xdr:rowOff>
    </xdr:from>
    <xdr:ext cx="534377" cy="259045"/>
    <xdr:sp macro="" textlink="">
      <xdr:nvSpPr>
        <xdr:cNvPr id="596" name="n_2aveValue【一般廃棄物処理施設】&#10;一人当たり有形固定資産（償却資産）額">
          <a:extLst>
            <a:ext uri="{FF2B5EF4-FFF2-40B4-BE49-F238E27FC236}">
              <a16:creationId xmlns:a16="http://schemas.microsoft.com/office/drawing/2014/main" id="{6CB6E998-1550-4494-8C2C-FD3EC4521619}"/>
            </a:ext>
          </a:extLst>
        </xdr:cNvPr>
        <xdr:cNvSpPr txBox="1"/>
      </xdr:nvSpPr>
      <xdr:spPr>
        <a:xfrm>
          <a:off x="18170671" y="6811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97841</xdr:rowOff>
    </xdr:from>
    <xdr:ext cx="534377" cy="259045"/>
    <xdr:sp macro="" textlink="">
      <xdr:nvSpPr>
        <xdr:cNvPr id="597" name="n_3aveValue【一般廃棄物処理施設】&#10;一人当たり有形固定資産（償却資産）額">
          <a:extLst>
            <a:ext uri="{FF2B5EF4-FFF2-40B4-BE49-F238E27FC236}">
              <a16:creationId xmlns:a16="http://schemas.microsoft.com/office/drawing/2014/main" id="{408CF5CC-57F7-43F9-856B-78A047CEB062}"/>
            </a:ext>
          </a:extLst>
        </xdr:cNvPr>
        <xdr:cNvSpPr txBox="1"/>
      </xdr:nvSpPr>
      <xdr:spPr>
        <a:xfrm>
          <a:off x="17354061" y="6780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106908</xdr:rowOff>
    </xdr:from>
    <xdr:ext cx="534377" cy="259045"/>
    <xdr:sp macro="" textlink="">
      <xdr:nvSpPr>
        <xdr:cNvPr id="598" name="n_4aveValue【一般廃棄物処理施設】&#10;一人当たり有形固定資産（償却資産）額">
          <a:extLst>
            <a:ext uri="{FF2B5EF4-FFF2-40B4-BE49-F238E27FC236}">
              <a16:creationId xmlns:a16="http://schemas.microsoft.com/office/drawing/2014/main" id="{3337A82D-8240-41B4-AFE4-B9B09E09A503}"/>
            </a:ext>
          </a:extLst>
        </xdr:cNvPr>
        <xdr:cNvSpPr txBox="1"/>
      </xdr:nvSpPr>
      <xdr:spPr>
        <a:xfrm>
          <a:off x="16556501" y="6791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117424</xdr:rowOff>
    </xdr:from>
    <xdr:ext cx="534377" cy="259045"/>
    <xdr:sp macro="" textlink="">
      <xdr:nvSpPr>
        <xdr:cNvPr id="599" name="n_1mainValue【一般廃棄物処理施設】&#10;一人当たり有形固定資産（償却資産）額">
          <a:extLst>
            <a:ext uri="{FF2B5EF4-FFF2-40B4-BE49-F238E27FC236}">
              <a16:creationId xmlns:a16="http://schemas.microsoft.com/office/drawing/2014/main" id="{19EF514D-E03E-48B4-86E9-D3FC4AF2791E}"/>
            </a:ext>
          </a:extLst>
        </xdr:cNvPr>
        <xdr:cNvSpPr txBox="1"/>
      </xdr:nvSpPr>
      <xdr:spPr>
        <a:xfrm>
          <a:off x="18951721" y="7146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116715</xdr:rowOff>
    </xdr:from>
    <xdr:ext cx="534377" cy="259045"/>
    <xdr:sp macro="" textlink="">
      <xdr:nvSpPr>
        <xdr:cNvPr id="600" name="n_2mainValue【一般廃棄物処理施設】&#10;一人当たり有形固定資産（償却資産）額">
          <a:extLst>
            <a:ext uri="{FF2B5EF4-FFF2-40B4-BE49-F238E27FC236}">
              <a16:creationId xmlns:a16="http://schemas.microsoft.com/office/drawing/2014/main" id="{DDE0E441-E742-415B-A70A-37B4E8F5582C}"/>
            </a:ext>
          </a:extLst>
        </xdr:cNvPr>
        <xdr:cNvSpPr txBox="1"/>
      </xdr:nvSpPr>
      <xdr:spPr>
        <a:xfrm>
          <a:off x="18170671" y="7146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119706</xdr:rowOff>
    </xdr:from>
    <xdr:ext cx="534377" cy="259045"/>
    <xdr:sp macro="" textlink="">
      <xdr:nvSpPr>
        <xdr:cNvPr id="601" name="n_3mainValue【一般廃棄物処理施設】&#10;一人当たり有形固定資産（償却資産）額">
          <a:extLst>
            <a:ext uri="{FF2B5EF4-FFF2-40B4-BE49-F238E27FC236}">
              <a16:creationId xmlns:a16="http://schemas.microsoft.com/office/drawing/2014/main" id="{31565112-5761-4E03-AFAB-577A32997002}"/>
            </a:ext>
          </a:extLst>
        </xdr:cNvPr>
        <xdr:cNvSpPr txBox="1"/>
      </xdr:nvSpPr>
      <xdr:spPr>
        <a:xfrm>
          <a:off x="17354061" y="7151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122352</xdr:rowOff>
    </xdr:from>
    <xdr:ext cx="534377" cy="259045"/>
    <xdr:sp macro="" textlink="">
      <xdr:nvSpPr>
        <xdr:cNvPr id="602" name="n_4mainValue【一般廃棄物処理施設】&#10;一人当たり有形固定資産（償却資産）額">
          <a:extLst>
            <a:ext uri="{FF2B5EF4-FFF2-40B4-BE49-F238E27FC236}">
              <a16:creationId xmlns:a16="http://schemas.microsoft.com/office/drawing/2014/main" id="{02B874C0-DC7A-45C5-9D5B-989959803359}"/>
            </a:ext>
          </a:extLst>
        </xdr:cNvPr>
        <xdr:cNvSpPr txBox="1"/>
      </xdr:nvSpPr>
      <xdr:spPr>
        <a:xfrm>
          <a:off x="16556501" y="7153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3" name="正方形/長方形 602">
          <a:extLst>
            <a:ext uri="{FF2B5EF4-FFF2-40B4-BE49-F238E27FC236}">
              <a16:creationId xmlns:a16="http://schemas.microsoft.com/office/drawing/2014/main" id="{53335F14-01CC-4DA8-B07F-09C64E2F8146}"/>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4" name="正方形/長方形 603">
          <a:extLst>
            <a:ext uri="{FF2B5EF4-FFF2-40B4-BE49-F238E27FC236}">
              <a16:creationId xmlns:a16="http://schemas.microsoft.com/office/drawing/2014/main" id="{B616EB35-849D-48EA-AEA2-3CB6BB949AD5}"/>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5" name="正方形/長方形 604">
          <a:extLst>
            <a:ext uri="{FF2B5EF4-FFF2-40B4-BE49-F238E27FC236}">
              <a16:creationId xmlns:a16="http://schemas.microsoft.com/office/drawing/2014/main" id="{26CE2CCB-4CED-4AE9-A214-279E939DF9FE}"/>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6" name="正方形/長方形 605">
          <a:extLst>
            <a:ext uri="{FF2B5EF4-FFF2-40B4-BE49-F238E27FC236}">
              <a16:creationId xmlns:a16="http://schemas.microsoft.com/office/drawing/2014/main" id="{C0CA4553-8145-47AE-BABE-3E68C3B4AF60}"/>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7" name="正方形/長方形 606">
          <a:extLst>
            <a:ext uri="{FF2B5EF4-FFF2-40B4-BE49-F238E27FC236}">
              <a16:creationId xmlns:a16="http://schemas.microsoft.com/office/drawing/2014/main" id="{5DBCDB9B-FFE7-459C-82C8-DD93B981E121}"/>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8" name="正方形/長方形 607">
          <a:extLst>
            <a:ext uri="{FF2B5EF4-FFF2-40B4-BE49-F238E27FC236}">
              <a16:creationId xmlns:a16="http://schemas.microsoft.com/office/drawing/2014/main" id="{2AD49F25-4BF6-41D6-BE8F-18E17E1EBC65}"/>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9" name="正方形/長方形 608">
          <a:extLst>
            <a:ext uri="{FF2B5EF4-FFF2-40B4-BE49-F238E27FC236}">
              <a16:creationId xmlns:a16="http://schemas.microsoft.com/office/drawing/2014/main" id="{25E284D4-321A-47A0-8717-B5919ADD9A24}"/>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0" name="正方形/長方形 609">
          <a:extLst>
            <a:ext uri="{FF2B5EF4-FFF2-40B4-BE49-F238E27FC236}">
              <a16:creationId xmlns:a16="http://schemas.microsoft.com/office/drawing/2014/main" id="{A64AB397-74F4-4CB7-A03A-633652EA79ED}"/>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1" name="テキスト ボックス 610">
          <a:extLst>
            <a:ext uri="{FF2B5EF4-FFF2-40B4-BE49-F238E27FC236}">
              <a16:creationId xmlns:a16="http://schemas.microsoft.com/office/drawing/2014/main" id="{1E077607-84F4-4912-BB18-AE2EB8B50744}"/>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2" name="直線コネクタ 611">
          <a:extLst>
            <a:ext uri="{FF2B5EF4-FFF2-40B4-BE49-F238E27FC236}">
              <a16:creationId xmlns:a16="http://schemas.microsoft.com/office/drawing/2014/main" id="{7D0D1B9C-9138-42ED-9A13-2293787C7C63}"/>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3" name="テキスト ボックス 612">
          <a:extLst>
            <a:ext uri="{FF2B5EF4-FFF2-40B4-BE49-F238E27FC236}">
              <a16:creationId xmlns:a16="http://schemas.microsoft.com/office/drawing/2014/main" id="{8D7963AF-5E70-4B45-BB77-4F24DA4E5F3F}"/>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4" name="直線コネクタ 613">
          <a:extLst>
            <a:ext uri="{FF2B5EF4-FFF2-40B4-BE49-F238E27FC236}">
              <a16:creationId xmlns:a16="http://schemas.microsoft.com/office/drawing/2014/main" id="{79FA781D-51CF-491E-BCFF-7245CFC692FB}"/>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5" name="テキスト ボックス 614">
          <a:extLst>
            <a:ext uri="{FF2B5EF4-FFF2-40B4-BE49-F238E27FC236}">
              <a16:creationId xmlns:a16="http://schemas.microsoft.com/office/drawing/2014/main" id="{A83CAE45-E66B-4EFD-A3C5-A2EA5C4EBD44}"/>
            </a:ext>
          </a:extLst>
        </xdr:cNvPr>
        <xdr:cNvSpPr txBox="1"/>
      </xdr:nvSpPr>
      <xdr:spPr>
        <a:xfrm>
          <a:off x="10801531"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6" name="直線コネクタ 615">
          <a:extLst>
            <a:ext uri="{FF2B5EF4-FFF2-40B4-BE49-F238E27FC236}">
              <a16:creationId xmlns:a16="http://schemas.microsoft.com/office/drawing/2014/main" id="{AEB64641-3978-4570-B3DC-8A96FCB4B4A9}"/>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7" name="テキスト ボックス 616">
          <a:extLst>
            <a:ext uri="{FF2B5EF4-FFF2-40B4-BE49-F238E27FC236}">
              <a16:creationId xmlns:a16="http://schemas.microsoft.com/office/drawing/2014/main" id="{93EE5A14-B17D-4B1F-9D7D-BBE912FAA884}"/>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8" name="直線コネクタ 617">
          <a:extLst>
            <a:ext uri="{FF2B5EF4-FFF2-40B4-BE49-F238E27FC236}">
              <a16:creationId xmlns:a16="http://schemas.microsoft.com/office/drawing/2014/main" id="{11EEF6C0-F489-478A-8799-363AA52AD568}"/>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19" name="テキスト ボックス 618">
          <a:extLst>
            <a:ext uri="{FF2B5EF4-FFF2-40B4-BE49-F238E27FC236}">
              <a16:creationId xmlns:a16="http://schemas.microsoft.com/office/drawing/2014/main" id="{012A5E02-E5E2-4FD6-883A-89E228A72E8C}"/>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0" name="直線コネクタ 619">
          <a:extLst>
            <a:ext uri="{FF2B5EF4-FFF2-40B4-BE49-F238E27FC236}">
              <a16:creationId xmlns:a16="http://schemas.microsoft.com/office/drawing/2014/main" id="{A31B920F-A29C-4103-90D9-E03030A4986C}"/>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1" name="テキスト ボックス 620">
          <a:extLst>
            <a:ext uri="{FF2B5EF4-FFF2-40B4-BE49-F238E27FC236}">
              <a16:creationId xmlns:a16="http://schemas.microsoft.com/office/drawing/2014/main" id="{9643A5DC-D2C7-4800-8597-CE0768BB69F2}"/>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2" name="直線コネクタ 621">
          <a:extLst>
            <a:ext uri="{FF2B5EF4-FFF2-40B4-BE49-F238E27FC236}">
              <a16:creationId xmlns:a16="http://schemas.microsoft.com/office/drawing/2014/main" id="{08131A47-BF15-4092-B50F-A78E7D48A8FA}"/>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3" name="テキスト ボックス 622">
          <a:extLst>
            <a:ext uri="{FF2B5EF4-FFF2-40B4-BE49-F238E27FC236}">
              <a16:creationId xmlns:a16="http://schemas.microsoft.com/office/drawing/2014/main" id="{E49FB5E7-6169-4696-A784-D6AAE975ED47}"/>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4" name="直線コネクタ 623">
          <a:extLst>
            <a:ext uri="{FF2B5EF4-FFF2-40B4-BE49-F238E27FC236}">
              <a16:creationId xmlns:a16="http://schemas.microsoft.com/office/drawing/2014/main" id="{36B49CE6-AC99-4287-93F0-E5784FB6A765}"/>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5" name="テキスト ボックス 624">
          <a:extLst>
            <a:ext uri="{FF2B5EF4-FFF2-40B4-BE49-F238E27FC236}">
              <a16:creationId xmlns:a16="http://schemas.microsoft.com/office/drawing/2014/main" id="{BFD7FF42-9E67-402B-AE11-538674D4FB50}"/>
            </a:ext>
          </a:extLst>
        </xdr:cNvPr>
        <xdr:cNvSpPr txBox="1"/>
      </xdr:nvSpPr>
      <xdr:spPr>
        <a:xfrm>
          <a:off x="1090500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6" name="直線コネクタ 625">
          <a:extLst>
            <a:ext uri="{FF2B5EF4-FFF2-40B4-BE49-F238E27FC236}">
              <a16:creationId xmlns:a16="http://schemas.microsoft.com/office/drawing/2014/main" id="{5727DDE0-FEE5-45B9-8423-CEAC8E7EA8D8}"/>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7" name="【保健センター・保健所】&#10;有形固定資産減価償却率グラフ枠">
          <a:extLst>
            <a:ext uri="{FF2B5EF4-FFF2-40B4-BE49-F238E27FC236}">
              <a16:creationId xmlns:a16="http://schemas.microsoft.com/office/drawing/2014/main" id="{9D9DDDEB-827B-4B8A-8B7A-91E3B5007595}"/>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65315</xdr:rowOff>
    </xdr:from>
    <xdr:to>
      <xdr:col>85</xdr:col>
      <xdr:colOff>126364</xdr:colOff>
      <xdr:row>64</xdr:row>
      <xdr:rowOff>130628</xdr:rowOff>
    </xdr:to>
    <xdr:cxnSp macro="">
      <xdr:nvCxnSpPr>
        <xdr:cNvPr id="628" name="直線コネクタ 627">
          <a:extLst>
            <a:ext uri="{FF2B5EF4-FFF2-40B4-BE49-F238E27FC236}">
              <a16:creationId xmlns:a16="http://schemas.microsoft.com/office/drawing/2014/main" id="{C3D9D2A9-F2DF-47AC-88D6-FC30E275AFE5}"/>
            </a:ext>
          </a:extLst>
        </xdr:cNvPr>
        <xdr:cNvCxnSpPr/>
      </xdr:nvCxnSpPr>
      <xdr:spPr>
        <a:xfrm flipV="1">
          <a:off x="14703424" y="9664610"/>
          <a:ext cx="0" cy="14426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29" name="【保健センター・保健所】&#10;有形固定資産減価償却率最小値テキスト">
          <a:extLst>
            <a:ext uri="{FF2B5EF4-FFF2-40B4-BE49-F238E27FC236}">
              <a16:creationId xmlns:a16="http://schemas.microsoft.com/office/drawing/2014/main" id="{30478584-6798-4C7C-ACC2-C2AD09D8751B}"/>
            </a:ext>
          </a:extLst>
        </xdr:cNvPr>
        <xdr:cNvSpPr txBox="1"/>
      </xdr:nvSpPr>
      <xdr:spPr>
        <a:xfrm>
          <a:off x="14742160" y="1110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0" name="直線コネクタ 629">
          <a:extLst>
            <a:ext uri="{FF2B5EF4-FFF2-40B4-BE49-F238E27FC236}">
              <a16:creationId xmlns:a16="http://schemas.microsoft.com/office/drawing/2014/main" id="{0F036D5B-DC8F-447C-93D6-1F56EDE77404}"/>
            </a:ext>
          </a:extLst>
        </xdr:cNvPr>
        <xdr:cNvCxnSpPr/>
      </xdr:nvCxnSpPr>
      <xdr:spPr>
        <a:xfrm>
          <a:off x="14611350" y="1110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11992</xdr:rowOff>
    </xdr:from>
    <xdr:ext cx="405111" cy="259045"/>
    <xdr:sp macro="" textlink="">
      <xdr:nvSpPr>
        <xdr:cNvPr id="631" name="【保健センター・保健所】&#10;有形固定資産減価償却率最大値テキスト">
          <a:extLst>
            <a:ext uri="{FF2B5EF4-FFF2-40B4-BE49-F238E27FC236}">
              <a16:creationId xmlns:a16="http://schemas.microsoft.com/office/drawing/2014/main" id="{45689DE7-59B3-4693-968E-59C096CADE45}"/>
            </a:ext>
          </a:extLst>
        </xdr:cNvPr>
        <xdr:cNvSpPr txBox="1"/>
      </xdr:nvSpPr>
      <xdr:spPr>
        <a:xfrm>
          <a:off x="14742160" y="9445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65315</xdr:rowOff>
    </xdr:from>
    <xdr:to>
      <xdr:col>86</xdr:col>
      <xdr:colOff>25400</xdr:colOff>
      <xdr:row>56</xdr:row>
      <xdr:rowOff>65315</xdr:rowOff>
    </xdr:to>
    <xdr:cxnSp macro="">
      <xdr:nvCxnSpPr>
        <xdr:cNvPr id="632" name="直線コネクタ 631">
          <a:extLst>
            <a:ext uri="{FF2B5EF4-FFF2-40B4-BE49-F238E27FC236}">
              <a16:creationId xmlns:a16="http://schemas.microsoft.com/office/drawing/2014/main" id="{2A64CB28-2D3B-4B8A-BC38-17389C386102}"/>
            </a:ext>
          </a:extLst>
        </xdr:cNvPr>
        <xdr:cNvCxnSpPr/>
      </xdr:nvCxnSpPr>
      <xdr:spPr>
        <a:xfrm>
          <a:off x="14611350" y="96646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74584</xdr:rowOff>
    </xdr:from>
    <xdr:ext cx="405111" cy="259045"/>
    <xdr:sp macro="" textlink="">
      <xdr:nvSpPr>
        <xdr:cNvPr id="633" name="【保健センター・保健所】&#10;有形固定資産減価償却率平均値テキスト">
          <a:extLst>
            <a:ext uri="{FF2B5EF4-FFF2-40B4-BE49-F238E27FC236}">
              <a16:creationId xmlns:a16="http://schemas.microsoft.com/office/drawing/2014/main" id="{1EFD33FD-A970-4D65-8A82-5592505538CA}"/>
            </a:ext>
          </a:extLst>
        </xdr:cNvPr>
        <xdr:cNvSpPr txBox="1"/>
      </xdr:nvSpPr>
      <xdr:spPr>
        <a:xfrm>
          <a:off x="14742160" y="101901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96157</xdr:rowOff>
    </xdr:from>
    <xdr:to>
      <xdr:col>85</xdr:col>
      <xdr:colOff>177800</xdr:colOff>
      <xdr:row>60</xdr:row>
      <xdr:rowOff>26307</xdr:rowOff>
    </xdr:to>
    <xdr:sp macro="" textlink="">
      <xdr:nvSpPr>
        <xdr:cNvPr id="634" name="フローチャート: 判断 633">
          <a:extLst>
            <a:ext uri="{FF2B5EF4-FFF2-40B4-BE49-F238E27FC236}">
              <a16:creationId xmlns:a16="http://schemas.microsoft.com/office/drawing/2014/main" id="{B4DA7F21-4DD9-4D94-93FA-C69D27FFA7A8}"/>
            </a:ext>
          </a:extLst>
        </xdr:cNvPr>
        <xdr:cNvSpPr/>
      </xdr:nvSpPr>
      <xdr:spPr>
        <a:xfrm>
          <a:off x="14649450" y="1020789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73297</xdr:rowOff>
    </xdr:from>
    <xdr:to>
      <xdr:col>81</xdr:col>
      <xdr:colOff>101600</xdr:colOff>
      <xdr:row>60</xdr:row>
      <xdr:rowOff>3447</xdr:rowOff>
    </xdr:to>
    <xdr:sp macro="" textlink="">
      <xdr:nvSpPr>
        <xdr:cNvPr id="635" name="フローチャート: 判断 634">
          <a:extLst>
            <a:ext uri="{FF2B5EF4-FFF2-40B4-BE49-F238E27FC236}">
              <a16:creationId xmlns:a16="http://schemas.microsoft.com/office/drawing/2014/main" id="{DF0F12FB-E67E-4A66-A72D-F04802776A74}"/>
            </a:ext>
          </a:extLst>
        </xdr:cNvPr>
        <xdr:cNvSpPr/>
      </xdr:nvSpPr>
      <xdr:spPr>
        <a:xfrm>
          <a:off x="13887450" y="1018884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42273</xdr:rowOff>
    </xdr:from>
    <xdr:to>
      <xdr:col>76</xdr:col>
      <xdr:colOff>165100</xdr:colOff>
      <xdr:row>59</xdr:row>
      <xdr:rowOff>143873</xdr:rowOff>
    </xdr:to>
    <xdr:sp macro="" textlink="">
      <xdr:nvSpPr>
        <xdr:cNvPr id="636" name="フローチャート: 判断 635">
          <a:extLst>
            <a:ext uri="{FF2B5EF4-FFF2-40B4-BE49-F238E27FC236}">
              <a16:creationId xmlns:a16="http://schemas.microsoft.com/office/drawing/2014/main" id="{6645C299-7155-4468-95C3-F71B6C8EF7F9}"/>
            </a:ext>
          </a:extLst>
        </xdr:cNvPr>
        <xdr:cNvSpPr/>
      </xdr:nvSpPr>
      <xdr:spPr>
        <a:xfrm>
          <a:off x="13089890" y="10159728"/>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66766</xdr:rowOff>
    </xdr:from>
    <xdr:to>
      <xdr:col>72</xdr:col>
      <xdr:colOff>38100</xdr:colOff>
      <xdr:row>59</xdr:row>
      <xdr:rowOff>168366</xdr:rowOff>
    </xdr:to>
    <xdr:sp macro="" textlink="">
      <xdr:nvSpPr>
        <xdr:cNvPr id="637" name="フローチャート: 判断 636">
          <a:extLst>
            <a:ext uri="{FF2B5EF4-FFF2-40B4-BE49-F238E27FC236}">
              <a16:creationId xmlns:a16="http://schemas.microsoft.com/office/drawing/2014/main" id="{4F8F3855-9439-422E-A8B0-CBBA9AD7A1DA}"/>
            </a:ext>
          </a:extLst>
        </xdr:cNvPr>
        <xdr:cNvSpPr/>
      </xdr:nvSpPr>
      <xdr:spPr>
        <a:xfrm>
          <a:off x="12303760" y="10180411"/>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92891</xdr:rowOff>
    </xdr:from>
    <xdr:to>
      <xdr:col>67</xdr:col>
      <xdr:colOff>101600</xdr:colOff>
      <xdr:row>60</xdr:row>
      <xdr:rowOff>23041</xdr:rowOff>
    </xdr:to>
    <xdr:sp macro="" textlink="">
      <xdr:nvSpPr>
        <xdr:cNvPr id="638" name="フローチャート: 判断 637">
          <a:extLst>
            <a:ext uri="{FF2B5EF4-FFF2-40B4-BE49-F238E27FC236}">
              <a16:creationId xmlns:a16="http://schemas.microsoft.com/office/drawing/2014/main" id="{142D8646-4245-479E-9907-EA311F9574AA}"/>
            </a:ext>
          </a:extLst>
        </xdr:cNvPr>
        <xdr:cNvSpPr/>
      </xdr:nvSpPr>
      <xdr:spPr>
        <a:xfrm>
          <a:off x="11487150" y="10212251"/>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A76DCC2C-87B5-457D-9FF0-FB213D1E4654}"/>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5F45E232-6155-406C-B58C-F85E23C517EF}"/>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B92D7053-C2C0-4309-BBA5-8F0521F69C4A}"/>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24B1E1E3-483D-413B-B1C4-AD42CE216D39}"/>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9C7236BF-137F-40AF-9BCF-BF3E651401CD}"/>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92891</xdr:rowOff>
    </xdr:from>
    <xdr:to>
      <xdr:col>85</xdr:col>
      <xdr:colOff>177800</xdr:colOff>
      <xdr:row>60</xdr:row>
      <xdr:rowOff>23041</xdr:rowOff>
    </xdr:to>
    <xdr:sp macro="" textlink="">
      <xdr:nvSpPr>
        <xdr:cNvPr id="644" name="楕円 643">
          <a:extLst>
            <a:ext uri="{FF2B5EF4-FFF2-40B4-BE49-F238E27FC236}">
              <a16:creationId xmlns:a16="http://schemas.microsoft.com/office/drawing/2014/main" id="{A76C57C8-3A77-4E1E-ABFF-29D191E4CC99}"/>
            </a:ext>
          </a:extLst>
        </xdr:cNvPr>
        <xdr:cNvSpPr/>
      </xdr:nvSpPr>
      <xdr:spPr>
        <a:xfrm>
          <a:off x="14649450" y="10212251"/>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115768</xdr:rowOff>
    </xdr:from>
    <xdr:ext cx="405111" cy="259045"/>
    <xdr:sp macro="" textlink="">
      <xdr:nvSpPr>
        <xdr:cNvPr id="645" name="【保健センター・保健所】&#10;有形固定資産減価償却率該当値テキスト">
          <a:extLst>
            <a:ext uri="{FF2B5EF4-FFF2-40B4-BE49-F238E27FC236}">
              <a16:creationId xmlns:a16="http://schemas.microsoft.com/office/drawing/2014/main" id="{A3F86487-1C6E-42A3-AEB6-250B3EA47512}"/>
            </a:ext>
          </a:extLst>
        </xdr:cNvPr>
        <xdr:cNvSpPr txBox="1"/>
      </xdr:nvSpPr>
      <xdr:spPr>
        <a:xfrm>
          <a:off x="14742160" y="10059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56969</xdr:rowOff>
    </xdr:from>
    <xdr:to>
      <xdr:col>81</xdr:col>
      <xdr:colOff>101600</xdr:colOff>
      <xdr:row>59</xdr:row>
      <xdr:rowOff>158569</xdr:rowOff>
    </xdr:to>
    <xdr:sp macro="" textlink="">
      <xdr:nvSpPr>
        <xdr:cNvPr id="646" name="楕円 645">
          <a:extLst>
            <a:ext uri="{FF2B5EF4-FFF2-40B4-BE49-F238E27FC236}">
              <a16:creationId xmlns:a16="http://schemas.microsoft.com/office/drawing/2014/main" id="{EDC591C7-2C24-4598-9107-2C91326D27AF}"/>
            </a:ext>
          </a:extLst>
        </xdr:cNvPr>
        <xdr:cNvSpPr/>
      </xdr:nvSpPr>
      <xdr:spPr>
        <a:xfrm>
          <a:off x="13887450" y="1017632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107769</xdr:rowOff>
    </xdr:from>
    <xdr:to>
      <xdr:col>85</xdr:col>
      <xdr:colOff>127000</xdr:colOff>
      <xdr:row>59</xdr:row>
      <xdr:rowOff>143691</xdr:rowOff>
    </xdr:to>
    <xdr:cxnSp macro="">
      <xdr:nvCxnSpPr>
        <xdr:cNvPr id="647" name="直線コネクタ 646">
          <a:extLst>
            <a:ext uri="{FF2B5EF4-FFF2-40B4-BE49-F238E27FC236}">
              <a16:creationId xmlns:a16="http://schemas.microsoft.com/office/drawing/2014/main" id="{15086D38-77DE-48D5-9C8D-F79F58D129DC}"/>
            </a:ext>
          </a:extLst>
        </xdr:cNvPr>
        <xdr:cNvCxnSpPr/>
      </xdr:nvCxnSpPr>
      <xdr:spPr>
        <a:xfrm>
          <a:off x="13942060" y="10221414"/>
          <a:ext cx="762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22678</xdr:rowOff>
    </xdr:from>
    <xdr:to>
      <xdr:col>76</xdr:col>
      <xdr:colOff>165100</xdr:colOff>
      <xdr:row>59</xdr:row>
      <xdr:rowOff>124278</xdr:rowOff>
    </xdr:to>
    <xdr:sp macro="" textlink="">
      <xdr:nvSpPr>
        <xdr:cNvPr id="648" name="楕円 647">
          <a:extLst>
            <a:ext uri="{FF2B5EF4-FFF2-40B4-BE49-F238E27FC236}">
              <a16:creationId xmlns:a16="http://schemas.microsoft.com/office/drawing/2014/main" id="{33824C4E-4EC3-41A2-B0A1-3C37AC15D3E5}"/>
            </a:ext>
          </a:extLst>
        </xdr:cNvPr>
        <xdr:cNvSpPr/>
      </xdr:nvSpPr>
      <xdr:spPr>
        <a:xfrm>
          <a:off x="13089890" y="10134418"/>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73478</xdr:rowOff>
    </xdr:from>
    <xdr:to>
      <xdr:col>81</xdr:col>
      <xdr:colOff>50800</xdr:colOff>
      <xdr:row>59</xdr:row>
      <xdr:rowOff>107769</xdr:rowOff>
    </xdr:to>
    <xdr:cxnSp macro="">
      <xdr:nvCxnSpPr>
        <xdr:cNvPr id="649" name="直線コネクタ 648">
          <a:extLst>
            <a:ext uri="{FF2B5EF4-FFF2-40B4-BE49-F238E27FC236}">
              <a16:creationId xmlns:a16="http://schemas.microsoft.com/office/drawing/2014/main" id="{FE900F9A-C899-4D8E-90FA-9A8F25A8738C}"/>
            </a:ext>
          </a:extLst>
        </xdr:cNvPr>
        <xdr:cNvCxnSpPr/>
      </xdr:nvCxnSpPr>
      <xdr:spPr>
        <a:xfrm>
          <a:off x="13144500" y="10189028"/>
          <a:ext cx="79756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158206</xdr:rowOff>
    </xdr:from>
    <xdr:to>
      <xdr:col>72</xdr:col>
      <xdr:colOff>38100</xdr:colOff>
      <xdr:row>59</xdr:row>
      <xdr:rowOff>88356</xdr:rowOff>
    </xdr:to>
    <xdr:sp macro="" textlink="">
      <xdr:nvSpPr>
        <xdr:cNvPr id="650" name="楕円 649">
          <a:extLst>
            <a:ext uri="{FF2B5EF4-FFF2-40B4-BE49-F238E27FC236}">
              <a16:creationId xmlns:a16="http://schemas.microsoft.com/office/drawing/2014/main" id="{E3BA9CD9-81FA-4881-A8BC-0C9B3C536AA2}"/>
            </a:ext>
          </a:extLst>
        </xdr:cNvPr>
        <xdr:cNvSpPr/>
      </xdr:nvSpPr>
      <xdr:spPr>
        <a:xfrm>
          <a:off x="12303760" y="1010421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37556</xdr:rowOff>
    </xdr:from>
    <xdr:to>
      <xdr:col>76</xdr:col>
      <xdr:colOff>114300</xdr:colOff>
      <xdr:row>59</xdr:row>
      <xdr:rowOff>73478</xdr:rowOff>
    </xdr:to>
    <xdr:cxnSp macro="">
      <xdr:nvCxnSpPr>
        <xdr:cNvPr id="651" name="直線コネクタ 650">
          <a:extLst>
            <a:ext uri="{FF2B5EF4-FFF2-40B4-BE49-F238E27FC236}">
              <a16:creationId xmlns:a16="http://schemas.microsoft.com/office/drawing/2014/main" id="{134395D6-5828-4C70-B4D1-5D3E2A193D96}"/>
            </a:ext>
          </a:extLst>
        </xdr:cNvPr>
        <xdr:cNvCxnSpPr/>
      </xdr:nvCxnSpPr>
      <xdr:spPr>
        <a:xfrm>
          <a:off x="12346940" y="10153106"/>
          <a:ext cx="79756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122283</xdr:rowOff>
    </xdr:from>
    <xdr:to>
      <xdr:col>67</xdr:col>
      <xdr:colOff>101600</xdr:colOff>
      <xdr:row>59</xdr:row>
      <xdr:rowOff>52433</xdr:rowOff>
    </xdr:to>
    <xdr:sp macro="" textlink="">
      <xdr:nvSpPr>
        <xdr:cNvPr id="652" name="楕円 651">
          <a:extLst>
            <a:ext uri="{FF2B5EF4-FFF2-40B4-BE49-F238E27FC236}">
              <a16:creationId xmlns:a16="http://schemas.microsoft.com/office/drawing/2014/main" id="{69223CD5-7D6E-48F4-AF4B-B2DCFB235825}"/>
            </a:ext>
          </a:extLst>
        </xdr:cNvPr>
        <xdr:cNvSpPr/>
      </xdr:nvSpPr>
      <xdr:spPr>
        <a:xfrm>
          <a:off x="11487150" y="1006828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1633</xdr:rowOff>
    </xdr:from>
    <xdr:to>
      <xdr:col>71</xdr:col>
      <xdr:colOff>177800</xdr:colOff>
      <xdr:row>59</xdr:row>
      <xdr:rowOff>37556</xdr:rowOff>
    </xdr:to>
    <xdr:cxnSp macro="">
      <xdr:nvCxnSpPr>
        <xdr:cNvPr id="653" name="直線コネクタ 652">
          <a:extLst>
            <a:ext uri="{FF2B5EF4-FFF2-40B4-BE49-F238E27FC236}">
              <a16:creationId xmlns:a16="http://schemas.microsoft.com/office/drawing/2014/main" id="{6CF29AFF-B3A3-4301-90EF-D6ACD53DEC66}"/>
            </a:ext>
          </a:extLst>
        </xdr:cNvPr>
        <xdr:cNvCxnSpPr/>
      </xdr:nvCxnSpPr>
      <xdr:spPr>
        <a:xfrm>
          <a:off x="11541760" y="10117183"/>
          <a:ext cx="80518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166024</xdr:rowOff>
    </xdr:from>
    <xdr:ext cx="405111" cy="259045"/>
    <xdr:sp macro="" textlink="">
      <xdr:nvSpPr>
        <xdr:cNvPr id="654" name="n_1aveValue【保健センター・保健所】&#10;有形固定資産減価償却率">
          <a:extLst>
            <a:ext uri="{FF2B5EF4-FFF2-40B4-BE49-F238E27FC236}">
              <a16:creationId xmlns:a16="http://schemas.microsoft.com/office/drawing/2014/main" id="{A3CC280C-2365-4526-8DC7-255902CAF13C}"/>
            </a:ext>
          </a:extLst>
        </xdr:cNvPr>
        <xdr:cNvSpPr txBox="1"/>
      </xdr:nvSpPr>
      <xdr:spPr>
        <a:xfrm>
          <a:off x="13738234" y="10285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135000</xdr:rowOff>
    </xdr:from>
    <xdr:ext cx="405111" cy="259045"/>
    <xdr:sp macro="" textlink="">
      <xdr:nvSpPr>
        <xdr:cNvPr id="655" name="n_2aveValue【保健センター・保健所】&#10;有形固定資産減価償却率">
          <a:extLst>
            <a:ext uri="{FF2B5EF4-FFF2-40B4-BE49-F238E27FC236}">
              <a16:creationId xmlns:a16="http://schemas.microsoft.com/office/drawing/2014/main" id="{83472FF7-62AD-4BD9-8FBE-DCC7EE701B18}"/>
            </a:ext>
          </a:extLst>
        </xdr:cNvPr>
        <xdr:cNvSpPr txBox="1"/>
      </xdr:nvSpPr>
      <xdr:spPr>
        <a:xfrm>
          <a:off x="12957184" y="10246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159493</xdr:rowOff>
    </xdr:from>
    <xdr:ext cx="405111" cy="259045"/>
    <xdr:sp macro="" textlink="">
      <xdr:nvSpPr>
        <xdr:cNvPr id="656" name="n_3aveValue【保健センター・保健所】&#10;有形固定資産減価償却率">
          <a:extLst>
            <a:ext uri="{FF2B5EF4-FFF2-40B4-BE49-F238E27FC236}">
              <a16:creationId xmlns:a16="http://schemas.microsoft.com/office/drawing/2014/main" id="{FD91063C-F96E-4D22-BBED-ED90A86B9097}"/>
            </a:ext>
          </a:extLst>
        </xdr:cNvPr>
        <xdr:cNvSpPr txBox="1"/>
      </xdr:nvSpPr>
      <xdr:spPr>
        <a:xfrm>
          <a:off x="12171054" y="10276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14168</xdr:rowOff>
    </xdr:from>
    <xdr:ext cx="405111" cy="259045"/>
    <xdr:sp macro="" textlink="">
      <xdr:nvSpPr>
        <xdr:cNvPr id="657" name="n_4aveValue【保健センター・保健所】&#10;有形固定資産減価償却率">
          <a:extLst>
            <a:ext uri="{FF2B5EF4-FFF2-40B4-BE49-F238E27FC236}">
              <a16:creationId xmlns:a16="http://schemas.microsoft.com/office/drawing/2014/main" id="{9C5F3C3B-81B5-456D-A91A-9945525F17C3}"/>
            </a:ext>
          </a:extLst>
        </xdr:cNvPr>
        <xdr:cNvSpPr txBox="1"/>
      </xdr:nvSpPr>
      <xdr:spPr>
        <a:xfrm>
          <a:off x="11354444" y="10304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3646</xdr:rowOff>
    </xdr:from>
    <xdr:ext cx="405111" cy="259045"/>
    <xdr:sp macro="" textlink="">
      <xdr:nvSpPr>
        <xdr:cNvPr id="658" name="n_1mainValue【保健センター・保健所】&#10;有形固定資産減価償却率">
          <a:extLst>
            <a:ext uri="{FF2B5EF4-FFF2-40B4-BE49-F238E27FC236}">
              <a16:creationId xmlns:a16="http://schemas.microsoft.com/office/drawing/2014/main" id="{27153E7C-3275-44D2-A528-FCA76B15B425}"/>
            </a:ext>
          </a:extLst>
        </xdr:cNvPr>
        <xdr:cNvSpPr txBox="1"/>
      </xdr:nvSpPr>
      <xdr:spPr>
        <a:xfrm>
          <a:off x="13738234" y="9947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140805</xdr:rowOff>
    </xdr:from>
    <xdr:ext cx="405111" cy="259045"/>
    <xdr:sp macro="" textlink="">
      <xdr:nvSpPr>
        <xdr:cNvPr id="659" name="n_2mainValue【保健センター・保健所】&#10;有形固定資産減価償却率">
          <a:extLst>
            <a:ext uri="{FF2B5EF4-FFF2-40B4-BE49-F238E27FC236}">
              <a16:creationId xmlns:a16="http://schemas.microsoft.com/office/drawing/2014/main" id="{1F8E4486-DB59-4AEF-A79D-C50FEA3BC3A2}"/>
            </a:ext>
          </a:extLst>
        </xdr:cNvPr>
        <xdr:cNvSpPr txBox="1"/>
      </xdr:nvSpPr>
      <xdr:spPr>
        <a:xfrm>
          <a:off x="12957184" y="9909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104883</xdr:rowOff>
    </xdr:from>
    <xdr:ext cx="405111" cy="259045"/>
    <xdr:sp macro="" textlink="">
      <xdr:nvSpPr>
        <xdr:cNvPr id="660" name="n_3mainValue【保健センター・保健所】&#10;有形固定資産減価償却率">
          <a:extLst>
            <a:ext uri="{FF2B5EF4-FFF2-40B4-BE49-F238E27FC236}">
              <a16:creationId xmlns:a16="http://schemas.microsoft.com/office/drawing/2014/main" id="{712AA7E0-2A17-4D92-AE3E-32C78DAFD743}"/>
            </a:ext>
          </a:extLst>
        </xdr:cNvPr>
        <xdr:cNvSpPr txBox="1"/>
      </xdr:nvSpPr>
      <xdr:spPr>
        <a:xfrm>
          <a:off x="12171054" y="9875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68960</xdr:rowOff>
    </xdr:from>
    <xdr:ext cx="405111" cy="259045"/>
    <xdr:sp macro="" textlink="">
      <xdr:nvSpPr>
        <xdr:cNvPr id="661" name="n_4mainValue【保健センター・保健所】&#10;有形固定資産減価償却率">
          <a:extLst>
            <a:ext uri="{FF2B5EF4-FFF2-40B4-BE49-F238E27FC236}">
              <a16:creationId xmlns:a16="http://schemas.microsoft.com/office/drawing/2014/main" id="{02505CFA-5270-4907-86AC-E1993DD72860}"/>
            </a:ext>
          </a:extLst>
        </xdr:cNvPr>
        <xdr:cNvSpPr txBox="1"/>
      </xdr:nvSpPr>
      <xdr:spPr>
        <a:xfrm>
          <a:off x="11354444" y="9839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CEDC7028-5068-490A-8091-7C808EC7B309}"/>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6153919A-6E05-4E21-A2E1-B398E6B8881B}"/>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5F015F48-15E8-4292-B737-D7F1FBE900CB}"/>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F00F8C7A-C81F-4AC4-A8B4-C2F6A8B76178}"/>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38B488D2-8B21-46FE-8F54-31E4832B31A1}"/>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30D229D5-90EF-4F26-B781-11A5F3EFE0C2}"/>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2016852F-ECA9-4DA9-B080-70913238450E}"/>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ABD12A46-49E7-4D46-B347-C0CF8E95922E}"/>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8A89A897-E642-41AF-89EF-2638BF436219}"/>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4F157925-C1EB-4708-8BE0-2903C7D9368B}"/>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2" name="直線コネクタ 671">
          <a:extLst>
            <a:ext uri="{FF2B5EF4-FFF2-40B4-BE49-F238E27FC236}">
              <a16:creationId xmlns:a16="http://schemas.microsoft.com/office/drawing/2014/main" id="{AEAA788B-A9F6-49BB-AC30-0ECBD312DCBE}"/>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3" name="テキスト ボックス 672">
          <a:extLst>
            <a:ext uri="{FF2B5EF4-FFF2-40B4-BE49-F238E27FC236}">
              <a16:creationId xmlns:a16="http://schemas.microsoft.com/office/drawing/2014/main" id="{A8E55880-4F5B-4F37-B4DB-18F5006D8E65}"/>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4" name="直線コネクタ 673">
          <a:extLst>
            <a:ext uri="{FF2B5EF4-FFF2-40B4-BE49-F238E27FC236}">
              <a16:creationId xmlns:a16="http://schemas.microsoft.com/office/drawing/2014/main" id="{F33808F8-C8A1-4AC0-A99B-465E6FEDC1BC}"/>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5" name="テキスト ボックス 674">
          <a:extLst>
            <a:ext uri="{FF2B5EF4-FFF2-40B4-BE49-F238E27FC236}">
              <a16:creationId xmlns:a16="http://schemas.microsoft.com/office/drawing/2014/main" id="{168FE5CE-B4EF-4201-89C0-6FA60B7A49FB}"/>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6" name="直線コネクタ 675">
          <a:extLst>
            <a:ext uri="{FF2B5EF4-FFF2-40B4-BE49-F238E27FC236}">
              <a16:creationId xmlns:a16="http://schemas.microsoft.com/office/drawing/2014/main" id="{5F6B3E7F-10B9-4CAD-8669-5E1EBF003C92}"/>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7" name="テキスト ボックス 676">
          <a:extLst>
            <a:ext uri="{FF2B5EF4-FFF2-40B4-BE49-F238E27FC236}">
              <a16:creationId xmlns:a16="http://schemas.microsoft.com/office/drawing/2014/main" id="{C9713D1B-E740-4DF0-895C-839301274215}"/>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8" name="直線コネクタ 677">
          <a:extLst>
            <a:ext uri="{FF2B5EF4-FFF2-40B4-BE49-F238E27FC236}">
              <a16:creationId xmlns:a16="http://schemas.microsoft.com/office/drawing/2014/main" id="{1973115C-FA5C-42D2-B872-8CEC8FC6610E}"/>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9" name="テキスト ボックス 678">
          <a:extLst>
            <a:ext uri="{FF2B5EF4-FFF2-40B4-BE49-F238E27FC236}">
              <a16:creationId xmlns:a16="http://schemas.microsoft.com/office/drawing/2014/main" id="{AF400217-EBCE-418D-9720-6D54267AC24E}"/>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48B31A6E-F7FB-4F83-9DDF-701B6C46206C}"/>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a:extLst>
            <a:ext uri="{FF2B5EF4-FFF2-40B4-BE49-F238E27FC236}">
              <a16:creationId xmlns:a16="http://schemas.microsoft.com/office/drawing/2014/main" id="{E224E26C-857B-464F-BD2F-C9A574BB9ABD}"/>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保健センター・保健所】&#10;一人当たり面積グラフ枠">
          <a:extLst>
            <a:ext uri="{FF2B5EF4-FFF2-40B4-BE49-F238E27FC236}">
              <a16:creationId xmlns:a16="http://schemas.microsoft.com/office/drawing/2014/main" id="{87AF58B8-39C8-402F-ABD0-7CA18895EFE8}"/>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121158</xdr:rowOff>
    </xdr:from>
    <xdr:to>
      <xdr:col>116</xdr:col>
      <xdr:colOff>62864</xdr:colOff>
      <xdr:row>63</xdr:row>
      <xdr:rowOff>153162</xdr:rowOff>
    </xdr:to>
    <xdr:cxnSp macro="">
      <xdr:nvCxnSpPr>
        <xdr:cNvPr id="683" name="直線コネクタ 682">
          <a:extLst>
            <a:ext uri="{FF2B5EF4-FFF2-40B4-BE49-F238E27FC236}">
              <a16:creationId xmlns:a16="http://schemas.microsoft.com/office/drawing/2014/main" id="{2CB71996-61AE-4716-9778-EB96D1A4C149}"/>
            </a:ext>
          </a:extLst>
        </xdr:cNvPr>
        <xdr:cNvCxnSpPr/>
      </xdr:nvCxnSpPr>
      <xdr:spPr>
        <a:xfrm flipV="1">
          <a:off x="19947254" y="9552813"/>
          <a:ext cx="0" cy="1401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684" name="【保健センター・保健所】&#10;一人当たり面積最小値テキスト">
          <a:extLst>
            <a:ext uri="{FF2B5EF4-FFF2-40B4-BE49-F238E27FC236}">
              <a16:creationId xmlns:a16="http://schemas.microsoft.com/office/drawing/2014/main" id="{18E3044F-CEAE-4B19-9DA7-6E7FDCD1CADE}"/>
            </a:ext>
          </a:extLst>
        </xdr:cNvPr>
        <xdr:cNvSpPr txBox="1"/>
      </xdr:nvSpPr>
      <xdr:spPr>
        <a:xfrm>
          <a:off x="19985990" y="10960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685" name="直線コネクタ 684">
          <a:extLst>
            <a:ext uri="{FF2B5EF4-FFF2-40B4-BE49-F238E27FC236}">
              <a16:creationId xmlns:a16="http://schemas.microsoft.com/office/drawing/2014/main" id="{B0906163-9F00-4AFF-AEF0-45910DA651BA}"/>
            </a:ext>
          </a:extLst>
        </xdr:cNvPr>
        <xdr:cNvCxnSpPr/>
      </xdr:nvCxnSpPr>
      <xdr:spPr>
        <a:xfrm>
          <a:off x="19885660" y="109545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67835</xdr:rowOff>
    </xdr:from>
    <xdr:ext cx="469744" cy="259045"/>
    <xdr:sp macro="" textlink="">
      <xdr:nvSpPr>
        <xdr:cNvPr id="686" name="【保健センター・保健所】&#10;一人当たり面積最大値テキスト">
          <a:extLst>
            <a:ext uri="{FF2B5EF4-FFF2-40B4-BE49-F238E27FC236}">
              <a16:creationId xmlns:a16="http://schemas.microsoft.com/office/drawing/2014/main" id="{A5E9EC32-05D4-445D-908A-7BADFD0EA991}"/>
            </a:ext>
          </a:extLst>
        </xdr:cNvPr>
        <xdr:cNvSpPr txBox="1"/>
      </xdr:nvSpPr>
      <xdr:spPr>
        <a:xfrm>
          <a:off x="19985990" y="9324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121158</xdr:rowOff>
    </xdr:from>
    <xdr:to>
      <xdr:col>116</xdr:col>
      <xdr:colOff>152400</xdr:colOff>
      <xdr:row>55</xdr:row>
      <xdr:rowOff>121158</xdr:rowOff>
    </xdr:to>
    <xdr:cxnSp macro="">
      <xdr:nvCxnSpPr>
        <xdr:cNvPr id="687" name="直線コネクタ 686">
          <a:extLst>
            <a:ext uri="{FF2B5EF4-FFF2-40B4-BE49-F238E27FC236}">
              <a16:creationId xmlns:a16="http://schemas.microsoft.com/office/drawing/2014/main" id="{A1286C2E-6B75-42B1-844F-E38E67CB84F3}"/>
            </a:ext>
          </a:extLst>
        </xdr:cNvPr>
        <xdr:cNvCxnSpPr/>
      </xdr:nvCxnSpPr>
      <xdr:spPr>
        <a:xfrm>
          <a:off x="19885660" y="95528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110507</xdr:rowOff>
    </xdr:from>
    <xdr:ext cx="469744" cy="259045"/>
    <xdr:sp macro="" textlink="">
      <xdr:nvSpPr>
        <xdr:cNvPr id="688" name="【保健センター・保健所】&#10;一人当たり面積平均値テキスト">
          <a:extLst>
            <a:ext uri="{FF2B5EF4-FFF2-40B4-BE49-F238E27FC236}">
              <a16:creationId xmlns:a16="http://schemas.microsoft.com/office/drawing/2014/main" id="{97F6EA92-7317-4A54-B248-170F9B50AC1A}"/>
            </a:ext>
          </a:extLst>
        </xdr:cNvPr>
        <xdr:cNvSpPr txBox="1"/>
      </xdr:nvSpPr>
      <xdr:spPr>
        <a:xfrm>
          <a:off x="19985990" y="107404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132080</xdr:rowOff>
    </xdr:from>
    <xdr:to>
      <xdr:col>116</xdr:col>
      <xdr:colOff>114300</xdr:colOff>
      <xdr:row>63</xdr:row>
      <xdr:rowOff>62230</xdr:rowOff>
    </xdr:to>
    <xdr:sp macro="" textlink="">
      <xdr:nvSpPr>
        <xdr:cNvPr id="689" name="フローチャート: 判断 688">
          <a:extLst>
            <a:ext uri="{FF2B5EF4-FFF2-40B4-BE49-F238E27FC236}">
              <a16:creationId xmlns:a16="http://schemas.microsoft.com/office/drawing/2014/main" id="{EF237810-80AB-41E6-9EE5-31F30E4F6CB3}"/>
            </a:ext>
          </a:extLst>
        </xdr:cNvPr>
        <xdr:cNvSpPr/>
      </xdr:nvSpPr>
      <xdr:spPr>
        <a:xfrm>
          <a:off x="19904710" y="1076579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690" name="フローチャート: 判断 689">
          <a:extLst>
            <a:ext uri="{FF2B5EF4-FFF2-40B4-BE49-F238E27FC236}">
              <a16:creationId xmlns:a16="http://schemas.microsoft.com/office/drawing/2014/main" id="{2BE26627-44C1-4706-858C-FC5A33C0A7F6}"/>
            </a:ext>
          </a:extLst>
        </xdr:cNvPr>
        <xdr:cNvSpPr/>
      </xdr:nvSpPr>
      <xdr:spPr>
        <a:xfrm>
          <a:off x="19161760" y="1076579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127508</xdr:rowOff>
    </xdr:from>
    <xdr:to>
      <xdr:col>107</xdr:col>
      <xdr:colOff>101600</xdr:colOff>
      <xdr:row>63</xdr:row>
      <xdr:rowOff>57658</xdr:rowOff>
    </xdr:to>
    <xdr:sp macro="" textlink="">
      <xdr:nvSpPr>
        <xdr:cNvPr id="691" name="フローチャート: 判断 690">
          <a:extLst>
            <a:ext uri="{FF2B5EF4-FFF2-40B4-BE49-F238E27FC236}">
              <a16:creationId xmlns:a16="http://schemas.microsoft.com/office/drawing/2014/main" id="{AFAE4151-DEF8-4082-90CB-71489E5534EA}"/>
            </a:ext>
          </a:extLst>
        </xdr:cNvPr>
        <xdr:cNvSpPr/>
      </xdr:nvSpPr>
      <xdr:spPr>
        <a:xfrm>
          <a:off x="18345150" y="10761218"/>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49784</xdr:rowOff>
    </xdr:from>
    <xdr:to>
      <xdr:col>102</xdr:col>
      <xdr:colOff>165100</xdr:colOff>
      <xdr:row>62</xdr:row>
      <xdr:rowOff>151384</xdr:rowOff>
    </xdr:to>
    <xdr:sp macro="" textlink="">
      <xdr:nvSpPr>
        <xdr:cNvPr id="692" name="フローチャート: 判断 691">
          <a:extLst>
            <a:ext uri="{FF2B5EF4-FFF2-40B4-BE49-F238E27FC236}">
              <a16:creationId xmlns:a16="http://schemas.microsoft.com/office/drawing/2014/main" id="{AE5A9E2C-1061-4E7A-8D37-20728611C612}"/>
            </a:ext>
          </a:extLst>
        </xdr:cNvPr>
        <xdr:cNvSpPr/>
      </xdr:nvSpPr>
      <xdr:spPr>
        <a:xfrm>
          <a:off x="17547590" y="10683494"/>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54356</xdr:rowOff>
    </xdr:from>
    <xdr:to>
      <xdr:col>98</xdr:col>
      <xdr:colOff>38100</xdr:colOff>
      <xdr:row>62</xdr:row>
      <xdr:rowOff>155956</xdr:rowOff>
    </xdr:to>
    <xdr:sp macro="" textlink="">
      <xdr:nvSpPr>
        <xdr:cNvPr id="693" name="フローチャート: 判断 692">
          <a:extLst>
            <a:ext uri="{FF2B5EF4-FFF2-40B4-BE49-F238E27FC236}">
              <a16:creationId xmlns:a16="http://schemas.microsoft.com/office/drawing/2014/main" id="{7A8F46DB-827F-4057-895B-3B4A96F6129C}"/>
            </a:ext>
          </a:extLst>
        </xdr:cNvPr>
        <xdr:cNvSpPr/>
      </xdr:nvSpPr>
      <xdr:spPr>
        <a:xfrm>
          <a:off x="16761460" y="106880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384E914C-989B-4485-9850-873293F6D28F}"/>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6386EE7C-4861-4DD8-8765-6A44A9060793}"/>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118644BE-379F-4CE9-AC46-0D910BE80BCF}"/>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D629CCB1-E3B0-40B6-8D5B-680D7A557FE6}"/>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87FD7F33-D593-49EE-9FC1-E787035ADCAA}"/>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74930</xdr:rowOff>
    </xdr:from>
    <xdr:to>
      <xdr:col>116</xdr:col>
      <xdr:colOff>114300</xdr:colOff>
      <xdr:row>62</xdr:row>
      <xdr:rowOff>5080</xdr:rowOff>
    </xdr:to>
    <xdr:sp macro="" textlink="">
      <xdr:nvSpPr>
        <xdr:cNvPr id="699" name="楕円 698">
          <a:extLst>
            <a:ext uri="{FF2B5EF4-FFF2-40B4-BE49-F238E27FC236}">
              <a16:creationId xmlns:a16="http://schemas.microsoft.com/office/drawing/2014/main" id="{54D85E50-3619-489C-85E7-EE51F213A4ED}"/>
            </a:ext>
          </a:extLst>
        </xdr:cNvPr>
        <xdr:cNvSpPr/>
      </xdr:nvSpPr>
      <xdr:spPr>
        <a:xfrm>
          <a:off x="19904710" y="105333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97807</xdr:rowOff>
    </xdr:from>
    <xdr:ext cx="469744" cy="259045"/>
    <xdr:sp macro="" textlink="">
      <xdr:nvSpPr>
        <xdr:cNvPr id="700" name="【保健センター・保健所】&#10;一人当たり面積該当値テキスト">
          <a:extLst>
            <a:ext uri="{FF2B5EF4-FFF2-40B4-BE49-F238E27FC236}">
              <a16:creationId xmlns:a16="http://schemas.microsoft.com/office/drawing/2014/main" id="{A420EE9D-FBB3-4927-BC6D-E564BC9958E6}"/>
            </a:ext>
          </a:extLst>
        </xdr:cNvPr>
        <xdr:cNvSpPr txBox="1"/>
      </xdr:nvSpPr>
      <xdr:spPr>
        <a:xfrm>
          <a:off x="19985990" y="1038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79502</xdr:rowOff>
    </xdr:from>
    <xdr:to>
      <xdr:col>112</xdr:col>
      <xdr:colOff>38100</xdr:colOff>
      <xdr:row>62</xdr:row>
      <xdr:rowOff>9652</xdr:rowOff>
    </xdr:to>
    <xdr:sp macro="" textlink="">
      <xdr:nvSpPr>
        <xdr:cNvPr id="701" name="楕円 700">
          <a:extLst>
            <a:ext uri="{FF2B5EF4-FFF2-40B4-BE49-F238E27FC236}">
              <a16:creationId xmlns:a16="http://schemas.microsoft.com/office/drawing/2014/main" id="{7B6E3F0E-7C5F-4ECE-BC21-51DEF429C9FE}"/>
            </a:ext>
          </a:extLst>
        </xdr:cNvPr>
        <xdr:cNvSpPr/>
      </xdr:nvSpPr>
      <xdr:spPr>
        <a:xfrm>
          <a:off x="19161760" y="1053795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125730</xdr:rowOff>
    </xdr:from>
    <xdr:to>
      <xdr:col>116</xdr:col>
      <xdr:colOff>63500</xdr:colOff>
      <xdr:row>61</xdr:row>
      <xdr:rowOff>130302</xdr:rowOff>
    </xdr:to>
    <xdr:cxnSp macro="">
      <xdr:nvCxnSpPr>
        <xdr:cNvPr id="702" name="直線コネクタ 701">
          <a:extLst>
            <a:ext uri="{FF2B5EF4-FFF2-40B4-BE49-F238E27FC236}">
              <a16:creationId xmlns:a16="http://schemas.microsoft.com/office/drawing/2014/main" id="{365425A6-9717-4440-9B02-8AA301AC2C83}"/>
            </a:ext>
          </a:extLst>
        </xdr:cNvPr>
        <xdr:cNvCxnSpPr/>
      </xdr:nvCxnSpPr>
      <xdr:spPr>
        <a:xfrm flipV="1">
          <a:off x="19204940" y="10587990"/>
          <a:ext cx="7429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79502</xdr:rowOff>
    </xdr:from>
    <xdr:to>
      <xdr:col>107</xdr:col>
      <xdr:colOff>101600</xdr:colOff>
      <xdr:row>62</xdr:row>
      <xdr:rowOff>9652</xdr:rowOff>
    </xdr:to>
    <xdr:sp macro="" textlink="">
      <xdr:nvSpPr>
        <xdr:cNvPr id="703" name="楕円 702">
          <a:extLst>
            <a:ext uri="{FF2B5EF4-FFF2-40B4-BE49-F238E27FC236}">
              <a16:creationId xmlns:a16="http://schemas.microsoft.com/office/drawing/2014/main" id="{CAC0B735-58C0-4E9B-AAB4-AB97D1DF1B2E}"/>
            </a:ext>
          </a:extLst>
        </xdr:cNvPr>
        <xdr:cNvSpPr/>
      </xdr:nvSpPr>
      <xdr:spPr>
        <a:xfrm>
          <a:off x="18345150" y="1053795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130302</xdr:rowOff>
    </xdr:from>
    <xdr:to>
      <xdr:col>111</xdr:col>
      <xdr:colOff>177800</xdr:colOff>
      <xdr:row>61</xdr:row>
      <xdr:rowOff>130302</xdr:rowOff>
    </xdr:to>
    <xdr:cxnSp macro="">
      <xdr:nvCxnSpPr>
        <xdr:cNvPr id="704" name="直線コネクタ 703">
          <a:extLst>
            <a:ext uri="{FF2B5EF4-FFF2-40B4-BE49-F238E27FC236}">
              <a16:creationId xmlns:a16="http://schemas.microsoft.com/office/drawing/2014/main" id="{1DAB0728-4EBE-40B0-B539-072F4EC5BC5A}"/>
            </a:ext>
          </a:extLst>
        </xdr:cNvPr>
        <xdr:cNvCxnSpPr/>
      </xdr:nvCxnSpPr>
      <xdr:spPr>
        <a:xfrm>
          <a:off x="18399760" y="10592562"/>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84074</xdr:rowOff>
    </xdr:from>
    <xdr:to>
      <xdr:col>102</xdr:col>
      <xdr:colOff>165100</xdr:colOff>
      <xdr:row>62</xdr:row>
      <xdr:rowOff>14224</xdr:rowOff>
    </xdr:to>
    <xdr:sp macro="" textlink="">
      <xdr:nvSpPr>
        <xdr:cNvPr id="705" name="楕円 704">
          <a:extLst>
            <a:ext uri="{FF2B5EF4-FFF2-40B4-BE49-F238E27FC236}">
              <a16:creationId xmlns:a16="http://schemas.microsoft.com/office/drawing/2014/main" id="{EE87B1CE-929C-409B-B667-570EF560DBA3}"/>
            </a:ext>
          </a:extLst>
        </xdr:cNvPr>
        <xdr:cNvSpPr/>
      </xdr:nvSpPr>
      <xdr:spPr>
        <a:xfrm>
          <a:off x="17547590" y="1054442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130302</xdr:rowOff>
    </xdr:from>
    <xdr:to>
      <xdr:col>107</xdr:col>
      <xdr:colOff>50800</xdr:colOff>
      <xdr:row>61</xdr:row>
      <xdr:rowOff>134874</xdr:rowOff>
    </xdr:to>
    <xdr:cxnSp macro="">
      <xdr:nvCxnSpPr>
        <xdr:cNvPr id="706" name="直線コネクタ 705">
          <a:extLst>
            <a:ext uri="{FF2B5EF4-FFF2-40B4-BE49-F238E27FC236}">
              <a16:creationId xmlns:a16="http://schemas.microsoft.com/office/drawing/2014/main" id="{52722866-7C41-4898-AABC-0789E3EB1038}"/>
            </a:ext>
          </a:extLst>
        </xdr:cNvPr>
        <xdr:cNvCxnSpPr/>
      </xdr:nvCxnSpPr>
      <xdr:spPr>
        <a:xfrm flipV="1">
          <a:off x="17602200" y="10592562"/>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88646</xdr:rowOff>
    </xdr:from>
    <xdr:to>
      <xdr:col>98</xdr:col>
      <xdr:colOff>38100</xdr:colOff>
      <xdr:row>62</xdr:row>
      <xdr:rowOff>18796</xdr:rowOff>
    </xdr:to>
    <xdr:sp macro="" textlink="">
      <xdr:nvSpPr>
        <xdr:cNvPr id="707" name="楕円 706">
          <a:extLst>
            <a:ext uri="{FF2B5EF4-FFF2-40B4-BE49-F238E27FC236}">
              <a16:creationId xmlns:a16="http://schemas.microsoft.com/office/drawing/2014/main" id="{D1B10919-B3AB-42E9-B7FB-39DDA29E1517}"/>
            </a:ext>
          </a:extLst>
        </xdr:cNvPr>
        <xdr:cNvSpPr/>
      </xdr:nvSpPr>
      <xdr:spPr>
        <a:xfrm>
          <a:off x="16761460" y="105509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134874</xdr:rowOff>
    </xdr:from>
    <xdr:to>
      <xdr:col>102</xdr:col>
      <xdr:colOff>114300</xdr:colOff>
      <xdr:row>61</xdr:row>
      <xdr:rowOff>139446</xdr:rowOff>
    </xdr:to>
    <xdr:cxnSp macro="">
      <xdr:nvCxnSpPr>
        <xdr:cNvPr id="708" name="直線コネクタ 707">
          <a:extLst>
            <a:ext uri="{FF2B5EF4-FFF2-40B4-BE49-F238E27FC236}">
              <a16:creationId xmlns:a16="http://schemas.microsoft.com/office/drawing/2014/main" id="{769D4DD7-1CB0-4C2A-93F5-C432117B0771}"/>
            </a:ext>
          </a:extLst>
        </xdr:cNvPr>
        <xdr:cNvCxnSpPr/>
      </xdr:nvCxnSpPr>
      <xdr:spPr>
        <a:xfrm flipV="1">
          <a:off x="16804640" y="10589514"/>
          <a:ext cx="79756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53357</xdr:rowOff>
    </xdr:from>
    <xdr:ext cx="469744" cy="259045"/>
    <xdr:sp macro="" textlink="">
      <xdr:nvSpPr>
        <xdr:cNvPr id="709" name="n_1aveValue【保健センター・保健所】&#10;一人当たり面積">
          <a:extLst>
            <a:ext uri="{FF2B5EF4-FFF2-40B4-BE49-F238E27FC236}">
              <a16:creationId xmlns:a16="http://schemas.microsoft.com/office/drawing/2014/main" id="{4E8207E1-BC68-47B3-BC52-5196ABF2AA62}"/>
            </a:ext>
          </a:extLst>
        </xdr:cNvPr>
        <xdr:cNvSpPr txBox="1"/>
      </xdr:nvSpPr>
      <xdr:spPr>
        <a:xfrm>
          <a:off x="18982132" y="1085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48785</xdr:rowOff>
    </xdr:from>
    <xdr:ext cx="469744" cy="259045"/>
    <xdr:sp macro="" textlink="">
      <xdr:nvSpPr>
        <xdr:cNvPr id="710" name="n_2aveValue【保健センター・保健所】&#10;一人当たり面積">
          <a:extLst>
            <a:ext uri="{FF2B5EF4-FFF2-40B4-BE49-F238E27FC236}">
              <a16:creationId xmlns:a16="http://schemas.microsoft.com/office/drawing/2014/main" id="{9A0FDF45-1E78-4D26-B307-FD39D182D92D}"/>
            </a:ext>
          </a:extLst>
        </xdr:cNvPr>
        <xdr:cNvSpPr txBox="1"/>
      </xdr:nvSpPr>
      <xdr:spPr>
        <a:xfrm>
          <a:off x="18182032" y="10852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142511</xdr:rowOff>
    </xdr:from>
    <xdr:ext cx="469744" cy="259045"/>
    <xdr:sp macro="" textlink="">
      <xdr:nvSpPr>
        <xdr:cNvPr id="711" name="n_3aveValue【保健センター・保健所】&#10;一人当たり面積">
          <a:extLst>
            <a:ext uri="{FF2B5EF4-FFF2-40B4-BE49-F238E27FC236}">
              <a16:creationId xmlns:a16="http://schemas.microsoft.com/office/drawing/2014/main" id="{65EA569C-9E21-452C-8295-6EABE39EA0BF}"/>
            </a:ext>
          </a:extLst>
        </xdr:cNvPr>
        <xdr:cNvSpPr txBox="1"/>
      </xdr:nvSpPr>
      <xdr:spPr>
        <a:xfrm>
          <a:off x="17384472" y="10770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147083</xdr:rowOff>
    </xdr:from>
    <xdr:ext cx="469744" cy="259045"/>
    <xdr:sp macro="" textlink="">
      <xdr:nvSpPr>
        <xdr:cNvPr id="712" name="n_4aveValue【保健センター・保健所】&#10;一人当たり面積">
          <a:extLst>
            <a:ext uri="{FF2B5EF4-FFF2-40B4-BE49-F238E27FC236}">
              <a16:creationId xmlns:a16="http://schemas.microsoft.com/office/drawing/2014/main" id="{C53B6F63-ABAB-4BCF-B9FA-1478536C39C5}"/>
            </a:ext>
          </a:extLst>
        </xdr:cNvPr>
        <xdr:cNvSpPr txBox="1"/>
      </xdr:nvSpPr>
      <xdr:spPr>
        <a:xfrm>
          <a:off x="16588817" y="10775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26179</xdr:rowOff>
    </xdr:from>
    <xdr:ext cx="469744" cy="259045"/>
    <xdr:sp macro="" textlink="">
      <xdr:nvSpPr>
        <xdr:cNvPr id="713" name="n_1mainValue【保健センター・保健所】&#10;一人当たり面積">
          <a:extLst>
            <a:ext uri="{FF2B5EF4-FFF2-40B4-BE49-F238E27FC236}">
              <a16:creationId xmlns:a16="http://schemas.microsoft.com/office/drawing/2014/main" id="{B03FB86F-9154-42D9-8869-3BE6009F0B54}"/>
            </a:ext>
          </a:extLst>
        </xdr:cNvPr>
        <xdr:cNvSpPr txBox="1"/>
      </xdr:nvSpPr>
      <xdr:spPr>
        <a:xfrm>
          <a:off x="18982132" y="10309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26179</xdr:rowOff>
    </xdr:from>
    <xdr:ext cx="469744" cy="259045"/>
    <xdr:sp macro="" textlink="">
      <xdr:nvSpPr>
        <xdr:cNvPr id="714" name="n_2mainValue【保健センター・保健所】&#10;一人当たり面積">
          <a:extLst>
            <a:ext uri="{FF2B5EF4-FFF2-40B4-BE49-F238E27FC236}">
              <a16:creationId xmlns:a16="http://schemas.microsoft.com/office/drawing/2014/main" id="{3F006202-80B1-46C0-85D0-CDC7DFB672DB}"/>
            </a:ext>
          </a:extLst>
        </xdr:cNvPr>
        <xdr:cNvSpPr txBox="1"/>
      </xdr:nvSpPr>
      <xdr:spPr>
        <a:xfrm>
          <a:off x="18182032" y="10309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30751</xdr:rowOff>
    </xdr:from>
    <xdr:ext cx="469744" cy="259045"/>
    <xdr:sp macro="" textlink="">
      <xdr:nvSpPr>
        <xdr:cNvPr id="715" name="n_3mainValue【保健センター・保健所】&#10;一人当たり面積">
          <a:extLst>
            <a:ext uri="{FF2B5EF4-FFF2-40B4-BE49-F238E27FC236}">
              <a16:creationId xmlns:a16="http://schemas.microsoft.com/office/drawing/2014/main" id="{629A4EBB-517B-4C57-979B-7D5B8E3E545C}"/>
            </a:ext>
          </a:extLst>
        </xdr:cNvPr>
        <xdr:cNvSpPr txBox="1"/>
      </xdr:nvSpPr>
      <xdr:spPr>
        <a:xfrm>
          <a:off x="17384472" y="10315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35323</xdr:rowOff>
    </xdr:from>
    <xdr:ext cx="469744" cy="259045"/>
    <xdr:sp macro="" textlink="">
      <xdr:nvSpPr>
        <xdr:cNvPr id="716" name="n_4mainValue【保健センター・保健所】&#10;一人当たり面積">
          <a:extLst>
            <a:ext uri="{FF2B5EF4-FFF2-40B4-BE49-F238E27FC236}">
              <a16:creationId xmlns:a16="http://schemas.microsoft.com/office/drawing/2014/main" id="{D2ECFBAD-3519-4F9B-B747-A53D56E7494C}"/>
            </a:ext>
          </a:extLst>
        </xdr:cNvPr>
        <xdr:cNvSpPr txBox="1"/>
      </xdr:nvSpPr>
      <xdr:spPr>
        <a:xfrm>
          <a:off x="16588817" y="1032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5EE10A24-BE55-4048-9FC6-5C06AD826E66}"/>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52507DA6-2BEE-462D-938F-1B0B2ACF2128}"/>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358DE49A-DC3A-461B-A4C2-68E1D1B30124}"/>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48EF9348-D0F8-41CD-B26E-119755585883}"/>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04AEF153-C87F-4FF0-8FD6-852B82A5DE8E}"/>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0AECAFA1-DA15-4A63-85A4-AC6F19269ABA}"/>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5B21CBB3-1EF4-41E1-8AA7-FB6B0F2F7AA1}"/>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2E311667-D288-4B1B-82C0-C99FB68DA505}"/>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8719C251-DD87-4F84-8F4C-B5822DF513FF}"/>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E4211D04-D937-4CE4-B4B0-992C7BF55AD7}"/>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821B860E-2DE4-4C17-B087-A3410CFF099E}"/>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28" name="直線コネクタ 727">
          <a:extLst>
            <a:ext uri="{FF2B5EF4-FFF2-40B4-BE49-F238E27FC236}">
              <a16:creationId xmlns:a16="http://schemas.microsoft.com/office/drawing/2014/main" id="{05FB64E5-1A7B-443E-824E-F3DD8F5267C9}"/>
            </a:ext>
          </a:extLst>
        </xdr:cNvPr>
        <xdr:cNvCxnSpPr/>
      </xdr:nvCxnSpPr>
      <xdr:spPr>
        <a:xfrm>
          <a:off x="1120394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29" name="テキスト ボックス 728">
          <a:extLst>
            <a:ext uri="{FF2B5EF4-FFF2-40B4-BE49-F238E27FC236}">
              <a16:creationId xmlns:a16="http://schemas.microsoft.com/office/drawing/2014/main" id="{3F7D0494-91FE-46D2-90F7-96BDE2FC99E8}"/>
            </a:ext>
          </a:extLst>
        </xdr:cNvPr>
        <xdr:cNvSpPr txBox="1"/>
      </xdr:nvSpPr>
      <xdr:spPr>
        <a:xfrm>
          <a:off x="1080153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0" name="直線コネクタ 729">
          <a:extLst>
            <a:ext uri="{FF2B5EF4-FFF2-40B4-BE49-F238E27FC236}">
              <a16:creationId xmlns:a16="http://schemas.microsoft.com/office/drawing/2014/main" id="{4469DEA6-F392-461E-A202-B58FD89CDF7E}"/>
            </a:ext>
          </a:extLst>
        </xdr:cNvPr>
        <xdr:cNvCxnSpPr/>
      </xdr:nvCxnSpPr>
      <xdr:spPr>
        <a:xfrm>
          <a:off x="1120394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1" name="テキスト ボックス 730">
          <a:extLst>
            <a:ext uri="{FF2B5EF4-FFF2-40B4-BE49-F238E27FC236}">
              <a16:creationId xmlns:a16="http://schemas.microsoft.com/office/drawing/2014/main" id="{D3E72D4B-B03B-4F1D-8D97-76C4DA09F2A9}"/>
            </a:ext>
          </a:extLst>
        </xdr:cNvPr>
        <xdr:cNvSpPr txBox="1"/>
      </xdr:nvSpPr>
      <xdr:spPr>
        <a:xfrm>
          <a:off x="1084279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2" name="直線コネクタ 731">
          <a:extLst>
            <a:ext uri="{FF2B5EF4-FFF2-40B4-BE49-F238E27FC236}">
              <a16:creationId xmlns:a16="http://schemas.microsoft.com/office/drawing/2014/main" id="{0D52A914-DEC8-4E90-A630-EB0701E408F0}"/>
            </a:ext>
          </a:extLst>
        </xdr:cNvPr>
        <xdr:cNvCxnSpPr/>
      </xdr:nvCxnSpPr>
      <xdr:spPr>
        <a:xfrm>
          <a:off x="1120394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3" name="テキスト ボックス 732">
          <a:extLst>
            <a:ext uri="{FF2B5EF4-FFF2-40B4-BE49-F238E27FC236}">
              <a16:creationId xmlns:a16="http://schemas.microsoft.com/office/drawing/2014/main" id="{890E6804-1B2F-42ED-BF8A-2BD0AC112AF5}"/>
            </a:ext>
          </a:extLst>
        </xdr:cNvPr>
        <xdr:cNvSpPr txBox="1"/>
      </xdr:nvSpPr>
      <xdr:spPr>
        <a:xfrm>
          <a:off x="1084279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34" name="直線コネクタ 733">
          <a:extLst>
            <a:ext uri="{FF2B5EF4-FFF2-40B4-BE49-F238E27FC236}">
              <a16:creationId xmlns:a16="http://schemas.microsoft.com/office/drawing/2014/main" id="{CAA15A62-06FA-4FC3-9957-25BC82D9F2C8}"/>
            </a:ext>
          </a:extLst>
        </xdr:cNvPr>
        <xdr:cNvCxnSpPr/>
      </xdr:nvCxnSpPr>
      <xdr:spPr>
        <a:xfrm>
          <a:off x="1120394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35" name="テキスト ボックス 734">
          <a:extLst>
            <a:ext uri="{FF2B5EF4-FFF2-40B4-BE49-F238E27FC236}">
              <a16:creationId xmlns:a16="http://schemas.microsoft.com/office/drawing/2014/main" id="{40D950D6-70A5-4083-85EC-4B75A35C8976}"/>
            </a:ext>
          </a:extLst>
        </xdr:cNvPr>
        <xdr:cNvSpPr txBox="1"/>
      </xdr:nvSpPr>
      <xdr:spPr>
        <a:xfrm>
          <a:off x="1084279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36" name="直線コネクタ 735">
          <a:extLst>
            <a:ext uri="{FF2B5EF4-FFF2-40B4-BE49-F238E27FC236}">
              <a16:creationId xmlns:a16="http://schemas.microsoft.com/office/drawing/2014/main" id="{70A4DA73-A75F-42ED-8BA2-75400F153347}"/>
            </a:ext>
          </a:extLst>
        </xdr:cNvPr>
        <xdr:cNvCxnSpPr/>
      </xdr:nvCxnSpPr>
      <xdr:spPr>
        <a:xfrm>
          <a:off x="1120394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37" name="テキスト ボックス 736">
          <a:extLst>
            <a:ext uri="{FF2B5EF4-FFF2-40B4-BE49-F238E27FC236}">
              <a16:creationId xmlns:a16="http://schemas.microsoft.com/office/drawing/2014/main" id="{F7340CB3-E204-4B40-93F9-DAF2CB38A5F5}"/>
            </a:ext>
          </a:extLst>
        </xdr:cNvPr>
        <xdr:cNvSpPr txBox="1"/>
      </xdr:nvSpPr>
      <xdr:spPr>
        <a:xfrm>
          <a:off x="1084279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38" name="直線コネクタ 737">
          <a:extLst>
            <a:ext uri="{FF2B5EF4-FFF2-40B4-BE49-F238E27FC236}">
              <a16:creationId xmlns:a16="http://schemas.microsoft.com/office/drawing/2014/main" id="{C64C46AF-9E20-4E8E-BD79-2CD79725A519}"/>
            </a:ext>
          </a:extLst>
        </xdr:cNvPr>
        <xdr:cNvCxnSpPr/>
      </xdr:nvCxnSpPr>
      <xdr:spPr>
        <a:xfrm>
          <a:off x="1120394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39" name="テキスト ボックス 738">
          <a:extLst>
            <a:ext uri="{FF2B5EF4-FFF2-40B4-BE49-F238E27FC236}">
              <a16:creationId xmlns:a16="http://schemas.microsoft.com/office/drawing/2014/main" id="{47238FA2-E58C-482D-BC64-ED1289AC63E3}"/>
            </a:ext>
          </a:extLst>
        </xdr:cNvPr>
        <xdr:cNvSpPr txBox="1"/>
      </xdr:nvSpPr>
      <xdr:spPr>
        <a:xfrm>
          <a:off x="1090500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0" name="直線コネクタ 739">
          <a:extLst>
            <a:ext uri="{FF2B5EF4-FFF2-40B4-BE49-F238E27FC236}">
              <a16:creationId xmlns:a16="http://schemas.microsoft.com/office/drawing/2014/main" id="{32643F76-668D-4B00-9D06-BF31A6C59654}"/>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1" name="【消防施設】&#10;有形固定資産減価償却率グラフ枠">
          <a:extLst>
            <a:ext uri="{FF2B5EF4-FFF2-40B4-BE49-F238E27FC236}">
              <a16:creationId xmlns:a16="http://schemas.microsoft.com/office/drawing/2014/main" id="{EB27484D-A960-44A1-908B-484A14266027}"/>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127907</xdr:rowOff>
    </xdr:from>
    <xdr:to>
      <xdr:col>85</xdr:col>
      <xdr:colOff>126364</xdr:colOff>
      <xdr:row>86</xdr:row>
      <xdr:rowOff>168729</xdr:rowOff>
    </xdr:to>
    <xdr:cxnSp macro="">
      <xdr:nvCxnSpPr>
        <xdr:cNvPr id="742" name="直線コネクタ 741">
          <a:extLst>
            <a:ext uri="{FF2B5EF4-FFF2-40B4-BE49-F238E27FC236}">
              <a16:creationId xmlns:a16="http://schemas.microsoft.com/office/drawing/2014/main" id="{712138CA-7BFB-4822-BBA1-DEAAD6C97F98}"/>
            </a:ext>
          </a:extLst>
        </xdr:cNvPr>
        <xdr:cNvCxnSpPr/>
      </xdr:nvCxnSpPr>
      <xdr:spPr>
        <a:xfrm flipV="1">
          <a:off x="14703424" y="13504817"/>
          <a:ext cx="0" cy="1412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3" name="【消防施設】&#10;有形固定資産減価償却率最小値テキスト">
          <a:extLst>
            <a:ext uri="{FF2B5EF4-FFF2-40B4-BE49-F238E27FC236}">
              <a16:creationId xmlns:a16="http://schemas.microsoft.com/office/drawing/2014/main" id="{7AF242B1-CEAD-4048-9B01-302CD3A398CC}"/>
            </a:ext>
          </a:extLst>
        </xdr:cNvPr>
        <xdr:cNvSpPr txBox="1"/>
      </xdr:nvSpPr>
      <xdr:spPr>
        <a:xfrm>
          <a:off x="1474216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44" name="直線コネクタ 743">
          <a:extLst>
            <a:ext uri="{FF2B5EF4-FFF2-40B4-BE49-F238E27FC236}">
              <a16:creationId xmlns:a16="http://schemas.microsoft.com/office/drawing/2014/main" id="{2407711C-3290-4939-8638-62CD5E3CB1BB}"/>
            </a:ext>
          </a:extLst>
        </xdr:cNvPr>
        <xdr:cNvCxnSpPr/>
      </xdr:nvCxnSpPr>
      <xdr:spPr>
        <a:xfrm>
          <a:off x="1461135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74584</xdr:rowOff>
    </xdr:from>
    <xdr:ext cx="405111" cy="259045"/>
    <xdr:sp macro="" textlink="">
      <xdr:nvSpPr>
        <xdr:cNvPr id="745" name="【消防施設】&#10;有形固定資産減価償却率最大値テキスト">
          <a:extLst>
            <a:ext uri="{FF2B5EF4-FFF2-40B4-BE49-F238E27FC236}">
              <a16:creationId xmlns:a16="http://schemas.microsoft.com/office/drawing/2014/main" id="{BADA8BE4-D24F-4D37-9C78-E7E29C2EBE70}"/>
            </a:ext>
          </a:extLst>
        </xdr:cNvPr>
        <xdr:cNvSpPr txBox="1"/>
      </xdr:nvSpPr>
      <xdr:spPr>
        <a:xfrm>
          <a:off x="14742160" y="1327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127907</xdr:rowOff>
    </xdr:from>
    <xdr:to>
      <xdr:col>86</xdr:col>
      <xdr:colOff>25400</xdr:colOff>
      <xdr:row>78</xdr:row>
      <xdr:rowOff>127907</xdr:rowOff>
    </xdr:to>
    <xdr:cxnSp macro="">
      <xdr:nvCxnSpPr>
        <xdr:cNvPr id="746" name="直線コネクタ 745">
          <a:extLst>
            <a:ext uri="{FF2B5EF4-FFF2-40B4-BE49-F238E27FC236}">
              <a16:creationId xmlns:a16="http://schemas.microsoft.com/office/drawing/2014/main" id="{210A0304-23BC-4A78-98AA-519C21A1CDB8}"/>
            </a:ext>
          </a:extLst>
        </xdr:cNvPr>
        <xdr:cNvCxnSpPr/>
      </xdr:nvCxnSpPr>
      <xdr:spPr>
        <a:xfrm>
          <a:off x="14611350" y="135048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66964</xdr:rowOff>
    </xdr:from>
    <xdr:ext cx="405111" cy="259045"/>
    <xdr:sp macro="" textlink="">
      <xdr:nvSpPr>
        <xdr:cNvPr id="747" name="【消防施設】&#10;有形固定資産減価償却率平均値テキスト">
          <a:extLst>
            <a:ext uri="{FF2B5EF4-FFF2-40B4-BE49-F238E27FC236}">
              <a16:creationId xmlns:a16="http://schemas.microsoft.com/office/drawing/2014/main" id="{4B2ADB23-C30C-43B7-86B0-29AAB9480AC1}"/>
            </a:ext>
          </a:extLst>
        </xdr:cNvPr>
        <xdr:cNvSpPr txBox="1"/>
      </xdr:nvSpPr>
      <xdr:spPr>
        <a:xfrm>
          <a:off x="14742160" y="142954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88537</xdr:rowOff>
    </xdr:from>
    <xdr:to>
      <xdr:col>85</xdr:col>
      <xdr:colOff>177800</xdr:colOff>
      <xdr:row>84</xdr:row>
      <xdr:rowOff>18687</xdr:rowOff>
    </xdr:to>
    <xdr:sp macro="" textlink="">
      <xdr:nvSpPr>
        <xdr:cNvPr id="748" name="フローチャート: 判断 747">
          <a:extLst>
            <a:ext uri="{FF2B5EF4-FFF2-40B4-BE49-F238E27FC236}">
              <a16:creationId xmlns:a16="http://schemas.microsoft.com/office/drawing/2014/main" id="{450EA519-173F-446B-8F47-661D76CF687A}"/>
            </a:ext>
          </a:extLst>
        </xdr:cNvPr>
        <xdr:cNvSpPr/>
      </xdr:nvSpPr>
      <xdr:spPr>
        <a:xfrm>
          <a:off x="14649450" y="1432269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72208</xdr:rowOff>
    </xdr:from>
    <xdr:to>
      <xdr:col>81</xdr:col>
      <xdr:colOff>101600</xdr:colOff>
      <xdr:row>84</xdr:row>
      <xdr:rowOff>2358</xdr:rowOff>
    </xdr:to>
    <xdr:sp macro="" textlink="">
      <xdr:nvSpPr>
        <xdr:cNvPr id="749" name="フローチャート: 判断 748">
          <a:extLst>
            <a:ext uri="{FF2B5EF4-FFF2-40B4-BE49-F238E27FC236}">
              <a16:creationId xmlns:a16="http://schemas.microsoft.com/office/drawing/2014/main" id="{7A78D1EA-2E83-45FB-A21C-6B79529729BE}"/>
            </a:ext>
          </a:extLst>
        </xdr:cNvPr>
        <xdr:cNvSpPr/>
      </xdr:nvSpPr>
      <xdr:spPr>
        <a:xfrm>
          <a:off x="13887450" y="143006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54248</xdr:rowOff>
    </xdr:from>
    <xdr:to>
      <xdr:col>76</xdr:col>
      <xdr:colOff>165100</xdr:colOff>
      <xdr:row>83</xdr:row>
      <xdr:rowOff>155848</xdr:rowOff>
    </xdr:to>
    <xdr:sp macro="" textlink="">
      <xdr:nvSpPr>
        <xdr:cNvPr id="750" name="フローチャート: 判断 749">
          <a:extLst>
            <a:ext uri="{FF2B5EF4-FFF2-40B4-BE49-F238E27FC236}">
              <a16:creationId xmlns:a16="http://schemas.microsoft.com/office/drawing/2014/main" id="{036B76B5-9E46-45FA-AD16-80F2D6EDF231}"/>
            </a:ext>
          </a:extLst>
        </xdr:cNvPr>
        <xdr:cNvSpPr/>
      </xdr:nvSpPr>
      <xdr:spPr>
        <a:xfrm>
          <a:off x="13089890" y="14288408"/>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127726</xdr:rowOff>
    </xdr:from>
    <xdr:to>
      <xdr:col>72</xdr:col>
      <xdr:colOff>38100</xdr:colOff>
      <xdr:row>83</xdr:row>
      <xdr:rowOff>57876</xdr:rowOff>
    </xdr:to>
    <xdr:sp macro="" textlink="">
      <xdr:nvSpPr>
        <xdr:cNvPr id="751" name="フローチャート: 判断 750">
          <a:extLst>
            <a:ext uri="{FF2B5EF4-FFF2-40B4-BE49-F238E27FC236}">
              <a16:creationId xmlns:a16="http://schemas.microsoft.com/office/drawing/2014/main" id="{0153957F-12CE-4963-9984-48D2659AFD38}"/>
            </a:ext>
          </a:extLst>
        </xdr:cNvPr>
        <xdr:cNvSpPr/>
      </xdr:nvSpPr>
      <xdr:spPr>
        <a:xfrm>
          <a:off x="12303760" y="14190436"/>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109764</xdr:rowOff>
    </xdr:from>
    <xdr:to>
      <xdr:col>67</xdr:col>
      <xdr:colOff>101600</xdr:colOff>
      <xdr:row>83</xdr:row>
      <xdr:rowOff>39914</xdr:rowOff>
    </xdr:to>
    <xdr:sp macro="" textlink="">
      <xdr:nvSpPr>
        <xdr:cNvPr id="752" name="フローチャート: 判断 751">
          <a:extLst>
            <a:ext uri="{FF2B5EF4-FFF2-40B4-BE49-F238E27FC236}">
              <a16:creationId xmlns:a16="http://schemas.microsoft.com/office/drawing/2014/main" id="{8B42F336-9AD5-4C2C-91CB-C8ABC1D59078}"/>
            </a:ext>
          </a:extLst>
        </xdr:cNvPr>
        <xdr:cNvSpPr/>
      </xdr:nvSpPr>
      <xdr:spPr>
        <a:xfrm>
          <a:off x="11487150" y="1416675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BEE1CB7B-5222-45BD-B977-C03A11AD3965}"/>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E58302C0-BA75-4E5A-A4FF-358E3EA0B9E0}"/>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76A2E965-96D0-468C-A20C-4F572E361C74}"/>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930855BF-952A-4A98-971C-D2DE7F3B3608}"/>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578ECEE8-CC20-4534-BAA1-529C92F2073F}"/>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158750</xdr:rowOff>
    </xdr:from>
    <xdr:to>
      <xdr:col>85</xdr:col>
      <xdr:colOff>177800</xdr:colOff>
      <xdr:row>80</xdr:row>
      <xdr:rowOff>88900</xdr:rowOff>
    </xdr:to>
    <xdr:sp macro="" textlink="">
      <xdr:nvSpPr>
        <xdr:cNvPr id="758" name="楕円 757">
          <a:extLst>
            <a:ext uri="{FF2B5EF4-FFF2-40B4-BE49-F238E27FC236}">
              <a16:creationId xmlns:a16="http://schemas.microsoft.com/office/drawing/2014/main" id="{1EDEAE93-CEDD-40C9-A9CA-5A42EE5F1EE7}"/>
            </a:ext>
          </a:extLst>
        </xdr:cNvPr>
        <xdr:cNvSpPr/>
      </xdr:nvSpPr>
      <xdr:spPr>
        <a:xfrm>
          <a:off x="14649450" y="137052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10177</xdr:rowOff>
    </xdr:from>
    <xdr:ext cx="405111" cy="259045"/>
    <xdr:sp macro="" textlink="">
      <xdr:nvSpPr>
        <xdr:cNvPr id="759" name="【消防施設】&#10;有形固定資産減価償却率該当値テキスト">
          <a:extLst>
            <a:ext uri="{FF2B5EF4-FFF2-40B4-BE49-F238E27FC236}">
              <a16:creationId xmlns:a16="http://schemas.microsoft.com/office/drawing/2014/main" id="{C3552383-4FD1-46E5-8BE3-2B89AAF918B6}"/>
            </a:ext>
          </a:extLst>
        </xdr:cNvPr>
        <xdr:cNvSpPr txBox="1"/>
      </xdr:nvSpPr>
      <xdr:spPr>
        <a:xfrm>
          <a:off x="14742160" y="1355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104866</xdr:rowOff>
    </xdr:from>
    <xdr:to>
      <xdr:col>81</xdr:col>
      <xdr:colOff>101600</xdr:colOff>
      <xdr:row>80</xdr:row>
      <xdr:rowOff>35016</xdr:rowOff>
    </xdr:to>
    <xdr:sp macro="" textlink="">
      <xdr:nvSpPr>
        <xdr:cNvPr id="760" name="楕円 759">
          <a:extLst>
            <a:ext uri="{FF2B5EF4-FFF2-40B4-BE49-F238E27FC236}">
              <a16:creationId xmlns:a16="http://schemas.microsoft.com/office/drawing/2014/main" id="{D82030E8-2A39-458A-9F3D-F52A03942C87}"/>
            </a:ext>
          </a:extLst>
        </xdr:cNvPr>
        <xdr:cNvSpPr/>
      </xdr:nvSpPr>
      <xdr:spPr>
        <a:xfrm>
          <a:off x="13887450" y="1364751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155666</xdr:rowOff>
    </xdr:from>
    <xdr:to>
      <xdr:col>85</xdr:col>
      <xdr:colOff>127000</xdr:colOff>
      <xdr:row>80</xdr:row>
      <xdr:rowOff>38100</xdr:rowOff>
    </xdr:to>
    <xdr:cxnSp macro="">
      <xdr:nvCxnSpPr>
        <xdr:cNvPr id="761" name="直線コネクタ 760">
          <a:extLst>
            <a:ext uri="{FF2B5EF4-FFF2-40B4-BE49-F238E27FC236}">
              <a16:creationId xmlns:a16="http://schemas.microsoft.com/office/drawing/2014/main" id="{4B1D079C-95C5-4616-9A85-3C08CAE38B8D}"/>
            </a:ext>
          </a:extLst>
        </xdr:cNvPr>
        <xdr:cNvCxnSpPr/>
      </xdr:nvCxnSpPr>
      <xdr:spPr>
        <a:xfrm>
          <a:off x="13942060" y="13700216"/>
          <a:ext cx="762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57513</xdr:rowOff>
    </xdr:from>
    <xdr:to>
      <xdr:col>76</xdr:col>
      <xdr:colOff>165100</xdr:colOff>
      <xdr:row>79</xdr:row>
      <xdr:rowOff>159113</xdr:rowOff>
    </xdr:to>
    <xdr:sp macro="" textlink="">
      <xdr:nvSpPr>
        <xdr:cNvPr id="762" name="楕円 761">
          <a:extLst>
            <a:ext uri="{FF2B5EF4-FFF2-40B4-BE49-F238E27FC236}">
              <a16:creationId xmlns:a16="http://schemas.microsoft.com/office/drawing/2014/main" id="{1332B198-160D-4035-A322-826C51720317}"/>
            </a:ext>
          </a:extLst>
        </xdr:cNvPr>
        <xdr:cNvSpPr/>
      </xdr:nvSpPr>
      <xdr:spPr>
        <a:xfrm>
          <a:off x="13089890" y="13598253"/>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108313</xdr:rowOff>
    </xdr:from>
    <xdr:to>
      <xdr:col>81</xdr:col>
      <xdr:colOff>50800</xdr:colOff>
      <xdr:row>79</xdr:row>
      <xdr:rowOff>155666</xdr:rowOff>
    </xdr:to>
    <xdr:cxnSp macro="">
      <xdr:nvCxnSpPr>
        <xdr:cNvPr id="763" name="直線コネクタ 762">
          <a:extLst>
            <a:ext uri="{FF2B5EF4-FFF2-40B4-BE49-F238E27FC236}">
              <a16:creationId xmlns:a16="http://schemas.microsoft.com/office/drawing/2014/main" id="{76491506-F880-480D-9D9F-ACAE96B8AF7D}"/>
            </a:ext>
          </a:extLst>
        </xdr:cNvPr>
        <xdr:cNvCxnSpPr/>
      </xdr:nvCxnSpPr>
      <xdr:spPr>
        <a:xfrm>
          <a:off x="13144500" y="13650958"/>
          <a:ext cx="797560" cy="49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55880</xdr:rowOff>
    </xdr:from>
    <xdr:to>
      <xdr:col>72</xdr:col>
      <xdr:colOff>38100</xdr:colOff>
      <xdr:row>79</xdr:row>
      <xdr:rowOff>157480</xdr:rowOff>
    </xdr:to>
    <xdr:sp macro="" textlink="">
      <xdr:nvSpPr>
        <xdr:cNvPr id="764" name="楕円 763">
          <a:extLst>
            <a:ext uri="{FF2B5EF4-FFF2-40B4-BE49-F238E27FC236}">
              <a16:creationId xmlns:a16="http://schemas.microsoft.com/office/drawing/2014/main" id="{C2B6522C-F347-4159-A123-95116BB69830}"/>
            </a:ext>
          </a:extLst>
        </xdr:cNvPr>
        <xdr:cNvSpPr/>
      </xdr:nvSpPr>
      <xdr:spPr>
        <a:xfrm>
          <a:off x="12303760" y="1360424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106680</xdr:rowOff>
    </xdr:from>
    <xdr:to>
      <xdr:col>76</xdr:col>
      <xdr:colOff>114300</xdr:colOff>
      <xdr:row>79</xdr:row>
      <xdr:rowOff>108313</xdr:rowOff>
    </xdr:to>
    <xdr:cxnSp macro="">
      <xdr:nvCxnSpPr>
        <xdr:cNvPr id="765" name="直線コネクタ 764">
          <a:extLst>
            <a:ext uri="{FF2B5EF4-FFF2-40B4-BE49-F238E27FC236}">
              <a16:creationId xmlns:a16="http://schemas.microsoft.com/office/drawing/2014/main" id="{72FC9580-CAAF-42C6-B4B1-AB9A8CDBD6D2}"/>
            </a:ext>
          </a:extLst>
        </xdr:cNvPr>
        <xdr:cNvCxnSpPr/>
      </xdr:nvCxnSpPr>
      <xdr:spPr>
        <a:xfrm>
          <a:off x="12346940" y="13649325"/>
          <a:ext cx="79756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13426</xdr:rowOff>
    </xdr:from>
    <xdr:to>
      <xdr:col>67</xdr:col>
      <xdr:colOff>101600</xdr:colOff>
      <xdr:row>79</xdr:row>
      <xdr:rowOff>115026</xdr:rowOff>
    </xdr:to>
    <xdr:sp macro="" textlink="">
      <xdr:nvSpPr>
        <xdr:cNvPr id="766" name="楕円 765">
          <a:extLst>
            <a:ext uri="{FF2B5EF4-FFF2-40B4-BE49-F238E27FC236}">
              <a16:creationId xmlns:a16="http://schemas.microsoft.com/office/drawing/2014/main" id="{B0465D5C-19F8-4870-89A3-6576DF250531}"/>
            </a:ext>
          </a:extLst>
        </xdr:cNvPr>
        <xdr:cNvSpPr/>
      </xdr:nvSpPr>
      <xdr:spPr>
        <a:xfrm>
          <a:off x="11487150" y="1356178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64226</xdr:rowOff>
    </xdr:from>
    <xdr:to>
      <xdr:col>71</xdr:col>
      <xdr:colOff>177800</xdr:colOff>
      <xdr:row>79</xdr:row>
      <xdr:rowOff>106680</xdr:rowOff>
    </xdr:to>
    <xdr:cxnSp macro="">
      <xdr:nvCxnSpPr>
        <xdr:cNvPr id="767" name="直線コネクタ 766">
          <a:extLst>
            <a:ext uri="{FF2B5EF4-FFF2-40B4-BE49-F238E27FC236}">
              <a16:creationId xmlns:a16="http://schemas.microsoft.com/office/drawing/2014/main" id="{B5ABDCA5-75FA-4B42-99DD-69DC622ECA57}"/>
            </a:ext>
          </a:extLst>
        </xdr:cNvPr>
        <xdr:cNvCxnSpPr/>
      </xdr:nvCxnSpPr>
      <xdr:spPr>
        <a:xfrm>
          <a:off x="11541760" y="13604966"/>
          <a:ext cx="805180" cy="44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164935</xdr:rowOff>
    </xdr:from>
    <xdr:ext cx="405111" cy="259045"/>
    <xdr:sp macro="" textlink="">
      <xdr:nvSpPr>
        <xdr:cNvPr id="768" name="n_1aveValue【消防施設】&#10;有形固定資産減価償却率">
          <a:extLst>
            <a:ext uri="{FF2B5EF4-FFF2-40B4-BE49-F238E27FC236}">
              <a16:creationId xmlns:a16="http://schemas.microsoft.com/office/drawing/2014/main" id="{673D8BC5-6560-42F1-BAEE-98E17C700334}"/>
            </a:ext>
          </a:extLst>
        </xdr:cNvPr>
        <xdr:cNvSpPr txBox="1"/>
      </xdr:nvSpPr>
      <xdr:spPr>
        <a:xfrm>
          <a:off x="13738234" y="14399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146975</xdr:rowOff>
    </xdr:from>
    <xdr:ext cx="405111" cy="259045"/>
    <xdr:sp macro="" textlink="">
      <xdr:nvSpPr>
        <xdr:cNvPr id="769" name="n_2aveValue【消防施設】&#10;有形固定資産減価償却率">
          <a:extLst>
            <a:ext uri="{FF2B5EF4-FFF2-40B4-BE49-F238E27FC236}">
              <a16:creationId xmlns:a16="http://schemas.microsoft.com/office/drawing/2014/main" id="{EC409D6D-7C7C-4D8E-8870-322FCAC6574A}"/>
            </a:ext>
          </a:extLst>
        </xdr:cNvPr>
        <xdr:cNvSpPr txBox="1"/>
      </xdr:nvSpPr>
      <xdr:spPr>
        <a:xfrm>
          <a:off x="12957184" y="14375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49003</xdr:rowOff>
    </xdr:from>
    <xdr:ext cx="405111" cy="259045"/>
    <xdr:sp macro="" textlink="">
      <xdr:nvSpPr>
        <xdr:cNvPr id="770" name="n_3aveValue【消防施設】&#10;有形固定資産減価償却率">
          <a:extLst>
            <a:ext uri="{FF2B5EF4-FFF2-40B4-BE49-F238E27FC236}">
              <a16:creationId xmlns:a16="http://schemas.microsoft.com/office/drawing/2014/main" id="{3DF6BA80-C232-48F7-97D1-2150F3AF1E57}"/>
            </a:ext>
          </a:extLst>
        </xdr:cNvPr>
        <xdr:cNvSpPr txBox="1"/>
      </xdr:nvSpPr>
      <xdr:spPr>
        <a:xfrm>
          <a:off x="12171054" y="14281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31041</xdr:rowOff>
    </xdr:from>
    <xdr:ext cx="405111" cy="259045"/>
    <xdr:sp macro="" textlink="">
      <xdr:nvSpPr>
        <xdr:cNvPr id="771" name="n_4aveValue【消防施設】&#10;有形固定資産減価償却率">
          <a:extLst>
            <a:ext uri="{FF2B5EF4-FFF2-40B4-BE49-F238E27FC236}">
              <a16:creationId xmlns:a16="http://schemas.microsoft.com/office/drawing/2014/main" id="{A40D8C28-F3BD-4D96-8635-47B0241B2E76}"/>
            </a:ext>
          </a:extLst>
        </xdr:cNvPr>
        <xdr:cNvSpPr txBox="1"/>
      </xdr:nvSpPr>
      <xdr:spPr>
        <a:xfrm>
          <a:off x="11354444" y="14259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51543</xdr:rowOff>
    </xdr:from>
    <xdr:ext cx="405111" cy="259045"/>
    <xdr:sp macro="" textlink="">
      <xdr:nvSpPr>
        <xdr:cNvPr id="772" name="n_1mainValue【消防施設】&#10;有形固定資産減価償却率">
          <a:extLst>
            <a:ext uri="{FF2B5EF4-FFF2-40B4-BE49-F238E27FC236}">
              <a16:creationId xmlns:a16="http://schemas.microsoft.com/office/drawing/2014/main" id="{5D86D763-9E1A-4F1F-8BEC-73E8239ED089}"/>
            </a:ext>
          </a:extLst>
        </xdr:cNvPr>
        <xdr:cNvSpPr txBox="1"/>
      </xdr:nvSpPr>
      <xdr:spPr>
        <a:xfrm>
          <a:off x="13738234" y="13428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4190</xdr:rowOff>
    </xdr:from>
    <xdr:ext cx="405111" cy="259045"/>
    <xdr:sp macro="" textlink="">
      <xdr:nvSpPr>
        <xdr:cNvPr id="773" name="n_2mainValue【消防施設】&#10;有形固定資産減価償却率">
          <a:extLst>
            <a:ext uri="{FF2B5EF4-FFF2-40B4-BE49-F238E27FC236}">
              <a16:creationId xmlns:a16="http://schemas.microsoft.com/office/drawing/2014/main" id="{FF25E32F-717B-48A6-889D-19D5BAF734E8}"/>
            </a:ext>
          </a:extLst>
        </xdr:cNvPr>
        <xdr:cNvSpPr txBox="1"/>
      </xdr:nvSpPr>
      <xdr:spPr>
        <a:xfrm>
          <a:off x="12957184" y="13379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2557</xdr:rowOff>
    </xdr:from>
    <xdr:ext cx="405111" cy="259045"/>
    <xdr:sp macro="" textlink="">
      <xdr:nvSpPr>
        <xdr:cNvPr id="774" name="n_3mainValue【消防施設】&#10;有形固定資産減価償却率">
          <a:extLst>
            <a:ext uri="{FF2B5EF4-FFF2-40B4-BE49-F238E27FC236}">
              <a16:creationId xmlns:a16="http://schemas.microsoft.com/office/drawing/2014/main" id="{50B0DABF-26F2-4D91-94FB-FED58EB0A125}"/>
            </a:ext>
          </a:extLst>
        </xdr:cNvPr>
        <xdr:cNvSpPr txBox="1"/>
      </xdr:nvSpPr>
      <xdr:spPr>
        <a:xfrm>
          <a:off x="12171054" y="1337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131553</xdr:rowOff>
    </xdr:from>
    <xdr:ext cx="405111" cy="259045"/>
    <xdr:sp macro="" textlink="">
      <xdr:nvSpPr>
        <xdr:cNvPr id="775" name="n_4mainValue【消防施設】&#10;有形固定資産減価償却率">
          <a:extLst>
            <a:ext uri="{FF2B5EF4-FFF2-40B4-BE49-F238E27FC236}">
              <a16:creationId xmlns:a16="http://schemas.microsoft.com/office/drawing/2014/main" id="{F4E7D786-3300-4833-81FD-6FF0415286CA}"/>
            </a:ext>
          </a:extLst>
        </xdr:cNvPr>
        <xdr:cNvSpPr txBox="1"/>
      </xdr:nvSpPr>
      <xdr:spPr>
        <a:xfrm>
          <a:off x="11354444" y="13337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6" name="正方形/長方形 775">
          <a:extLst>
            <a:ext uri="{FF2B5EF4-FFF2-40B4-BE49-F238E27FC236}">
              <a16:creationId xmlns:a16="http://schemas.microsoft.com/office/drawing/2014/main" id="{9F5A7FB4-BD28-4D97-8B09-1B85D1DBEA2A}"/>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7" name="正方形/長方形 776">
          <a:extLst>
            <a:ext uri="{FF2B5EF4-FFF2-40B4-BE49-F238E27FC236}">
              <a16:creationId xmlns:a16="http://schemas.microsoft.com/office/drawing/2014/main" id="{E78E0F41-915A-40A4-A673-B35CB309A1AB}"/>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8" name="正方形/長方形 777">
          <a:extLst>
            <a:ext uri="{FF2B5EF4-FFF2-40B4-BE49-F238E27FC236}">
              <a16:creationId xmlns:a16="http://schemas.microsoft.com/office/drawing/2014/main" id="{166B7C6C-2526-47B9-BB7C-2CF9802671D5}"/>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9" name="正方形/長方形 778">
          <a:extLst>
            <a:ext uri="{FF2B5EF4-FFF2-40B4-BE49-F238E27FC236}">
              <a16:creationId xmlns:a16="http://schemas.microsoft.com/office/drawing/2014/main" id="{3C984BEF-B889-40AF-B786-DAA065FCDD04}"/>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0" name="正方形/長方形 779">
          <a:extLst>
            <a:ext uri="{FF2B5EF4-FFF2-40B4-BE49-F238E27FC236}">
              <a16:creationId xmlns:a16="http://schemas.microsoft.com/office/drawing/2014/main" id="{B3BFB12B-74DF-49D7-A4BD-8917B00B63DB}"/>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1" name="正方形/長方形 780">
          <a:extLst>
            <a:ext uri="{FF2B5EF4-FFF2-40B4-BE49-F238E27FC236}">
              <a16:creationId xmlns:a16="http://schemas.microsoft.com/office/drawing/2014/main" id="{E1A0E9BD-C456-4823-BCAE-508BC5FA0A68}"/>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2" name="正方形/長方形 781">
          <a:extLst>
            <a:ext uri="{FF2B5EF4-FFF2-40B4-BE49-F238E27FC236}">
              <a16:creationId xmlns:a16="http://schemas.microsoft.com/office/drawing/2014/main" id="{302D6780-7B82-4915-9F53-4C943358F88A}"/>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3" name="正方形/長方形 782">
          <a:extLst>
            <a:ext uri="{FF2B5EF4-FFF2-40B4-BE49-F238E27FC236}">
              <a16:creationId xmlns:a16="http://schemas.microsoft.com/office/drawing/2014/main" id="{121C89CA-3D51-4E51-958A-5BF3611BC945}"/>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4" name="テキスト ボックス 783">
          <a:extLst>
            <a:ext uri="{FF2B5EF4-FFF2-40B4-BE49-F238E27FC236}">
              <a16:creationId xmlns:a16="http://schemas.microsoft.com/office/drawing/2014/main" id="{4924CC04-7D3F-454B-914C-8B7B0B9739C6}"/>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5" name="直線コネクタ 784">
          <a:extLst>
            <a:ext uri="{FF2B5EF4-FFF2-40B4-BE49-F238E27FC236}">
              <a16:creationId xmlns:a16="http://schemas.microsoft.com/office/drawing/2014/main" id="{A59B9D30-FF96-4A30-8011-2E95D8C47604}"/>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6" name="直線コネクタ 785">
          <a:extLst>
            <a:ext uri="{FF2B5EF4-FFF2-40B4-BE49-F238E27FC236}">
              <a16:creationId xmlns:a16="http://schemas.microsoft.com/office/drawing/2014/main" id="{BAF68969-12A1-47F9-A787-9CB6850A8564}"/>
            </a:ext>
          </a:extLst>
        </xdr:cNvPr>
        <xdr:cNvCxnSpPr/>
      </xdr:nvCxnSpPr>
      <xdr:spPr>
        <a:xfrm>
          <a:off x="164592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7" name="テキスト ボックス 786">
          <a:extLst>
            <a:ext uri="{FF2B5EF4-FFF2-40B4-BE49-F238E27FC236}">
              <a16:creationId xmlns:a16="http://schemas.microsoft.com/office/drawing/2014/main" id="{FE63A6A8-74CB-44CF-AB2E-9A9B0EA3260F}"/>
            </a:ext>
          </a:extLst>
        </xdr:cNvPr>
        <xdr:cNvSpPr txBox="1"/>
      </xdr:nvSpPr>
      <xdr:spPr>
        <a:xfrm>
          <a:off x="160472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8" name="直線コネクタ 787">
          <a:extLst>
            <a:ext uri="{FF2B5EF4-FFF2-40B4-BE49-F238E27FC236}">
              <a16:creationId xmlns:a16="http://schemas.microsoft.com/office/drawing/2014/main" id="{14A35596-4739-436E-931F-E808DA119925}"/>
            </a:ext>
          </a:extLst>
        </xdr:cNvPr>
        <xdr:cNvCxnSpPr/>
      </xdr:nvCxnSpPr>
      <xdr:spPr>
        <a:xfrm>
          <a:off x="164592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9" name="テキスト ボックス 788">
          <a:extLst>
            <a:ext uri="{FF2B5EF4-FFF2-40B4-BE49-F238E27FC236}">
              <a16:creationId xmlns:a16="http://schemas.microsoft.com/office/drawing/2014/main" id="{C4F3C6EF-3B82-4E32-979B-4E9BC193643B}"/>
            </a:ext>
          </a:extLst>
        </xdr:cNvPr>
        <xdr:cNvSpPr txBox="1"/>
      </xdr:nvSpPr>
      <xdr:spPr>
        <a:xfrm>
          <a:off x="16047266"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0" name="直線コネクタ 789">
          <a:extLst>
            <a:ext uri="{FF2B5EF4-FFF2-40B4-BE49-F238E27FC236}">
              <a16:creationId xmlns:a16="http://schemas.microsoft.com/office/drawing/2014/main" id="{7A24D618-0D68-421D-8556-2DD7BB883E43}"/>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1" name="テキスト ボックス 790">
          <a:extLst>
            <a:ext uri="{FF2B5EF4-FFF2-40B4-BE49-F238E27FC236}">
              <a16:creationId xmlns:a16="http://schemas.microsoft.com/office/drawing/2014/main" id="{B5511881-B3F2-4635-8C62-265057A4D2D9}"/>
            </a:ext>
          </a:extLst>
        </xdr:cNvPr>
        <xdr:cNvSpPr txBox="1"/>
      </xdr:nvSpPr>
      <xdr:spPr>
        <a:xfrm>
          <a:off x="16047266"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2" name="直線コネクタ 791">
          <a:extLst>
            <a:ext uri="{FF2B5EF4-FFF2-40B4-BE49-F238E27FC236}">
              <a16:creationId xmlns:a16="http://schemas.microsoft.com/office/drawing/2014/main" id="{C0055298-DF48-4D02-8857-957BB81E5FBE}"/>
            </a:ext>
          </a:extLst>
        </xdr:cNvPr>
        <xdr:cNvCxnSpPr/>
      </xdr:nvCxnSpPr>
      <xdr:spPr>
        <a:xfrm>
          <a:off x="164592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3" name="テキスト ボックス 792">
          <a:extLst>
            <a:ext uri="{FF2B5EF4-FFF2-40B4-BE49-F238E27FC236}">
              <a16:creationId xmlns:a16="http://schemas.microsoft.com/office/drawing/2014/main" id="{5E2CB3A9-67A2-4A74-ACAD-A91ABF978486}"/>
            </a:ext>
          </a:extLst>
        </xdr:cNvPr>
        <xdr:cNvSpPr txBox="1"/>
      </xdr:nvSpPr>
      <xdr:spPr>
        <a:xfrm>
          <a:off x="16047266"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4" name="直線コネクタ 793">
          <a:extLst>
            <a:ext uri="{FF2B5EF4-FFF2-40B4-BE49-F238E27FC236}">
              <a16:creationId xmlns:a16="http://schemas.microsoft.com/office/drawing/2014/main" id="{EDEDBA6F-8E17-4627-9A71-E8DAA63487D5}"/>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5" name="テキスト ボックス 794">
          <a:extLst>
            <a:ext uri="{FF2B5EF4-FFF2-40B4-BE49-F238E27FC236}">
              <a16:creationId xmlns:a16="http://schemas.microsoft.com/office/drawing/2014/main" id="{F5C3D57E-F797-44FE-BB4D-AD872CA05C3B}"/>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6" name="【消防施設】&#10;一人当たり面積グラフ枠">
          <a:extLst>
            <a:ext uri="{FF2B5EF4-FFF2-40B4-BE49-F238E27FC236}">
              <a16:creationId xmlns:a16="http://schemas.microsoft.com/office/drawing/2014/main" id="{29202B82-6728-4078-8E80-143F927AB94D}"/>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102108</xdr:rowOff>
    </xdr:from>
    <xdr:to>
      <xdr:col>116</xdr:col>
      <xdr:colOff>62864</xdr:colOff>
      <xdr:row>86</xdr:row>
      <xdr:rowOff>24385</xdr:rowOff>
    </xdr:to>
    <xdr:cxnSp macro="">
      <xdr:nvCxnSpPr>
        <xdr:cNvPr id="797" name="直線コネクタ 796">
          <a:extLst>
            <a:ext uri="{FF2B5EF4-FFF2-40B4-BE49-F238E27FC236}">
              <a16:creationId xmlns:a16="http://schemas.microsoft.com/office/drawing/2014/main" id="{A0B16B6D-34BC-4626-86AE-1225196CCA1D}"/>
            </a:ext>
          </a:extLst>
        </xdr:cNvPr>
        <xdr:cNvCxnSpPr/>
      </xdr:nvCxnSpPr>
      <xdr:spPr>
        <a:xfrm flipV="1">
          <a:off x="19947254" y="13471398"/>
          <a:ext cx="0" cy="12938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98" name="【消防施設】&#10;一人当たり面積最小値テキスト">
          <a:extLst>
            <a:ext uri="{FF2B5EF4-FFF2-40B4-BE49-F238E27FC236}">
              <a16:creationId xmlns:a16="http://schemas.microsoft.com/office/drawing/2014/main" id="{EC10C7FE-3902-49AD-B585-2BC8ADB9644F}"/>
            </a:ext>
          </a:extLst>
        </xdr:cNvPr>
        <xdr:cNvSpPr txBox="1"/>
      </xdr:nvSpPr>
      <xdr:spPr>
        <a:xfrm>
          <a:off x="19985990" y="147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99" name="直線コネクタ 798">
          <a:extLst>
            <a:ext uri="{FF2B5EF4-FFF2-40B4-BE49-F238E27FC236}">
              <a16:creationId xmlns:a16="http://schemas.microsoft.com/office/drawing/2014/main" id="{D5387B5D-BBC9-470B-A6A0-0F8B4982F78A}"/>
            </a:ext>
          </a:extLst>
        </xdr:cNvPr>
        <xdr:cNvCxnSpPr/>
      </xdr:nvCxnSpPr>
      <xdr:spPr>
        <a:xfrm>
          <a:off x="19885660" y="147652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48785</xdr:rowOff>
    </xdr:from>
    <xdr:ext cx="469744" cy="259045"/>
    <xdr:sp macro="" textlink="">
      <xdr:nvSpPr>
        <xdr:cNvPr id="800" name="【消防施設】&#10;一人当たり面積最大値テキスト">
          <a:extLst>
            <a:ext uri="{FF2B5EF4-FFF2-40B4-BE49-F238E27FC236}">
              <a16:creationId xmlns:a16="http://schemas.microsoft.com/office/drawing/2014/main" id="{8C698C76-CEBC-47EB-A8EA-8B877EC72667}"/>
            </a:ext>
          </a:extLst>
        </xdr:cNvPr>
        <xdr:cNvSpPr txBox="1"/>
      </xdr:nvSpPr>
      <xdr:spPr>
        <a:xfrm>
          <a:off x="19985990" y="13252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102108</xdr:rowOff>
    </xdr:from>
    <xdr:to>
      <xdr:col>116</xdr:col>
      <xdr:colOff>152400</xdr:colOff>
      <xdr:row>78</xdr:row>
      <xdr:rowOff>102108</xdr:rowOff>
    </xdr:to>
    <xdr:cxnSp macro="">
      <xdr:nvCxnSpPr>
        <xdr:cNvPr id="801" name="直線コネクタ 800">
          <a:extLst>
            <a:ext uri="{FF2B5EF4-FFF2-40B4-BE49-F238E27FC236}">
              <a16:creationId xmlns:a16="http://schemas.microsoft.com/office/drawing/2014/main" id="{53F2BC08-8029-4D93-BEC1-3C57E0B7439A}"/>
            </a:ext>
          </a:extLst>
        </xdr:cNvPr>
        <xdr:cNvCxnSpPr/>
      </xdr:nvCxnSpPr>
      <xdr:spPr>
        <a:xfrm>
          <a:off x="19885660" y="134713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51325</xdr:rowOff>
    </xdr:from>
    <xdr:ext cx="469744" cy="259045"/>
    <xdr:sp macro="" textlink="">
      <xdr:nvSpPr>
        <xdr:cNvPr id="802" name="【消防施設】&#10;一人当たり面積平均値テキスト">
          <a:extLst>
            <a:ext uri="{FF2B5EF4-FFF2-40B4-BE49-F238E27FC236}">
              <a16:creationId xmlns:a16="http://schemas.microsoft.com/office/drawing/2014/main" id="{541ACE37-21F2-4ECA-93BA-EFC942204868}"/>
            </a:ext>
          </a:extLst>
        </xdr:cNvPr>
        <xdr:cNvSpPr txBox="1"/>
      </xdr:nvSpPr>
      <xdr:spPr>
        <a:xfrm>
          <a:off x="19985990" y="142854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803" name="フローチャート: 判断 802">
          <a:extLst>
            <a:ext uri="{FF2B5EF4-FFF2-40B4-BE49-F238E27FC236}">
              <a16:creationId xmlns:a16="http://schemas.microsoft.com/office/drawing/2014/main" id="{DFEAC4B5-F2D3-43A2-B524-E4E74B3FED46}"/>
            </a:ext>
          </a:extLst>
        </xdr:cNvPr>
        <xdr:cNvSpPr/>
      </xdr:nvSpPr>
      <xdr:spPr>
        <a:xfrm>
          <a:off x="19904710" y="14428343"/>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42163</xdr:rowOff>
    </xdr:from>
    <xdr:to>
      <xdr:col>112</xdr:col>
      <xdr:colOff>38100</xdr:colOff>
      <xdr:row>84</xdr:row>
      <xdr:rowOff>143763</xdr:rowOff>
    </xdr:to>
    <xdr:sp macro="" textlink="">
      <xdr:nvSpPr>
        <xdr:cNvPr id="804" name="フローチャート: 判断 803">
          <a:extLst>
            <a:ext uri="{FF2B5EF4-FFF2-40B4-BE49-F238E27FC236}">
              <a16:creationId xmlns:a16="http://schemas.microsoft.com/office/drawing/2014/main" id="{1206151A-6663-4CFB-A2A1-82CC01D5E544}"/>
            </a:ext>
          </a:extLst>
        </xdr:cNvPr>
        <xdr:cNvSpPr/>
      </xdr:nvSpPr>
      <xdr:spPr>
        <a:xfrm>
          <a:off x="19161760" y="144458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37592</xdr:rowOff>
    </xdr:from>
    <xdr:to>
      <xdr:col>107</xdr:col>
      <xdr:colOff>101600</xdr:colOff>
      <xdr:row>84</xdr:row>
      <xdr:rowOff>139192</xdr:rowOff>
    </xdr:to>
    <xdr:sp macro="" textlink="">
      <xdr:nvSpPr>
        <xdr:cNvPr id="805" name="フローチャート: 判断 804">
          <a:extLst>
            <a:ext uri="{FF2B5EF4-FFF2-40B4-BE49-F238E27FC236}">
              <a16:creationId xmlns:a16="http://schemas.microsoft.com/office/drawing/2014/main" id="{8B9A946B-71DA-4A96-8C88-387075DAEEAA}"/>
            </a:ext>
          </a:extLst>
        </xdr:cNvPr>
        <xdr:cNvSpPr/>
      </xdr:nvSpPr>
      <xdr:spPr>
        <a:xfrm>
          <a:off x="18345150" y="1443939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21589</xdr:rowOff>
    </xdr:from>
    <xdr:to>
      <xdr:col>102</xdr:col>
      <xdr:colOff>165100</xdr:colOff>
      <xdr:row>83</xdr:row>
      <xdr:rowOff>123189</xdr:rowOff>
    </xdr:to>
    <xdr:sp macro="" textlink="">
      <xdr:nvSpPr>
        <xdr:cNvPr id="806" name="フローチャート: 判断 805">
          <a:extLst>
            <a:ext uri="{FF2B5EF4-FFF2-40B4-BE49-F238E27FC236}">
              <a16:creationId xmlns:a16="http://schemas.microsoft.com/office/drawing/2014/main" id="{8E09C9C5-E9E6-4C76-9D50-4A4FB13133D3}"/>
            </a:ext>
          </a:extLst>
        </xdr:cNvPr>
        <xdr:cNvSpPr/>
      </xdr:nvSpPr>
      <xdr:spPr>
        <a:xfrm>
          <a:off x="17547590" y="14248129"/>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26163</xdr:rowOff>
    </xdr:from>
    <xdr:to>
      <xdr:col>98</xdr:col>
      <xdr:colOff>38100</xdr:colOff>
      <xdr:row>83</xdr:row>
      <xdr:rowOff>127763</xdr:rowOff>
    </xdr:to>
    <xdr:sp macro="" textlink="">
      <xdr:nvSpPr>
        <xdr:cNvPr id="807" name="フローチャート: 判断 806">
          <a:extLst>
            <a:ext uri="{FF2B5EF4-FFF2-40B4-BE49-F238E27FC236}">
              <a16:creationId xmlns:a16="http://schemas.microsoft.com/office/drawing/2014/main" id="{3CE277E2-1D04-40C0-A1EC-88DD901FE3A1}"/>
            </a:ext>
          </a:extLst>
        </xdr:cNvPr>
        <xdr:cNvSpPr/>
      </xdr:nvSpPr>
      <xdr:spPr>
        <a:xfrm>
          <a:off x="16761460" y="14252703"/>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2D75AC5E-BE92-4C62-BD5E-89803BB53021}"/>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30B75EEF-6D89-4BD2-9199-1D007040F89F}"/>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A7187E94-CF11-48B9-A74C-30A12AC82A3D}"/>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A386494B-3E8F-4281-80A4-1290841E9E95}"/>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2E46DF46-A5A6-472B-8117-CE4A92252481}"/>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110744</xdr:rowOff>
    </xdr:from>
    <xdr:to>
      <xdr:col>116</xdr:col>
      <xdr:colOff>114300</xdr:colOff>
      <xdr:row>85</xdr:row>
      <xdr:rowOff>40894</xdr:rowOff>
    </xdr:to>
    <xdr:sp macro="" textlink="">
      <xdr:nvSpPr>
        <xdr:cNvPr id="813" name="楕円 812">
          <a:extLst>
            <a:ext uri="{FF2B5EF4-FFF2-40B4-BE49-F238E27FC236}">
              <a16:creationId xmlns:a16="http://schemas.microsoft.com/office/drawing/2014/main" id="{C55BFA86-65A9-41C3-9CAC-F43F5C9138CC}"/>
            </a:ext>
          </a:extLst>
        </xdr:cNvPr>
        <xdr:cNvSpPr/>
      </xdr:nvSpPr>
      <xdr:spPr>
        <a:xfrm>
          <a:off x="19904710" y="1451254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89171</xdr:rowOff>
    </xdr:from>
    <xdr:ext cx="469744" cy="259045"/>
    <xdr:sp macro="" textlink="">
      <xdr:nvSpPr>
        <xdr:cNvPr id="814" name="【消防施設】&#10;一人当たり面積該当値テキスト">
          <a:extLst>
            <a:ext uri="{FF2B5EF4-FFF2-40B4-BE49-F238E27FC236}">
              <a16:creationId xmlns:a16="http://schemas.microsoft.com/office/drawing/2014/main" id="{B44CE755-BC75-4D25-A887-1495E80547D9}"/>
            </a:ext>
          </a:extLst>
        </xdr:cNvPr>
        <xdr:cNvSpPr txBox="1"/>
      </xdr:nvSpPr>
      <xdr:spPr>
        <a:xfrm>
          <a:off x="19985990" y="14494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110744</xdr:rowOff>
    </xdr:from>
    <xdr:to>
      <xdr:col>112</xdr:col>
      <xdr:colOff>38100</xdr:colOff>
      <xdr:row>85</xdr:row>
      <xdr:rowOff>40894</xdr:rowOff>
    </xdr:to>
    <xdr:sp macro="" textlink="">
      <xdr:nvSpPr>
        <xdr:cNvPr id="815" name="楕円 814">
          <a:extLst>
            <a:ext uri="{FF2B5EF4-FFF2-40B4-BE49-F238E27FC236}">
              <a16:creationId xmlns:a16="http://schemas.microsoft.com/office/drawing/2014/main" id="{EBD367D1-43AC-495D-9A28-FC7A20DA2A12}"/>
            </a:ext>
          </a:extLst>
        </xdr:cNvPr>
        <xdr:cNvSpPr/>
      </xdr:nvSpPr>
      <xdr:spPr>
        <a:xfrm>
          <a:off x="19161760" y="1451254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161544</xdr:rowOff>
    </xdr:from>
    <xdr:to>
      <xdr:col>116</xdr:col>
      <xdr:colOff>63500</xdr:colOff>
      <xdr:row>84</xdr:row>
      <xdr:rowOff>161544</xdr:rowOff>
    </xdr:to>
    <xdr:cxnSp macro="">
      <xdr:nvCxnSpPr>
        <xdr:cNvPr id="816" name="直線コネクタ 815">
          <a:extLst>
            <a:ext uri="{FF2B5EF4-FFF2-40B4-BE49-F238E27FC236}">
              <a16:creationId xmlns:a16="http://schemas.microsoft.com/office/drawing/2014/main" id="{04CCD290-6EBE-41CA-9C51-C57A3838316B}"/>
            </a:ext>
          </a:extLst>
        </xdr:cNvPr>
        <xdr:cNvCxnSpPr/>
      </xdr:nvCxnSpPr>
      <xdr:spPr>
        <a:xfrm>
          <a:off x="19204940" y="14565249"/>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115315</xdr:rowOff>
    </xdr:from>
    <xdr:to>
      <xdr:col>107</xdr:col>
      <xdr:colOff>101600</xdr:colOff>
      <xdr:row>85</xdr:row>
      <xdr:rowOff>45465</xdr:rowOff>
    </xdr:to>
    <xdr:sp macro="" textlink="">
      <xdr:nvSpPr>
        <xdr:cNvPr id="817" name="楕円 816">
          <a:extLst>
            <a:ext uri="{FF2B5EF4-FFF2-40B4-BE49-F238E27FC236}">
              <a16:creationId xmlns:a16="http://schemas.microsoft.com/office/drawing/2014/main" id="{5DA3440E-623A-4339-9733-23BBBB34FB7D}"/>
            </a:ext>
          </a:extLst>
        </xdr:cNvPr>
        <xdr:cNvSpPr/>
      </xdr:nvSpPr>
      <xdr:spPr>
        <a:xfrm>
          <a:off x="18345150" y="145171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161544</xdr:rowOff>
    </xdr:from>
    <xdr:to>
      <xdr:col>111</xdr:col>
      <xdr:colOff>177800</xdr:colOff>
      <xdr:row>84</xdr:row>
      <xdr:rowOff>166115</xdr:rowOff>
    </xdr:to>
    <xdr:cxnSp macro="">
      <xdr:nvCxnSpPr>
        <xdr:cNvPr id="818" name="直線コネクタ 817">
          <a:extLst>
            <a:ext uri="{FF2B5EF4-FFF2-40B4-BE49-F238E27FC236}">
              <a16:creationId xmlns:a16="http://schemas.microsoft.com/office/drawing/2014/main" id="{ABC8EC65-B47E-4EE0-B3C5-1B0AF70B03CD}"/>
            </a:ext>
          </a:extLst>
        </xdr:cNvPr>
        <xdr:cNvCxnSpPr/>
      </xdr:nvCxnSpPr>
      <xdr:spPr>
        <a:xfrm flipV="1">
          <a:off x="18399760" y="14565249"/>
          <a:ext cx="805180" cy="6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129032</xdr:rowOff>
    </xdr:from>
    <xdr:to>
      <xdr:col>102</xdr:col>
      <xdr:colOff>165100</xdr:colOff>
      <xdr:row>85</xdr:row>
      <xdr:rowOff>59182</xdr:rowOff>
    </xdr:to>
    <xdr:sp macro="" textlink="">
      <xdr:nvSpPr>
        <xdr:cNvPr id="819" name="楕円 818">
          <a:extLst>
            <a:ext uri="{FF2B5EF4-FFF2-40B4-BE49-F238E27FC236}">
              <a16:creationId xmlns:a16="http://schemas.microsoft.com/office/drawing/2014/main" id="{1C419397-5684-4745-AAC4-084B1CD3D0B4}"/>
            </a:ext>
          </a:extLst>
        </xdr:cNvPr>
        <xdr:cNvSpPr/>
      </xdr:nvSpPr>
      <xdr:spPr>
        <a:xfrm>
          <a:off x="17547590" y="14534642"/>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166115</xdr:rowOff>
    </xdr:from>
    <xdr:to>
      <xdr:col>107</xdr:col>
      <xdr:colOff>50800</xdr:colOff>
      <xdr:row>85</xdr:row>
      <xdr:rowOff>8382</xdr:rowOff>
    </xdr:to>
    <xdr:cxnSp macro="">
      <xdr:nvCxnSpPr>
        <xdr:cNvPr id="820" name="直線コネクタ 819">
          <a:extLst>
            <a:ext uri="{FF2B5EF4-FFF2-40B4-BE49-F238E27FC236}">
              <a16:creationId xmlns:a16="http://schemas.microsoft.com/office/drawing/2014/main" id="{43B63261-E473-498D-A03F-2B0C5D47AF24}"/>
            </a:ext>
          </a:extLst>
        </xdr:cNvPr>
        <xdr:cNvCxnSpPr/>
      </xdr:nvCxnSpPr>
      <xdr:spPr>
        <a:xfrm flipV="1">
          <a:off x="17602200" y="14571725"/>
          <a:ext cx="797560" cy="11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124461</xdr:rowOff>
    </xdr:from>
    <xdr:to>
      <xdr:col>98</xdr:col>
      <xdr:colOff>38100</xdr:colOff>
      <xdr:row>85</xdr:row>
      <xdr:rowOff>54611</xdr:rowOff>
    </xdr:to>
    <xdr:sp macro="" textlink="">
      <xdr:nvSpPr>
        <xdr:cNvPr id="821" name="楕円 820">
          <a:extLst>
            <a:ext uri="{FF2B5EF4-FFF2-40B4-BE49-F238E27FC236}">
              <a16:creationId xmlns:a16="http://schemas.microsoft.com/office/drawing/2014/main" id="{1A02B02F-8F81-4DC0-8367-AAE48C38ABC4}"/>
            </a:ext>
          </a:extLst>
        </xdr:cNvPr>
        <xdr:cNvSpPr/>
      </xdr:nvSpPr>
      <xdr:spPr>
        <a:xfrm>
          <a:off x="16761460" y="1452816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3811</xdr:rowOff>
    </xdr:from>
    <xdr:to>
      <xdr:col>102</xdr:col>
      <xdr:colOff>114300</xdr:colOff>
      <xdr:row>85</xdr:row>
      <xdr:rowOff>8382</xdr:rowOff>
    </xdr:to>
    <xdr:cxnSp macro="">
      <xdr:nvCxnSpPr>
        <xdr:cNvPr id="822" name="直線コネクタ 821">
          <a:extLst>
            <a:ext uri="{FF2B5EF4-FFF2-40B4-BE49-F238E27FC236}">
              <a16:creationId xmlns:a16="http://schemas.microsoft.com/office/drawing/2014/main" id="{04508F0B-F223-4109-9189-88A5FFD5AA8C}"/>
            </a:ext>
          </a:extLst>
        </xdr:cNvPr>
        <xdr:cNvCxnSpPr/>
      </xdr:nvCxnSpPr>
      <xdr:spPr>
        <a:xfrm>
          <a:off x="16804640" y="14578966"/>
          <a:ext cx="79756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160290</xdr:rowOff>
    </xdr:from>
    <xdr:ext cx="469744" cy="259045"/>
    <xdr:sp macro="" textlink="">
      <xdr:nvSpPr>
        <xdr:cNvPr id="823" name="n_1aveValue【消防施設】&#10;一人当たり面積">
          <a:extLst>
            <a:ext uri="{FF2B5EF4-FFF2-40B4-BE49-F238E27FC236}">
              <a16:creationId xmlns:a16="http://schemas.microsoft.com/office/drawing/2014/main" id="{DF650A62-424F-4915-8D5E-D8060B226269}"/>
            </a:ext>
          </a:extLst>
        </xdr:cNvPr>
        <xdr:cNvSpPr txBox="1"/>
      </xdr:nvSpPr>
      <xdr:spPr>
        <a:xfrm>
          <a:off x="18982132" y="1422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155719</xdr:rowOff>
    </xdr:from>
    <xdr:ext cx="469744" cy="259045"/>
    <xdr:sp macro="" textlink="">
      <xdr:nvSpPr>
        <xdr:cNvPr id="824" name="n_2aveValue【消防施設】&#10;一人当たり面積">
          <a:extLst>
            <a:ext uri="{FF2B5EF4-FFF2-40B4-BE49-F238E27FC236}">
              <a16:creationId xmlns:a16="http://schemas.microsoft.com/office/drawing/2014/main" id="{082BFBEB-606B-48E1-A44A-92FF05467529}"/>
            </a:ext>
          </a:extLst>
        </xdr:cNvPr>
        <xdr:cNvSpPr txBox="1"/>
      </xdr:nvSpPr>
      <xdr:spPr>
        <a:xfrm>
          <a:off x="18182032" y="1421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139716</xdr:rowOff>
    </xdr:from>
    <xdr:ext cx="469744" cy="259045"/>
    <xdr:sp macro="" textlink="">
      <xdr:nvSpPr>
        <xdr:cNvPr id="825" name="n_3aveValue【消防施設】&#10;一人当たり面積">
          <a:extLst>
            <a:ext uri="{FF2B5EF4-FFF2-40B4-BE49-F238E27FC236}">
              <a16:creationId xmlns:a16="http://schemas.microsoft.com/office/drawing/2014/main" id="{D865F78F-7372-4F5A-9EFA-3D853DDE1370}"/>
            </a:ext>
          </a:extLst>
        </xdr:cNvPr>
        <xdr:cNvSpPr txBox="1"/>
      </xdr:nvSpPr>
      <xdr:spPr>
        <a:xfrm>
          <a:off x="17384472" y="14023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144290</xdr:rowOff>
    </xdr:from>
    <xdr:ext cx="469744" cy="259045"/>
    <xdr:sp macro="" textlink="">
      <xdr:nvSpPr>
        <xdr:cNvPr id="826" name="n_4aveValue【消防施設】&#10;一人当たり面積">
          <a:extLst>
            <a:ext uri="{FF2B5EF4-FFF2-40B4-BE49-F238E27FC236}">
              <a16:creationId xmlns:a16="http://schemas.microsoft.com/office/drawing/2014/main" id="{11A50F0F-B3DF-484E-8916-509BD2D654DF}"/>
            </a:ext>
          </a:extLst>
        </xdr:cNvPr>
        <xdr:cNvSpPr txBox="1"/>
      </xdr:nvSpPr>
      <xdr:spPr>
        <a:xfrm>
          <a:off x="16588817" y="14029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32021</xdr:rowOff>
    </xdr:from>
    <xdr:ext cx="469744" cy="259045"/>
    <xdr:sp macro="" textlink="">
      <xdr:nvSpPr>
        <xdr:cNvPr id="827" name="n_1mainValue【消防施設】&#10;一人当たり面積">
          <a:extLst>
            <a:ext uri="{FF2B5EF4-FFF2-40B4-BE49-F238E27FC236}">
              <a16:creationId xmlns:a16="http://schemas.microsoft.com/office/drawing/2014/main" id="{4C2C8A3E-A4E1-436D-88BA-67C5DA8946BE}"/>
            </a:ext>
          </a:extLst>
        </xdr:cNvPr>
        <xdr:cNvSpPr txBox="1"/>
      </xdr:nvSpPr>
      <xdr:spPr>
        <a:xfrm>
          <a:off x="18982132" y="14603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36592</xdr:rowOff>
    </xdr:from>
    <xdr:ext cx="469744" cy="259045"/>
    <xdr:sp macro="" textlink="">
      <xdr:nvSpPr>
        <xdr:cNvPr id="828" name="n_2mainValue【消防施設】&#10;一人当たり面積">
          <a:extLst>
            <a:ext uri="{FF2B5EF4-FFF2-40B4-BE49-F238E27FC236}">
              <a16:creationId xmlns:a16="http://schemas.microsoft.com/office/drawing/2014/main" id="{A1679A68-5BC0-42E4-8E21-0197F760EAC2}"/>
            </a:ext>
          </a:extLst>
        </xdr:cNvPr>
        <xdr:cNvSpPr txBox="1"/>
      </xdr:nvSpPr>
      <xdr:spPr>
        <a:xfrm>
          <a:off x="18182032" y="14609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50309</xdr:rowOff>
    </xdr:from>
    <xdr:ext cx="469744" cy="259045"/>
    <xdr:sp macro="" textlink="">
      <xdr:nvSpPr>
        <xdr:cNvPr id="829" name="n_3mainValue【消防施設】&#10;一人当たり面積">
          <a:extLst>
            <a:ext uri="{FF2B5EF4-FFF2-40B4-BE49-F238E27FC236}">
              <a16:creationId xmlns:a16="http://schemas.microsoft.com/office/drawing/2014/main" id="{DAC16162-23E4-42F9-A2EE-82F4B4FCFCD6}"/>
            </a:ext>
          </a:extLst>
        </xdr:cNvPr>
        <xdr:cNvSpPr txBox="1"/>
      </xdr:nvSpPr>
      <xdr:spPr>
        <a:xfrm>
          <a:off x="17384472" y="14627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45738</xdr:rowOff>
    </xdr:from>
    <xdr:ext cx="469744" cy="259045"/>
    <xdr:sp macro="" textlink="">
      <xdr:nvSpPr>
        <xdr:cNvPr id="830" name="n_4mainValue【消防施設】&#10;一人当たり面積">
          <a:extLst>
            <a:ext uri="{FF2B5EF4-FFF2-40B4-BE49-F238E27FC236}">
              <a16:creationId xmlns:a16="http://schemas.microsoft.com/office/drawing/2014/main" id="{378A9BB3-E0AA-4CB3-A5A9-8545E63F3225}"/>
            </a:ext>
          </a:extLst>
        </xdr:cNvPr>
        <xdr:cNvSpPr txBox="1"/>
      </xdr:nvSpPr>
      <xdr:spPr>
        <a:xfrm>
          <a:off x="16588817" y="14620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1" name="正方形/長方形 830">
          <a:extLst>
            <a:ext uri="{FF2B5EF4-FFF2-40B4-BE49-F238E27FC236}">
              <a16:creationId xmlns:a16="http://schemas.microsoft.com/office/drawing/2014/main" id="{F24081BF-4676-410F-AD18-D151173F6ED5}"/>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2" name="正方形/長方形 831">
          <a:extLst>
            <a:ext uri="{FF2B5EF4-FFF2-40B4-BE49-F238E27FC236}">
              <a16:creationId xmlns:a16="http://schemas.microsoft.com/office/drawing/2014/main" id="{112A95FC-A1E4-48AF-BC19-EDBF4EF1E08A}"/>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3" name="正方形/長方形 832">
          <a:extLst>
            <a:ext uri="{FF2B5EF4-FFF2-40B4-BE49-F238E27FC236}">
              <a16:creationId xmlns:a16="http://schemas.microsoft.com/office/drawing/2014/main" id="{88C9E703-4B24-48AA-9126-E15B333866A8}"/>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4" name="正方形/長方形 833">
          <a:extLst>
            <a:ext uri="{FF2B5EF4-FFF2-40B4-BE49-F238E27FC236}">
              <a16:creationId xmlns:a16="http://schemas.microsoft.com/office/drawing/2014/main" id="{1C499897-EE9B-4F05-A1A7-B4CF4E4F4C23}"/>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5" name="正方形/長方形 834">
          <a:extLst>
            <a:ext uri="{FF2B5EF4-FFF2-40B4-BE49-F238E27FC236}">
              <a16:creationId xmlns:a16="http://schemas.microsoft.com/office/drawing/2014/main" id="{E905F910-B203-4668-8DDC-0873CE780C8B}"/>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6" name="正方形/長方形 835">
          <a:extLst>
            <a:ext uri="{FF2B5EF4-FFF2-40B4-BE49-F238E27FC236}">
              <a16:creationId xmlns:a16="http://schemas.microsoft.com/office/drawing/2014/main" id="{1E42E3DD-FC3E-4308-A7D7-230A3483CA73}"/>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7" name="正方形/長方形 836">
          <a:extLst>
            <a:ext uri="{FF2B5EF4-FFF2-40B4-BE49-F238E27FC236}">
              <a16:creationId xmlns:a16="http://schemas.microsoft.com/office/drawing/2014/main" id="{26956137-B9D0-4BF3-A438-61A42C3B34F6}"/>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8" name="正方形/長方形 837">
          <a:extLst>
            <a:ext uri="{FF2B5EF4-FFF2-40B4-BE49-F238E27FC236}">
              <a16:creationId xmlns:a16="http://schemas.microsoft.com/office/drawing/2014/main" id="{AAE71F75-6C8A-4794-BA40-B37DD0F8E4FF}"/>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9" name="テキスト ボックス 838">
          <a:extLst>
            <a:ext uri="{FF2B5EF4-FFF2-40B4-BE49-F238E27FC236}">
              <a16:creationId xmlns:a16="http://schemas.microsoft.com/office/drawing/2014/main" id="{F343181B-5AC6-4BA0-91D1-89C2B5E98D61}"/>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0" name="直線コネクタ 839">
          <a:extLst>
            <a:ext uri="{FF2B5EF4-FFF2-40B4-BE49-F238E27FC236}">
              <a16:creationId xmlns:a16="http://schemas.microsoft.com/office/drawing/2014/main" id="{09513387-9F25-43AA-B3B0-63B2171E76BC}"/>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1" name="テキスト ボックス 840">
          <a:extLst>
            <a:ext uri="{FF2B5EF4-FFF2-40B4-BE49-F238E27FC236}">
              <a16:creationId xmlns:a16="http://schemas.microsoft.com/office/drawing/2014/main" id="{1AD40F4F-8807-4034-BEA4-B3C2F9BAE08B}"/>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2" name="直線コネクタ 841">
          <a:extLst>
            <a:ext uri="{FF2B5EF4-FFF2-40B4-BE49-F238E27FC236}">
              <a16:creationId xmlns:a16="http://schemas.microsoft.com/office/drawing/2014/main" id="{7647798E-4399-4B9A-AD7D-47B26C5BF170}"/>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3" name="テキスト ボックス 842">
          <a:extLst>
            <a:ext uri="{FF2B5EF4-FFF2-40B4-BE49-F238E27FC236}">
              <a16:creationId xmlns:a16="http://schemas.microsoft.com/office/drawing/2014/main" id="{935181BD-3F37-4A4E-9D4A-C7D335B0A40F}"/>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4" name="直線コネクタ 843">
          <a:extLst>
            <a:ext uri="{FF2B5EF4-FFF2-40B4-BE49-F238E27FC236}">
              <a16:creationId xmlns:a16="http://schemas.microsoft.com/office/drawing/2014/main" id="{D9918AB3-7F7C-4DD1-9BE0-47BF2355AC8A}"/>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5" name="テキスト ボックス 844">
          <a:extLst>
            <a:ext uri="{FF2B5EF4-FFF2-40B4-BE49-F238E27FC236}">
              <a16:creationId xmlns:a16="http://schemas.microsoft.com/office/drawing/2014/main" id="{22EE963E-39A8-4D30-9D14-C82B1D850F4E}"/>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6" name="直線コネクタ 845">
          <a:extLst>
            <a:ext uri="{FF2B5EF4-FFF2-40B4-BE49-F238E27FC236}">
              <a16:creationId xmlns:a16="http://schemas.microsoft.com/office/drawing/2014/main" id="{D3B633A3-E228-49BE-AAB5-618F80672C04}"/>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7" name="テキスト ボックス 846">
          <a:extLst>
            <a:ext uri="{FF2B5EF4-FFF2-40B4-BE49-F238E27FC236}">
              <a16:creationId xmlns:a16="http://schemas.microsoft.com/office/drawing/2014/main" id="{90AB8517-21A7-4D35-B6CD-DD2AFB2A91E0}"/>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8" name="直線コネクタ 847">
          <a:extLst>
            <a:ext uri="{FF2B5EF4-FFF2-40B4-BE49-F238E27FC236}">
              <a16:creationId xmlns:a16="http://schemas.microsoft.com/office/drawing/2014/main" id="{33333397-8762-4A3A-B7EA-8B9480A301E9}"/>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9" name="テキスト ボックス 848">
          <a:extLst>
            <a:ext uri="{FF2B5EF4-FFF2-40B4-BE49-F238E27FC236}">
              <a16:creationId xmlns:a16="http://schemas.microsoft.com/office/drawing/2014/main" id="{123DD0A6-44FD-4673-86B6-39455A70E1D5}"/>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0" name="直線コネクタ 849">
          <a:extLst>
            <a:ext uri="{FF2B5EF4-FFF2-40B4-BE49-F238E27FC236}">
              <a16:creationId xmlns:a16="http://schemas.microsoft.com/office/drawing/2014/main" id="{0048D46D-3B5D-4A21-969C-E93761253551}"/>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1" name="テキスト ボックス 850">
          <a:extLst>
            <a:ext uri="{FF2B5EF4-FFF2-40B4-BE49-F238E27FC236}">
              <a16:creationId xmlns:a16="http://schemas.microsoft.com/office/drawing/2014/main" id="{70EA94A0-EC7B-4488-8CB7-1BF0B7271780}"/>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2" name="直線コネクタ 851">
          <a:extLst>
            <a:ext uri="{FF2B5EF4-FFF2-40B4-BE49-F238E27FC236}">
              <a16:creationId xmlns:a16="http://schemas.microsoft.com/office/drawing/2014/main" id="{CBE6C585-CF02-48E8-B31C-0F3EFFCC80A2}"/>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3" name="テキスト ボックス 852">
          <a:extLst>
            <a:ext uri="{FF2B5EF4-FFF2-40B4-BE49-F238E27FC236}">
              <a16:creationId xmlns:a16="http://schemas.microsoft.com/office/drawing/2014/main" id="{FC557FCC-13F4-4372-978C-D5A1148DCB24}"/>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4" name="直線コネクタ 853">
          <a:extLst>
            <a:ext uri="{FF2B5EF4-FFF2-40B4-BE49-F238E27FC236}">
              <a16:creationId xmlns:a16="http://schemas.microsoft.com/office/drawing/2014/main" id="{1B786FD2-70A3-49DA-BD48-18021DF2C152}"/>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5" name="【庁舎】&#10;有形固定資産減価償却率グラフ枠">
          <a:extLst>
            <a:ext uri="{FF2B5EF4-FFF2-40B4-BE49-F238E27FC236}">
              <a16:creationId xmlns:a16="http://schemas.microsoft.com/office/drawing/2014/main" id="{EB304DBF-9321-489D-A305-5021DAFED439}"/>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130084</xdr:rowOff>
    </xdr:to>
    <xdr:cxnSp macro="">
      <xdr:nvCxnSpPr>
        <xdr:cNvPr id="856" name="直線コネクタ 855">
          <a:extLst>
            <a:ext uri="{FF2B5EF4-FFF2-40B4-BE49-F238E27FC236}">
              <a16:creationId xmlns:a16="http://schemas.microsoft.com/office/drawing/2014/main" id="{481E9552-DAC1-45D1-BB20-46F9EA967B6F}"/>
            </a:ext>
          </a:extLst>
        </xdr:cNvPr>
        <xdr:cNvCxnSpPr/>
      </xdr:nvCxnSpPr>
      <xdr:spPr>
        <a:xfrm flipV="1">
          <a:off x="14703424" y="17090571"/>
          <a:ext cx="0" cy="1559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133911</xdr:rowOff>
    </xdr:from>
    <xdr:ext cx="405111" cy="259045"/>
    <xdr:sp macro="" textlink="">
      <xdr:nvSpPr>
        <xdr:cNvPr id="857" name="【庁舎】&#10;有形固定資産減価償却率最小値テキスト">
          <a:extLst>
            <a:ext uri="{FF2B5EF4-FFF2-40B4-BE49-F238E27FC236}">
              <a16:creationId xmlns:a16="http://schemas.microsoft.com/office/drawing/2014/main" id="{151225C6-2296-4D50-A695-ADCA88EBF595}"/>
            </a:ext>
          </a:extLst>
        </xdr:cNvPr>
        <xdr:cNvSpPr txBox="1"/>
      </xdr:nvSpPr>
      <xdr:spPr>
        <a:xfrm>
          <a:off x="14742160" y="18646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130084</xdr:rowOff>
    </xdr:from>
    <xdr:to>
      <xdr:col>86</xdr:col>
      <xdr:colOff>25400</xdr:colOff>
      <xdr:row>108</xdr:row>
      <xdr:rowOff>130084</xdr:rowOff>
    </xdr:to>
    <xdr:cxnSp macro="">
      <xdr:nvCxnSpPr>
        <xdr:cNvPr id="858" name="直線コネクタ 857">
          <a:extLst>
            <a:ext uri="{FF2B5EF4-FFF2-40B4-BE49-F238E27FC236}">
              <a16:creationId xmlns:a16="http://schemas.microsoft.com/office/drawing/2014/main" id="{708EDCE1-B0FC-4728-8B4C-F4A53C55700B}"/>
            </a:ext>
          </a:extLst>
        </xdr:cNvPr>
        <xdr:cNvCxnSpPr/>
      </xdr:nvCxnSpPr>
      <xdr:spPr>
        <a:xfrm>
          <a:off x="14611350" y="186504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859" name="【庁舎】&#10;有形固定資産減価償却率最大値テキスト">
          <a:extLst>
            <a:ext uri="{FF2B5EF4-FFF2-40B4-BE49-F238E27FC236}">
              <a16:creationId xmlns:a16="http://schemas.microsoft.com/office/drawing/2014/main" id="{BC913B54-BD14-4900-BC54-5D7EEB2AE9E5}"/>
            </a:ext>
          </a:extLst>
        </xdr:cNvPr>
        <xdr:cNvSpPr txBox="1"/>
      </xdr:nvSpPr>
      <xdr:spPr>
        <a:xfrm>
          <a:off x="14742160" y="168619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860" name="直線コネクタ 859">
          <a:extLst>
            <a:ext uri="{FF2B5EF4-FFF2-40B4-BE49-F238E27FC236}">
              <a16:creationId xmlns:a16="http://schemas.microsoft.com/office/drawing/2014/main" id="{4D352F64-F41B-4601-93E7-B9C92884A430}"/>
            </a:ext>
          </a:extLst>
        </xdr:cNvPr>
        <xdr:cNvCxnSpPr/>
      </xdr:nvCxnSpPr>
      <xdr:spPr>
        <a:xfrm>
          <a:off x="14611350" y="1709057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18885</xdr:rowOff>
    </xdr:from>
    <xdr:ext cx="405111" cy="259045"/>
    <xdr:sp macro="" textlink="">
      <xdr:nvSpPr>
        <xdr:cNvPr id="861" name="【庁舎】&#10;有形固定資産減価償却率平均値テキスト">
          <a:extLst>
            <a:ext uri="{FF2B5EF4-FFF2-40B4-BE49-F238E27FC236}">
              <a16:creationId xmlns:a16="http://schemas.microsoft.com/office/drawing/2014/main" id="{A8787E8B-2280-4917-B2DC-1D9BD42EABBD}"/>
            </a:ext>
          </a:extLst>
        </xdr:cNvPr>
        <xdr:cNvSpPr txBox="1"/>
      </xdr:nvSpPr>
      <xdr:spPr>
        <a:xfrm>
          <a:off x="14742160" y="176820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167458</xdr:rowOff>
    </xdr:from>
    <xdr:to>
      <xdr:col>85</xdr:col>
      <xdr:colOff>177800</xdr:colOff>
      <xdr:row>104</xdr:row>
      <xdr:rowOff>97608</xdr:rowOff>
    </xdr:to>
    <xdr:sp macro="" textlink="">
      <xdr:nvSpPr>
        <xdr:cNvPr id="862" name="フローチャート: 判断 861">
          <a:extLst>
            <a:ext uri="{FF2B5EF4-FFF2-40B4-BE49-F238E27FC236}">
              <a16:creationId xmlns:a16="http://schemas.microsoft.com/office/drawing/2014/main" id="{4E4C4E04-7D0A-4A9F-9CD7-545B867817AA}"/>
            </a:ext>
          </a:extLst>
        </xdr:cNvPr>
        <xdr:cNvSpPr/>
      </xdr:nvSpPr>
      <xdr:spPr>
        <a:xfrm>
          <a:off x="14649450" y="17830618"/>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863" name="フローチャート: 判断 862">
          <a:extLst>
            <a:ext uri="{FF2B5EF4-FFF2-40B4-BE49-F238E27FC236}">
              <a16:creationId xmlns:a16="http://schemas.microsoft.com/office/drawing/2014/main" id="{410501C0-FC42-4112-BD78-96FF30CCEC80}"/>
            </a:ext>
          </a:extLst>
        </xdr:cNvPr>
        <xdr:cNvSpPr/>
      </xdr:nvSpPr>
      <xdr:spPr>
        <a:xfrm>
          <a:off x="13887450" y="17847491"/>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41729</xdr:rowOff>
    </xdr:from>
    <xdr:to>
      <xdr:col>76</xdr:col>
      <xdr:colOff>165100</xdr:colOff>
      <xdr:row>104</xdr:row>
      <xdr:rowOff>143329</xdr:rowOff>
    </xdr:to>
    <xdr:sp macro="" textlink="">
      <xdr:nvSpPr>
        <xdr:cNvPr id="864" name="フローチャート: 判断 863">
          <a:extLst>
            <a:ext uri="{FF2B5EF4-FFF2-40B4-BE49-F238E27FC236}">
              <a16:creationId xmlns:a16="http://schemas.microsoft.com/office/drawing/2014/main" id="{A0081E57-40A9-4BAD-8A78-8FA92DA8150C}"/>
            </a:ext>
          </a:extLst>
        </xdr:cNvPr>
        <xdr:cNvSpPr/>
      </xdr:nvSpPr>
      <xdr:spPr>
        <a:xfrm>
          <a:off x="13089890" y="17872529"/>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142966</xdr:rowOff>
    </xdr:from>
    <xdr:to>
      <xdr:col>72</xdr:col>
      <xdr:colOff>38100</xdr:colOff>
      <xdr:row>104</xdr:row>
      <xdr:rowOff>73116</xdr:rowOff>
    </xdr:to>
    <xdr:sp macro="" textlink="">
      <xdr:nvSpPr>
        <xdr:cNvPr id="865" name="フローチャート: 判断 864">
          <a:extLst>
            <a:ext uri="{FF2B5EF4-FFF2-40B4-BE49-F238E27FC236}">
              <a16:creationId xmlns:a16="http://schemas.microsoft.com/office/drawing/2014/main" id="{B1A253B0-A6C9-42BB-8865-241639ED472A}"/>
            </a:ext>
          </a:extLst>
        </xdr:cNvPr>
        <xdr:cNvSpPr/>
      </xdr:nvSpPr>
      <xdr:spPr>
        <a:xfrm>
          <a:off x="12303760" y="1780041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123371</xdr:rowOff>
    </xdr:from>
    <xdr:to>
      <xdr:col>67</xdr:col>
      <xdr:colOff>101600</xdr:colOff>
      <xdr:row>104</xdr:row>
      <xdr:rowOff>53521</xdr:rowOff>
    </xdr:to>
    <xdr:sp macro="" textlink="">
      <xdr:nvSpPr>
        <xdr:cNvPr id="866" name="フローチャート: 判断 865">
          <a:extLst>
            <a:ext uri="{FF2B5EF4-FFF2-40B4-BE49-F238E27FC236}">
              <a16:creationId xmlns:a16="http://schemas.microsoft.com/office/drawing/2014/main" id="{D99F1D22-ACE4-4537-9933-C1FB33F79F9C}"/>
            </a:ext>
          </a:extLst>
        </xdr:cNvPr>
        <xdr:cNvSpPr/>
      </xdr:nvSpPr>
      <xdr:spPr>
        <a:xfrm>
          <a:off x="11487150" y="1778462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6A04B907-AFE0-4C0A-A59A-FAF0C81D2A15}"/>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5773C73E-8C4A-4DAF-A0E4-25F764ECC41F}"/>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0D716EDC-AFCF-4804-94CC-1C70F8A311DD}"/>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43755516-50E7-470A-8D9A-48DAEA453CF0}"/>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6E02E54A-9732-44BD-AADA-6EE5A91A734C}"/>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120106</xdr:rowOff>
    </xdr:from>
    <xdr:to>
      <xdr:col>85</xdr:col>
      <xdr:colOff>177800</xdr:colOff>
      <xdr:row>107</xdr:row>
      <xdr:rowOff>50256</xdr:rowOff>
    </xdr:to>
    <xdr:sp macro="" textlink="">
      <xdr:nvSpPr>
        <xdr:cNvPr id="872" name="楕円 871">
          <a:extLst>
            <a:ext uri="{FF2B5EF4-FFF2-40B4-BE49-F238E27FC236}">
              <a16:creationId xmlns:a16="http://schemas.microsoft.com/office/drawing/2014/main" id="{0BBC00A4-A4A9-4F5C-AE22-0E4E491888D7}"/>
            </a:ext>
          </a:extLst>
        </xdr:cNvPr>
        <xdr:cNvSpPr/>
      </xdr:nvSpPr>
      <xdr:spPr>
        <a:xfrm>
          <a:off x="14649450" y="1829571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98533</xdr:rowOff>
    </xdr:from>
    <xdr:ext cx="405111" cy="259045"/>
    <xdr:sp macro="" textlink="">
      <xdr:nvSpPr>
        <xdr:cNvPr id="873" name="【庁舎】&#10;有形固定資産減価償却率該当値テキスト">
          <a:extLst>
            <a:ext uri="{FF2B5EF4-FFF2-40B4-BE49-F238E27FC236}">
              <a16:creationId xmlns:a16="http://schemas.microsoft.com/office/drawing/2014/main" id="{469C1C87-98FC-4D66-AD0C-8F1A145D461F}"/>
            </a:ext>
          </a:extLst>
        </xdr:cNvPr>
        <xdr:cNvSpPr txBox="1"/>
      </xdr:nvSpPr>
      <xdr:spPr>
        <a:xfrm>
          <a:off x="14742160" y="18268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97245</xdr:rowOff>
    </xdr:from>
    <xdr:to>
      <xdr:col>81</xdr:col>
      <xdr:colOff>101600</xdr:colOff>
      <xdr:row>107</xdr:row>
      <xdr:rowOff>27395</xdr:rowOff>
    </xdr:to>
    <xdr:sp macro="" textlink="">
      <xdr:nvSpPr>
        <xdr:cNvPr id="874" name="楕円 873">
          <a:extLst>
            <a:ext uri="{FF2B5EF4-FFF2-40B4-BE49-F238E27FC236}">
              <a16:creationId xmlns:a16="http://schemas.microsoft.com/office/drawing/2014/main" id="{3E7F3414-A1F9-4D36-80D4-E84135F2E9BC}"/>
            </a:ext>
          </a:extLst>
        </xdr:cNvPr>
        <xdr:cNvSpPr/>
      </xdr:nvSpPr>
      <xdr:spPr>
        <a:xfrm>
          <a:off x="13887450" y="182671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148045</xdr:rowOff>
    </xdr:from>
    <xdr:to>
      <xdr:col>85</xdr:col>
      <xdr:colOff>127000</xdr:colOff>
      <xdr:row>106</xdr:row>
      <xdr:rowOff>170906</xdr:rowOff>
    </xdr:to>
    <xdr:cxnSp macro="">
      <xdr:nvCxnSpPr>
        <xdr:cNvPr id="875" name="直線コネクタ 874">
          <a:extLst>
            <a:ext uri="{FF2B5EF4-FFF2-40B4-BE49-F238E27FC236}">
              <a16:creationId xmlns:a16="http://schemas.microsoft.com/office/drawing/2014/main" id="{23C1073C-91F4-4A59-AC8F-C16036B779A8}"/>
            </a:ext>
          </a:extLst>
        </xdr:cNvPr>
        <xdr:cNvCxnSpPr/>
      </xdr:nvCxnSpPr>
      <xdr:spPr>
        <a:xfrm>
          <a:off x="13942060" y="18319840"/>
          <a:ext cx="762000" cy="28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89081</xdr:rowOff>
    </xdr:from>
    <xdr:to>
      <xdr:col>76</xdr:col>
      <xdr:colOff>165100</xdr:colOff>
      <xdr:row>107</xdr:row>
      <xdr:rowOff>19231</xdr:rowOff>
    </xdr:to>
    <xdr:sp macro="" textlink="">
      <xdr:nvSpPr>
        <xdr:cNvPr id="876" name="楕円 875">
          <a:extLst>
            <a:ext uri="{FF2B5EF4-FFF2-40B4-BE49-F238E27FC236}">
              <a16:creationId xmlns:a16="http://schemas.microsoft.com/office/drawing/2014/main" id="{5CB2B8C8-0F78-4869-BAC8-393A4CC98C00}"/>
            </a:ext>
          </a:extLst>
        </xdr:cNvPr>
        <xdr:cNvSpPr/>
      </xdr:nvSpPr>
      <xdr:spPr>
        <a:xfrm>
          <a:off x="13089890" y="18266591"/>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139881</xdr:rowOff>
    </xdr:from>
    <xdr:to>
      <xdr:col>81</xdr:col>
      <xdr:colOff>50800</xdr:colOff>
      <xdr:row>106</xdr:row>
      <xdr:rowOff>148045</xdr:rowOff>
    </xdr:to>
    <xdr:cxnSp macro="">
      <xdr:nvCxnSpPr>
        <xdr:cNvPr id="877" name="直線コネクタ 876">
          <a:extLst>
            <a:ext uri="{FF2B5EF4-FFF2-40B4-BE49-F238E27FC236}">
              <a16:creationId xmlns:a16="http://schemas.microsoft.com/office/drawing/2014/main" id="{E3E92800-DA40-4E2B-AAE7-51F5BCB00D86}"/>
            </a:ext>
          </a:extLst>
        </xdr:cNvPr>
        <xdr:cNvCxnSpPr/>
      </xdr:nvCxnSpPr>
      <xdr:spPr>
        <a:xfrm>
          <a:off x="13144500" y="18309771"/>
          <a:ext cx="797560" cy="10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69487</xdr:rowOff>
    </xdr:from>
    <xdr:to>
      <xdr:col>72</xdr:col>
      <xdr:colOff>38100</xdr:colOff>
      <xdr:row>106</xdr:row>
      <xdr:rowOff>171087</xdr:rowOff>
    </xdr:to>
    <xdr:sp macro="" textlink="">
      <xdr:nvSpPr>
        <xdr:cNvPr id="878" name="楕円 877">
          <a:extLst>
            <a:ext uri="{FF2B5EF4-FFF2-40B4-BE49-F238E27FC236}">
              <a16:creationId xmlns:a16="http://schemas.microsoft.com/office/drawing/2014/main" id="{BC7CE3A1-9D01-4170-9C10-38A65E46F069}"/>
            </a:ext>
          </a:extLst>
        </xdr:cNvPr>
        <xdr:cNvSpPr/>
      </xdr:nvSpPr>
      <xdr:spPr>
        <a:xfrm>
          <a:off x="12303760" y="18241282"/>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120287</xdr:rowOff>
    </xdr:from>
    <xdr:to>
      <xdr:col>76</xdr:col>
      <xdr:colOff>114300</xdr:colOff>
      <xdr:row>106</xdr:row>
      <xdr:rowOff>139881</xdr:rowOff>
    </xdr:to>
    <xdr:cxnSp macro="">
      <xdr:nvCxnSpPr>
        <xdr:cNvPr id="879" name="直線コネクタ 878">
          <a:extLst>
            <a:ext uri="{FF2B5EF4-FFF2-40B4-BE49-F238E27FC236}">
              <a16:creationId xmlns:a16="http://schemas.microsoft.com/office/drawing/2014/main" id="{6219FE6E-604E-44D4-91E8-61DF0DA8BE3F}"/>
            </a:ext>
          </a:extLst>
        </xdr:cNvPr>
        <xdr:cNvCxnSpPr/>
      </xdr:nvCxnSpPr>
      <xdr:spPr>
        <a:xfrm>
          <a:off x="12346940" y="18295892"/>
          <a:ext cx="797560" cy="13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48261</xdr:rowOff>
    </xdr:from>
    <xdr:to>
      <xdr:col>67</xdr:col>
      <xdr:colOff>101600</xdr:colOff>
      <xdr:row>106</xdr:row>
      <xdr:rowOff>149861</xdr:rowOff>
    </xdr:to>
    <xdr:sp macro="" textlink="">
      <xdr:nvSpPr>
        <xdr:cNvPr id="880" name="楕円 879">
          <a:extLst>
            <a:ext uri="{FF2B5EF4-FFF2-40B4-BE49-F238E27FC236}">
              <a16:creationId xmlns:a16="http://schemas.microsoft.com/office/drawing/2014/main" id="{C07950A0-3079-4AD5-A51E-8846256127BF}"/>
            </a:ext>
          </a:extLst>
        </xdr:cNvPr>
        <xdr:cNvSpPr/>
      </xdr:nvSpPr>
      <xdr:spPr>
        <a:xfrm>
          <a:off x="11487150" y="1822386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99061</xdr:rowOff>
    </xdr:from>
    <xdr:to>
      <xdr:col>71</xdr:col>
      <xdr:colOff>177800</xdr:colOff>
      <xdr:row>106</xdr:row>
      <xdr:rowOff>120287</xdr:rowOff>
    </xdr:to>
    <xdr:cxnSp macro="">
      <xdr:nvCxnSpPr>
        <xdr:cNvPr id="881" name="直線コネクタ 880">
          <a:extLst>
            <a:ext uri="{FF2B5EF4-FFF2-40B4-BE49-F238E27FC236}">
              <a16:creationId xmlns:a16="http://schemas.microsoft.com/office/drawing/2014/main" id="{71CFFAC8-B3E5-49C1-B7F1-BEC313974DA0}"/>
            </a:ext>
          </a:extLst>
        </xdr:cNvPr>
        <xdr:cNvCxnSpPr/>
      </xdr:nvCxnSpPr>
      <xdr:spPr>
        <a:xfrm>
          <a:off x="11541760" y="18268951"/>
          <a:ext cx="805180" cy="26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138628</xdr:rowOff>
    </xdr:from>
    <xdr:ext cx="405111" cy="259045"/>
    <xdr:sp macro="" textlink="">
      <xdr:nvSpPr>
        <xdr:cNvPr id="882" name="n_1aveValue【庁舎】&#10;有形固定資産減価償却率">
          <a:extLst>
            <a:ext uri="{FF2B5EF4-FFF2-40B4-BE49-F238E27FC236}">
              <a16:creationId xmlns:a16="http://schemas.microsoft.com/office/drawing/2014/main" id="{71F100BB-1C8B-45E9-9C18-EE57ACC910EE}"/>
            </a:ext>
          </a:extLst>
        </xdr:cNvPr>
        <xdr:cNvSpPr txBox="1"/>
      </xdr:nvSpPr>
      <xdr:spPr>
        <a:xfrm>
          <a:off x="13738234" y="17622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159856</xdr:rowOff>
    </xdr:from>
    <xdr:ext cx="405111" cy="259045"/>
    <xdr:sp macro="" textlink="">
      <xdr:nvSpPr>
        <xdr:cNvPr id="883" name="n_2aveValue【庁舎】&#10;有形固定資産減価償却率">
          <a:extLst>
            <a:ext uri="{FF2B5EF4-FFF2-40B4-BE49-F238E27FC236}">
              <a16:creationId xmlns:a16="http://schemas.microsoft.com/office/drawing/2014/main" id="{1A2B1CA3-ADD6-48C9-B384-AFE1F304269B}"/>
            </a:ext>
          </a:extLst>
        </xdr:cNvPr>
        <xdr:cNvSpPr txBox="1"/>
      </xdr:nvSpPr>
      <xdr:spPr>
        <a:xfrm>
          <a:off x="12957184" y="17649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89643</xdr:rowOff>
    </xdr:from>
    <xdr:ext cx="405111" cy="259045"/>
    <xdr:sp macro="" textlink="">
      <xdr:nvSpPr>
        <xdr:cNvPr id="884" name="n_3aveValue【庁舎】&#10;有形固定資産減価償却率">
          <a:extLst>
            <a:ext uri="{FF2B5EF4-FFF2-40B4-BE49-F238E27FC236}">
              <a16:creationId xmlns:a16="http://schemas.microsoft.com/office/drawing/2014/main" id="{8E1101A8-D796-4B53-9A8B-01DE3D79A792}"/>
            </a:ext>
          </a:extLst>
        </xdr:cNvPr>
        <xdr:cNvSpPr txBox="1"/>
      </xdr:nvSpPr>
      <xdr:spPr>
        <a:xfrm>
          <a:off x="12171054" y="17581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70048</xdr:rowOff>
    </xdr:from>
    <xdr:ext cx="405111" cy="259045"/>
    <xdr:sp macro="" textlink="">
      <xdr:nvSpPr>
        <xdr:cNvPr id="885" name="n_4aveValue【庁舎】&#10;有形固定資産減価償却率">
          <a:extLst>
            <a:ext uri="{FF2B5EF4-FFF2-40B4-BE49-F238E27FC236}">
              <a16:creationId xmlns:a16="http://schemas.microsoft.com/office/drawing/2014/main" id="{BF65E132-36F3-4FB8-9297-E74DE8DA9682}"/>
            </a:ext>
          </a:extLst>
        </xdr:cNvPr>
        <xdr:cNvSpPr txBox="1"/>
      </xdr:nvSpPr>
      <xdr:spPr>
        <a:xfrm>
          <a:off x="11354444" y="17556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18522</xdr:rowOff>
    </xdr:from>
    <xdr:ext cx="405111" cy="259045"/>
    <xdr:sp macro="" textlink="">
      <xdr:nvSpPr>
        <xdr:cNvPr id="886" name="n_1mainValue【庁舎】&#10;有形固定資産減価償却率">
          <a:extLst>
            <a:ext uri="{FF2B5EF4-FFF2-40B4-BE49-F238E27FC236}">
              <a16:creationId xmlns:a16="http://schemas.microsoft.com/office/drawing/2014/main" id="{F37E382E-D3AF-40DA-8B1A-9329EF2D93B6}"/>
            </a:ext>
          </a:extLst>
        </xdr:cNvPr>
        <xdr:cNvSpPr txBox="1"/>
      </xdr:nvSpPr>
      <xdr:spPr>
        <a:xfrm>
          <a:off x="13738234" y="1836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10358</xdr:rowOff>
    </xdr:from>
    <xdr:ext cx="405111" cy="259045"/>
    <xdr:sp macro="" textlink="">
      <xdr:nvSpPr>
        <xdr:cNvPr id="887" name="n_2mainValue【庁舎】&#10;有形固定資産減価償却率">
          <a:extLst>
            <a:ext uri="{FF2B5EF4-FFF2-40B4-BE49-F238E27FC236}">
              <a16:creationId xmlns:a16="http://schemas.microsoft.com/office/drawing/2014/main" id="{93DBDB89-6DDA-4AB3-B3BB-EA83BC177817}"/>
            </a:ext>
          </a:extLst>
        </xdr:cNvPr>
        <xdr:cNvSpPr txBox="1"/>
      </xdr:nvSpPr>
      <xdr:spPr>
        <a:xfrm>
          <a:off x="12957184" y="18357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162214</xdr:rowOff>
    </xdr:from>
    <xdr:ext cx="405111" cy="259045"/>
    <xdr:sp macro="" textlink="">
      <xdr:nvSpPr>
        <xdr:cNvPr id="888" name="n_3mainValue【庁舎】&#10;有形固定資産減価償却率">
          <a:extLst>
            <a:ext uri="{FF2B5EF4-FFF2-40B4-BE49-F238E27FC236}">
              <a16:creationId xmlns:a16="http://schemas.microsoft.com/office/drawing/2014/main" id="{03DEBC65-6FB2-4801-A371-A369F381E49D}"/>
            </a:ext>
          </a:extLst>
        </xdr:cNvPr>
        <xdr:cNvSpPr txBox="1"/>
      </xdr:nvSpPr>
      <xdr:spPr>
        <a:xfrm>
          <a:off x="12171054" y="18337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140988</xdr:rowOff>
    </xdr:from>
    <xdr:ext cx="405111" cy="259045"/>
    <xdr:sp macro="" textlink="">
      <xdr:nvSpPr>
        <xdr:cNvPr id="889" name="n_4mainValue【庁舎】&#10;有形固定資産減価償却率">
          <a:extLst>
            <a:ext uri="{FF2B5EF4-FFF2-40B4-BE49-F238E27FC236}">
              <a16:creationId xmlns:a16="http://schemas.microsoft.com/office/drawing/2014/main" id="{C2E5A7BA-74BF-4642-B93A-BF460668B7D0}"/>
            </a:ext>
          </a:extLst>
        </xdr:cNvPr>
        <xdr:cNvSpPr txBox="1"/>
      </xdr:nvSpPr>
      <xdr:spPr>
        <a:xfrm>
          <a:off x="11354444" y="18312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0" name="正方形/長方形 889">
          <a:extLst>
            <a:ext uri="{FF2B5EF4-FFF2-40B4-BE49-F238E27FC236}">
              <a16:creationId xmlns:a16="http://schemas.microsoft.com/office/drawing/2014/main" id="{6F08C0A8-33E9-4A19-820D-0E3035137F0D}"/>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1" name="正方形/長方形 890">
          <a:extLst>
            <a:ext uri="{FF2B5EF4-FFF2-40B4-BE49-F238E27FC236}">
              <a16:creationId xmlns:a16="http://schemas.microsoft.com/office/drawing/2014/main" id="{7F59852B-7778-4423-A22F-C67AA2175364}"/>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2" name="正方形/長方形 891">
          <a:extLst>
            <a:ext uri="{FF2B5EF4-FFF2-40B4-BE49-F238E27FC236}">
              <a16:creationId xmlns:a16="http://schemas.microsoft.com/office/drawing/2014/main" id="{9405BF7B-7790-4BD0-B12B-D7D729DBDC0D}"/>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3" name="正方形/長方形 892">
          <a:extLst>
            <a:ext uri="{FF2B5EF4-FFF2-40B4-BE49-F238E27FC236}">
              <a16:creationId xmlns:a16="http://schemas.microsoft.com/office/drawing/2014/main" id="{4FEC2707-64EB-45ED-962E-D1B0AF67E825}"/>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4" name="正方形/長方形 893">
          <a:extLst>
            <a:ext uri="{FF2B5EF4-FFF2-40B4-BE49-F238E27FC236}">
              <a16:creationId xmlns:a16="http://schemas.microsoft.com/office/drawing/2014/main" id="{E23E99E2-C97B-4D9C-8099-89221910BE11}"/>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5" name="正方形/長方形 894">
          <a:extLst>
            <a:ext uri="{FF2B5EF4-FFF2-40B4-BE49-F238E27FC236}">
              <a16:creationId xmlns:a16="http://schemas.microsoft.com/office/drawing/2014/main" id="{07AAAE16-DE84-440E-8287-C903FFA33AC1}"/>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6" name="正方形/長方形 895">
          <a:extLst>
            <a:ext uri="{FF2B5EF4-FFF2-40B4-BE49-F238E27FC236}">
              <a16:creationId xmlns:a16="http://schemas.microsoft.com/office/drawing/2014/main" id="{952F1216-AA32-4AAD-A7E9-AD50FF0BE0CA}"/>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7" name="正方形/長方形 896">
          <a:extLst>
            <a:ext uri="{FF2B5EF4-FFF2-40B4-BE49-F238E27FC236}">
              <a16:creationId xmlns:a16="http://schemas.microsoft.com/office/drawing/2014/main" id="{55966B8C-9DC1-4C06-8F76-99227D77E042}"/>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8" name="テキスト ボックス 897">
          <a:extLst>
            <a:ext uri="{FF2B5EF4-FFF2-40B4-BE49-F238E27FC236}">
              <a16:creationId xmlns:a16="http://schemas.microsoft.com/office/drawing/2014/main" id="{EE4CBE91-5A35-4AB7-B4DA-BEF80AAE86B8}"/>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9" name="直線コネクタ 898">
          <a:extLst>
            <a:ext uri="{FF2B5EF4-FFF2-40B4-BE49-F238E27FC236}">
              <a16:creationId xmlns:a16="http://schemas.microsoft.com/office/drawing/2014/main" id="{5206BE78-D7F1-4431-AB2A-24B8BCCCCA4E}"/>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00" name="直線コネクタ 899">
          <a:extLst>
            <a:ext uri="{FF2B5EF4-FFF2-40B4-BE49-F238E27FC236}">
              <a16:creationId xmlns:a16="http://schemas.microsoft.com/office/drawing/2014/main" id="{E66389E4-2C8B-489B-828B-E5838049976B}"/>
            </a:ext>
          </a:extLst>
        </xdr:cNvPr>
        <xdr:cNvCxnSpPr/>
      </xdr:nvCxnSpPr>
      <xdr:spPr>
        <a:xfrm>
          <a:off x="164592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1" name="テキスト ボックス 900">
          <a:extLst>
            <a:ext uri="{FF2B5EF4-FFF2-40B4-BE49-F238E27FC236}">
              <a16:creationId xmlns:a16="http://schemas.microsoft.com/office/drawing/2014/main" id="{6BFA8FE4-C5FD-419F-92DA-180FBD4D0BF1}"/>
            </a:ext>
          </a:extLst>
        </xdr:cNvPr>
        <xdr:cNvSpPr txBox="1"/>
      </xdr:nvSpPr>
      <xdr:spPr>
        <a:xfrm>
          <a:off x="160472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2" name="直線コネクタ 901">
          <a:extLst>
            <a:ext uri="{FF2B5EF4-FFF2-40B4-BE49-F238E27FC236}">
              <a16:creationId xmlns:a16="http://schemas.microsoft.com/office/drawing/2014/main" id="{671C9223-3007-420F-AD9E-EF81F62272D8}"/>
            </a:ext>
          </a:extLst>
        </xdr:cNvPr>
        <xdr:cNvCxnSpPr/>
      </xdr:nvCxnSpPr>
      <xdr:spPr>
        <a:xfrm>
          <a:off x="164592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3" name="テキスト ボックス 902">
          <a:extLst>
            <a:ext uri="{FF2B5EF4-FFF2-40B4-BE49-F238E27FC236}">
              <a16:creationId xmlns:a16="http://schemas.microsoft.com/office/drawing/2014/main" id="{BD636BAF-AF01-4555-8D05-F4B75FC54B3B}"/>
            </a:ext>
          </a:extLst>
        </xdr:cNvPr>
        <xdr:cNvSpPr txBox="1"/>
      </xdr:nvSpPr>
      <xdr:spPr>
        <a:xfrm>
          <a:off x="16047266" y="1825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4" name="直線コネクタ 903">
          <a:extLst>
            <a:ext uri="{FF2B5EF4-FFF2-40B4-BE49-F238E27FC236}">
              <a16:creationId xmlns:a16="http://schemas.microsoft.com/office/drawing/2014/main" id="{0D29646C-AFE3-4356-96CA-9A037AD6D79E}"/>
            </a:ext>
          </a:extLst>
        </xdr:cNvPr>
        <xdr:cNvCxnSpPr/>
      </xdr:nvCxnSpPr>
      <xdr:spPr>
        <a:xfrm>
          <a:off x="164592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5" name="テキスト ボックス 904">
          <a:extLst>
            <a:ext uri="{FF2B5EF4-FFF2-40B4-BE49-F238E27FC236}">
              <a16:creationId xmlns:a16="http://schemas.microsoft.com/office/drawing/2014/main" id="{8DEAE467-7F92-4EF6-B882-EFA527101686}"/>
            </a:ext>
          </a:extLst>
        </xdr:cNvPr>
        <xdr:cNvSpPr txBox="1"/>
      </xdr:nvSpPr>
      <xdr:spPr>
        <a:xfrm>
          <a:off x="16047266" y="1792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6" name="直線コネクタ 905">
          <a:extLst>
            <a:ext uri="{FF2B5EF4-FFF2-40B4-BE49-F238E27FC236}">
              <a16:creationId xmlns:a16="http://schemas.microsoft.com/office/drawing/2014/main" id="{844D0BF4-9D20-4F15-A24B-8CD564991285}"/>
            </a:ext>
          </a:extLst>
        </xdr:cNvPr>
        <xdr:cNvCxnSpPr/>
      </xdr:nvCxnSpPr>
      <xdr:spPr>
        <a:xfrm>
          <a:off x="164592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7" name="テキスト ボックス 906">
          <a:extLst>
            <a:ext uri="{FF2B5EF4-FFF2-40B4-BE49-F238E27FC236}">
              <a16:creationId xmlns:a16="http://schemas.microsoft.com/office/drawing/2014/main" id="{ED508AD8-5F4A-441F-B378-7728DD6C5535}"/>
            </a:ext>
          </a:extLst>
        </xdr:cNvPr>
        <xdr:cNvSpPr txBox="1"/>
      </xdr:nvSpPr>
      <xdr:spPr>
        <a:xfrm>
          <a:off x="16047266"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8" name="直線コネクタ 907">
          <a:extLst>
            <a:ext uri="{FF2B5EF4-FFF2-40B4-BE49-F238E27FC236}">
              <a16:creationId xmlns:a16="http://schemas.microsoft.com/office/drawing/2014/main" id="{7F3A9C8A-FBF4-4B5F-8AE1-C66E24000CDD}"/>
            </a:ext>
          </a:extLst>
        </xdr:cNvPr>
        <xdr:cNvCxnSpPr/>
      </xdr:nvCxnSpPr>
      <xdr:spPr>
        <a:xfrm>
          <a:off x="164592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9" name="テキスト ボックス 908">
          <a:extLst>
            <a:ext uri="{FF2B5EF4-FFF2-40B4-BE49-F238E27FC236}">
              <a16:creationId xmlns:a16="http://schemas.microsoft.com/office/drawing/2014/main" id="{9CC99626-F059-474F-9C3D-970C7AB879AD}"/>
            </a:ext>
          </a:extLst>
        </xdr:cNvPr>
        <xdr:cNvSpPr txBox="1"/>
      </xdr:nvSpPr>
      <xdr:spPr>
        <a:xfrm>
          <a:off x="16047266" y="1727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10" name="直線コネクタ 909">
          <a:extLst>
            <a:ext uri="{FF2B5EF4-FFF2-40B4-BE49-F238E27FC236}">
              <a16:creationId xmlns:a16="http://schemas.microsoft.com/office/drawing/2014/main" id="{F010B885-2482-444F-8AF2-F90FC6EA5E36}"/>
            </a:ext>
          </a:extLst>
        </xdr:cNvPr>
        <xdr:cNvCxnSpPr/>
      </xdr:nvCxnSpPr>
      <xdr:spPr>
        <a:xfrm>
          <a:off x="164592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1" name="テキスト ボックス 910">
          <a:extLst>
            <a:ext uri="{FF2B5EF4-FFF2-40B4-BE49-F238E27FC236}">
              <a16:creationId xmlns:a16="http://schemas.microsoft.com/office/drawing/2014/main" id="{8FC36E75-D5C3-445D-9EC5-6481A842496A}"/>
            </a:ext>
          </a:extLst>
        </xdr:cNvPr>
        <xdr:cNvSpPr txBox="1"/>
      </xdr:nvSpPr>
      <xdr:spPr>
        <a:xfrm>
          <a:off x="16047266" y="1694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2" name="直線コネクタ 911">
          <a:extLst>
            <a:ext uri="{FF2B5EF4-FFF2-40B4-BE49-F238E27FC236}">
              <a16:creationId xmlns:a16="http://schemas.microsoft.com/office/drawing/2014/main" id="{82BCD878-7B7B-4A0E-AB28-4FFB32862DC8}"/>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3" name="テキスト ボックス 912">
          <a:extLst>
            <a:ext uri="{FF2B5EF4-FFF2-40B4-BE49-F238E27FC236}">
              <a16:creationId xmlns:a16="http://schemas.microsoft.com/office/drawing/2014/main" id="{FE267DA2-5C6A-49B3-A05C-033F8DD1F41B}"/>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4" name="【庁舎】&#10;一人当たり面積グラフ枠">
          <a:extLst>
            <a:ext uri="{FF2B5EF4-FFF2-40B4-BE49-F238E27FC236}">
              <a16:creationId xmlns:a16="http://schemas.microsoft.com/office/drawing/2014/main" id="{E9168EFD-CCC2-4C43-AF22-47C717D1FCBA}"/>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51707</xdr:rowOff>
    </xdr:from>
    <xdr:to>
      <xdr:col>116</xdr:col>
      <xdr:colOff>62864</xdr:colOff>
      <xdr:row>107</xdr:row>
      <xdr:rowOff>169273</xdr:rowOff>
    </xdr:to>
    <xdr:cxnSp macro="">
      <xdr:nvCxnSpPr>
        <xdr:cNvPr id="915" name="直線コネクタ 914">
          <a:extLst>
            <a:ext uri="{FF2B5EF4-FFF2-40B4-BE49-F238E27FC236}">
              <a16:creationId xmlns:a16="http://schemas.microsoft.com/office/drawing/2014/main" id="{138566E7-1ED8-43E4-84A6-1308A130E724}"/>
            </a:ext>
          </a:extLst>
        </xdr:cNvPr>
        <xdr:cNvCxnSpPr/>
      </xdr:nvCxnSpPr>
      <xdr:spPr>
        <a:xfrm flipV="1">
          <a:off x="19947254" y="17029067"/>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916" name="【庁舎】&#10;一人当たり面積最小値テキスト">
          <a:extLst>
            <a:ext uri="{FF2B5EF4-FFF2-40B4-BE49-F238E27FC236}">
              <a16:creationId xmlns:a16="http://schemas.microsoft.com/office/drawing/2014/main" id="{9B149042-9F1D-4EBF-A62B-C0663C5272A0}"/>
            </a:ext>
          </a:extLst>
        </xdr:cNvPr>
        <xdr:cNvSpPr txBox="1"/>
      </xdr:nvSpPr>
      <xdr:spPr>
        <a:xfrm>
          <a:off x="1998599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917" name="直線コネクタ 916">
          <a:extLst>
            <a:ext uri="{FF2B5EF4-FFF2-40B4-BE49-F238E27FC236}">
              <a16:creationId xmlns:a16="http://schemas.microsoft.com/office/drawing/2014/main" id="{29A09A2B-F2F5-4234-BB4B-DF7A1FE04AD8}"/>
            </a:ext>
          </a:extLst>
        </xdr:cNvPr>
        <xdr:cNvCxnSpPr/>
      </xdr:nvCxnSpPr>
      <xdr:spPr>
        <a:xfrm>
          <a:off x="19885660" y="185182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169834</xdr:rowOff>
    </xdr:from>
    <xdr:ext cx="469744" cy="259045"/>
    <xdr:sp macro="" textlink="">
      <xdr:nvSpPr>
        <xdr:cNvPr id="918" name="【庁舎】&#10;一人当たり面積最大値テキスト">
          <a:extLst>
            <a:ext uri="{FF2B5EF4-FFF2-40B4-BE49-F238E27FC236}">
              <a16:creationId xmlns:a16="http://schemas.microsoft.com/office/drawing/2014/main" id="{7647B94B-736F-4184-AF58-6B628DC41464}"/>
            </a:ext>
          </a:extLst>
        </xdr:cNvPr>
        <xdr:cNvSpPr txBox="1"/>
      </xdr:nvSpPr>
      <xdr:spPr>
        <a:xfrm>
          <a:off x="19985990" y="16804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51707</xdr:rowOff>
    </xdr:from>
    <xdr:to>
      <xdr:col>116</xdr:col>
      <xdr:colOff>152400</xdr:colOff>
      <xdr:row>99</xdr:row>
      <xdr:rowOff>51707</xdr:rowOff>
    </xdr:to>
    <xdr:cxnSp macro="">
      <xdr:nvCxnSpPr>
        <xdr:cNvPr id="919" name="直線コネクタ 918">
          <a:extLst>
            <a:ext uri="{FF2B5EF4-FFF2-40B4-BE49-F238E27FC236}">
              <a16:creationId xmlns:a16="http://schemas.microsoft.com/office/drawing/2014/main" id="{68F927DF-B668-4D46-99E0-BD6264B25705}"/>
            </a:ext>
          </a:extLst>
        </xdr:cNvPr>
        <xdr:cNvCxnSpPr/>
      </xdr:nvCxnSpPr>
      <xdr:spPr>
        <a:xfrm>
          <a:off x="19885660" y="170290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66239</xdr:rowOff>
    </xdr:from>
    <xdr:ext cx="469744" cy="259045"/>
    <xdr:sp macro="" textlink="">
      <xdr:nvSpPr>
        <xdr:cNvPr id="920" name="【庁舎】&#10;一人当たり面積平均値テキスト">
          <a:extLst>
            <a:ext uri="{FF2B5EF4-FFF2-40B4-BE49-F238E27FC236}">
              <a16:creationId xmlns:a16="http://schemas.microsoft.com/office/drawing/2014/main" id="{11C69F38-F09D-4C72-A9A4-07F79A150E8D}"/>
            </a:ext>
          </a:extLst>
        </xdr:cNvPr>
        <xdr:cNvSpPr txBox="1"/>
      </xdr:nvSpPr>
      <xdr:spPr>
        <a:xfrm>
          <a:off x="19985990" y="178951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43362</xdr:rowOff>
    </xdr:from>
    <xdr:to>
      <xdr:col>116</xdr:col>
      <xdr:colOff>114300</xdr:colOff>
      <xdr:row>105</xdr:row>
      <xdr:rowOff>144962</xdr:rowOff>
    </xdr:to>
    <xdr:sp macro="" textlink="">
      <xdr:nvSpPr>
        <xdr:cNvPr id="921" name="フローチャート: 判断 920">
          <a:extLst>
            <a:ext uri="{FF2B5EF4-FFF2-40B4-BE49-F238E27FC236}">
              <a16:creationId xmlns:a16="http://schemas.microsoft.com/office/drawing/2014/main" id="{1CE255EF-1436-45B3-A8FD-3596A77A838A}"/>
            </a:ext>
          </a:extLst>
        </xdr:cNvPr>
        <xdr:cNvSpPr/>
      </xdr:nvSpPr>
      <xdr:spPr>
        <a:xfrm>
          <a:off x="19904710" y="1804751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69487</xdr:rowOff>
    </xdr:from>
    <xdr:to>
      <xdr:col>112</xdr:col>
      <xdr:colOff>38100</xdr:colOff>
      <xdr:row>105</xdr:row>
      <xdr:rowOff>171087</xdr:rowOff>
    </xdr:to>
    <xdr:sp macro="" textlink="">
      <xdr:nvSpPr>
        <xdr:cNvPr id="922" name="フローチャート: 判断 921">
          <a:extLst>
            <a:ext uri="{FF2B5EF4-FFF2-40B4-BE49-F238E27FC236}">
              <a16:creationId xmlns:a16="http://schemas.microsoft.com/office/drawing/2014/main" id="{5BF889FE-DF20-4837-9F0A-BA55A04C4C75}"/>
            </a:ext>
          </a:extLst>
        </xdr:cNvPr>
        <xdr:cNvSpPr/>
      </xdr:nvSpPr>
      <xdr:spPr>
        <a:xfrm>
          <a:off x="19161760" y="18069832"/>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76019</xdr:rowOff>
    </xdr:from>
    <xdr:to>
      <xdr:col>107</xdr:col>
      <xdr:colOff>101600</xdr:colOff>
      <xdr:row>106</xdr:row>
      <xdr:rowOff>6169</xdr:rowOff>
    </xdr:to>
    <xdr:sp macro="" textlink="">
      <xdr:nvSpPr>
        <xdr:cNvPr id="923" name="フローチャート: 判断 922">
          <a:extLst>
            <a:ext uri="{FF2B5EF4-FFF2-40B4-BE49-F238E27FC236}">
              <a16:creationId xmlns:a16="http://schemas.microsoft.com/office/drawing/2014/main" id="{9E5C41CF-AD6D-4BD8-80F8-22C33538BE03}"/>
            </a:ext>
          </a:extLst>
        </xdr:cNvPr>
        <xdr:cNvSpPr/>
      </xdr:nvSpPr>
      <xdr:spPr>
        <a:xfrm>
          <a:off x="18345150" y="1807826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115207</xdr:rowOff>
    </xdr:from>
    <xdr:to>
      <xdr:col>102</xdr:col>
      <xdr:colOff>165100</xdr:colOff>
      <xdr:row>104</xdr:row>
      <xdr:rowOff>45357</xdr:rowOff>
    </xdr:to>
    <xdr:sp macro="" textlink="">
      <xdr:nvSpPr>
        <xdr:cNvPr id="924" name="フローチャート: 判断 923">
          <a:extLst>
            <a:ext uri="{FF2B5EF4-FFF2-40B4-BE49-F238E27FC236}">
              <a16:creationId xmlns:a16="http://schemas.microsoft.com/office/drawing/2014/main" id="{85FC6AA9-5051-453D-AB98-3B2021C158F1}"/>
            </a:ext>
          </a:extLst>
        </xdr:cNvPr>
        <xdr:cNvSpPr/>
      </xdr:nvSpPr>
      <xdr:spPr>
        <a:xfrm>
          <a:off x="17547590" y="1777455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108676</xdr:rowOff>
    </xdr:from>
    <xdr:to>
      <xdr:col>98</xdr:col>
      <xdr:colOff>38100</xdr:colOff>
      <xdr:row>104</xdr:row>
      <xdr:rowOff>38826</xdr:rowOff>
    </xdr:to>
    <xdr:sp macro="" textlink="">
      <xdr:nvSpPr>
        <xdr:cNvPr id="925" name="フローチャート: 判断 924">
          <a:extLst>
            <a:ext uri="{FF2B5EF4-FFF2-40B4-BE49-F238E27FC236}">
              <a16:creationId xmlns:a16="http://schemas.microsoft.com/office/drawing/2014/main" id="{E2B74B41-0B1C-4360-80EA-F710CFD0F889}"/>
            </a:ext>
          </a:extLst>
        </xdr:cNvPr>
        <xdr:cNvSpPr/>
      </xdr:nvSpPr>
      <xdr:spPr>
        <a:xfrm>
          <a:off x="16761460" y="1776612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20ACB8C0-C25F-4910-B4DD-7E1684051FC4}"/>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D0D8F4F5-F7F8-4131-A23A-6BB0B2E868CC}"/>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A9B56A28-DE68-4779-BFAE-C46593CD02F1}"/>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81A97853-B896-4F5A-8038-85D758EF127D}"/>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A5838D8D-5324-4BFB-8D8D-A009436009E9}"/>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44994</xdr:rowOff>
    </xdr:from>
    <xdr:to>
      <xdr:col>116</xdr:col>
      <xdr:colOff>114300</xdr:colOff>
      <xdr:row>106</xdr:row>
      <xdr:rowOff>146594</xdr:rowOff>
    </xdr:to>
    <xdr:sp macro="" textlink="">
      <xdr:nvSpPr>
        <xdr:cNvPr id="931" name="楕円 930">
          <a:extLst>
            <a:ext uri="{FF2B5EF4-FFF2-40B4-BE49-F238E27FC236}">
              <a16:creationId xmlns:a16="http://schemas.microsoft.com/office/drawing/2014/main" id="{2AD2D08E-CBAF-4E79-BADC-A04507984871}"/>
            </a:ext>
          </a:extLst>
        </xdr:cNvPr>
        <xdr:cNvSpPr/>
      </xdr:nvSpPr>
      <xdr:spPr>
        <a:xfrm>
          <a:off x="19904710" y="1822059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23421</xdr:rowOff>
    </xdr:from>
    <xdr:ext cx="469744" cy="259045"/>
    <xdr:sp macro="" textlink="">
      <xdr:nvSpPr>
        <xdr:cNvPr id="932" name="【庁舎】&#10;一人当たり面積該当値テキスト">
          <a:extLst>
            <a:ext uri="{FF2B5EF4-FFF2-40B4-BE49-F238E27FC236}">
              <a16:creationId xmlns:a16="http://schemas.microsoft.com/office/drawing/2014/main" id="{D33CAEE0-10B1-4ECC-93B0-D8CDE8899A3E}"/>
            </a:ext>
          </a:extLst>
        </xdr:cNvPr>
        <xdr:cNvSpPr txBox="1"/>
      </xdr:nvSpPr>
      <xdr:spPr>
        <a:xfrm>
          <a:off x="19985990" y="18193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48261</xdr:rowOff>
    </xdr:from>
    <xdr:to>
      <xdr:col>112</xdr:col>
      <xdr:colOff>38100</xdr:colOff>
      <xdr:row>106</xdr:row>
      <xdr:rowOff>149861</xdr:rowOff>
    </xdr:to>
    <xdr:sp macro="" textlink="">
      <xdr:nvSpPr>
        <xdr:cNvPr id="933" name="楕円 932">
          <a:extLst>
            <a:ext uri="{FF2B5EF4-FFF2-40B4-BE49-F238E27FC236}">
              <a16:creationId xmlns:a16="http://schemas.microsoft.com/office/drawing/2014/main" id="{E38B16CE-C72F-4245-9D38-0D03ACDDC0CA}"/>
            </a:ext>
          </a:extLst>
        </xdr:cNvPr>
        <xdr:cNvSpPr/>
      </xdr:nvSpPr>
      <xdr:spPr>
        <a:xfrm>
          <a:off x="19161760" y="1822386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95794</xdr:rowOff>
    </xdr:from>
    <xdr:to>
      <xdr:col>116</xdr:col>
      <xdr:colOff>63500</xdr:colOff>
      <xdr:row>106</xdr:row>
      <xdr:rowOff>99061</xdr:rowOff>
    </xdr:to>
    <xdr:cxnSp macro="">
      <xdr:nvCxnSpPr>
        <xdr:cNvPr id="934" name="直線コネクタ 933">
          <a:extLst>
            <a:ext uri="{FF2B5EF4-FFF2-40B4-BE49-F238E27FC236}">
              <a16:creationId xmlns:a16="http://schemas.microsoft.com/office/drawing/2014/main" id="{9BE577FD-6605-40FB-96E7-1C9470F8BCB2}"/>
            </a:ext>
          </a:extLst>
        </xdr:cNvPr>
        <xdr:cNvCxnSpPr/>
      </xdr:nvCxnSpPr>
      <xdr:spPr>
        <a:xfrm flipV="1">
          <a:off x="19204940" y="18265684"/>
          <a:ext cx="74295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48261</xdr:rowOff>
    </xdr:from>
    <xdr:to>
      <xdr:col>107</xdr:col>
      <xdr:colOff>101600</xdr:colOff>
      <xdr:row>106</xdr:row>
      <xdr:rowOff>149861</xdr:rowOff>
    </xdr:to>
    <xdr:sp macro="" textlink="">
      <xdr:nvSpPr>
        <xdr:cNvPr id="935" name="楕円 934">
          <a:extLst>
            <a:ext uri="{FF2B5EF4-FFF2-40B4-BE49-F238E27FC236}">
              <a16:creationId xmlns:a16="http://schemas.microsoft.com/office/drawing/2014/main" id="{CFFE570A-2DEF-4D4A-A52A-8DC35B96535D}"/>
            </a:ext>
          </a:extLst>
        </xdr:cNvPr>
        <xdr:cNvSpPr/>
      </xdr:nvSpPr>
      <xdr:spPr>
        <a:xfrm>
          <a:off x="18345150" y="1822386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99061</xdr:rowOff>
    </xdr:from>
    <xdr:to>
      <xdr:col>111</xdr:col>
      <xdr:colOff>177800</xdr:colOff>
      <xdr:row>106</xdr:row>
      <xdr:rowOff>99061</xdr:rowOff>
    </xdr:to>
    <xdr:cxnSp macro="">
      <xdr:nvCxnSpPr>
        <xdr:cNvPr id="936" name="直線コネクタ 935">
          <a:extLst>
            <a:ext uri="{FF2B5EF4-FFF2-40B4-BE49-F238E27FC236}">
              <a16:creationId xmlns:a16="http://schemas.microsoft.com/office/drawing/2014/main" id="{DC1F796C-C2E0-44DD-BC45-76BBA357284D}"/>
            </a:ext>
          </a:extLst>
        </xdr:cNvPr>
        <xdr:cNvCxnSpPr/>
      </xdr:nvCxnSpPr>
      <xdr:spPr>
        <a:xfrm>
          <a:off x="18399760" y="18268951"/>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51526</xdr:rowOff>
    </xdr:from>
    <xdr:to>
      <xdr:col>102</xdr:col>
      <xdr:colOff>165100</xdr:colOff>
      <xdr:row>106</xdr:row>
      <xdr:rowOff>153126</xdr:rowOff>
    </xdr:to>
    <xdr:sp macro="" textlink="">
      <xdr:nvSpPr>
        <xdr:cNvPr id="937" name="楕円 936">
          <a:extLst>
            <a:ext uri="{FF2B5EF4-FFF2-40B4-BE49-F238E27FC236}">
              <a16:creationId xmlns:a16="http://schemas.microsoft.com/office/drawing/2014/main" id="{2B3C3495-EB63-4531-9399-86AFA35AA4EF}"/>
            </a:ext>
          </a:extLst>
        </xdr:cNvPr>
        <xdr:cNvSpPr/>
      </xdr:nvSpPr>
      <xdr:spPr>
        <a:xfrm>
          <a:off x="17547590" y="18229036"/>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99061</xdr:rowOff>
    </xdr:from>
    <xdr:to>
      <xdr:col>107</xdr:col>
      <xdr:colOff>50800</xdr:colOff>
      <xdr:row>106</xdr:row>
      <xdr:rowOff>102326</xdr:rowOff>
    </xdr:to>
    <xdr:cxnSp macro="">
      <xdr:nvCxnSpPr>
        <xdr:cNvPr id="938" name="直線コネクタ 937">
          <a:extLst>
            <a:ext uri="{FF2B5EF4-FFF2-40B4-BE49-F238E27FC236}">
              <a16:creationId xmlns:a16="http://schemas.microsoft.com/office/drawing/2014/main" id="{0F3929EC-99A5-45F8-9DF3-A322E80AC131}"/>
            </a:ext>
          </a:extLst>
        </xdr:cNvPr>
        <xdr:cNvCxnSpPr/>
      </xdr:nvCxnSpPr>
      <xdr:spPr>
        <a:xfrm flipV="1">
          <a:off x="17602200" y="18268951"/>
          <a:ext cx="79756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58057</xdr:rowOff>
    </xdr:from>
    <xdr:to>
      <xdr:col>98</xdr:col>
      <xdr:colOff>38100</xdr:colOff>
      <xdr:row>106</xdr:row>
      <xdr:rowOff>159657</xdr:rowOff>
    </xdr:to>
    <xdr:sp macro="" textlink="">
      <xdr:nvSpPr>
        <xdr:cNvPr id="939" name="楕円 938">
          <a:extLst>
            <a:ext uri="{FF2B5EF4-FFF2-40B4-BE49-F238E27FC236}">
              <a16:creationId xmlns:a16="http://schemas.microsoft.com/office/drawing/2014/main" id="{BA3CB793-2FF2-448F-B4DE-B1E29622130F}"/>
            </a:ext>
          </a:extLst>
        </xdr:cNvPr>
        <xdr:cNvSpPr/>
      </xdr:nvSpPr>
      <xdr:spPr>
        <a:xfrm>
          <a:off x="16761460" y="18227947"/>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102326</xdr:rowOff>
    </xdr:from>
    <xdr:to>
      <xdr:col>102</xdr:col>
      <xdr:colOff>114300</xdr:colOff>
      <xdr:row>106</xdr:row>
      <xdr:rowOff>108857</xdr:rowOff>
    </xdr:to>
    <xdr:cxnSp macro="">
      <xdr:nvCxnSpPr>
        <xdr:cNvPr id="940" name="直線コネクタ 939">
          <a:extLst>
            <a:ext uri="{FF2B5EF4-FFF2-40B4-BE49-F238E27FC236}">
              <a16:creationId xmlns:a16="http://schemas.microsoft.com/office/drawing/2014/main" id="{B793C37D-5A61-4535-8063-8230E7CAAA1C}"/>
            </a:ext>
          </a:extLst>
        </xdr:cNvPr>
        <xdr:cNvCxnSpPr/>
      </xdr:nvCxnSpPr>
      <xdr:spPr>
        <a:xfrm flipV="1">
          <a:off x="16804640" y="18272216"/>
          <a:ext cx="797560" cy="8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16164</xdr:rowOff>
    </xdr:from>
    <xdr:ext cx="469744" cy="259045"/>
    <xdr:sp macro="" textlink="">
      <xdr:nvSpPr>
        <xdr:cNvPr id="941" name="n_1aveValue【庁舎】&#10;一人当たり面積">
          <a:extLst>
            <a:ext uri="{FF2B5EF4-FFF2-40B4-BE49-F238E27FC236}">
              <a16:creationId xmlns:a16="http://schemas.microsoft.com/office/drawing/2014/main" id="{7E72E787-0190-49A1-90B9-46FF72E4DD44}"/>
            </a:ext>
          </a:extLst>
        </xdr:cNvPr>
        <xdr:cNvSpPr txBox="1"/>
      </xdr:nvSpPr>
      <xdr:spPr>
        <a:xfrm>
          <a:off x="18982132" y="17850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22696</xdr:rowOff>
    </xdr:from>
    <xdr:ext cx="469744" cy="259045"/>
    <xdr:sp macro="" textlink="">
      <xdr:nvSpPr>
        <xdr:cNvPr id="942" name="n_2aveValue【庁舎】&#10;一人当たり面積">
          <a:extLst>
            <a:ext uri="{FF2B5EF4-FFF2-40B4-BE49-F238E27FC236}">
              <a16:creationId xmlns:a16="http://schemas.microsoft.com/office/drawing/2014/main" id="{287CACA9-3051-4FE5-AF7D-4DCB342D6479}"/>
            </a:ext>
          </a:extLst>
        </xdr:cNvPr>
        <xdr:cNvSpPr txBox="1"/>
      </xdr:nvSpPr>
      <xdr:spPr>
        <a:xfrm>
          <a:off x="18182032" y="17849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61884</xdr:rowOff>
    </xdr:from>
    <xdr:ext cx="469744" cy="259045"/>
    <xdr:sp macro="" textlink="">
      <xdr:nvSpPr>
        <xdr:cNvPr id="943" name="n_3aveValue【庁舎】&#10;一人当たり面積">
          <a:extLst>
            <a:ext uri="{FF2B5EF4-FFF2-40B4-BE49-F238E27FC236}">
              <a16:creationId xmlns:a16="http://schemas.microsoft.com/office/drawing/2014/main" id="{4897FD08-5286-4118-8737-7DA4541AA55E}"/>
            </a:ext>
          </a:extLst>
        </xdr:cNvPr>
        <xdr:cNvSpPr txBox="1"/>
      </xdr:nvSpPr>
      <xdr:spPr>
        <a:xfrm>
          <a:off x="17384472" y="17545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55353</xdr:rowOff>
    </xdr:from>
    <xdr:ext cx="469744" cy="259045"/>
    <xdr:sp macro="" textlink="">
      <xdr:nvSpPr>
        <xdr:cNvPr id="944" name="n_4aveValue【庁舎】&#10;一人当たり面積">
          <a:extLst>
            <a:ext uri="{FF2B5EF4-FFF2-40B4-BE49-F238E27FC236}">
              <a16:creationId xmlns:a16="http://schemas.microsoft.com/office/drawing/2014/main" id="{9A70D451-9554-4078-8502-FEC91BFEB085}"/>
            </a:ext>
          </a:extLst>
        </xdr:cNvPr>
        <xdr:cNvSpPr txBox="1"/>
      </xdr:nvSpPr>
      <xdr:spPr>
        <a:xfrm>
          <a:off x="16588817" y="17547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140988</xdr:rowOff>
    </xdr:from>
    <xdr:ext cx="469744" cy="259045"/>
    <xdr:sp macro="" textlink="">
      <xdr:nvSpPr>
        <xdr:cNvPr id="945" name="n_1mainValue【庁舎】&#10;一人当たり面積">
          <a:extLst>
            <a:ext uri="{FF2B5EF4-FFF2-40B4-BE49-F238E27FC236}">
              <a16:creationId xmlns:a16="http://schemas.microsoft.com/office/drawing/2014/main" id="{B2232EE2-CFFC-4237-B57D-187D2FE86A16}"/>
            </a:ext>
          </a:extLst>
        </xdr:cNvPr>
        <xdr:cNvSpPr txBox="1"/>
      </xdr:nvSpPr>
      <xdr:spPr>
        <a:xfrm>
          <a:off x="18982132" y="18312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140988</xdr:rowOff>
    </xdr:from>
    <xdr:ext cx="469744" cy="259045"/>
    <xdr:sp macro="" textlink="">
      <xdr:nvSpPr>
        <xdr:cNvPr id="946" name="n_2mainValue【庁舎】&#10;一人当たり面積">
          <a:extLst>
            <a:ext uri="{FF2B5EF4-FFF2-40B4-BE49-F238E27FC236}">
              <a16:creationId xmlns:a16="http://schemas.microsoft.com/office/drawing/2014/main" id="{EA958A96-20A5-4679-BA19-3A84E7E3113B}"/>
            </a:ext>
          </a:extLst>
        </xdr:cNvPr>
        <xdr:cNvSpPr txBox="1"/>
      </xdr:nvSpPr>
      <xdr:spPr>
        <a:xfrm>
          <a:off x="18182032" y="18312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144253</xdr:rowOff>
    </xdr:from>
    <xdr:ext cx="469744" cy="259045"/>
    <xdr:sp macro="" textlink="">
      <xdr:nvSpPr>
        <xdr:cNvPr id="947" name="n_3mainValue【庁舎】&#10;一人当たり面積">
          <a:extLst>
            <a:ext uri="{FF2B5EF4-FFF2-40B4-BE49-F238E27FC236}">
              <a16:creationId xmlns:a16="http://schemas.microsoft.com/office/drawing/2014/main" id="{07C85F7C-CCDD-4385-86FE-59819EFEBCE9}"/>
            </a:ext>
          </a:extLst>
        </xdr:cNvPr>
        <xdr:cNvSpPr txBox="1"/>
      </xdr:nvSpPr>
      <xdr:spPr>
        <a:xfrm>
          <a:off x="17384472" y="18316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150784</xdr:rowOff>
    </xdr:from>
    <xdr:ext cx="469744" cy="259045"/>
    <xdr:sp macro="" textlink="">
      <xdr:nvSpPr>
        <xdr:cNvPr id="948" name="n_4mainValue【庁舎】&#10;一人当たり面積">
          <a:extLst>
            <a:ext uri="{FF2B5EF4-FFF2-40B4-BE49-F238E27FC236}">
              <a16:creationId xmlns:a16="http://schemas.microsoft.com/office/drawing/2014/main" id="{2D3A6105-D648-43D4-A037-C026D70A2567}"/>
            </a:ext>
          </a:extLst>
        </xdr:cNvPr>
        <xdr:cNvSpPr txBox="1"/>
      </xdr:nvSpPr>
      <xdr:spPr>
        <a:xfrm>
          <a:off x="16588817" y="18324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9" name="正方形/長方形 948">
          <a:extLst>
            <a:ext uri="{FF2B5EF4-FFF2-40B4-BE49-F238E27FC236}">
              <a16:creationId xmlns:a16="http://schemas.microsoft.com/office/drawing/2014/main" id="{9F095731-D896-4EB2-BE09-60D656FE8F42}"/>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0" name="正方形/長方形 949">
          <a:extLst>
            <a:ext uri="{FF2B5EF4-FFF2-40B4-BE49-F238E27FC236}">
              <a16:creationId xmlns:a16="http://schemas.microsoft.com/office/drawing/2014/main" id="{CFA8F6F8-DA03-4F4E-AC61-4BE9C4DDF4D2}"/>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1" name="テキスト ボックス 950">
          <a:extLst>
            <a:ext uri="{FF2B5EF4-FFF2-40B4-BE49-F238E27FC236}">
              <a16:creationId xmlns:a16="http://schemas.microsoft.com/office/drawing/2014/main" id="{0606EB31-F78A-4DC6-8F4A-499F8A64BA53}"/>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体育館と保健センター、消防施設については、類似団体平均を下回っているが、その他の類型において、有形固定資産減価償却率は類似団体平均を上回っている。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消防については、山武郡市広域行政組合により事務を執り行っており、近年、新施設整備を計画的に実施していることが要因である。</a:t>
          </a:r>
        </a:p>
        <a:p>
          <a:r>
            <a:rPr kumimoji="1" lang="ja-JP" altLang="en-US" sz="1300">
              <a:latin typeface="ＭＳ Ｐゴシック" panose="020B0600070205080204" pitchFamily="50" charset="-128"/>
              <a:ea typeface="ＭＳ Ｐゴシック" panose="020B0600070205080204" pitchFamily="50" charset="-128"/>
            </a:rPr>
            <a:t>市が保有する施設については、全体的に有形固定資産減価償却率が高い傾向にあることから、個別施設計画により施設の管理や長寿命化等に取り組んでいく。</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stfs02\01170_&#24066;&#30010;&#26449;&#35506;$\01_&#25152;&#23646;&#20840;&#20307;&#12501;&#12457;&#12523;&#12480;\5&#36001;&#25919;&#29677;\07fy\050_&#22320;&#26041;&#20844;&#20250;&#35336;\07_&#20196;&#21644;5&#24180;&#24230;&#36001;&#25919;&#29366;&#27841;&#36039;&#26009;&#38598;&#12398;&#20316;&#25104;&#12395;&#12388;&#12356;&#12390;(&#12473;&#12488;&#12483;&#12463;&#24773;&#22577;&#65289;\4_HP&#20844;&#38283;&#21069;&#12398;&#30906;&#35469;\122131_&#26481;&#37329;&#24066;&#9675;.xlsx" TargetMode="External"/><Relationship Id="rId1" Type="http://schemas.openxmlformats.org/officeDocument/2006/relationships/externalLinkPath" Target="/01_&#25152;&#23646;&#20840;&#20307;&#12501;&#12457;&#12523;&#12480;/5&#36001;&#25919;&#29677;/07fy/050_&#22320;&#26041;&#20844;&#20250;&#35336;/07_&#20196;&#21644;5&#24180;&#24230;&#36001;&#25919;&#29366;&#27841;&#36039;&#26009;&#38598;&#12398;&#20316;&#25104;&#12395;&#12388;&#12356;&#12390;(&#12473;&#12488;&#12483;&#12463;&#24773;&#22577;&#65289;/4_HP&#20844;&#38283;&#21069;&#12398;&#30906;&#35469;/122131_&#26481;&#37329;&#24066;&#967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R01</v>
          </cell>
          <cell r="BX50" t="str">
            <v>R02</v>
          </cell>
          <cell r="CF50" t="str">
            <v>R03</v>
          </cell>
          <cell r="CN50" t="str">
            <v>R04</v>
          </cell>
          <cell r="CV50" t="str">
            <v>R05</v>
          </cell>
        </row>
        <row r="51">
          <cell r="AN51" t="str">
            <v>当該団体値</v>
          </cell>
          <cell r="BP51">
            <v>80</v>
          </cell>
          <cell r="BX51">
            <v>63.3</v>
          </cell>
          <cell r="CF51">
            <v>32.700000000000003</v>
          </cell>
          <cell r="CN51">
            <v>12.9</v>
          </cell>
          <cell r="CV51">
            <v>23.6</v>
          </cell>
        </row>
        <row r="53">
          <cell r="BP53">
            <v>68.5</v>
          </cell>
          <cell r="BX53">
            <v>68.8</v>
          </cell>
          <cell r="CF53">
            <v>69.900000000000006</v>
          </cell>
          <cell r="CN53">
            <v>71.3</v>
          </cell>
          <cell r="CV53">
            <v>72.2</v>
          </cell>
        </row>
        <row r="55">
          <cell r="AN55" t="str">
            <v>類似団体内平均値</v>
          </cell>
          <cell r="BP55">
            <v>22.7</v>
          </cell>
          <cell r="BX55">
            <v>27.8</v>
          </cell>
          <cell r="CF55">
            <v>11.2</v>
          </cell>
          <cell r="CN55">
            <v>4.5999999999999996</v>
          </cell>
          <cell r="CV55">
            <v>4.2</v>
          </cell>
        </row>
        <row r="57">
          <cell r="BP57">
            <v>60.6</v>
          </cell>
          <cell r="BX57">
            <v>62</v>
          </cell>
          <cell r="CF57">
            <v>63.7</v>
          </cell>
          <cell r="CN57">
            <v>64.099999999999994</v>
          </cell>
          <cell r="CV57">
            <v>64.599999999999994</v>
          </cell>
        </row>
        <row r="72">
          <cell r="BP72" t="str">
            <v>R01</v>
          </cell>
          <cell r="BX72" t="str">
            <v>R02</v>
          </cell>
          <cell r="CF72" t="str">
            <v>R03</v>
          </cell>
          <cell r="CN72" t="str">
            <v>R04</v>
          </cell>
          <cell r="CV72" t="str">
            <v>R05</v>
          </cell>
        </row>
        <row r="73">
          <cell r="AN73" t="str">
            <v>当該団体値</v>
          </cell>
          <cell r="BP73">
            <v>80</v>
          </cell>
          <cell r="BX73">
            <v>63.3</v>
          </cell>
          <cell r="CF73">
            <v>32.700000000000003</v>
          </cell>
          <cell r="CN73">
            <v>12.9</v>
          </cell>
          <cell r="CV73">
            <v>23.6</v>
          </cell>
        </row>
        <row r="75">
          <cell r="BP75">
            <v>2.7</v>
          </cell>
          <cell r="BX75">
            <v>2.8</v>
          </cell>
          <cell r="CF75">
            <v>3.1</v>
          </cell>
          <cell r="CN75">
            <v>3.1</v>
          </cell>
          <cell r="CV75">
            <v>3.1</v>
          </cell>
        </row>
        <row r="77">
          <cell r="AN77" t="str">
            <v>類似団体内平均値</v>
          </cell>
          <cell r="BP77">
            <v>22.7</v>
          </cell>
          <cell r="BX77">
            <v>27.8</v>
          </cell>
          <cell r="CF77">
            <v>11.2</v>
          </cell>
          <cell r="CN77">
            <v>4.5999999999999996</v>
          </cell>
          <cell r="CV77">
            <v>4.2</v>
          </cell>
        </row>
        <row r="79">
          <cell r="BP79">
            <v>7.7</v>
          </cell>
          <cell r="BX79">
            <v>7.5</v>
          </cell>
          <cell r="CF79">
            <v>5.7</v>
          </cell>
          <cell r="CN79">
            <v>5.8</v>
          </cell>
          <cell r="CV79">
            <v>5.8</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Normal="100" workbookViewId="0"/>
  </sheetViews>
  <sheetFormatPr defaultColWidth="0" defaultRowHeight="10.8" zeroHeight="1" x14ac:dyDescent="0.2"/>
  <cols>
    <col min="1" max="11" width="2.109375" style="171" customWidth="1"/>
    <col min="12" max="12" width="2.21875" style="171" customWidth="1"/>
    <col min="13" max="17" width="2.33203125" style="171" customWidth="1"/>
    <col min="18" max="119" width="2.109375" style="171" customWidth="1"/>
    <col min="120" max="16384" width="0" style="171"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72"/>
      <c r="DK1" s="172"/>
      <c r="DL1" s="172"/>
      <c r="DM1" s="172"/>
      <c r="DN1" s="172"/>
      <c r="DO1" s="172"/>
    </row>
    <row r="2" spans="1:119" ht="24" thickBot="1" x14ac:dyDescent="0.25">
      <c r="B2" s="173" t="s">
        <v>77</v>
      </c>
      <c r="C2" s="173"/>
      <c r="D2" s="174"/>
    </row>
    <row r="3" spans="1:119" ht="18.75" customHeight="1" thickBot="1" x14ac:dyDescent="0.25">
      <c r="A3" s="172"/>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72"/>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24654976</v>
      </c>
      <c r="BO4" s="358"/>
      <c r="BP4" s="358"/>
      <c r="BQ4" s="358"/>
      <c r="BR4" s="358"/>
      <c r="BS4" s="358"/>
      <c r="BT4" s="358"/>
      <c r="BU4" s="359"/>
      <c r="BV4" s="357">
        <v>23009170</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4.4000000000000004</v>
      </c>
      <c r="CU4" s="364"/>
      <c r="CV4" s="364"/>
      <c r="CW4" s="364"/>
      <c r="CX4" s="364"/>
      <c r="CY4" s="364"/>
      <c r="CZ4" s="364"/>
      <c r="DA4" s="365"/>
      <c r="DB4" s="363">
        <v>7.6</v>
      </c>
      <c r="DC4" s="364"/>
      <c r="DD4" s="364"/>
      <c r="DE4" s="364"/>
      <c r="DF4" s="364"/>
      <c r="DG4" s="364"/>
      <c r="DH4" s="364"/>
      <c r="DI4" s="365"/>
    </row>
    <row r="5" spans="1:119" ht="18.75" customHeight="1" x14ac:dyDescent="0.2">
      <c r="A5" s="172"/>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24045924</v>
      </c>
      <c r="BO5" s="395"/>
      <c r="BP5" s="395"/>
      <c r="BQ5" s="395"/>
      <c r="BR5" s="395"/>
      <c r="BS5" s="395"/>
      <c r="BT5" s="395"/>
      <c r="BU5" s="396"/>
      <c r="BV5" s="394">
        <v>21974200</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88.9</v>
      </c>
      <c r="CU5" s="392"/>
      <c r="CV5" s="392"/>
      <c r="CW5" s="392"/>
      <c r="CX5" s="392"/>
      <c r="CY5" s="392"/>
      <c r="CZ5" s="392"/>
      <c r="DA5" s="393"/>
      <c r="DB5" s="391">
        <v>86.8</v>
      </c>
      <c r="DC5" s="392"/>
      <c r="DD5" s="392"/>
      <c r="DE5" s="392"/>
      <c r="DF5" s="392"/>
      <c r="DG5" s="392"/>
      <c r="DH5" s="392"/>
      <c r="DI5" s="393"/>
    </row>
    <row r="6" spans="1:119" ht="18.75" customHeight="1" x14ac:dyDescent="0.2">
      <c r="A6" s="172"/>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609052</v>
      </c>
      <c r="BO6" s="395"/>
      <c r="BP6" s="395"/>
      <c r="BQ6" s="395"/>
      <c r="BR6" s="395"/>
      <c r="BS6" s="395"/>
      <c r="BT6" s="395"/>
      <c r="BU6" s="396"/>
      <c r="BV6" s="394">
        <v>1034970</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89.7</v>
      </c>
      <c r="CU6" s="432"/>
      <c r="CV6" s="432"/>
      <c r="CW6" s="432"/>
      <c r="CX6" s="432"/>
      <c r="CY6" s="432"/>
      <c r="CZ6" s="432"/>
      <c r="DA6" s="433"/>
      <c r="DB6" s="431">
        <v>88.8</v>
      </c>
      <c r="DC6" s="432"/>
      <c r="DD6" s="432"/>
      <c r="DE6" s="432"/>
      <c r="DF6" s="432"/>
      <c r="DG6" s="432"/>
      <c r="DH6" s="432"/>
      <c r="DI6" s="433"/>
    </row>
    <row r="7" spans="1:119" ht="18.75" customHeight="1" x14ac:dyDescent="0.2">
      <c r="A7" s="172"/>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14944</v>
      </c>
      <c r="BO7" s="395"/>
      <c r="BP7" s="395"/>
      <c r="BQ7" s="395"/>
      <c r="BR7" s="395"/>
      <c r="BS7" s="395"/>
      <c r="BT7" s="395"/>
      <c r="BU7" s="396"/>
      <c r="BV7" s="394">
        <v>24866</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13508497</v>
      </c>
      <c r="CU7" s="395"/>
      <c r="CV7" s="395"/>
      <c r="CW7" s="395"/>
      <c r="CX7" s="395"/>
      <c r="CY7" s="395"/>
      <c r="CZ7" s="395"/>
      <c r="DA7" s="396"/>
      <c r="DB7" s="394">
        <v>13331986</v>
      </c>
      <c r="DC7" s="395"/>
      <c r="DD7" s="395"/>
      <c r="DE7" s="395"/>
      <c r="DF7" s="395"/>
      <c r="DG7" s="395"/>
      <c r="DH7" s="395"/>
      <c r="DI7" s="396"/>
    </row>
    <row r="8" spans="1:119" ht="18.75" customHeight="1" thickBot="1" x14ac:dyDescent="0.25">
      <c r="A8" s="172"/>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594108</v>
      </c>
      <c r="BO8" s="395"/>
      <c r="BP8" s="395"/>
      <c r="BQ8" s="395"/>
      <c r="BR8" s="395"/>
      <c r="BS8" s="395"/>
      <c r="BT8" s="395"/>
      <c r="BU8" s="396"/>
      <c r="BV8" s="394">
        <v>1010104</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0.65</v>
      </c>
      <c r="CU8" s="435"/>
      <c r="CV8" s="435"/>
      <c r="CW8" s="435"/>
      <c r="CX8" s="435"/>
      <c r="CY8" s="435"/>
      <c r="CZ8" s="435"/>
      <c r="DA8" s="436"/>
      <c r="DB8" s="434">
        <v>0.67</v>
      </c>
      <c r="DC8" s="435"/>
      <c r="DD8" s="435"/>
      <c r="DE8" s="435"/>
      <c r="DF8" s="435"/>
      <c r="DG8" s="435"/>
      <c r="DH8" s="435"/>
      <c r="DI8" s="436"/>
    </row>
    <row r="9" spans="1:119" ht="18.75" customHeight="1" thickBot="1" x14ac:dyDescent="0.25">
      <c r="A9" s="172"/>
      <c r="B9" s="388" t="s">
        <v>106</v>
      </c>
      <c r="C9" s="389"/>
      <c r="D9" s="389"/>
      <c r="E9" s="389"/>
      <c r="F9" s="389"/>
      <c r="G9" s="389"/>
      <c r="H9" s="389"/>
      <c r="I9" s="389"/>
      <c r="J9" s="389"/>
      <c r="K9" s="437"/>
      <c r="L9" s="438" t="s">
        <v>107</v>
      </c>
      <c r="M9" s="439"/>
      <c r="N9" s="439"/>
      <c r="O9" s="439"/>
      <c r="P9" s="439"/>
      <c r="Q9" s="440"/>
      <c r="R9" s="441">
        <v>58219</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-415996</v>
      </c>
      <c r="BO9" s="395"/>
      <c r="BP9" s="395"/>
      <c r="BQ9" s="395"/>
      <c r="BR9" s="395"/>
      <c r="BS9" s="395"/>
      <c r="BT9" s="395"/>
      <c r="BU9" s="396"/>
      <c r="BV9" s="394">
        <v>-259021</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9.6999999999999993</v>
      </c>
      <c r="CU9" s="392"/>
      <c r="CV9" s="392"/>
      <c r="CW9" s="392"/>
      <c r="CX9" s="392"/>
      <c r="CY9" s="392"/>
      <c r="CZ9" s="392"/>
      <c r="DA9" s="393"/>
      <c r="DB9" s="391">
        <v>9.6</v>
      </c>
      <c r="DC9" s="392"/>
      <c r="DD9" s="392"/>
      <c r="DE9" s="392"/>
      <c r="DF9" s="392"/>
      <c r="DG9" s="392"/>
      <c r="DH9" s="392"/>
      <c r="DI9" s="393"/>
    </row>
    <row r="10" spans="1:119" ht="18.75" customHeight="1" thickBot="1" x14ac:dyDescent="0.25">
      <c r="A10" s="172"/>
      <c r="B10" s="388"/>
      <c r="C10" s="389"/>
      <c r="D10" s="389"/>
      <c r="E10" s="389"/>
      <c r="F10" s="389"/>
      <c r="G10" s="389"/>
      <c r="H10" s="389"/>
      <c r="I10" s="389"/>
      <c r="J10" s="389"/>
      <c r="K10" s="437"/>
      <c r="L10" s="444" t="s">
        <v>112</v>
      </c>
      <c r="M10" s="424"/>
      <c r="N10" s="424"/>
      <c r="O10" s="424"/>
      <c r="P10" s="424"/>
      <c r="Q10" s="425"/>
      <c r="R10" s="445">
        <v>60652</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90</v>
      </c>
      <c r="AV10" s="427"/>
      <c r="AW10" s="427"/>
      <c r="AX10" s="427"/>
      <c r="AY10" s="428" t="s">
        <v>114</v>
      </c>
      <c r="AZ10" s="429"/>
      <c r="BA10" s="429"/>
      <c r="BB10" s="429"/>
      <c r="BC10" s="429"/>
      <c r="BD10" s="429"/>
      <c r="BE10" s="429"/>
      <c r="BF10" s="429"/>
      <c r="BG10" s="429"/>
      <c r="BH10" s="429"/>
      <c r="BI10" s="429"/>
      <c r="BJ10" s="429"/>
      <c r="BK10" s="429"/>
      <c r="BL10" s="429"/>
      <c r="BM10" s="430"/>
      <c r="BN10" s="394">
        <v>15806</v>
      </c>
      <c r="BO10" s="395"/>
      <c r="BP10" s="395"/>
      <c r="BQ10" s="395"/>
      <c r="BR10" s="395"/>
      <c r="BS10" s="395"/>
      <c r="BT10" s="395"/>
      <c r="BU10" s="396"/>
      <c r="BV10" s="394">
        <v>15121</v>
      </c>
      <c r="BW10" s="395"/>
      <c r="BX10" s="395"/>
      <c r="BY10" s="395"/>
      <c r="BZ10" s="395"/>
      <c r="CA10" s="395"/>
      <c r="CB10" s="395"/>
      <c r="CC10" s="396"/>
      <c r="CD10" s="175" t="s">
        <v>115</v>
      </c>
      <c r="CE10" s="176"/>
      <c r="CF10" s="176"/>
      <c r="CG10" s="176"/>
      <c r="CH10" s="176"/>
      <c r="CI10" s="176"/>
      <c r="CJ10" s="176"/>
      <c r="CK10" s="176"/>
      <c r="CL10" s="176"/>
      <c r="CM10" s="176"/>
      <c r="CN10" s="176"/>
      <c r="CO10" s="176"/>
      <c r="CP10" s="176"/>
      <c r="CQ10" s="176"/>
      <c r="CR10" s="176"/>
      <c r="CS10" s="177"/>
      <c r="CT10" s="178"/>
      <c r="CU10" s="179"/>
      <c r="CV10" s="179"/>
      <c r="CW10" s="179"/>
      <c r="CX10" s="179"/>
      <c r="CY10" s="179"/>
      <c r="CZ10" s="179"/>
      <c r="DA10" s="180"/>
      <c r="DB10" s="178"/>
      <c r="DC10" s="179"/>
      <c r="DD10" s="179"/>
      <c r="DE10" s="179"/>
      <c r="DF10" s="179"/>
      <c r="DG10" s="179"/>
      <c r="DH10" s="179"/>
      <c r="DI10" s="180"/>
    </row>
    <row r="11" spans="1:119" ht="18.75" customHeight="1" thickBot="1" x14ac:dyDescent="0.25">
      <c r="A11" s="172"/>
      <c r="B11" s="388"/>
      <c r="C11" s="389"/>
      <c r="D11" s="389"/>
      <c r="E11" s="389"/>
      <c r="F11" s="389"/>
      <c r="G11" s="389"/>
      <c r="H11" s="389"/>
      <c r="I11" s="389"/>
      <c r="J11" s="389"/>
      <c r="K11" s="437"/>
      <c r="L11" s="448" t="s">
        <v>116</v>
      </c>
      <c r="M11" s="449"/>
      <c r="N11" s="449"/>
      <c r="O11" s="449"/>
      <c r="P11" s="449"/>
      <c r="Q11" s="450"/>
      <c r="R11" s="451" t="s">
        <v>117</v>
      </c>
      <c r="S11" s="452"/>
      <c r="T11" s="452"/>
      <c r="U11" s="452"/>
      <c r="V11" s="453"/>
      <c r="W11" s="382"/>
      <c r="X11" s="383"/>
      <c r="Y11" s="383"/>
      <c r="Z11" s="383"/>
      <c r="AA11" s="383"/>
      <c r="AB11" s="383"/>
      <c r="AC11" s="383"/>
      <c r="AD11" s="383"/>
      <c r="AE11" s="383"/>
      <c r="AF11" s="383"/>
      <c r="AG11" s="383"/>
      <c r="AH11" s="383"/>
      <c r="AI11" s="383"/>
      <c r="AJ11" s="383"/>
      <c r="AK11" s="383"/>
      <c r="AL11" s="386"/>
      <c r="AM11" s="423" t="s">
        <v>118</v>
      </c>
      <c r="AN11" s="424"/>
      <c r="AO11" s="424"/>
      <c r="AP11" s="424"/>
      <c r="AQ11" s="424"/>
      <c r="AR11" s="424"/>
      <c r="AS11" s="424"/>
      <c r="AT11" s="425"/>
      <c r="AU11" s="426" t="s">
        <v>90</v>
      </c>
      <c r="AV11" s="427"/>
      <c r="AW11" s="427"/>
      <c r="AX11" s="427"/>
      <c r="AY11" s="428" t="s">
        <v>119</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120</v>
      </c>
      <c r="CE11" s="398"/>
      <c r="CF11" s="398"/>
      <c r="CG11" s="398"/>
      <c r="CH11" s="398"/>
      <c r="CI11" s="398"/>
      <c r="CJ11" s="398"/>
      <c r="CK11" s="398"/>
      <c r="CL11" s="398"/>
      <c r="CM11" s="398"/>
      <c r="CN11" s="398"/>
      <c r="CO11" s="398"/>
      <c r="CP11" s="398"/>
      <c r="CQ11" s="398"/>
      <c r="CR11" s="398"/>
      <c r="CS11" s="399"/>
      <c r="CT11" s="434" t="s">
        <v>121</v>
      </c>
      <c r="CU11" s="435"/>
      <c r="CV11" s="435"/>
      <c r="CW11" s="435"/>
      <c r="CX11" s="435"/>
      <c r="CY11" s="435"/>
      <c r="CZ11" s="435"/>
      <c r="DA11" s="436"/>
      <c r="DB11" s="434" t="s">
        <v>121</v>
      </c>
      <c r="DC11" s="435"/>
      <c r="DD11" s="435"/>
      <c r="DE11" s="435"/>
      <c r="DF11" s="435"/>
      <c r="DG11" s="435"/>
      <c r="DH11" s="435"/>
      <c r="DI11" s="436"/>
    </row>
    <row r="12" spans="1:119" ht="18.75" customHeight="1" x14ac:dyDescent="0.2">
      <c r="A12" s="172"/>
      <c r="B12" s="454" t="s">
        <v>122</v>
      </c>
      <c r="C12" s="455"/>
      <c r="D12" s="455"/>
      <c r="E12" s="455"/>
      <c r="F12" s="455"/>
      <c r="G12" s="455"/>
      <c r="H12" s="455"/>
      <c r="I12" s="455"/>
      <c r="J12" s="455"/>
      <c r="K12" s="456"/>
      <c r="L12" s="463" t="s">
        <v>123</v>
      </c>
      <c r="M12" s="464"/>
      <c r="N12" s="464"/>
      <c r="O12" s="464"/>
      <c r="P12" s="464"/>
      <c r="Q12" s="465"/>
      <c r="R12" s="466">
        <v>56867</v>
      </c>
      <c r="S12" s="467"/>
      <c r="T12" s="467"/>
      <c r="U12" s="467"/>
      <c r="V12" s="468"/>
      <c r="W12" s="469" t="s">
        <v>1</v>
      </c>
      <c r="X12" s="427"/>
      <c r="Y12" s="427"/>
      <c r="Z12" s="427"/>
      <c r="AA12" s="427"/>
      <c r="AB12" s="470"/>
      <c r="AC12" s="471" t="s">
        <v>124</v>
      </c>
      <c r="AD12" s="472"/>
      <c r="AE12" s="472"/>
      <c r="AF12" s="472"/>
      <c r="AG12" s="473"/>
      <c r="AH12" s="471" t="s">
        <v>125</v>
      </c>
      <c r="AI12" s="472"/>
      <c r="AJ12" s="472"/>
      <c r="AK12" s="472"/>
      <c r="AL12" s="474"/>
      <c r="AM12" s="423" t="s">
        <v>126</v>
      </c>
      <c r="AN12" s="424"/>
      <c r="AO12" s="424"/>
      <c r="AP12" s="424"/>
      <c r="AQ12" s="424"/>
      <c r="AR12" s="424"/>
      <c r="AS12" s="424"/>
      <c r="AT12" s="425"/>
      <c r="AU12" s="426" t="s">
        <v>90</v>
      </c>
      <c r="AV12" s="427"/>
      <c r="AW12" s="427"/>
      <c r="AX12" s="427"/>
      <c r="AY12" s="428" t="s">
        <v>127</v>
      </c>
      <c r="AZ12" s="429"/>
      <c r="BA12" s="429"/>
      <c r="BB12" s="429"/>
      <c r="BC12" s="429"/>
      <c r="BD12" s="429"/>
      <c r="BE12" s="429"/>
      <c r="BF12" s="429"/>
      <c r="BG12" s="429"/>
      <c r="BH12" s="429"/>
      <c r="BI12" s="429"/>
      <c r="BJ12" s="429"/>
      <c r="BK12" s="429"/>
      <c r="BL12" s="429"/>
      <c r="BM12" s="430"/>
      <c r="BN12" s="394">
        <v>720000</v>
      </c>
      <c r="BO12" s="395"/>
      <c r="BP12" s="395"/>
      <c r="BQ12" s="395"/>
      <c r="BR12" s="395"/>
      <c r="BS12" s="395"/>
      <c r="BT12" s="395"/>
      <c r="BU12" s="396"/>
      <c r="BV12" s="394">
        <v>60000</v>
      </c>
      <c r="BW12" s="395"/>
      <c r="BX12" s="395"/>
      <c r="BY12" s="395"/>
      <c r="BZ12" s="395"/>
      <c r="CA12" s="395"/>
      <c r="CB12" s="395"/>
      <c r="CC12" s="396"/>
      <c r="CD12" s="397" t="s">
        <v>128</v>
      </c>
      <c r="CE12" s="398"/>
      <c r="CF12" s="398"/>
      <c r="CG12" s="398"/>
      <c r="CH12" s="398"/>
      <c r="CI12" s="398"/>
      <c r="CJ12" s="398"/>
      <c r="CK12" s="398"/>
      <c r="CL12" s="398"/>
      <c r="CM12" s="398"/>
      <c r="CN12" s="398"/>
      <c r="CO12" s="398"/>
      <c r="CP12" s="398"/>
      <c r="CQ12" s="398"/>
      <c r="CR12" s="398"/>
      <c r="CS12" s="399"/>
      <c r="CT12" s="434" t="s">
        <v>121</v>
      </c>
      <c r="CU12" s="435"/>
      <c r="CV12" s="435"/>
      <c r="CW12" s="435"/>
      <c r="CX12" s="435"/>
      <c r="CY12" s="435"/>
      <c r="CZ12" s="435"/>
      <c r="DA12" s="436"/>
      <c r="DB12" s="434" t="s">
        <v>121</v>
      </c>
      <c r="DC12" s="435"/>
      <c r="DD12" s="435"/>
      <c r="DE12" s="435"/>
      <c r="DF12" s="435"/>
      <c r="DG12" s="435"/>
      <c r="DH12" s="435"/>
      <c r="DI12" s="436"/>
    </row>
    <row r="13" spans="1:119" ht="18.75" customHeight="1" x14ac:dyDescent="0.2">
      <c r="A13" s="172"/>
      <c r="B13" s="457"/>
      <c r="C13" s="458"/>
      <c r="D13" s="458"/>
      <c r="E13" s="458"/>
      <c r="F13" s="458"/>
      <c r="G13" s="458"/>
      <c r="H13" s="458"/>
      <c r="I13" s="458"/>
      <c r="J13" s="458"/>
      <c r="K13" s="459"/>
      <c r="L13" s="181"/>
      <c r="M13" s="485" t="s">
        <v>129</v>
      </c>
      <c r="N13" s="486"/>
      <c r="O13" s="486"/>
      <c r="P13" s="486"/>
      <c r="Q13" s="487"/>
      <c r="R13" s="478">
        <v>54918</v>
      </c>
      <c r="S13" s="479"/>
      <c r="T13" s="479"/>
      <c r="U13" s="479"/>
      <c r="V13" s="480"/>
      <c r="W13" s="410" t="s">
        <v>130</v>
      </c>
      <c r="X13" s="411"/>
      <c r="Y13" s="411"/>
      <c r="Z13" s="411"/>
      <c r="AA13" s="411"/>
      <c r="AB13" s="401"/>
      <c r="AC13" s="445">
        <v>1444</v>
      </c>
      <c r="AD13" s="446"/>
      <c r="AE13" s="446"/>
      <c r="AF13" s="446"/>
      <c r="AG13" s="488"/>
      <c r="AH13" s="445">
        <v>1658</v>
      </c>
      <c r="AI13" s="446"/>
      <c r="AJ13" s="446"/>
      <c r="AK13" s="446"/>
      <c r="AL13" s="447"/>
      <c r="AM13" s="423" t="s">
        <v>131</v>
      </c>
      <c r="AN13" s="424"/>
      <c r="AO13" s="424"/>
      <c r="AP13" s="424"/>
      <c r="AQ13" s="424"/>
      <c r="AR13" s="424"/>
      <c r="AS13" s="424"/>
      <c r="AT13" s="425"/>
      <c r="AU13" s="426" t="s">
        <v>132</v>
      </c>
      <c r="AV13" s="427"/>
      <c r="AW13" s="427"/>
      <c r="AX13" s="427"/>
      <c r="AY13" s="428" t="s">
        <v>133</v>
      </c>
      <c r="AZ13" s="429"/>
      <c r="BA13" s="429"/>
      <c r="BB13" s="429"/>
      <c r="BC13" s="429"/>
      <c r="BD13" s="429"/>
      <c r="BE13" s="429"/>
      <c r="BF13" s="429"/>
      <c r="BG13" s="429"/>
      <c r="BH13" s="429"/>
      <c r="BI13" s="429"/>
      <c r="BJ13" s="429"/>
      <c r="BK13" s="429"/>
      <c r="BL13" s="429"/>
      <c r="BM13" s="430"/>
      <c r="BN13" s="394">
        <v>-1120190</v>
      </c>
      <c r="BO13" s="395"/>
      <c r="BP13" s="395"/>
      <c r="BQ13" s="395"/>
      <c r="BR13" s="395"/>
      <c r="BS13" s="395"/>
      <c r="BT13" s="395"/>
      <c r="BU13" s="396"/>
      <c r="BV13" s="394">
        <v>-303900</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3.1</v>
      </c>
      <c r="CU13" s="392"/>
      <c r="CV13" s="392"/>
      <c r="CW13" s="392"/>
      <c r="CX13" s="392"/>
      <c r="CY13" s="392"/>
      <c r="CZ13" s="392"/>
      <c r="DA13" s="393"/>
      <c r="DB13" s="391">
        <v>3.1</v>
      </c>
      <c r="DC13" s="392"/>
      <c r="DD13" s="392"/>
      <c r="DE13" s="392"/>
      <c r="DF13" s="392"/>
      <c r="DG13" s="392"/>
      <c r="DH13" s="392"/>
      <c r="DI13" s="393"/>
    </row>
    <row r="14" spans="1:119" ht="18.75" customHeight="1" thickBot="1" x14ac:dyDescent="0.25">
      <c r="A14" s="172"/>
      <c r="B14" s="457"/>
      <c r="C14" s="458"/>
      <c r="D14" s="458"/>
      <c r="E14" s="458"/>
      <c r="F14" s="458"/>
      <c r="G14" s="458"/>
      <c r="H14" s="458"/>
      <c r="I14" s="458"/>
      <c r="J14" s="458"/>
      <c r="K14" s="459"/>
      <c r="L14" s="475" t="s">
        <v>135</v>
      </c>
      <c r="M14" s="476"/>
      <c r="N14" s="476"/>
      <c r="O14" s="476"/>
      <c r="P14" s="476"/>
      <c r="Q14" s="477"/>
      <c r="R14" s="478">
        <v>57268</v>
      </c>
      <c r="S14" s="479"/>
      <c r="T14" s="479"/>
      <c r="U14" s="479"/>
      <c r="V14" s="480"/>
      <c r="W14" s="384"/>
      <c r="X14" s="385"/>
      <c r="Y14" s="385"/>
      <c r="Z14" s="385"/>
      <c r="AA14" s="385"/>
      <c r="AB14" s="374"/>
      <c r="AC14" s="481">
        <v>5.6</v>
      </c>
      <c r="AD14" s="482"/>
      <c r="AE14" s="482"/>
      <c r="AF14" s="482"/>
      <c r="AG14" s="483"/>
      <c r="AH14" s="481">
        <v>6.2</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v>23.6</v>
      </c>
      <c r="CU14" s="493"/>
      <c r="CV14" s="493"/>
      <c r="CW14" s="493"/>
      <c r="CX14" s="493"/>
      <c r="CY14" s="493"/>
      <c r="CZ14" s="493"/>
      <c r="DA14" s="494"/>
      <c r="DB14" s="492">
        <v>12.9</v>
      </c>
      <c r="DC14" s="493"/>
      <c r="DD14" s="493"/>
      <c r="DE14" s="493"/>
      <c r="DF14" s="493"/>
      <c r="DG14" s="493"/>
      <c r="DH14" s="493"/>
      <c r="DI14" s="494"/>
    </row>
    <row r="15" spans="1:119" ht="18.75" customHeight="1" x14ac:dyDescent="0.2">
      <c r="A15" s="172"/>
      <c r="B15" s="457"/>
      <c r="C15" s="458"/>
      <c r="D15" s="458"/>
      <c r="E15" s="458"/>
      <c r="F15" s="458"/>
      <c r="G15" s="458"/>
      <c r="H15" s="458"/>
      <c r="I15" s="458"/>
      <c r="J15" s="458"/>
      <c r="K15" s="459"/>
      <c r="L15" s="181"/>
      <c r="M15" s="485" t="s">
        <v>129</v>
      </c>
      <c r="N15" s="486"/>
      <c r="O15" s="486"/>
      <c r="P15" s="486"/>
      <c r="Q15" s="487"/>
      <c r="R15" s="478">
        <v>55391</v>
      </c>
      <c r="S15" s="479"/>
      <c r="T15" s="479"/>
      <c r="U15" s="479"/>
      <c r="V15" s="480"/>
      <c r="W15" s="410" t="s">
        <v>137</v>
      </c>
      <c r="X15" s="411"/>
      <c r="Y15" s="411"/>
      <c r="Z15" s="411"/>
      <c r="AA15" s="411"/>
      <c r="AB15" s="401"/>
      <c r="AC15" s="445">
        <v>5819</v>
      </c>
      <c r="AD15" s="446"/>
      <c r="AE15" s="446"/>
      <c r="AF15" s="446"/>
      <c r="AG15" s="488"/>
      <c r="AH15" s="445">
        <v>6048</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7466101</v>
      </c>
      <c r="BO15" s="358"/>
      <c r="BP15" s="358"/>
      <c r="BQ15" s="358"/>
      <c r="BR15" s="358"/>
      <c r="BS15" s="358"/>
      <c r="BT15" s="358"/>
      <c r="BU15" s="359"/>
      <c r="BV15" s="357">
        <v>7267721</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82"/>
      <c r="CU15" s="183"/>
      <c r="CV15" s="183"/>
      <c r="CW15" s="183"/>
      <c r="CX15" s="183"/>
      <c r="CY15" s="183"/>
      <c r="CZ15" s="183"/>
      <c r="DA15" s="184"/>
      <c r="DB15" s="182"/>
      <c r="DC15" s="183"/>
      <c r="DD15" s="183"/>
      <c r="DE15" s="183"/>
      <c r="DF15" s="183"/>
      <c r="DG15" s="183"/>
      <c r="DH15" s="183"/>
      <c r="DI15" s="184"/>
    </row>
    <row r="16" spans="1:119" ht="18.75" customHeight="1" x14ac:dyDescent="0.2">
      <c r="A16" s="172"/>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22.4</v>
      </c>
      <c r="AD16" s="482"/>
      <c r="AE16" s="482"/>
      <c r="AF16" s="482"/>
      <c r="AG16" s="483"/>
      <c r="AH16" s="481">
        <v>22.6</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11439397</v>
      </c>
      <c r="BO16" s="395"/>
      <c r="BP16" s="395"/>
      <c r="BQ16" s="395"/>
      <c r="BR16" s="395"/>
      <c r="BS16" s="395"/>
      <c r="BT16" s="395"/>
      <c r="BU16" s="396"/>
      <c r="BV16" s="394">
        <v>11127873</v>
      </c>
      <c r="BW16" s="395"/>
      <c r="BX16" s="395"/>
      <c r="BY16" s="395"/>
      <c r="BZ16" s="395"/>
      <c r="CA16" s="395"/>
      <c r="CB16" s="395"/>
      <c r="CC16" s="396"/>
      <c r="CD16" s="185"/>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72"/>
      <c r="B17" s="460"/>
      <c r="C17" s="461"/>
      <c r="D17" s="461"/>
      <c r="E17" s="461"/>
      <c r="F17" s="461"/>
      <c r="G17" s="461"/>
      <c r="H17" s="461"/>
      <c r="I17" s="461"/>
      <c r="J17" s="461"/>
      <c r="K17" s="462"/>
      <c r="L17" s="186"/>
      <c r="M17" s="505" t="s">
        <v>143</v>
      </c>
      <c r="N17" s="506"/>
      <c r="O17" s="506"/>
      <c r="P17" s="506"/>
      <c r="Q17" s="507"/>
      <c r="R17" s="500" t="s">
        <v>144</v>
      </c>
      <c r="S17" s="501"/>
      <c r="T17" s="501"/>
      <c r="U17" s="501"/>
      <c r="V17" s="502"/>
      <c r="W17" s="410" t="s">
        <v>145</v>
      </c>
      <c r="X17" s="411"/>
      <c r="Y17" s="411"/>
      <c r="Z17" s="411"/>
      <c r="AA17" s="411"/>
      <c r="AB17" s="401"/>
      <c r="AC17" s="445">
        <v>18736</v>
      </c>
      <c r="AD17" s="446"/>
      <c r="AE17" s="446"/>
      <c r="AF17" s="446"/>
      <c r="AG17" s="488"/>
      <c r="AH17" s="445">
        <v>19100</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9401625</v>
      </c>
      <c r="BO17" s="395"/>
      <c r="BP17" s="395"/>
      <c r="BQ17" s="395"/>
      <c r="BR17" s="395"/>
      <c r="BS17" s="395"/>
      <c r="BT17" s="395"/>
      <c r="BU17" s="396"/>
      <c r="BV17" s="394">
        <v>9156972</v>
      </c>
      <c r="BW17" s="395"/>
      <c r="BX17" s="395"/>
      <c r="BY17" s="395"/>
      <c r="BZ17" s="395"/>
      <c r="CA17" s="395"/>
      <c r="CB17" s="395"/>
      <c r="CC17" s="396"/>
      <c r="CD17" s="185"/>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72"/>
      <c r="B18" s="516" t="s">
        <v>147</v>
      </c>
      <c r="C18" s="437"/>
      <c r="D18" s="437"/>
      <c r="E18" s="517"/>
      <c r="F18" s="517"/>
      <c r="G18" s="517"/>
      <c r="H18" s="517"/>
      <c r="I18" s="517"/>
      <c r="J18" s="517"/>
      <c r="K18" s="517"/>
      <c r="L18" s="518">
        <v>89.12</v>
      </c>
      <c r="M18" s="518"/>
      <c r="N18" s="518"/>
      <c r="O18" s="518"/>
      <c r="P18" s="518"/>
      <c r="Q18" s="518"/>
      <c r="R18" s="519"/>
      <c r="S18" s="519"/>
      <c r="T18" s="519"/>
      <c r="U18" s="519"/>
      <c r="V18" s="520"/>
      <c r="W18" s="412"/>
      <c r="X18" s="413"/>
      <c r="Y18" s="413"/>
      <c r="Z18" s="413"/>
      <c r="AA18" s="413"/>
      <c r="AB18" s="404"/>
      <c r="AC18" s="521">
        <v>72.099999999999994</v>
      </c>
      <c r="AD18" s="522"/>
      <c r="AE18" s="522"/>
      <c r="AF18" s="522"/>
      <c r="AG18" s="523"/>
      <c r="AH18" s="521">
        <v>71.3</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12128183</v>
      </c>
      <c r="BO18" s="395"/>
      <c r="BP18" s="395"/>
      <c r="BQ18" s="395"/>
      <c r="BR18" s="395"/>
      <c r="BS18" s="395"/>
      <c r="BT18" s="395"/>
      <c r="BU18" s="396"/>
      <c r="BV18" s="394">
        <v>11894145</v>
      </c>
      <c r="BW18" s="395"/>
      <c r="BX18" s="395"/>
      <c r="BY18" s="395"/>
      <c r="BZ18" s="395"/>
      <c r="CA18" s="395"/>
      <c r="CB18" s="395"/>
      <c r="CC18" s="396"/>
      <c r="CD18" s="185"/>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72"/>
      <c r="B19" s="516" t="s">
        <v>149</v>
      </c>
      <c r="C19" s="437"/>
      <c r="D19" s="437"/>
      <c r="E19" s="517"/>
      <c r="F19" s="517"/>
      <c r="G19" s="517"/>
      <c r="H19" s="517"/>
      <c r="I19" s="517"/>
      <c r="J19" s="517"/>
      <c r="K19" s="517"/>
      <c r="L19" s="525">
        <v>653</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15579143</v>
      </c>
      <c r="BO19" s="395"/>
      <c r="BP19" s="395"/>
      <c r="BQ19" s="395"/>
      <c r="BR19" s="395"/>
      <c r="BS19" s="395"/>
      <c r="BT19" s="395"/>
      <c r="BU19" s="396"/>
      <c r="BV19" s="394">
        <v>15913374</v>
      </c>
      <c r="BW19" s="395"/>
      <c r="BX19" s="395"/>
      <c r="BY19" s="395"/>
      <c r="BZ19" s="395"/>
      <c r="CA19" s="395"/>
      <c r="CB19" s="395"/>
      <c r="CC19" s="396"/>
      <c r="CD19" s="185"/>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72"/>
      <c r="B20" s="516" t="s">
        <v>151</v>
      </c>
      <c r="C20" s="437"/>
      <c r="D20" s="437"/>
      <c r="E20" s="517"/>
      <c r="F20" s="517"/>
      <c r="G20" s="517"/>
      <c r="H20" s="517"/>
      <c r="I20" s="517"/>
      <c r="J20" s="517"/>
      <c r="K20" s="517"/>
      <c r="L20" s="525">
        <v>25403</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85"/>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72"/>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85"/>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72"/>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19375534</v>
      </c>
      <c r="BO22" s="358"/>
      <c r="BP22" s="358"/>
      <c r="BQ22" s="358"/>
      <c r="BR22" s="358"/>
      <c r="BS22" s="358"/>
      <c r="BT22" s="358"/>
      <c r="BU22" s="359"/>
      <c r="BV22" s="357">
        <v>19785908</v>
      </c>
      <c r="BW22" s="358"/>
      <c r="BX22" s="358"/>
      <c r="BY22" s="358"/>
      <c r="BZ22" s="358"/>
      <c r="CA22" s="358"/>
      <c r="CB22" s="358"/>
      <c r="CC22" s="359"/>
      <c r="CD22" s="185"/>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72"/>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18294056</v>
      </c>
      <c r="BO23" s="395"/>
      <c r="BP23" s="395"/>
      <c r="BQ23" s="395"/>
      <c r="BR23" s="395"/>
      <c r="BS23" s="395"/>
      <c r="BT23" s="395"/>
      <c r="BU23" s="396"/>
      <c r="BV23" s="394">
        <v>18676889</v>
      </c>
      <c r="BW23" s="395"/>
      <c r="BX23" s="395"/>
      <c r="BY23" s="395"/>
      <c r="BZ23" s="395"/>
      <c r="CA23" s="395"/>
      <c r="CB23" s="395"/>
      <c r="CC23" s="396"/>
      <c r="CD23" s="185"/>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72"/>
      <c r="B24" s="565"/>
      <c r="C24" s="541"/>
      <c r="D24" s="542"/>
      <c r="E24" s="444" t="s">
        <v>161</v>
      </c>
      <c r="F24" s="424"/>
      <c r="G24" s="424"/>
      <c r="H24" s="424"/>
      <c r="I24" s="424"/>
      <c r="J24" s="424"/>
      <c r="K24" s="425"/>
      <c r="L24" s="445">
        <v>1</v>
      </c>
      <c r="M24" s="446"/>
      <c r="N24" s="446"/>
      <c r="O24" s="446"/>
      <c r="P24" s="488"/>
      <c r="Q24" s="445">
        <v>8500</v>
      </c>
      <c r="R24" s="446"/>
      <c r="S24" s="446"/>
      <c r="T24" s="446"/>
      <c r="U24" s="446"/>
      <c r="V24" s="488"/>
      <c r="W24" s="540"/>
      <c r="X24" s="541"/>
      <c r="Y24" s="542"/>
      <c r="Z24" s="444" t="s">
        <v>162</v>
      </c>
      <c r="AA24" s="424"/>
      <c r="AB24" s="424"/>
      <c r="AC24" s="424"/>
      <c r="AD24" s="424"/>
      <c r="AE24" s="424"/>
      <c r="AF24" s="424"/>
      <c r="AG24" s="425"/>
      <c r="AH24" s="445">
        <v>400</v>
      </c>
      <c r="AI24" s="446"/>
      <c r="AJ24" s="446"/>
      <c r="AK24" s="446"/>
      <c r="AL24" s="488"/>
      <c r="AM24" s="445">
        <v>1241200</v>
      </c>
      <c r="AN24" s="446"/>
      <c r="AO24" s="446"/>
      <c r="AP24" s="446"/>
      <c r="AQ24" s="446"/>
      <c r="AR24" s="488"/>
      <c r="AS24" s="445">
        <v>3103</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10553416</v>
      </c>
      <c r="BO24" s="395"/>
      <c r="BP24" s="395"/>
      <c r="BQ24" s="395"/>
      <c r="BR24" s="395"/>
      <c r="BS24" s="395"/>
      <c r="BT24" s="395"/>
      <c r="BU24" s="396"/>
      <c r="BV24" s="394">
        <v>10215283</v>
      </c>
      <c r="BW24" s="395"/>
      <c r="BX24" s="395"/>
      <c r="BY24" s="395"/>
      <c r="BZ24" s="395"/>
      <c r="CA24" s="395"/>
      <c r="CB24" s="395"/>
      <c r="CC24" s="396"/>
      <c r="CD24" s="185"/>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72"/>
      <c r="B25" s="565"/>
      <c r="C25" s="541"/>
      <c r="D25" s="542"/>
      <c r="E25" s="444" t="s">
        <v>164</v>
      </c>
      <c r="F25" s="424"/>
      <c r="G25" s="424"/>
      <c r="H25" s="424"/>
      <c r="I25" s="424"/>
      <c r="J25" s="424"/>
      <c r="K25" s="425"/>
      <c r="L25" s="445">
        <v>1</v>
      </c>
      <c r="M25" s="446"/>
      <c r="N25" s="446"/>
      <c r="O25" s="446"/>
      <c r="P25" s="488"/>
      <c r="Q25" s="445">
        <v>7300</v>
      </c>
      <c r="R25" s="446"/>
      <c r="S25" s="446"/>
      <c r="T25" s="446"/>
      <c r="U25" s="446"/>
      <c r="V25" s="488"/>
      <c r="W25" s="540"/>
      <c r="X25" s="541"/>
      <c r="Y25" s="542"/>
      <c r="Z25" s="444" t="s">
        <v>165</v>
      </c>
      <c r="AA25" s="424"/>
      <c r="AB25" s="424"/>
      <c r="AC25" s="424"/>
      <c r="AD25" s="424"/>
      <c r="AE25" s="424"/>
      <c r="AF25" s="424"/>
      <c r="AG25" s="425"/>
      <c r="AH25" s="445" t="s">
        <v>121</v>
      </c>
      <c r="AI25" s="446"/>
      <c r="AJ25" s="446"/>
      <c r="AK25" s="446"/>
      <c r="AL25" s="488"/>
      <c r="AM25" s="445" t="s">
        <v>121</v>
      </c>
      <c r="AN25" s="446"/>
      <c r="AO25" s="446"/>
      <c r="AP25" s="446"/>
      <c r="AQ25" s="446"/>
      <c r="AR25" s="488"/>
      <c r="AS25" s="445" t="s">
        <v>121</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2897180</v>
      </c>
      <c r="BO25" s="358"/>
      <c r="BP25" s="358"/>
      <c r="BQ25" s="358"/>
      <c r="BR25" s="358"/>
      <c r="BS25" s="358"/>
      <c r="BT25" s="358"/>
      <c r="BU25" s="359"/>
      <c r="BV25" s="357">
        <v>2678005</v>
      </c>
      <c r="BW25" s="358"/>
      <c r="BX25" s="358"/>
      <c r="BY25" s="358"/>
      <c r="BZ25" s="358"/>
      <c r="CA25" s="358"/>
      <c r="CB25" s="358"/>
      <c r="CC25" s="359"/>
      <c r="CD25" s="185"/>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72"/>
      <c r="B26" s="565"/>
      <c r="C26" s="541"/>
      <c r="D26" s="542"/>
      <c r="E26" s="444" t="s">
        <v>167</v>
      </c>
      <c r="F26" s="424"/>
      <c r="G26" s="424"/>
      <c r="H26" s="424"/>
      <c r="I26" s="424"/>
      <c r="J26" s="424"/>
      <c r="K26" s="425"/>
      <c r="L26" s="445">
        <v>1</v>
      </c>
      <c r="M26" s="446"/>
      <c r="N26" s="446"/>
      <c r="O26" s="446"/>
      <c r="P26" s="488"/>
      <c r="Q26" s="445">
        <v>6500</v>
      </c>
      <c r="R26" s="446"/>
      <c r="S26" s="446"/>
      <c r="T26" s="446"/>
      <c r="U26" s="446"/>
      <c r="V26" s="488"/>
      <c r="W26" s="540"/>
      <c r="X26" s="541"/>
      <c r="Y26" s="542"/>
      <c r="Z26" s="444" t="s">
        <v>168</v>
      </c>
      <c r="AA26" s="546"/>
      <c r="AB26" s="546"/>
      <c r="AC26" s="546"/>
      <c r="AD26" s="546"/>
      <c r="AE26" s="546"/>
      <c r="AF26" s="546"/>
      <c r="AG26" s="547"/>
      <c r="AH26" s="445" t="s">
        <v>121</v>
      </c>
      <c r="AI26" s="446"/>
      <c r="AJ26" s="446"/>
      <c r="AK26" s="446"/>
      <c r="AL26" s="488"/>
      <c r="AM26" s="445" t="s">
        <v>121</v>
      </c>
      <c r="AN26" s="446"/>
      <c r="AO26" s="446"/>
      <c r="AP26" s="446"/>
      <c r="AQ26" s="446"/>
      <c r="AR26" s="488"/>
      <c r="AS26" s="445" t="s">
        <v>121</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121</v>
      </c>
      <c r="BO26" s="395"/>
      <c r="BP26" s="395"/>
      <c r="BQ26" s="395"/>
      <c r="BR26" s="395"/>
      <c r="BS26" s="395"/>
      <c r="BT26" s="395"/>
      <c r="BU26" s="396"/>
      <c r="BV26" s="394" t="s">
        <v>121</v>
      </c>
      <c r="BW26" s="395"/>
      <c r="BX26" s="395"/>
      <c r="BY26" s="395"/>
      <c r="BZ26" s="395"/>
      <c r="CA26" s="395"/>
      <c r="CB26" s="395"/>
      <c r="CC26" s="396"/>
      <c r="CD26" s="185"/>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72"/>
      <c r="B27" s="565"/>
      <c r="C27" s="541"/>
      <c r="D27" s="542"/>
      <c r="E27" s="444" t="s">
        <v>170</v>
      </c>
      <c r="F27" s="424"/>
      <c r="G27" s="424"/>
      <c r="H27" s="424"/>
      <c r="I27" s="424"/>
      <c r="J27" s="424"/>
      <c r="K27" s="425"/>
      <c r="L27" s="445">
        <v>1</v>
      </c>
      <c r="M27" s="446"/>
      <c r="N27" s="446"/>
      <c r="O27" s="446"/>
      <c r="P27" s="488"/>
      <c r="Q27" s="445">
        <v>4150</v>
      </c>
      <c r="R27" s="446"/>
      <c r="S27" s="446"/>
      <c r="T27" s="446"/>
      <c r="U27" s="446"/>
      <c r="V27" s="488"/>
      <c r="W27" s="540"/>
      <c r="X27" s="541"/>
      <c r="Y27" s="542"/>
      <c r="Z27" s="444" t="s">
        <v>171</v>
      </c>
      <c r="AA27" s="424"/>
      <c r="AB27" s="424"/>
      <c r="AC27" s="424"/>
      <c r="AD27" s="424"/>
      <c r="AE27" s="424"/>
      <c r="AF27" s="424"/>
      <c r="AG27" s="425"/>
      <c r="AH27" s="445">
        <v>41</v>
      </c>
      <c r="AI27" s="446"/>
      <c r="AJ27" s="446"/>
      <c r="AK27" s="446"/>
      <c r="AL27" s="488"/>
      <c r="AM27" s="445">
        <v>129847</v>
      </c>
      <c r="AN27" s="446"/>
      <c r="AO27" s="446"/>
      <c r="AP27" s="446"/>
      <c r="AQ27" s="446"/>
      <c r="AR27" s="488"/>
      <c r="AS27" s="445">
        <v>3167</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v>414353</v>
      </c>
      <c r="BO27" s="514"/>
      <c r="BP27" s="514"/>
      <c r="BQ27" s="514"/>
      <c r="BR27" s="514"/>
      <c r="BS27" s="514"/>
      <c r="BT27" s="514"/>
      <c r="BU27" s="515"/>
      <c r="BV27" s="513">
        <v>414238</v>
      </c>
      <c r="BW27" s="514"/>
      <c r="BX27" s="514"/>
      <c r="BY27" s="514"/>
      <c r="BZ27" s="514"/>
      <c r="CA27" s="514"/>
      <c r="CB27" s="514"/>
      <c r="CC27" s="515"/>
      <c r="CD27" s="187"/>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72"/>
      <c r="B28" s="565"/>
      <c r="C28" s="541"/>
      <c r="D28" s="542"/>
      <c r="E28" s="444" t="s">
        <v>173</v>
      </c>
      <c r="F28" s="424"/>
      <c r="G28" s="424"/>
      <c r="H28" s="424"/>
      <c r="I28" s="424"/>
      <c r="J28" s="424"/>
      <c r="K28" s="425"/>
      <c r="L28" s="445">
        <v>1</v>
      </c>
      <c r="M28" s="446"/>
      <c r="N28" s="446"/>
      <c r="O28" s="446"/>
      <c r="P28" s="488"/>
      <c r="Q28" s="445">
        <v>3820</v>
      </c>
      <c r="R28" s="446"/>
      <c r="S28" s="446"/>
      <c r="T28" s="446"/>
      <c r="U28" s="446"/>
      <c r="V28" s="488"/>
      <c r="W28" s="540"/>
      <c r="X28" s="541"/>
      <c r="Y28" s="542"/>
      <c r="Z28" s="444" t="s">
        <v>174</v>
      </c>
      <c r="AA28" s="424"/>
      <c r="AB28" s="424"/>
      <c r="AC28" s="424"/>
      <c r="AD28" s="424"/>
      <c r="AE28" s="424"/>
      <c r="AF28" s="424"/>
      <c r="AG28" s="425"/>
      <c r="AH28" s="445" t="s">
        <v>121</v>
      </c>
      <c r="AI28" s="446"/>
      <c r="AJ28" s="446"/>
      <c r="AK28" s="446"/>
      <c r="AL28" s="488"/>
      <c r="AM28" s="445" t="s">
        <v>121</v>
      </c>
      <c r="AN28" s="446"/>
      <c r="AO28" s="446"/>
      <c r="AP28" s="446"/>
      <c r="AQ28" s="446"/>
      <c r="AR28" s="488"/>
      <c r="AS28" s="445" t="s">
        <v>121</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2413164</v>
      </c>
      <c r="BO28" s="358"/>
      <c r="BP28" s="358"/>
      <c r="BQ28" s="358"/>
      <c r="BR28" s="358"/>
      <c r="BS28" s="358"/>
      <c r="BT28" s="358"/>
      <c r="BU28" s="359"/>
      <c r="BV28" s="357">
        <v>2517358</v>
      </c>
      <c r="BW28" s="358"/>
      <c r="BX28" s="358"/>
      <c r="BY28" s="358"/>
      <c r="BZ28" s="358"/>
      <c r="CA28" s="358"/>
      <c r="CB28" s="358"/>
      <c r="CC28" s="359"/>
      <c r="CD28" s="185"/>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72"/>
      <c r="B29" s="565"/>
      <c r="C29" s="541"/>
      <c r="D29" s="542"/>
      <c r="E29" s="444" t="s">
        <v>176</v>
      </c>
      <c r="F29" s="424"/>
      <c r="G29" s="424"/>
      <c r="H29" s="424"/>
      <c r="I29" s="424"/>
      <c r="J29" s="424"/>
      <c r="K29" s="425"/>
      <c r="L29" s="445">
        <v>18</v>
      </c>
      <c r="M29" s="446"/>
      <c r="N29" s="446"/>
      <c r="O29" s="446"/>
      <c r="P29" s="488"/>
      <c r="Q29" s="445">
        <v>3550</v>
      </c>
      <c r="R29" s="446"/>
      <c r="S29" s="446"/>
      <c r="T29" s="446"/>
      <c r="U29" s="446"/>
      <c r="V29" s="488"/>
      <c r="W29" s="543"/>
      <c r="X29" s="544"/>
      <c r="Y29" s="545"/>
      <c r="Z29" s="444" t="s">
        <v>177</v>
      </c>
      <c r="AA29" s="424"/>
      <c r="AB29" s="424"/>
      <c r="AC29" s="424"/>
      <c r="AD29" s="424"/>
      <c r="AE29" s="424"/>
      <c r="AF29" s="424"/>
      <c r="AG29" s="425"/>
      <c r="AH29" s="445">
        <v>441</v>
      </c>
      <c r="AI29" s="446"/>
      <c r="AJ29" s="446"/>
      <c r="AK29" s="446"/>
      <c r="AL29" s="488"/>
      <c r="AM29" s="445">
        <v>1371047</v>
      </c>
      <c r="AN29" s="446"/>
      <c r="AO29" s="446"/>
      <c r="AP29" s="446"/>
      <c r="AQ29" s="446"/>
      <c r="AR29" s="488"/>
      <c r="AS29" s="445">
        <v>3109</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102</v>
      </c>
      <c r="BO29" s="395"/>
      <c r="BP29" s="395"/>
      <c r="BQ29" s="395"/>
      <c r="BR29" s="395"/>
      <c r="BS29" s="395"/>
      <c r="BT29" s="395"/>
      <c r="BU29" s="396"/>
      <c r="BV29" s="394">
        <v>102</v>
      </c>
      <c r="BW29" s="395"/>
      <c r="BX29" s="395"/>
      <c r="BY29" s="395"/>
      <c r="BZ29" s="395"/>
      <c r="CA29" s="395"/>
      <c r="CB29" s="395"/>
      <c r="CC29" s="396"/>
      <c r="CD29" s="187"/>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72"/>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100.7</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3935683</v>
      </c>
      <c r="BO30" s="514"/>
      <c r="BP30" s="514"/>
      <c r="BQ30" s="514"/>
      <c r="BR30" s="514"/>
      <c r="BS30" s="514"/>
      <c r="BT30" s="514"/>
      <c r="BU30" s="515"/>
      <c r="BV30" s="513">
        <v>4101547</v>
      </c>
      <c r="BW30" s="514"/>
      <c r="BX30" s="514"/>
      <c r="BY30" s="514"/>
      <c r="BZ30" s="514"/>
      <c r="CA30" s="514"/>
      <c r="CB30" s="514"/>
      <c r="CC30" s="515"/>
      <c r="CD30" s="188"/>
      <c r="CE30" s="189"/>
      <c r="CF30" s="189"/>
      <c r="CG30" s="189"/>
      <c r="CH30" s="189"/>
      <c r="CI30" s="189"/>
      <c r="CJ30" s="189"/>
      <c r="CK30" s="189"/>
      <c r="CL30" s="189"/>
      <c r="CM30" s="189"/>
      <c r="CN30" s="189"/>
      <c r="CO30" s="189"/>
      <c r="CP30" s="189"/>
      <c r="CQ30" s="189"/>
      <c r="CR30" s="189"/>
      <c r="CS30" s="190"/>
      <c r="CT30" s="191"/>
      <c r="CU30" s="192"/>
      <c r="CV30" s="192"/>
      <c r="CW30" s="192"/>
      <c r="CX30" s="192"/>
      <c r="CY30" s="192"/>
      <c r="CZ30" s="192"/>
      <c r="DA30" s="193"/>
      <c r="DB30" s="191"/>
      <c r="DC30" s="192"/>
      <c r="DD30" s="192"/>
      <c r="DE30" s="192"/>
      <c r="DF30" s="192"/>
      <c r="DG30" s="192"/>
      <c r="DH30" s="192"/>
      <c r="DI30" s="193"/>
    </row>
    <row r="31" spans="1:113" ht="13.5" customHeight="1" x14ac:dyDescent="0.2">
      <c r="A31" s="172"/>
      <c r="B31" s="194"/>
      <c r="DI31" s="195"/>
    </row>
    <row r="32" spans="1:113" ht="13.5" customHeight="1" x14ac:dyDescent="0.2">
      <c r="A32" s="172"/>
      <c r="B32" s="196"/>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95"/>
    </row>
    <row r="33" spans="1:113" ht="13.5" customHeight="1" x14ac:dyDescent="0.2">
      <c r="A33" s="172"/>
      <c r="B33" s="196"/>
      <c r="C33" s="418" t="s">
        <v>186</v>
      </c>
      <c r="D33" s="418"/>
      <c r="E33" s="383" t="s">
        <v>187</v>
      </c>
      <c r="F33" s="383"/>
      <c r="G33" s="383"/>
      <c r="H33" s="383"/>
      <c r="I33" s="383"/>
      <c r="J33" s="383"/>
      <c r="K33" s="383"/>
      <c r="L33" s="383"/>
      <c r="M33" s="383"/>
      <c r="N33" s="383"/>
      <c r="O33" s="383"/>
      <c r="P33" s="383"/>
      <c r="Q33" s="383"/>
      <c r="R33" s="383"/>
      <c r="S33" s="383"/>
      <c r="T33" s="197"/>
      <c r="U33" s="418" t="s">
        <v>186</v>
      </c>
      <c r="V33" s="418"/>
      <c r="W33" s="383" t="s">
        <v>187</v>
      </c>
      <c r="X33" s="383"/>
      <c r="Y33" s="383"/>
      <c r="Z33" s="383"/>
      <c r="AA33" s="383"/>
      <c r="AB33" s="383"/>
      <c r="AC33" s="383"/>
      <c r="AD33" s="383"/>
      <c r="AE33" s="383"/>
      <c r="AF33" s="383"/>
      <c r="AG33" s="383"/>
      <c r="AH33" s="383"/>
      <c r="AI33" s="383"/>
      <c r="AJ33" s="383"/>
      <c r="AK33" s="383"/>
      <c r="AL33" s="197"/>
      <c r="AM33" s="418" t="s">
        <v>186</v>
      </c>
      <c r="AN33" s="418"/>
      <c r="AO33" s="383" t="s">
        <v>187</v>
      </c>
      <c r="AP33" s="383"/>
      <c r="AQ33" s="383"/>
      <c r="AR33" s="383"/>
      <c r="AS33" s="383"/>
      <c r="AT33" s="383"/>
      <c r="AU33" s="383"/>
      <c r="AV33" s="383"/>
      <c r="AW33" s="383"/>
      <c r="AX33" s="383"/>
      <c r="AY33" s="383"/>
      <c r="AZ33" s="383"/>
      <c r="BA33" s="383"/>
      <c r="BB33" s="383"/>
      <c r="BC33" s="383"/>
      <c r="BD33" s="198"/>
      <c r="BE33" s="383" t="s">
        <v>188</v>
      </c>
      <c r="BF33" s="383"/>
      <c r="BG33" s="383" t="s">
        <v>189</v>
      </c>
      <c r="BH33" s="383"/>
      <c r="BI33" s="383"/>
      <c r="BJ33" s="383"/>
      <c r="BK33" s="383"/>
      <c r="BL33" s="383"/>
      <c r="BM33" s="383"/>
      <c r="BN33" s="383"/>
      <c r="BO33" s="383"/>
      <c r="BP33" s="383"/>
      <c r="BQ33" s="383"/>
      <c r="BR33" s="383"/>
      <c r="BS33" s="383"/>
      <c r="BT33" s="383"/>
      <c r="BU33" s="383"/>
      <c r="BV33" s="198"/>
      <c r="BW33" s="418" t="s">
        <v>188</v>
      </c>
      <c r="BX33" s="418"/>
      <c r="BY33" s="383" t="s">
        <v>190</v>
      </c>
      <c r="BZ33" s="383"/>
      <c r="CA33" s="383"/>
      <c r="CB33" s="383"/>
      <c r="CC33" s="383"/>
      <c r="CD33" s="383"/>
      <c r="CE33" s="383"/>
      <c r="CF33" s="383"/>
      <c r="CG33" s="383"/>
      <c r="CH33" s="383"/>
      <c r="CI33" s="383"/>
      <c r="CJ33" s="383"/>
      <c r="CK33" s="383"/>
      <c r="CL33" s="383"/>
      <c r="CM33" s="383"/>
      <c r="CN33" s="197"/>
      <c r="CO33" s="418" t="s">
        <v>186</v>
      </c>
      <c r="CP33" s="418"/>
      <c r="CQ33" s="383" t="s">
        <v>191</v>
      </c>
      <c r="CR33" s="383"/>
      <c r="CS33" s="383"/>
      <c r="CT33" s="383"/>
      <c r="CU33" s="383"/>
      <c r="CV33" s="383"/>
      <c r="CW33" s="383"/>
      <c r="CX33" s="383"/>
      <c r="CY33" s="383"/>
      <c r="CZ33" s="383"/>
      <c r="DA33" s="383"/>
      <c r="DB33" s="383"/>
      <c r="DC33" s="383"/>
      <c r="DD33" s="383"/>
      <c r="DE33" s="383"/>
      <c r="DF33" s="197"/>
      <c r="DG33" s="583" t="s">
        <v>192</v>
      </c>
      <c r="DH33" s="583"/>
      <c r="DI33" s="199"/>
    </row>
    <row r="34" spans="1:113" ht="32.25" customHeight="1" x14ac:dyDescent="0.2">
      <c r="A34" s="172"/>
      <c r="B34" s="196"/>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72"/>
      <c r="U34" s="584">
        <f>IF(W34="","",MAX(C34:D43)+1)</f>
        <v>3</v>
      </c>
      <c r="V34" s="584"/>
      <c r="W34" s="585" t="str">
        <f>IF('各会計、関係団体の財政状況及び健全化判断比率'!B28="","",'各会計、関係団体の財政状況及び健全化判断比率'!B28)</f>
        <v>東金市国民健康保険事業特別会計</v>
      </c>
      <c r="X34" s="585"/>
      <c r="Y34" s="585"/>
      <c r="Z34" s="585"/>
      <c r="AA34" s="585"/>
      <c r="AB34" s="585"/>
      <c r="AC34" s="585"/>
      <c r="AD34" s="585"/>
      <c r="AE34" s="585"/>
      <c r="AF34" s="585"/>
      <c r="AG34" s="585"/>
      <c r="AH34" s="585"/>
      <c r="AI34" s="585"/>
      <c r="AJ34" s="585"/>
      <c r="AK34" s="585"/>
      <c r="AL34" s="172"/>
      <c r="AM34" s="584">
        <f>IF(AO34="","",MAX(C34:D43,U34:V43)+1)</f>
        <v>6</v>
      </c>
      <c r="AN34" s="584"/>
      <c r="AO34" s="585" t="str">
        <f>IF('各会計、関係団体の財政状況及び健全化判断比率'!B31="","",'各会計、関係団体の財政状況及び健全化判断比率'!B31)</f>
        <v>東金市ガス事業会計</v>
      </c>
      <c r="AP34" s="585"/>
      <c r="AQ34" s="585"/>
      <c r="AR34" s="585"/>
      <c r="AS34" s="585"/>
      <c r="AT34" s="585"/>
      <c r="AU34" s="585"/>
      <c r="AV34" s="585"/>
      <c r="AW34" s="585"/>
      <c r="AX34" s="585"/>
      <c r="AY34" s="585"/>
      <c r="AZ34" s="585"/>
      <c r="BA34" s="585"/>
      <c r="BB34" s="585"/>
      <c r="BC34" s="585"/>
      <c r="BD34" s="172"/>
      <c r="BE34" s="584" t="str">
        <f>IF(BG34="","",MAX(C34:D43,U34:V43,AM34:AN43)+1)</f>
        <v/>
      </c>
      <c r="BF34" s="584"/>
      <c r="BG34" s="585"/>
      <c r="BH34" s="585"/>
      <c r="BI34" s="585"/>
      <c r="BJ34" s="585"/>
      <c r="BK34" s="585"/>
      <c r="BL34" s="585"/>
      <c r="BM34" s="585"/>
      <c r="BN34" s="585"/>
      <c r="BO34" s="585"/>
      <c r="BP34" s="585"/>
      <c r="BQ34" s="585"/>
      <c r="BR34" s="585"/>
      <c r="BS34" s="585"/>
      <c r="BT34" s="585"/>
      <c r="BU34" s="585"/>
      <c r="BV34" s="172"/>
      <c r="BW34" s="584">
        <f>IF(BY34="","",MAX(C34:D43,U34:V43,AM34:AN43,BE34:BF43)+1)</f>
        <v>8</v>
      </c>
      <c r="BX34" s="584"/>
      <c r="BY34" s="585" t="str">
        <f>IF('各会計、関係団体の財政状況及び健全化判断比率'!B68="","",'各会計、関係団体の財政状況及び健全化判断比率'!B68)</f>
        <v>千葉県市町村総合事務組合（一般会計）</v>
      </c>
      <c r="BZ34" s="585"/>
      <c r="CA34" s="585"/>
      <c r="CB34" s="585"/>
      <c r="CC34" s="585"/>
      <c r="CD34" s="585"/>
      <c r="CE34" s="585"/>
      <c r="CF34" s="585"/>
      <c r="CG34" s="585"/>
      <c r="CH34" s="585"/>
      <c r="CI34" s="585"/>
      <c r="CJ34" s="585"/>
      <c r="CK34" s="585"/>
      <c r="CL34" s="585"/>
      <c r="CM34" s="585"/>
      <c r="CN34" s="172"/>
      <c r="CO34" s="584">
        <f>IF(CQ34="","",MAX(C34:D43,U34:V43,AM34:AN43,BE34:BF43,BW34:BX43)+1)</f>
        <v>18</v>
      </c>
      <c r="CP34" s="584"/>
      <c r="CQ34" s="585" t="str">
        <f>IF('各会計、関係団体の財政状況及び健全化判断比率'!BS7="","",'各会計、関係団体の財政状況及び健全化判断比率'!BS7)</f>
        <v>東金文化・スポーツ振興財団</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99"/>
    </row>
    <row r="35" spans="1:113" ht="32.25" customHeight="1" x14ac:dyDescent="0.2">
      <c r="A35" s="172"/>
      <c r="B35" s="196"/>
      <c r="C35" s="584">
        <f>IF(E35="","",C34+1)</f>
        <v>2</v>
      </c>
      <c r="D35" s="584"/>
      <c r="E35" s="585" t="str">
        <f>IF('各会計、関係団体の財政状況及び健全化判断比率'!B8="","",'各会計、関係団体の財政状況及び健全化判断比率'!B8)</f>
        <v>東金市病院事業特別会計</v>
      </c>
      <c r="F35" s="585"/>
      <c r="G35" s="585"/>
      <c r="H35" s="585"/>
      <c r="I35" s="585"/>
      <c r="J35" s="585"/>
      <c r="K35" s="585"/>
      <c r="L35" s="585"/>
      <c r="M35" s="585"/>
      <c r="N35" s="585"/>
      <c r="O35" s="585"/>
      <c r="P35" s="585"/>
      <c r="Q35" s="585"/>
      <c r="R35" s="585"/>
      <c r="S35" s="585"/>
      <c r="T35" s="172"/>
      <c r="U35" s="584">
        <f>IF(W35="","",U34+1)</f>
        <v>4</v>
      </c>
      <c r="V35" s="584"/>
      <c r="W35" s="585" t="str">
        <f>IF('各会計、関係団体の財政状況及び健全化判断比率'!B29="","",'各会計、関係団体の財政状況及び健全化判断比率'!B29)</f>
        <v>東金市介護保険事業特別会計</v>
      </c>
      <c r="X35" s="585"/>
      <c r="Y35" s="585"/>
      <c r="Z35" s="585"/>
      <c r="AA35" s="585"/>
      <c r="AB35" s="585"/>
      <c r="AC35" s="585"/>
      <c r="AD35" s="585"/>
      <c r="AE35" s="585"/>
      <c r="AF35" s="585"/>
      <c r="AG35" s="585"/>
      <c r="AH35" s="585"/>
      <c r="AI35" s="585"/>
      <c r="AJ35" s="585"/>
      <c r="AK35" s="585"/>
      <c r="AL35" s="172"/>
      <c r="AM35" s="584">
        <f t="shared" ref="AM35:AM43" si="0">IF(AO35="","",AM34+1)</f>
        <v>7</v>
      </c>
      <c r="AN35" s="584"/>
      <c r="AO35" s="585" t="str">
        <f>IF('各会計、関係団体の財政状況及び健全化判断比率'!B32="","",'各会計、関係団体の財政状況及び健全化判断比率'!B32)</f>
        <v>東金市下水道事業会計</v>
      </c>
      <c r="AP35" s="585"/>
      <c r="AQ35" s="585"/>
      <c r="AR35" s="585"/>
      <c r="AS35" s="585"/>
      <c r="AT35" s="585"/>
      <c r="AU35" s="585"/>
      <c r="AV35" s="585"/>
      <c r="AW35" s="585"/>
      <c r="AX35" s="585"/>
      <c r="AY35" s="585"/>
      <c r="AZ35" s="585"/>
      <c r="BA35" s="585"/>
      <c r="BB35" s="585"/>
      <c r="BC35" s="585"/>
      <c r="BD35" s="172"/>
      <c r="BE35" s="584" t="str">
        <f t="shared" ref="BE35:BE43" si="1">IF(BG35="","",BE34+1)</f>
        <v/>
      </c>
      <c r="BF35" s="584"/>
      <c r="BG35" s="585"/>
      <c r="BH35" s="585"/>
      <c r="BI35" s="585"/>
      <c r="BJ35" s="585"/>
      <c r="BK35" s="585"/>
      <c r="BL35" s="585"/>
      <c r="BM35" s="585"/>
      <c r="BN35" s="585"/>
      <c r="BO35" s="585"/>
      <c r="BP35" s="585"/>
      <c r="BQ35" s="585"/>
      <c r="BR35" s="585"/>
      <c r="BS35" s="585"/>
      <c r="BT35" s="585"/>
      <c r="BU35" s="585"/>
      <c r="BV35" s="172"/>
      <c r="BW35" s="584">
        <f t="shared" ref="BW35:BW43" si="2">IF(BY35="","",BW34+1)</f>
        <v>9</v>
      </c>
      <c r="BX35" s="584"/>
      <c r="BY35" s="585" t="str">
        <f>IF('各会計、関係団体の財政状況及び健全化判断比率'!B69="","",'各会計、関係団体の財政状況及び健全化判断比率'!B69)</f>
        <v>千葉県市町村総合事務組合（千葉県自治会館管理運営特別会計）</v>
      </c>
      <c r="BZ35" s="585"/>
      <c r="CA35" s="585"/>
      <c r="CB35" s="585"/>
      <c r="CC35" s="585"/>
      <c r="CD35" s="585"/>
      <c r="CE35" s="585"/>
      <c r="CF35" s="585"/>
      <c r="CG35" s="585"/>
      <c r="CH35" s="585"/>
      <c r="CI35" s="585"/>
      <c r="CJ35" s="585"/>
      <c r="CK35" s="585"/>
      <c r="CL35" s="585"/>
      <c r="CM35" s="585"/>
      <c r="CN35" s="172"/>
      <c r="CO35" s="584">
        <f t="shared" ref="CO35:CO43" si="3">IF(CQ35="","",CO34+1)</f>
        <v>19</v>
      </c>
      <c r="CP35" s="584"/>
      <c r="CQ35" s="585" t="str">
        <f>IF('各会計、関係団体の財政状況及び健全化判断比率'!BS8="","",'各会計、関係団体の財政状況及び健全化判断比率'!BS8)</f>
        <v>東金元気づくり</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99"/>
    </row>
    <row r="36" spans="1:113" ht="32.25" customHeight="1" x14ac:dyDescent="0.2">
      <c r="A36" s="172"/>
      <c r="B36" s="196"/>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72"/>
      <c r="U36" s="584">
        <f t="shared" ref="U36:U43" si="4">IF(W36="","",U35+1)</f>
        <v>5</v>
      </c>
      <c r="V36" s="584"/>
      <c r="W36" s="585" t="str">
        <f>IF('各会計、関係団体の財政状況及び健全化判断比率'!B30="","",'各会計、関係団体の財政状況及び健全化判断比率'!B30)</f>
        <v>東金市後期高齢者医療特別会計</v>
      </c>
      <c r="X36" s="585"/>
      <c r="Y36" s="585"/>
      <c r="Z36" s="585"/>
      <c r="AA36" s="585"/>
      <c r="AB36" s="585"/>
      <c r="AC36" s="585"/>
      <c r="AD36" s="585"/>
      <c r="AE36" s="585"/>
      <c r="AF36" s="585"/>
      <c r="AG36" s="585"/>
      <c r="AH36" s="585"/>
      <c r="AI36" s="585"/>
      <c r="AJ36" s="585"/>
      <c r="AK36" s="585"/>
      <c r="AL36" s="172"/>
      <c r="AM36" s="584" t="str">
        <f t="shared" si="0"/>
        <v/>
      </c>
      <c r="AN36" s="584"/>
      <c r="AO36" s="585"/>
      <c r="AP36" s="585"/>
      <c r="AQ36" s="585"/>
      <c r="AR36" s="585"/>
      <c r="AS36" s="585"/>
      <c r="AT36" s="585"/>
      <c r="AU36" s="585"/>
      <c r="AV36" s="585"/>
      <c r="AW36" s="585"/>
      <c r="AX36" s="585"/>
      <c r="AY36" s="585"/>
      <c r="AZ36" s="585"/>
      <c r="BA36" s="585"/>
      <c r="BB36" s="585"/>
      <c r="BC36" s="585"/>
      <c r="BD36" s="172"/>
      <c r="BE36" s="584" t="str">
        <f t="shared" si="1"/>
        <v/>
      </c>
      <c r="BF36" s="584"/>
      <c r="BG36" s="585"/>
      <c r="BH36" s="585"/>
      <c r="BI36" s="585"/>
      <c r="BJ36" s="585"/>
      <c r="BK36" s="585"/>
      <c r="BL36" s="585"/>
      <c r="BM36" s="585"/>
      <c r="BN36" s="585"/>
      <c r="BO36" s="585"/>
      <c r="BP36" s="585"/>
      <c r="BQ36" s="585"/>
      <c r="BR36" s="585"/>
      <c r="BS36" s="585"/>
      <c r="BT36" s="585"/>
      <c r="BU36" s="585"/>
      <c r="BV36" s="172"/>
      <c r="BW36" s="584">
        <f t="shared" si="2"/>
        <v>10</v>
      </c>
      <c r="BX36" s="584"/>
      <c r="BY36" s="585" t="str">
        <f>IF('各会計、関係団体の財政状況及び健全化判断比率'!B70="","",'各会計、関係団体の財政状況及び健全化判断比率'!B70)</f>
        <v>千葉県市町村総合事務組合（千葉県自治研修センター特別会計）</v>
      </c>
      <c r="BZ36" s="585"/>
      <c r="CA36" s="585"/>
      <c r="CB36" s="585"/>
      <c r="CC36" s="585"/>
      <c r="CD36" s="585"/>
      <c r="CE36" s="585"/>
      <c r="CF36" s="585"/>
      <c r="CG36" s="585"/>
      <c r="CH36" s="585"/>
      <c r="CI36" s="585"/>
      <c r="CJ36" s="585"/>
      <c r="CK36" s="585"/>
      <c r="CL36" s="585"/>
      <c r="CM36" s="585"/>
      <c r="CN36" s="172"/>
      <c r="CO36" s="584">
        <f t="shared" si="3"/>
        <v>20</v>
      </c>
      <c r="CP36" s="584"/>
      <c r="CQ36" s="585" t="str">
        <f>IF('各会計、関係団体の財政状況及び健全化判断比率'!BS9="","",'各会計、関係団体の財政状況及び健全化判断比率'!BS9)</f>
        <v>東金九十九里地域医療センター</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〇</v>
      </c>
      <c r="DH36" s="586"/>
      <c r="DI36" s="199"/>
    </row>
    <row r="37" spans="1:113" ht="32.25" customHeight="1" x14ac:dyDescent="0.2">
      <c r="A37" s="172"/>
      <c r="B37" s="196"/>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72"/>
      <c r="U37" s="584" t="str">
        <f t="shared" si="4"/>
        <v/>
      </c>
      <c r="V37" s="584"/>
      <c r="W37" s="585"/>
      <c r="X37" s="585"/>
      <c r="Y37" s="585"/>
      <c r="Z37" s="585"/>
      <c r="AA37" s="585"/>
      <c r="AB37" s="585"/>
      <c r="AC37" s="585"/>
      <c r="AD37" s="585"/>
      <c r="AE37" s="585"/>
      <c r="AF37" s="585"/>
      <c r="AG37" s="585"/>
      <c r="AH37" s="585"/>
      <c r="AI37" s="585"/>
      <c r="AJ37" s="585"/>
      <c r="AK37" s="585"/>
      <c r="AL37" s="172"/>
      <c r="AM37" s="584" t="str">
        <f t="shared" si="0"/>
        <v/>
      </c>
      <c r="AN37" s="584"/>
      <c r="AO37" s="585"/>
      <c r="AP37" s="585"/>
      <c r="AQ37" s="585"/>
      <c r="AR37" s="585"/>
      <c r="AS37" s="585"/>
      <c r="AT37" s="585"/>
      <c r="AU37" s="585"/>
      <c r="AV37" s="585"/>
      <c r="AW37" s="585"/>
      <c r="AX37" s="585"/>
      <c r="AY37" s="585"/>
      <c r="AZ37" s="585"/>
      <c r="BA37" s="585"/>
      <c r="BB37" s="585"/>
      <c r="BC37" s="585"/>
      <c r="BD37" s="172"/>
      <c r="BE37" s="584" t="str">
        <f t="shared" si="1"/>
        <v/>
      </c>
      <c r="BF37" s="584"/>
      <c r="BG37" s="585"/>
      <c r="BH37" s="585"/>
      <c r="BI37" s="585"/>
      <c r="BJ37" s="585"/>
      <c r="BK37" s="585"/>
      <c r="BL37" s="585"/>
      <c r="BM37" s="585"/>
      <c r="BN37" s="585"/>
      <c r="BO37" s="585"/>
      <c r="BP37" s="585"/>
      <c r="BQ37" s="585"/>
      <c r="BR37" s="585"/>
      <c r="BS37" s="585"/>
      <c r="BT37" s="585"/>
      <c r="BU37" s="585"/>
      <c r="BV37" s="172"/>
      <c r="BW37" s="584">
        <f t="shared" si="2"/>
        <v>11</v>
      </c>
      <c r="BX37" s="584"/>
      <c r="BY37" s="585" t="str">
        <f>IF('各会計、関係団体の財政状況及び健全化判断比率'!B71="","",'各会計、関係団体の財政状況及び健全化判断比率'!B71)</f>
        <v>千葉県市町村総合事務組合（千葉県市町村交通災害共済特別会計）</v>
      </c>
      <c r="BZ37" s="585"/>
      <c r="CA37" s="585"/>
      <c r="CB37" s="585"/>
      <c r="CC37" s="585"/>
      <c r="CD37" s="585"/>
      <c r="CE37" s="585"/>
      <c r="CF37" s="585"/>
      <c r="CG37" s="585"/>
      <c r="CH37" s="585"/>
      <c r="CI37" s="585"/>
      <c r="CJ37" s="585"/>
      <c r="CK37" s="585"/>
      <c r="CL37" s="585"/>
      <c r="CM37" s="585"/>
      <c r="CN37" s="172"/>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99"/>
    </row>
    <row r="38" spans="1:113" ht="32.25" customHeight="1" x14ac:dyDescent="0.2">
      <c r="A38" s="172"/>
      <c r="B38" s="196"/>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72"/>
      <c r="U38" s="584" t="str">
        <f t="shared" si="4"/>
        <v/>
      </c>
      <c r="V38" s="584"/>
      <c r="W38" s="585"/>
      <c r="X38" s="585"/>
      <c r="Y38" s="585"/>
      <c r="Z38" s="585"/>
      <c r="AA38" s="585"/>
      <c r="AB38" s="585"/>
      <c r="AC38" s="585"/>
      <c r="AD38" s="585"/>
      <c r="AE38" s="585"/>
      <c r="AF38" s="585"/>
      <c r="AG38" s="585"/>
      <c r="AH38" s="585"/>
      <c r="AI38" s="585"/>
      <c r="AJ38" s="585"/>
      <c r="AK38" s="585"/>
      <c r="AL38" s="172"/>
      <c r="AM38" s="584" t="str">
        <f t="shared" si="0"/>
        <v/>
      </c>
      <c r="AN38" s="584"/>
      <c r="AO38" s="585"/>
      <c r="AP38" s="585"/>
      <c r="AQ38" s="585"/>
      <c r="AR38" s="585"/>
      <c r="AS38" s="585"/>
      <c r="AT38" s="585"/>
      <c r="AU38" s="585"/>
      <c r="AV38" s="585"/>
      <c r="AW38" s="585"/>
      <c r="AX38" s="585"/>
      <c r="AY38" s="585"/>
      <c r="AZ38" s="585"/>
      <c r="BA38" s="585"/>
      <c r="BB38" s="585"/>
      <c r="BC38" s="585"/>
      <c r="BD38" s="172"/>
      <c r="BE38" s="584" t="str">
        <f t="shared" si="1"/>
        <v/>
      </c>
      <c r="BF38" s="584"/>
      <c r="BG38" s="585"/>
      <c r="BH38" s="585"/>
      <c r="BI38" s="585"/>
      <c r="BJ38" s="585"/>
      <c r="BK38" s="585"/>
      <c r="BL38" s="585"/>
      <c r="BM38" s="585"/>
      <c r="BN38" s="585"/>
      <c r="BO38" s="585"/>
      <c r="BP38" s="585"/>
      <c r="BQ38" s="585"/>
      <c r="BR38" s="585"/>
      <c r="BS38" s="585"/>
      <c r="BT38" s="585"/>
      <c r="BU38" s="585"/>
      <c r="BV38" s="172"/>
      <c r="BW38" s="584">
        <f t="shared" si="2"/>
        <v>12</v>
      </c>
      <c r="BX38" s="584"/>
      <c r="BY38" s="585" t="str">
        <f>IF('各会計、関係団体の財政状況及び健全化判断比率'!B72="","",'各会計、関係団体の財政状況及び健全化判断比率'!B72)</f>
        <v>千葉県後期高齢者医療広域連合（一般会計）</v>
      </c>
      <c r="BZ38" s="585"/>
      <c r="CA38" s="585"/>
      <c r="CB38" s="585"/>
      <c r="CC38" s="585"/>
      <c r="CD38" s="585"/>
      <c r="CE38" s="585"/>
      <c r="CF38" s="585"/>
      <c r="CG38" s="585"/>
      <c r="CH38" s="585"/>
      <c r="CI38" s="585"/>
      <c r="CJ38" s="585"/>
      <c r="CK38" s="585"/>
      <c r="CL38" s="585"/>
      <c r="CM38" s="585"/>
      <c r="CN38" s="172"/>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99"/>
    </row>
    <row r="39" spans="1:113" ht="32.25" customHeight="1" x14ac:dyDescent="0.2">
      <c r="A39" s="172"/>
      <c r="B39" s="196"/>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72"/>
      <c r="U39" s="584" t="str">
        <f t="shared" si="4"/>
        <v/>
      </c>
      <c r="V39" s="584"/>
      <c r="W39" s="585"/>
      <c r="X39" s="585"/>
      <c r="Y39" s="585"/>
      <c r="Z39" s="585"/>
      <c r="AA39" s="585"/>
      <c r="AB39" s="585"/>
      <c r="AC39" s="585"/>
      <c r="AD39" s="585"/>
      <c r="AE39" s="585"/>
      <c r="AF39" s="585"/>
      <c r="AG39" s="585"/>
      <c r="AH39" s="585"/>
      <c r="AI39" s="585"/>
      <c r="AJ39" s="585"/>
      <c r="AK39" s="585"/>
      <c r="AL39" s="172"/>
      <c r="AM39" s="584" t="str">
        <f t="shared" si="0"/>
        <v/>
      </c>
      <c r="AN39" s="584"/>
      <c r="AO39" s="585"/>
      <c r="AP39" s="585"/>
      <c r="AQ39" s="585"/>
      <c r="AR39" s="585"/>
      <c r="AS39" s="585"/>
      <c r="AT39" s="585"/>
      <c r="AU39" s="585"/>
      <c r="AV39" s="585"/>
      <c r="AW39" s="585"/>
      <c r="AX39" s="585"/>
      <c r="AY39" s="585"/>
      <c r="AZ39" s="585"/>
      <c r="BA39" s="585"/>
      <c r="BB39" s="585"/>
      <c r="BC39" s="585"/>
      <c r="BD39" s="172"/>
      <c r="BE39" s="584" t="str">
        <f t="shared" si="1"/>
        <v/>
      </c>
      <c r="BF39" s="584"/>
      <c r="BG39" s="585"/>
      <c r="BH39" s="585"/>
      <c r="BI39" s="585"/>
      <c r="BJ39" s="585"/>
      <c r="BK39" s="585"/>
      <c r="BL39" s="585"/>
      <c r="BM39" s="585"/>
      <c r="BN39" s="585"/>
      <c r="BO39" s="585"/>
      <c r="BP39" s="585"/>
      <c r="BQ39" s="585"/>
      <c r="BR39" s="585"/>
      <c r="BS39" s="585"/>
      <c r="BT39" s="585"/>
      <c r="BU39" s="585"/>
      <c r="BV39" s="172"/>
      <c r="BW39" s="584">
        <f t="shared" si="2"/>
        <v>13</v>
      </c>
      <c r="BX39" s="584"/>
      <c r="BY39" s="585" t="str">
        <f>IF('各会計、関係団体の財政状況及び健全化判断比率'!B73="","",'各会計、関係団体の財政状況及び健全化判断比率'!B73)</f>
        <v>千葉県後期高齢者医療広域連合（後期高齢者特別会計）</v>
      </c>
      <c r="BZ39" s="585"/>
      <c r="CA39" s="585"/>
      <c r="CB39" s="585"/>
      <c r="CC39" s="585"/>
      <c r="CD39" s="585"/>
      <c r="CE39" s="585"/>
      <c r="CF39" s="585"/>
      <c r="CG39" s="585"/>
      <c r="CH39" s="585"/>
      <c r="CI39" s="585"/>
      <c r="CJ39" s="585"/>
      <c r="CK39" s="585"/>
      <c r="CL39" s="585"/>
      <c r="CM39" s="585"/>
      <c r="CN39" s="172"/>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99"/>
    </row>
    <row r="40" spans="1:113" ht="32.25" customHeight="1" x14ac:dyDescent="0.2">
      <c r="A40" s="172"/>
      <c r="B40" s="196"/>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72"/>
      <c r="U40" s="584" t="str">
        <f t="shared" si="4"/>
        <v/>
      </c>
      <c r="V40" s="584"/>
      <c r="W40" s="585"/>
      <c r="X40" s="585"/>
      <c r="Y40" s="585"/>
      <c r="Z40" s="585"/>
      <c r="AA40" s="585"/>
      <c r="AB40" s="585"/>
      <c r="AC40" s="585"/>
      <c r="AD40" s="585"/>
      <c r="AE40" s="585"/>
      <c r="AF40" s="585"/>
      <c r="AG40" s="585"/>
      <c r="AH40" s="585"/>
      <c r="AI40" s="585"/>
      <c r="AJ40" s="585"/>
      <c r="AK40" s="585"/>
      <c r="AL40" s="172"/>
      <c r="AM40" s="584" t="str">
        <f t="shared" si="0"/>
        <v/>
      </c>
      <c r="AN40" s="584"/>
      <c r="AO40" s="585"/>
      <c r="AP40" s="585"/>
      <c r="AQ40" s="585"/>
      <c r="AR40" s="585"/>
      <c r="AS40" s="585"/>
      <c r="AT40" s="585"/>
      <c r="AU40" s="585"/>
      <c r="AV40" s="585"/>
      <c r="AW40" s="585"/>
      <c r="AX40" s="585"/>
      <c r="AY40" s="585"/>
      <c r="AZ40" s="585"/>
      <c r="BA40" s="585"/>
      <c r="BB40" s="585"/>
      <c r="BC40" s="585"/>
      <c r="BD40" s="172"/>
      <c r="BE40" s="584" t="str">
        <f t="shared" si="1"/>
        <v/>
      </c>
      <c r="BF40" s="584"/>
      <c r="BG40" s="585"/>
      <c r="BH40" s="585"/>
      <c r="BI40" s="585"/>
      <c r="BJ40" s="585"/>
      <c r="BK40" s="585"/>
      <c r="BL40" s="585"/>
      <c r="BM40" s="585"/>
      <c r="BN40" s="585"/>
      <c r="BO40" s="585"/>
      <c r="BP40" s="585"/>
      <c r="BQ40" s="585"/>
      <c r="BR40" s="585"/>
      <c r="BS40" s="585"/>
      <c r="BT40" s="585"/>
      <c r="BU40" s="585"/>
      <c r="BV40" s="172"/>
      <c r="BW40" s="584">
        <f t="shared" si="2"/>
        <v>14</v>
      </c>
      <c r="BX40" s="584"/>
      <c r="BY40" s="585" t="str">
        <f>IF('各会計、関係団体の財政状況及び健全化判断比率'!B74="","",'各会計、関係団体の財政状況及び健全化判断比率'!B74)</f>
        <v>山武郡市広域行政組合（一般会計）</v>
      </c>
      <c r="BZ40" s="585"/>
      <c r="CA40" s="585"/>
      <c r="CB40" s="585"/>
      <c r="CC40" s="585"/>
      <c r="CD40" s="585"/>
      <c r="CE40" s="585"/>
      <c r="CF40" s="585"/>
      <c r="CG40" s="585"/>
      <c r="CH40" s="585"/>
      <c r="CI40" s="585"/>
      <c r="CJ40" s="585"/>
      <c r="CK40" s="585"/>
      <c r="CL40" s="585"/>
      <c r="CM40" s="585"/>
      <c r="CN40" s="172"/>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99"/>
    </row>
    <row r="41" spans="1:113" ht="32.25" customHeight="1" x14ac:dyDescent="0.2">
      <c r="A41" s="172"/>
      <c r="B41" s="196"/>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72"/>
      <c r="U41" s="584" t="str">
        <f t="shared" si="4"/>
        <v/>
      </c>
      <c r="V41" s="584"/>
      <c r="W41" s="585"/>
      <c r="X41" s="585"/>
      <c r="Y41" s="585"/>
      <c r="Z41" s="585"/>
      <c r="AA41" s="585"/>
      <c r="AB41" s="585"/>
      <c r="AC41" s="585"/>
      <c r="AD41" s="585"/>
      <c r="AE41" s="585"/>
      <c r="AF41" s="585"/>
      <c r="AG41" s="585"/>
      <c r="AH41" s="585"/>
      <c r="AI41" s="585"/>
      <c r="AJ41" s="585"/>
      <c r="AK41" s="585"/>
      <c r="AL41" s="172"/>
      <c r="AM41" s="584" t="str">
        <f t="shared" si="0"/>
        <v/>
      </c>
      <c r="AN41" s="584"/>
      <c r="AO41" s="585"/>
      <c r="AP41" s="585"/>
      <c r="AQ41" s="585"/>
      <c r="AR41" s="585"/>
      <c r="AS41" s="585"/>
      <c r="AT41" s="585"/>
      <c r="AU41" s="585"/>
      <c r="AV41" s="585"/>
      <c r="AW41" s="585"/>
      <c r="AX41" s="585"/>
      <c r="AY41" s="585"/>
      <c r="AZ41" s="585"/>
      <c r="BA41" s="585"/>
      <c r="BB41" s="585"/>
      <c r="BC41" s="585"/>
      <c r="BD41" s="172"/>
      <c r="BE41" s="584" t="str">
        <f t="shared" si="1"/>
        <v/>
      </c>
      <c r="BF41" s="584"/>
      <c r="BG41" s="585"/>
      <c r="BH41" s="585"/>
      <c r="BI41" s="585"/>
      <c r="BJ41" s="585"/>
      <c r="BK41" s="585"/>
      <c r="BL41" s="585"/>
      <c r="BM41" s="585"/>
      <c r="BN41" s="585"/>
      <c r="BO41" s="585"/>
      <c r="BP41" s="585"/>
      <c r="BQ41" s="585"/>
      <c r="BR41" s="585"/>
      <c r="BS41" s="585"/>
      <c r="BT41" s="585"/>
      <c r="BU41" s="585"/>
      <c r="BV41" s="172"/>
      <c r="BW41" s="584">
        <f t="shared" si="2"/>
        <v>15</v>
      </c>
      <c r="BX41" s="584"/>
      <c r="BY41" s="585" t="str">
        <f>IF('各会計、関係団体の財政状況及び健全化判断比率'!B75="","",'各会計、関係団体の財政状況及び健全化判断比率'!B75)</f>
        <v>東金市外三市町清掃組合</v>
      </c>
      <c r="BZ41" s="585"/>
      <c r="CA41" s="585"/>
      <c r="CB41" s="585"/>
      <c r="CC41" s="585"/>
      <c r="CD41" s="585"/>
      <c r="CE41" s="585"/>
      <c r="CF41" s="585"/>
      <c r="CG41" s="585"/>
      <c r="CH41" s="585"/>
      <c r="CI41" s="585"/>
      <c r="CJ41" s="585"/>
      <c r="CK41" s="585"/>
      <c r="CL41" s="585"/>
      <c r="CM41" s="585"/>
      <c r="CN41" s="172"/>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99"/>
    </row>
    <row r="42" spans="1:113" ht="32.25" customHeight="1" x14ac:dyDescent="0.2">
      <c r="B42" s="196"/>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72"/>
      <c r="U42" s="584" t="str">
        <f t="shared" si="4"/>
        <v/>
      </c>
      <c r="V42" s="584"/>
      <c r="W42" s="585"/>
      <c r="X42" s="585"/>
      <c r="Y42" s="585"/>
      <c r="Z42" s="585"/>
      <c r="AA42" s="585"/>
      <c r="AB42" s="585"/>
      <c r="AC42" s="585"/>
      <c r="AD42" s="585"/>
      <c r="AE42" s="585"/>
      <c r="AF42" s="585"/>
      <c r="AG42" s="585"/>
      <c r="AH42" s="585"/>
      <c r="AI42" s="585"/>
      <c r="AJ42" s="585"/>
      <c r="AK42" s="585"/>
      <c r="AL42" s="172"/>
      <c r="AM42" s="584" t="str">
        <f t="shared" si="0"/>
        <v/>
      </c>
      <c r="AN42" s="584"/>
      <c r="AO42" s="585"/>
      <c r="AP42" s="585"/>
      <c r="AQ42" s="585"/>
      <c r="AR42" s="585"/>
      <c r="AS42" s="585"/>
      <c r="AT42" s="585"/>
      <c r="AU42" s="585"/>
      <c r="AV42" s="585"/>
      <c r="AW42" s="585"/>
      <c r="AX42" s="585"/>
      <c r="AY42" s="585"/>
      <c r="AZ42" s="585"/>
      <c r="BA42" s="585"/>
      <c r="BB42" s="585"/>
      <c r="BC42" s="585"/>
      <c r="BD42" s="172"/>
      <c r="BE42" s="584" t="str">
        <f t="shared" si="1"/>
        <v/>
      </c>
      <c r="BF42" s="584"/>
      <c r="BG42" s="585"/>
      <c r="BH42" s="585"/>
      <c r="BI42" s="585"/>
      <c r="BJ42" s="585"/>
      <c r="BK42" s="585"/>
      <c r="BL42" s="585"/>
      <c r="BM42" s="585"/>
      <c r="BN42" s="585"/>
      <c r="BO42" s="585"/>
      <c r="BP42" s="585"/>
      <c r="BQ42" s="585"/>
      <c r="BR42" s="585"/>
      <c r="BS42" s="585"/>
      <c r="BT42" s="585"/>
      <c r="BU42" s="585"/>
      <c r="BV42" s="172"/>
      <c r="BW42" s="584">
        <f t="shared" si="2"/>
        <v>16</v>
      </c>
      <c r="BX42" s="584"/>
      <c r="BY42" s="585" t="str">
        <f>IF('各会計、関係団体の財政状況及び健全化判断比率'!B76="","",'各会計、関係団体の財政状況及び健全化判断比率'!B76)</f>
        <v>九十九里地域水道企業団（水道用水供給事業会計）</v>
      </c>
      <c r="BZ42" s="585"/>
      <c r="CA42" s="585"/>
      <c r="CB42" s="585"/>
      <c r="CC42" s="585"/>
      <c r="CD42" s="585"/>
      <c r="CE42" s="585"/>
      <c r="CF42" s="585"/>
      <c r="CG42" s="585"/>
      <c r="CH42" s="585"/>
      <c r="CI42" s="585"/>
      <c r="CJ42" s="585"/>
      <c r="CK42" s="585"/>
      <c r="CL42" s="585"/>
      <c r="CM42" s="585"/>
      <c r="CN42" s="172"/>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99"/>
    </row>
    <row r="43" spans="1:113" ht="32.25" customHeight="1" x14ac:dyDescent="0.2">
      <c r="B43" s="196"/>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72"/>
      <c r="U43" s="584" t="str">
        <f t="shared" si="4"/>
        <v/>
      </c>
      <c r="V43" s="584"/>
      <c r="W43" s="585"/>
      <c r="X43" s="585"/>
      <c r="Y43" s="585"/>
      <c r="Z43" s="585"/>
      <c r="AA43" s="585"/>
      <c r="AB43" s="585"/>
      <c r="AC43" s="585"/>
      <c r="AD43" s="585"/>
      <c r="AE43" s="585"/>
      <c r="AF43" s="585"/>
      <c r="AG43" s="585"/>
      <c r="AH43" s="585"/>
      <c r="AI43" s="585"/>
      <c r="AJ43" s="585"/>
      <c r="AK43" s="585"/>
      <c r="AL43" s="172"/>
      <c r="AM43" s="584" t="str">
        <f t="shared" si="0"/>
        <v/>
      </c>
      <c r="AN43" s="584"/>
      <c r="AO43" s="585"/>
      <c r="AP43" s="585"/>
      <c r="AQ43" s="585"/>
      <c r="AR43" s="585"/>
      <c r="AS43" s="585"/>
      <c r="AT43" s="585"/>
      <c r="AU43" s="585"/>
      <c r="AV43" s="585"/>
      <c r="AW43" s="585"/>
      <c r="AX43" s="585"/>
      <c r="AY43" s="585"/>
      <c r="AZ43" s="585"/>
      <c r="BA43" s="585"/>
      <c r="BB43" s="585"/>
      <c r="BC43" s="585"/>
      <c r="BD43" s="172"/>
      <c r="BE43" s="584" t="str">
        <f t="shared" si="1"/>
        <v/>
      </c>
      <c r="BF43" s="584"/>
      <c r="BG43" s="585"/>
      <c r="BH43" s="585"/>
      <c r="BI43" s="585"/>
      <c r="BJ43" s="585"/>
      <c r="BK43" s="585"/>
      <c r="BL43" s="585"/>
      <c r="BM43" s="585"/>
      <c r="BN43" s="585"/>
      <c r="BO43" s="585"/>
      <c r="BP43" s="585"/>
      <c r="BQ43" s="585"/>
      <c r="BR43" s="585"/>
      <c r="BS43" s="585"/>
      <c r="BT43" s="585"/>
      <c r="BU43" s="585"/>
      <c r="BV43" s="172"/>
      <c r="BW43" s="584">
        <f t="shared" si="2"/>
        <v>17</v>
      </c>
      <c r="BX43" s="584"/>
      <c r="BY43" s="585" t="str">
        <f>IF('各会計、関係団体の財政状況及び健全化判断比率'!B77="","",'各会計、関係団体の財政状況及び健全化判断比率'!B77)</f>
        <v>山武郡市広域水道企業団</v>
      </c>
      <c r="BZ43" s="585"/>
      <c r="CA43" s="585"/>
      <c r="CB43" s="585"/>
      <c r="CC43" s="585"/>
      <c r="CD43" s="585"/>
      <c r="CE43" s="585"/>
      <c r="CF43" s="585"/>
      <c r="CG43" s="585"/>
      <c r="CH43" s="585"/>
      <c r="CI43" s="585"/>
      <c r="CJ43" s="585"/>
      <c r="CK43" s="585"/>
      <c r="CL43" s="585"/>
      <c r="CM43" s="585"/>
      <c r="CN43" s="172"/>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99"/>
    </row>
    <row r="44" spans="1:113" ht="13.5" customHeight="1" thickBot="1" x14ac:dyDescent="0.25">
      <c r="B44" s="200"/>
      <c r="C44" s="201"/>
      <c r="D44" s="201"/>
      <c r="E44" s="201"/>
      <c r="F44" s="201"/>
      <c r="G44" s="201"/>
      <c r="H44" s="201"/>
      <c r="I44" s="201"/>
      <c r="J44" s="201"/>
      <c r="K44" s="201"/>
      <c r="L44" s="201"/>
      <c r="M44" s="201"/>
      <c r="N44" s="201"/>
      <c r="O44" s="201"/>
      <c r="P44" s="201"/>
      <c r="Q44" s="201"/>
      <c r="R44" s="201"/>
      <c r="S44" s="201"/>
      <c r="T44" s="201"/>
      <c r="U44" s="201"/>
      <c r="V44" s="201"/>
      <c r="W44" s="201"/>
      <c r="X44" s="201"/>
      <c r="Y44" s="201"/>
      <c r="Z44" s="201"/>
      <c r="AA44" s="201"/>
      <c r="AB44" s="201"/>
      <c r="AC44" s="201"/>
      <c r="AD44" s="201"/>
      <c r="AE44" s="201"/>
      <c r="AF44" s="201"/>
      <c r="AG44" s="201"/>
      <c r="AH44" s="201"/>
      <c r="AI44" s="201"/>
      <c r="AJ44" s="201"/>
      <c r="AK44" s="201"/>
      <c r="AL44" s="201"/>
      <c r="AM44" s="201"/>
      <c r="AN44" s="201"/>
      <c r="AO44" s="201"/>
      <c r="AP44" s="201"/>
      <c r="AQ44" s="201"/>
      <c r="AR44" s="201"/>
      <c r="AS44" s="201"/>
      <c r="AT44" s="201"/>
      <c r="AU44" s="201"/>
      <c r="AV44" s="201"/>
      <c r="AW44" s="201"/>
      <c r="AX44" s="201"/>
      <c r="AY44" s="201"/>
      <c r="AZ44" s="201"/>
      <c r="BA44" s="201"/>
      <c r="BB44" s="201"/>
      <c r="BC44" s="201"/>
      <c r="BD44" s="201"/>
      <c r="BE44" s="201"/>
      <c r="BF44" s="201"/>
      <c r="BG44" s="201"/>
      <c r="BH44" s="201"/>
      <c r="BI44" s="201"/>
      <c r="BJ44" s="201"/>
      <c r="BK44" s="201"/>
      <c r="BL44" s="201"/>
      <c r="BM44" s="201"/>
      <c r="BN44" s="201"/>
      <c r="BO44" s="201"/>
      <c r="BP44" s="201"/>
      <c r="BQ44" s="201"/>
      <c r="BR44" s="201"/>
      <c r="BS44" s="201"/>
      <c r="BT44" s="201"/>
      <c r="BU44" s="201"/>
      <c r="BV44" s="201"/>
      <c r="BW44" s="201"/>
      <c r="BX44" s="201"/>
      <c r="BY44" s="201"/>
      <c r="BZ44" s="201"/>
      <c r="CA44" s="201"/>
      <c r="CB44" s="201"/>
      <c r="CC44" s="201"/>
      <c r="CD44" s="201"/>
      <c r="CE44" s="201"/>
      <c r="CF44" s="201"/>
      <c r="CG44" s="201"/>
      <c r="CH44" s="201"/>
      <c r="CI44" s="201"/>
      <c r="CJ44" s="201"/>
      <c r="CK44" s="201"/>
      <c r="CL44" s="201"/>
      <c r="CM44" s="201"/>
      <c r="CN44" s="201"/>
      <c r="CO44" s="201"/>
      <c r="CP44" s="201"/>
      <c r="CQ44" s="201"/>
      <c r="CR44" s="201"/>
      <c r="CS44" s="201"/>
      <c r="CT44" s="201"/>
      <c r="CU44" s="201"/>
      <c r="CV44" s="201"/>
      <c r="CW44" s="201"/>
      <c r="CX44" s="201"/>
      <c r="CY44" s="201"/>
      <c r="CZ44" s="201"/>
      <c r="DA44" s="201"/>
      <c r="DB44" s="201"/>
      <c r="DC44" s="201"/>
      <c r="DD44" s="201"/>
      <c r="DE44" s="201"/>
      <c r="DF44" s="201"/>
      <c r="DG44" s="201"/>
      <c r="DH44" s="201"/>
      <c r="DI44" s="202"/>
    </row>
    <row r="45" spans="1:113" x14ac:dyDescent="0.2"/>
    <row r="46" spans="1:113" x14ac:dyDescent="0.2">
      <c r="B46" s="171"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yCHMqUujr49vtzIVSsSqC55KMxOK+Ftx1BXQdIX3CGvC/VC0A5nCg0H3MXVZ3NUKswKYXt3AQjlVpGdcMhreCw==" saltValue="xg2xlBiC3+lbVffg80AFh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90" zoomScaleNormal="90" workbookViewId="0"/>
  </sheetViews>
  <sheetFormatPr defaultColWidth="0" defaultRowHeight="11.25" customHeight="1" zeroHeight="1" x14ac:dyDescent="0.2"/>
  <cols>
    <col min="1" max="1" width="1.6640625" style="205" customWidth="1"/>
    <col min="2" max="2" width="2.33203125" style="205" customWidth="1"/>
    <col min="3" max="16" width="2.6640625" style="205" customWidth="1"/>
    <col min="17" max="17" width="2.33203125" style="205" customWidth="1"/>
    <col min="18" max="95" width="1.6640625" style="205" customWidth="1"/>
    <col min="96" max="133" width="1.6640625" style="217" customWidth="1"/>
    <col min="134" max="143" width="1.6640625" style="205" customWidth="1"/>
    <col min="144" max="16384" width="0" style="205" hidden="1"/>
  </cols>
  <sheetData>
    <row r="1" spans="2:143" ht="22.5" customHeight="1" thickBot="1" x14ac:dyDescent="0.25">
      <c r="B1" s="203"/>
      <c r="C1" s="204"/>
      <c r="D1" s="204"/>
      <c r="E1" s="204"/>
      <c r="F1" s="204"/>
      <c r="G1" s="204"/>
      <c r="H1" s="204"/>
      <c r="I1" s="204"/>
      <c r="J1" s="204"/>
      <c r="K1" s="204"/>
      <c r="L1" s="204"/>
      <c r="M1" s="204"/>
      <c r="N1" s="204"/>
      <c r="O1" s="204"/>
      <c r="P1" s="204"/>
      <c r="Q1" s="204"/>
      <c r="R1" s="204"/>
      <c r="S1" s="204"/>
      <c r="T1" s="204"/>
      <c r="U1" s="204"/>
      <c r="V1" s="204"/>
      <c r="W1" s="204"/>
      <c r="X1" s="204"/>
      <c r="Y1" s="204"/>
      <c r="Z1" s="204"/>
      <c r="AA1" s="204"/>
      <c r="AB1" s="204"/>
      <c r="AC1" s="204"/>
      <c r="AD1" s="204"/>
      <c r="AE1" s="204"/>
      <c r="AF1" s="204"/>
      <c r="AG1" s="204"/>
      <c r="AH1" s="204"/>
      <c r="AI1" s="204"/>
      <c r="AJ1" s="204"/>
      <c r="AK1" s="204"/>
      <c r="AL1" s="204"/>
      <c r="AM1" s="204"/>
      <c r="AN1" s="204"/>
      <c r="AO1" s="204"/>
      <c r="AP1" s="204"/>
      <c r="AQ1" s="204"/>
      <c r="AR1" s="204"/>
      <c r="AS1" s="204"/>
      <c r="AT1" s="204"/>
      <c r="AU1" s="204"/>
      <c r="AV1" s="204"/>
      <c r="AW1" s="204"/>
      <c r="AX1" s="204"/>
      <c r="AY1" s="204"/>
      <c r="AZ1" s="204"/>
      <c r="BA1" s="204"/>
      <c r="BB1" s="204"/>
      <c r="BC1" s="204"/>
      <c r="BD1" s="204"/>
      <c r="BE1" s="204"/>
      <c r="BF1" s="204"/>
      <c r="BG1" s="204"/>
      <c r="BH1" s="204"/>
      <c r="BI1" s="204"/>
      <c r="BJ1" s="204"/>
      <c r="BK1" s="204"/>
      <c r="BL1" s="204"/>
      <c r="BM1" s="204"/>
      <c r="BN1" s="204"/>
      <c r="BO1" s="204"/>
      <c r="BP1" s="204"/>
      <c r="BQ1" s="204"/>
      <c r="BR1" s="204"/>
      <c r="BS1" s="204"/>
      <c r="BT1" s="204"/>
      <c r="BU1" s="204"/>
      <c r="BV1" s="204"/>
      <c r="BW1" s="204"/>
      <c r="BX1" s="204"/>
      <c r="BY1" s="204"/>
      <c r="BZ1" s="204"/>
      <c r="CA1" s="204"/>
      <c r="CB1" s="204"/>
      <c r="CC1" s="204"/>
      <c r="CD1" s="204"/>
      <c r="CE1" s="204"/>
      <c r="CF1" s="204"/>
      <c r="CG1" s="204"/>
      <c r="CH1" s="204"/>
      <c r="CI1" s="204"/>
      <c r="CJ1" s="204"/>
      <c r="CK1" s="204"/>
      <c r="CL1" s="204"/>
      <c r="CM1" s="204"/>
      <c r="CN1" s="204"/>
      <c r="CO1" s="204"/>
      <c r="CP1" s="204"/>
      <c r="CQ1" s="204"/>
      <c r="CR1" s="204"/>
      <c r="CS1" s="204"/>
      <c r="CT1" s="204"/>
      <c r="CU1" s="204"/>
      <c r="CV1" s="204"/>
      <c r="CW1" s="204"/>
      <c r="CX1" s="204"/>
      <c r="CY1" s="204"/>
      <c r="CZ1" s="204"/>
      <c r="DA1" s="204"/>
      <c r="DB1" s="204"/>
      <c r="DC1" s="204"/>
      <c r="DD1" s="204"/>
      <c r="DE1" s="204"/>
      <c r="DF1" s="204"/>
      <c r="DG1" s="204"/>
      <c r="DH1" s="589" t="s">
        <v>202</v>
      </c>
      <c r="DI1" s="590"/>
      <c r="DJ1" s="590"/>
      <c r="DK1" s="590"/>
      <c r="DL1" s="590"/>
      <c r="DM1" s="590"/>
      <c r="DN1" s="591"/>
      <c r="DO1" s="205"/>
      <c r="DP1" s="589" t="s">
        <v>203</v>
      </c>
      <c r="DQ1" s="590"/>
      <c r="DR1" s="590"/>
      <c r="DS1" s="590"/>
      <c r="DT1" s="590"/>
      <c r="DU1" s="590"/>
      <c r="DV1" s="590"/>
      <c r="DW1" s="590"/>
      <c r="DX1" s="590"/>
      <c r="DY1" s="590"/>
      <c r="DZ1" s="590"/>
      <c r="EA1" s="590"/>
      <c r="EB1" s="590"/>
      <c r="EC1" s="591"/>
      <c r="ED1" s="204"/>
      <c r="EE1" s="204"/>
      <c r="EF1" s="204"/>
      <c r="EG1" s="204"/>
      <c r="EH1" s="204"/>
      <c r="EI1" s="204"/>
      <c r="EJ1" s="204"/>
      <c r="EK1" s="204"/>
      <c r="EL1" s="204"/>
      <c r="EM1" s="204"/>
    </row>
    <row r="2" spans="2:143" ht="22.5" customHeight="1" x14ac:dyDescent="0.2">
      <c r="B2" s="206" t="s">
        <v>204</v>
      </c>
      <c r="R2" s="207"/>
      <c r="S2" s="207"/>
      <c r="T2" s="207"/>
      <c r="U2" s="207"/>
      <c r="V2" s="207"/>
      <c r="W2" s="207"/>
      <c r="X2" s="207"/>
      <c r="Y2" s="207"/>
      <c r="Z2" s="207"/>
      <c r="AA2" s="207"/>
      <c r="AB2" s="207"/>
      <c r="AC2" s="207"/>
      <c r="AE2" s="208"/>
      <c r="AF2" s="208"/>
      <c r="AG2" s="208"/>
      <c r="AH2" s="208"/>
      <c r="AI2" s="208"/>
      <c r="AJ2" s="207"/>
      <c r="AK2" s="207"/>
      <c r="AL2" s="207"/>
      <c r="AM2" s="207"/>
      <c r="AN2" s="207"/>
      <c r="AO2" s="207"/>
      <c r="AP2" s="207"/>
      <c r="CD2" s="204"/>
      <c r="CE2" s="204"/>
      <c r="CF2" s="204"/>
      <c r="CG2" s="204"/>
      <c r="CH2" s="204"/>
      <c r="CI2" s="204"/>
      <c r="CJ2" s="204"/>
      <c r="CK2" s="204"/>
      <c r="CL2" s="204"/>
      <c r="CM2" s="204"/>
      <c r="CN2" s="204"/>
      <c r="CO2" s="204"/>
      <c r="CP2" s="204"/>
      <c r="CQ2" s="204"/>
      <c r="CR2" s="204"/>
      <c r="CS2" s="204"/>
      <c r="CT2" s="204"/>
      <c r="CU2" s="204"/>
      <c r="CV2" s="204"/>
      <c r="CW2" s="204"/>
      <c r="CX2" s="204"/>
      <c r="CY2" s="204"/>
      <c r="CZ2" s="204"/>
      <c r="DA2" s="204"/>
      <c r="DB2" s="204"/>
      <c r="DC2" s="204"/>
      <c r="DD2" s="204"/>
      <c r="DE2" s="204"/>
      <c r="DF2" s="204"/>
      <c r="DG2" s="204"/>
      <c r="DH2" s="204"/>
      <c r="DI2" s="204"/>
      <c r="DJ2" s="204"/>
      <c r="DK2" s="204"/>
      <c r="DL2" s="204"/>
      <c r="DM2" s="204"/>
      <c r="DN2" s="204"/>
      <c r="DO2" s="204"/>
      <c r="DP2" s="204"/>
      <c r="DQ2" s="204"/>
      <c r="DR2" s="204"/>
      <c r="DS2" s="204"/>
      <c r="DT2" s="204"/>
      <c r="DU2" s="204"/>
      <c r="DV2" s="204"/>
      <c r="DW2" s="204"/>
      <c r="DX2" s="204"/>
      <c r="DY2" s="204"/>
      <c r="DZ2" s="204"/>
      <c r="EA2" s="204"/>
      <c r="EB2" s="204"/>
      <c r="EC2" s="204"/>
    </row>
    <row r="3" spans="2:143" ht="11.25"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215</v>
      </c>
      <c r="C5" s="597"/>
      <c r="D5" s="597"/>
      <c r="E5" s="597"/>
      <c r="F5" s="597"/>
      <c r="G5" s="597"/>
      <c r="H5" s="597"/>
      <c r="I5" s="597"/>
      <c r="J5" s="597"/>
      <c r="K5" s="597"/>
      <c r="L5" s="597"/>
      <c r="M5" s="597"/>
      <c r="N5" s="597"/>
      <c r="O5" s="597"/>
      <c r="P5" s="597"/>
      <c r="Q5" s="598"/>
      <c r="R5" s="599">
        <v>7652522</v>
      </c>
      <c r="S5" s="600"/>
      <c r="T5" s="600"/>
      <c r="U5" s="600"/>
      <c r="V5" s="600"/>
      <c r="W5" s="600"/>
      <c r="X5" s="600"/>
      <c r="Y5" s="601"/>
      <c r="Z5" s="602">
        <v>31</v>
      </c>
      <c r="AA5" s="602"/>
      <c r="AB5" s="602"/>
      <c r="AC5" s="602"/>
      <c r="AD5" s="603">
        <v>7246723</v>
      </c>
      <c r="AE5" s="603"/>
      <c r="AF5" s="603"/>
      <c r="AG5" s="603"/>
      <c r="AH5" s="603"/>
      <c r="AI5" s="603"/>
      <c r="AJ5" s="603"/>
      <c r="AK5" s="603"/>
      <c r="AL5" s="604">
        <v>53.6</v>
      </c>
      <c r="AM5" s="605"/>
      <c r="AN5" s="605"/>
      <c r="AO5" s="606"/>
      <c r="AP5" s="596" t="s">
        <v>216</v>
      </c>
      <c r="AQ5" s="597"/>
      <c r="AR5" s="597"/>
      <c r="AS5" s="597"/>
      <c r="AT5" s="597"/>
      <c r="AU5" s="597"/>
      <c r="AV5" s="597"/>
      <c r="AW5" s="597"/>
      <c r="AX5" s="597"/>
      <c r="AY5" s="597"/>
      <c r="AZ5" s="597"/>
      <c r="BA5" s="597"/>
      <c r="BB5" s="597"/>
      <c r="BC5" s="597"/>
      <c r="BD5" s="597"/>
      <c r="BE5" s="597"/>
      <c r="BF5" s="598"/>
      <c r="BG5" s="610">
        <v>7246723</v>
      </c>
      <c r="BH5" s="611"/>
      <c r="BI5" s="611"/>
      <c r="BJ5" s="611"/>
      <c r="BK5" s="611"/>
      <c r="BL5" s="611"/>
      <c r="BM5" s="611"/>
      <c r="BN5" s="612"/>
      <c r="BO5" s="613">
        <v>94.7</v>
      </c>
      <c r="BP5" s="613"/>
      <c r="BQ5" s="613"/>
      <c r="BR5" s="613"/>
      <c r="BS5" s="614" t="s">
        <v>121</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
      <c r="B6" s="607" t="s">
        <v>220</v>
      </c>
      <c r="C6" s="608"/>
      <c r="D6" s="608"/>
      <c r="E6" s="608"/>
      <c r="F6" s="608"/>
      <c r="G6" s="608"/>
      <c r="H6" s="608"/>
      <c r="I6" s="608"/>
      <c r="J6" s="608"/>
      <c r="K6" s="608"/>
      <c r="L6" s="608"/>
      <c r="M6" s="608"/>
      <c r="N6" s="608"/>
      <c r="O6" s="608"/>
      <c r="P6" s="608"/>
      <c r="Q6" s="609"/>
      <c r="R6" s="610">
        <v>266287</v>
      </c>
      <c r="S6" s="611"/>
      <c r="T6" s="611"/>
      <c r="U6" s="611"/>
      <c r="V6" s="611"/>
      <c r="W6" s="611"/>
      <c r="X6" s="611"/>
      <c r="Y6" s="612"/>
      <c r="Z6" s="613">
        <v>1.1000000000000001</v>
      </c>
      <c r="AA6" s="613"/>
      <c r="AB6" s="613"/>
      <c r="AC6" s="613"/>
      <c r="AD6" s="614">
        <v>266287</v>
      </c>
      <c r="AE6" s="614"/>
      <c r="AF6" s="614"/>
      <c r="AG6" s="614"/>
      <c r="AH6" s="614"/>
      <c r="AI6" s="614"/>
      <c r="AJ6" s="614"/>
      <c r="AK6" s="614"/>
      <c r="AL6" s="615">
        <v>2</v>
      </c>
      <c r="AM6" s="616"/>
      <c r="AN6" s="616"/>
      <c r="AO6" s="617"/>
      <c r="AP6" s="607" t="s">
        <v>221</v>
      </c>
      <c r="AQ6" s="608"/>
      <c r="AR6" s="608"/>
      <c r="AS6" s="608"/>
      <c r="AT6" s="608"/>
      <c r="AU6" s="608"/>
      <c r="AV6" s="608"/>
      <c r="AW6" s="608"/>
      <c r="AX6" s="608"/>
      <c r="AY6" s="608"/>
      <c r="AZ6" s="608"/>
      <c r="BA6" s="608"/>
      <c r="BB6" s="608"/>
      <c r="BC6" s="608"/>
      <c r="BD6" s="608"/>
      <c r="BE6" s="608"/>
      <c r="BF6" s="609"/>
      <c r="BG6" s="610">
        <v>7246723</v>
      </c>
      <c r="BH6" s="611"/>
      <c r="BI6" s="611"/>
      <c r="BJ6" s="611"/>
      <c r="BK6" s="611"/>
      <c r="BL6" s="611"/>
      <c r="BM6" s="611"/>
      <c r="BN6" s="612"/>
      <c r="BO6" s="613">
        <v>94.7</v>
      </c>
      <c r="BP6" s="613"/>
      <c r="BQ6" s="613"/>
      <c r="BR6" s="613"/>
      <c r="BS6" s="614" t="s">
        <v>121</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220158</v>
      </c>
      <c r="CS6" s="611"/>
      <c r="CT6" s="611"/>
      <c r="CU6" s="611"/>
      <c r="CV6" s="611"/>
      <c r="CW6" s="611"/>
      <c r="CX6" s="611"/>
      <c r="CY6" s="612"/>
      <c r="CZ6" s="604">
        <v>0.9</v>
      </c>
      <c r="DA6" s="605"/>
      <c r="DB6" s="605"/>
      <c r="DC6" s="621"/>
      <c r="DD6" s="619" t="s">
        <v>121</v>
      </c>
      <c r="DE6" s="611"/>
      <c r="DF6" s="611"/>
      <c r="DG6" s="611"/>
      <c r="DH6" s="611"/>
      <c r="DI6" s="611"/>
      <c r="DJ6" s="611"/>
      <c r="DK6" s="611"/>
      <c r="DL6" s="611"/>
      <c r="DM6" s="611"/>
      <c r="DN6" s="611"/>
      <c r="DO6" s="611"/>
      <c r="DP6" s="612"/>
      <c r="DQ6" s="619">
        <v>220158</v>
      </c>
      <c r="DR6" s="611"/>
      <c r="DS6" s="611"/>
      <c r="DT6" s="611"/>
      <c r="DU6" s="611"/>
      <c r="DV6" s="611"/>
      <c r="DW6" s="611"/>
      <c r="DX6" s="611"/>
      <c r="DY6" s="611"/>
      <c r="DZ6" s="611"/>
      <c r="EA6" s="611"/>
      <c r="EB6" s="611"/>
      <c r="EC6" s="620"/>
    </row>
    <row r="7" spans="2:143" ht="11.25" customHeight="1" x14ac:dyDescent="0.2">
      <c r="B7" s="607" t="s">
        <v>223</v>
      </c>
      <c r="C7" s="608"/>
      <c r="D7" s="608"/>
      <c r="E7" s="608"/>
      <c r="F7" s="608"/>
      <c r="G7" s="608"/>
      <c r="H7" s="608"/>
      <c r="I7" s="608"/>
      <c r="J7" s="608"/>
      <c r="K7" s="608"/>
      <c r="L7" s="608"/>
      <c r="M7" s="608"/>
      <c r="N7" s="608"/>
      <c r="O7" s="608"/>
      <c r="P7" s="608"/>
      <c r="Q7" s="609"/>
      <c r="R7" s="610">
        <v>3547</v>
      </c>
      <c r="S7" s="611"/>
      <c r="T7" s="611"/>
      <c r="U7" s="611"/>
      <c r="V7" s="611"/>
      <c r="W7" s="611"/>
      <c r="X7" s="611"/>
      <c r="Y7" s="612"/>
      <c r="Z7" s="613">
        <v>0</v>
      </c>
      <c r="AA7" s="613"/>
      <c r="AB7" s="613"/>
      <c r="AC7" s="613"/>
      <c r="AD7" s="614">
        <v>3547</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3233787</v>
      </c>
      <c r="BH7" s="611"/>
      <c r="BI7" s="611"/>
      <c r="BJ7" s="611"/>
      <c r="BK7" s="611"/>
      <c r="BL7" s="611"/>
      <c r="BM7" s="611"/>
      <c r="BN7" s="612"/>
      <c r="BO7" s="613">
        <v>42.3</v>
      </c>
      <c r="BP7" s="613"/>
      <c r="BQ7" s="613"/>
      <c r="BR7" s="613"/>
      <c r="BS7" s="614" t="s">
        <v>121</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2285663</v>
      </c>
      <c r="CS7" s="611"/>
      <c r="CT7" s="611"/>
      <c r="CU7" s="611"/>
      <c r="CV7" s="611"/>
      <c r="CW7" s="611"/>
      <c r="CX7" s="611"/>
      <c r="CY7" s="612"/>
      <c r="CZ7" s="613">
        <v>9.5</v>
      </c>
      <c r="DA7" s="613"/>
      <c r="DB7" s="613"/>
      <c r="DC7" s="613"/>
      <c r="DD7" s="619">
        <v>17563</v>
      </c>
      <c r="DE7" s="611"/>
      <c r="DF7" s="611"/>
      <c r="DG7" s="611"/>
      <c r="DH7" s="611"/>
      <c r="DI7" s="611"/>
      <c r="DJ7" s="611"/>
      <c r="DK7" s="611"/>
      <c r="DL7" s="611"/>
      <c r="DM7" s="611"/>
      <c r="DN7" s="611"/>
      <c r="DO7" s="611"/>
      <c r="DP7" s="612"/>
      <c r="DQ7" s="619">
        <v>2026071</v>
      </c>
      <c r="DR7" s="611"/>
      <c r="DS7" s="611"/>
      <c r="DT7" s="611"/>
      <c r="DU7" s="611"/>
      <c r="DV7" s="611"/>
      <c r="DW7" s="611"/>
      <c r="DX7" s="611"/>
      <c r="DY7" s="611"/>
      <c r="DZ7" s="611"/>
      <c r="EA7" s="611"/>
      <c r="EB7" s="611"/>
      <c r="EC7" s="620"/>
    </row>
    <row r="8" spans="2:143" ht="11.25" customHeight="1" x14ac:dyDescent="0.2">
      <c r="B8" s="607" t="s">
        <v>226</v>
      </c>
      <c r="C8" s="608"/>
      <c r="D8" s="608"/>
      <c r="E8" s="608"/>
      <c r="F8" s="608"/>
      <c r="G8" s="608"/>
      <c r="H8" s="608"/>
      <c r="I8" s="608"/>
      <c r="J8" s="608"/>
      <c r="K8" s="608"/>
      <c r="L8" s="608"/>
      <c r="M8" s="608"/>
      <c r="N8" s="608"/>
      <c r="O8" s="608"/>
      <c r="P8" s="608"/>
      <c r="Q8" s="609"/>
      <c r="R8" s="610">
        <v>50230</v>
      </c>
      <c r="S8" s="611"/>
      <c r="T8" s="611"/>
      <c r="U8" s="611"/>
      <c r="V8" s="611"/>
      <c r="W8" s="611"/>
      <c r="X8" s="611"/>
      <c r="Y8" s="612"/>
      <c r="Z8" s="613">
        <v>0.2</v>
      </c>
      <c r="AA8" s="613"/>
      <c r="AB8" s="613"/>
      <c r="AC8" s="613"/>
      <c r="AD8" s="614">
        <v>50230</v>
      </c>
      <c r="AE8" s="614"/>
      <c r="AF8" s="614"/>
      <c r="AG8" s="614"/>
      <c r="AH8" s="614"/>
      <c r="AI8" s="614"/>
      <c r="AJ8" s="614"/>
      <c r="AK8" s="614"/>
      <c r="AL8" s="615">
        <v>0.4</v>
      </c>
      <c r="AM8" s="616"/>
      <c r="AN8" s="616"/>
      <c r="AO8" s="617"/>
      <c r="AP8" s="607" t="s">
        <v>227</v>
      </c>
      <c r="AQ8" s="608"/>
      <c r="AR8" s="608"/>
      <c r="AS8" s="608"/>
      <c r="AT8" s="608"/>
      <c r="AU8" s="608"/>
      <c r="AV8" s="608"/>
      <c r="AW8" s="608"/>
      <c r="AX8" s="608"/>
      <c r="AY8" s="608"/>
      <c r="AZ8" s="608"/>
      <c r="BA8" s="608"/>
      <c r="BB8" s="608"/>
      <c r="BC8" s="608"/>
      <c r="BD8" s="608"/>
      <c r="BE8" s="608"/>
      <c r="BF8" s="609"/>
      <c r="BG8" s="610">
        <v>94034</v>
      </c>
      <c r="BH8" s="611"/>
      <c r="BI8" s="611"/>
      <c r="BJ8" s="611"/>
      <c r="BK8" s="611"/>
      <c r="BL8" s="611"/>
      <c r="BM8" s="611"/>
      <c r="BN8" s="612"/>
      <c r="BO8" s="613">
        <v>1.2</v>
      </c>
      <c r="BP8" s="613"/>
      <c r="BQ8" s="613"/>
      <c r="BR8" s="613"/>
      <c r="BS8" s="614" t="s">
        <v>121</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10242370</v>
      </c>
      <c r="CS8" s="611"/>
      <c r="CT8" s="611"/>
      <c r="CU8" s="611"/>
      <c r="CV8" s="611"/>
      <c r="CW8" s="611"/>
      <c r="CX8" s="611"/>
      <c r="CY8" s="612"/>
      <c r="CZ8" s="613">
        <v>42.6</v>
      </c>
      <c r="DA8" s="613"/>
      <c r="DB8" s="613"/>
      <c r="DC8" s="613"/>
      <c r="DD8" s="619">
        <v>734778</v>
      </c>
      <c r="DE8" s="611"/>
      <c r="DF8" s="611"/>
      <c r="DG8" s="611"/>
      <c r="DH8" s="611"/>
      <c r="DI8" s="611"/>
      <c r="DJ8" s="611"/>
      <c r="DK8" s="611"/>
      <c r="DL8" s="611"/>
      <c r="DM8" s="611"/>
      <c r="DN8" s="611"/>
      <c r="DO8" s="611"/>
      <c r="DP8" s="612"/>
      <c r="DQ8" s="619">
        <v>4419228</v>
      </c>
      <c r="DR8" s="611"/>
      <c r="DS8" s="611"/>
      <c r="DT8" s="611"/>
      <c r="DU8" s="611"/>
      <c r="DV8" s="611"/>
      <c r="DW8" s="611"/>
      <c r="DX8" s="611"/>
      <c r="DY8" s="611"/>
      <c r="DZ8" s="611"/>
      <c r="EA8" s="611"/>
      <c r="EB8" s="611"/>
      <c r="EC8" s="620"/>
    </row>
    <row r="9" spans="2:143" ht="11.25" customHeight="1" x14ac:dyDescent="0.2">
      <c r="B9" s="607" t="s">
        <v>229</v>
      </c>
      <c r="C9" s="608"/>
      <c r="D9" s="608"/>
      <c r="E9" s="608"/>
      <c r="F9" s="608"/>
      <c r="G9" s="608"/>
      <c r="H9" s="608"/>
      <c r="I9" s="608"/>
      <c r="J9" s="608"/>
      <c r="K9" s="608"/>
      <c r="L9" s="608"/>
      <c r="M9" s="608"/>
      <c r="N9" s="608"/>
      <c r="O9" s="608"/>
      <c r="P9" s="608"/>
      <c r="Q9" s="609"/>
      <c r="R9" s="610">
        <v>60020</v>
      </c>
      <c r="S9" s="611"/>
      <c r="T9" s="611"/>
      <c r="U9" s="611"/>
      <c r="V9" s="611"/>
      <c r="W9" s="611"/>
      <c r="X9" s="611"/>
      <c r="Y9" s="612"/>
      <c r="Z9" s="613">
        <v>0.2</v>
      </c>
      <c r="AA9" s="613"/>
      <c r="AB9" s="613"/>
      <c r="AC9" s="613"/>
      <c r="AD9" s="614">
        <v>60020</v>
      </c>
      <c r="AE9" s="614"/>
      <c r="AF9" s="614"/>
      <c r="AG9" s="614"/>
      <c r="AH9" s="614"/>
      <c r="AI9" s="614"/>
      <c r="AJ9" s="614"/>
      <c r="AK9" s="614"/>
      <c r="AL9" s="615">
        <v>0.4</v>
      </c>
      <c r="AM9" s="616"/>
      <c r="AN9" s="616"/>
      <c r="AO9" s="617"/>
      <c r="AP9" s="607" t="s">
        <v>230</v>
      </c>
      <c r="AQ9" s="608"/>
      <c r="AR9" s="608"/>
      <c r="AS9" s="608"/>
      <c r="AT9" s="608"/>
      <c r="AU9" s="608"/>
      <c r="AV9" s="608"/>
      <c r="AW9" s="608"/>
      <c r="AX9" s="608"/>
      <c r="AY9" s="608"/>
      <c r="AZ9" s="608"/>
      <c r="BA9" s="608"/>
      <c r="BB9" s="608"/>
      <c r="BC9" s="608"/>
      <c r="BD9" s="608"/>
      <c r="BE9" s="608"/>
      <c r="BF9" s="609"/>
      <c r="BG9" s="610">
        <v>2764144</v>
      </c>
      <c r="BH9" s="611"/>
      <c r="BI9" s="611"/>
      <c r="BJ9" s="611"/>
      <c r="BK9" s="611"/>
      <c r="BL9" s="611"/>
      <c r="BM9" s="611"/>
      <c r="BN9" s="612"/>
      <c r="BO9" s="613">
        <v>36.1</v>
      </c>
      <c r="BP9" s="613"/>
      <c r="BQ9" s="613"/>
      <c r="BR9" s="613"/>
      <c r="BS9" s="614" t="s">
        <v>121</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3256294</v>
      </c>
      <c r="CS9" s="611"/>
      <c r="CT9" s="611"/>
      <c r="CU9" s="611"/>
      <c r="CV9" s="611"/>
      <c r="CW9" s="611"/>
      <c r="CX9" s="611"/>
      <c r="CY9" s="612"/>
      <c r="CZ9" s="613">
        <v>13.5</v>
      </c>
      <c r="DA9" s="613"/>
      <c r="DB9" s="613"/>
      <c r="DC9" s="613"/>
      <c r="DD9" s="619">
        <v>45202</v>
      </c>
      <c r="DE9" s="611"/>
      <c r="DF9" s="611"/>
      <c r="DG9" s="611"/>
      <c r="DH9" s="611"/>
      <c r="DI9" s="611"/>
      <c r="DJ9" s="611"/>
      <c r="DK9" s="611"/>
      <c r="DL9" s="611"/>
      <c r="DM9" s="611"/>
      <c r="DN9" s="611"/>
      <c r="DO9" s="611"/>
      <c r="DP9" s="612"/>
      <c r="DQ9" s="619">
        <v>1878879</v>
      </c>
      <c r="DR9" s="611"/>
      <c r="DS9" s="611"/>
      <c r="DT9" s="611"/>
      <c r="DU9" s="611"/>
      <c r="DV9" s="611"/>
      <c r="DW9" s="611"/>
      <c r="DX9" s="611"/>
      <c r="DY9" s="611"/>
      <c r="DZ9" s="611"/>
      <c r="EA9" s="611"/>
      <c r="EB9" s="611"/>
      <c r="EC9" s="620"/>
    </row>
    <row r="10" spans="2:143" ht="11.25" customHeight="1" x14ac:dyDescent="0.2">
      <c r="B10" s="607" t="s">
        <v>232</v>
      </c>
      <c r="C10" s="608"/>
      <c r="D10" s="608"/>
      <c r="E10" s="608"/>
      <c r="F10" s="608"/>
      <c r="G10" s="608"/>
      <c r="H10" s="608"/>
      <c r="I10" s="608"/>
      <c r="J10" s="608"/>
      <c r="K10" s="608"/>
      <c r="L10" s="608"/>
      <c r="M10" s="608"/>
      <c r="N10" s="608"/>
      <c r="O10" s="608"/>
      <c r="P10" s="608"/>
      <c r="Q10" s="609"/>
      <c r="R10" s="610" t="s">
        <v>121</v>
      </c>
      <c r="S10" s="611"/>
      <c r="T10" s="611"/>
      <c r="U10" s="611"/>
      <c r="V10" s="611"/>
      <c r="W10" s="611"/>
      <c r="X10" s="611"/>
      <c r="Y10" s="612"/>
      <c r="Z10" s="613" t="s">
        <v>121</v>
      </c>
      <c r="AA10" s="613"/>
      <c r="AB10" s="613"/>
      <c r="AC10" s="613"/>
      <c r="AD10" s="614" t="s">
        <v>121</v>
      </c>
      <c r="AE10" s="614"/>
      <c r="AF10" s="614"/>
      <c r="AG10" s="614"/>
      <c r="AH10" s="614"/>
      <c r="AI10" s="614"/>
      <c r="AJ10" s="614"/>
      <c r="AK10" s="614"/>
      <c r="AL10" s="615" t="s">
        <v>121</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184875</v>
      </c>
      <c r="BH10" s="611"/>
      <c r="BI10" s="611"/>
      <c r="BJ10" s="611"/>
      <c r="BK10" s="611"/>
      <c r="BL10" s="611"/>
      <c r="BM10" s="611"/>
      <c r="BN10" s="612"/>
      <c r="BO10" s="613">
        <v>2.4</v>
      </c>
      <c r="BP10" s="613"/>
      <c r="BQ10" s="613"/>
      <c r="BR10" s="613"/>
      <c r="BS10" s="614" t="s">
        <v>121</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t="s">
        <v>121</v>
      </c>
      <c r="CS10" s="611"/>
      <c r="CT10" s="611"/>
      <c r="CU10" s="611"/>
      <c r="CV10" s="611"/>
      <c r="CW10" s="611"/>
      <c r="CX10" s="611"/>
      <c r="CY10" s="612"/>
      <c r="CZ10" s="613" t="s">
        <v>121</v>
      </c>
      <c r="DA10" s="613"/>
      <c r="DB10" s="613"/>
      <c r="DC10" s="613"/>
      <c r="DD10" s="619" t="s">
        <v>121</v>
      </c>
      <c r="DE10" s="611"/>
      <c r="DF10" s="611"/>
      <c r="DG10" s="611"/>
      <c r="DH10" s="611"/>
      <c r="DI10" s="611"/>
      <c r="DJ10" s="611"/>
      <c r="DK10" s="611"/>
      <c r="DL10" s="611"/>
      <c r="DM10" s="611"/>
      <c r="DN10" s="611"/>
      <c r="DO10" s="611"/>
      <c r="DP10" s="612"/>
      <c r="DQ10" s="619" t="s">
        <v>121</v>
      </c>
      <c r="DR10" s="611"/>
      <c r="DS10" s="611"/>
      <c r="DT10" s="611"/>
      <c r="DU10" s="611"/>
      <c r="DV10" s="611"/>
      <c r="DW10" s="611"/>
      <c r="DX10" s="611"/>
      <c r="DY10" s="611"/>
      <c r="DZ10" s="611"/>
      <c r="EA10" s="611"/>
      <c r="EB10" s="611"/>
      <c r="EC10" s="620"/>
    </row>
    <row r="11" spans="2:143" ht="11.25" customHeight="1" x14ac:dyDescent="0.2">
      <c r="B11" s="607" t="s">
        <v>235</v>
      </c>
      <c r="C11" s="608"/>
      <c r="D11" s="608"/>
      <c r="E11" s="608"/>
      <c r="F11" s="608"/>
      <c r="G11" s="608"/>
      <c r="H11" s="608"/>
      <c r="I11" s="608"/>
      <c r="J11" s="608"/>
      <c r="K11" s="608"/>
      <c r="L11" s="608"/>
      <c r="M11" s="608"/>
      <c r="N11" s="608"/>
      <c r="O11" s="608"/>
      <c r="P11" s="608"/>
      <c r="Q11" s="609"/>
      <c r="R11" s="610">
        <v>1458058</v>
      </c>
      <c r="S11" s="611"/>
      <c r="T11" s="611"/>
      <c r="U11" s="611"/>
      <c r="V11" s="611"/>
      <c r="W11" s="611"/>
      <c r="X11" s="611"/>
      <c r="Y11" s="612"/>
      <c r="Z11" s="615">
        <v>5.9</v>
      </c>
      <c r="AA11" s="616"/>
      <c r="AB11" s="616"/>
      <c r="AC11" s="622"/>
      <c r="AD11" s="619">
        <v>1458058</v>
      </c>
      <c r="AE11" s="611"/>
      <c r="AF11" s="611"/>
      <c r="AG11" s="611"/>
      <c r="AH11" s="611"/>
      <c r="AI11" s="611"/>
      <c r="AJ11" s="611"/>
      <c r="AK11" s="612"/>
      <c r="AL11" s="615">
        <v>10.8</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190734</v>
      </c>
      <c r="BH11" s="611"/>
      <c r="BI11" s="611"/>
      <c r="BJ11" s="611"/>
      <c r="BK11" s="611"/>
      <c r="BL11" s="611"/>
      <c r="BM11" s="611"/>
      <c r="BN11" s="612"/>
      <c r="BO11" s="613">
        <v>2.5</v>
      </c>
      <c r="BP11" s="613"/>
      <c r="BQ11" s="613"/>
      <c r="BR11" s="613"/>
      <c r="BS11" s="614" t="s">
        <v>121</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816083</v>
      </c>
      <c r="CS11" s="611"/>
      <c r="CT11" s="611"/>
      <c r="CU11" s="611"/>
      <c r="CV11" s="611"/>
      <c r="CW11" s="611"/>
      <c r="CX11" s="611"/>
      <c r="CY11" s="612"/>
      <c r="CZ11" s="613">
        <v>3.4</v>
      </c>
      <c r="DA11" s="613"/>
      <c r="DB11" s="613"/>
      <c r="DC11" s="613"/>
      <c r="DD11" s="619">
        <v>124954</v>
      </c>
      <c r="DE11" s="611"/>
      <c r="DF11" s="611"/>
      <c r="DG11" s="611"/>
      <c r="DH11" s="611"/>
      <c r="DI11" s="611"/>
      <c r="DJ11" s="611"/>
      <c r="DK11" s="611"/>
      <c r="DL11" s="611"/>
      <c r="DM11" s="611"/>
      <c r="DN11" s="611"/>
      <c r="DO11" s="611"/>
      <c r="DP11" s="612"/>
      <c r="DQ11" s="619">
        <v>630306</v>
      </c>
      <c r="DR11" s="611"/>
      <c r="DS11" s="611"/>
      <c r="DT11" s="611"/>
      <c r="DU11" s="611"/>
      <c r="DV11" s="611"/>
      <c r="DW11" s="611"/>
      <c r="DX11" s="611"/>
      <c r="DY11" s="611"/>
      <c r="DZ11" s="611"/>
      <c r="EA11" s="611"/>
      <c r="EB11" s="611"/>
      <c r="EC11" s="620"/>
    </row>
    <row r="12" spans="2:143" ht="11.25" customHeight="1" x14ac:dyDescent="0.2">
      <c r="B12" s="607" t="s">
        <v>238</v>
      </c>
      <c r="C12" s="608"/>
      <c r="D12" s="608"/>
      <c r="E12" s="608"/>
      <c r="F12" s="608"/>
      <c r="G12" s="608"/>
      <c r="H12" s="608"/>
      <c r="I12" s="608"/>
      <c r="J12" s="608"/>
      <c r="K12" s="608"/>
      <c r="L12" s="608"/>
      <c r="M12" s="608"/>
      <c r="N12" s="608"/>
      <c r="O12" s="608"/>
      <c r="P12" s="608"/>
      <c r="Q12" s="609"/>
      <c r="R12" s="610">
        <v>85188</v>
      </c>
      <c r="S12" s="611"/>
      <c r="T12" s="611"/>
      <c r="U12" s="611"/>
      <c r="V12" s="611"/>
      <c r="W12" s="611"/>
      <c r="X12" s="611"/>
      <c r="Y12" s="612"/>
      <c r="Z12" s="613">
        <v>0.3</v>
      </c>
      <c r="AA12" s="613"/>
      <c r="AB12" s="613"/>
      <c r="AC12" s="613"/>
      <c r="AD12" s="614">
        <v>85188</v>
      </c>
      <c r="AE12" s="614"/>
      <c r="AF12" s="614"/>
      <c r="AG12" s="614"/>
      <c r="AH12" s="614"/>
      <c r="AI12" s="614"/>
      <c r="AJ12" s="614"/>
      <c r="AK12" s="614"/>
      <c r="AL12" s="615">
        <v>0.6</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3252924</v>
      </c>
      <c r="BH12" s="611"/>
      <c r="BI12" s="611"/>
      <c r="BJ12" s="611"/>
      <c r="BK12" s="611"/>
      <c r="BL12" s="611"/>
      <c r="BM12" s="611"/>
      <c r="BN12" s="612"/>
      <c r="BO12" s="613">
        <v>42.5</v>
      </c>
      <c r="BP12" s="613"/>
      <c r="BQ12" s="613"/>
      <c r="BR12" s="613"/>
      <c r="BS12" s="614" t="s">
        <v>121</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566003</v>
      </c>
      <c r="CS12" s="611"/>
      <c r="CT12" s="611"/>
      <c r="CU12" s="611"/>
      <c r="CV12" s="611"/>
      <c r="CW12" s="611"/>
      <c r="CX12" s="611"/>
      <c r="CY12" s="612"/>
      <c r="CZ12" s="613">
        <v>2.4</v>
      </c>
      <c r="DA12" s="613"/>
      <c r="DB12" s="613"/>
      <c r="DC12" s="613"/>
      <c r="DD12" s="619" t="s">
        <v>121</v>
      </c>
      <c r="DE12" s="611"/>
      <c r="DF12" s="611"/>
      <c r="DG12" s="611"/>
      <c r="DH12" s="611"/>
      <c r="DI12" s="611"/>
      <c r="DJ12" s="611"/>
      <c r="DK12" s="611"/>
      <c r="DL12" s="611"/>
      <c r="DM12" s="611"/>
      <c r="DN12" s="611"/>
      <c r="DO12" s="611"/>
      <c r="DP12" s="612"/>
      <c r="DQ12" s="619">
        <v>284560</v>
      </c>
      <c r="DR12" s="611"/>
      <c r="DS12" s="611"/>
      <c r="DT12" s="611"/>
      <c r="DU12" s="611"/>
      <c r="DV12" s="611"/>
      <c r="DW12" s="611"/>
      <c r="DX12" s="611"/>
      <c r="DY12" s="611"/>
      <c r="DZ12" s="611"/>
      <c r="EA12" s="611"/>
      <c r="EB12" s="611"/>
      <c r="EC12" s="620"/>
    </row>
    <row r="13" spans="2:143" ht="11.25" customHeight="1" x14ac:dyDescent="0.2">
      <c r="B13" s="607" t="s">
        <v>241</v>
      </c>
      <c r="C13" s="608"/>
      <c r="D13" s="608"/>
      <c r="E13" s="608"/>
      <c r="F13" s="608"/>
      <c r="G13" s="608"/>
      <c r="H13" s="608"/>
      <c r="I13" s="608"/>
      <c r="J13" s="608"/>
      <c r="K13" s="608"/>
      <c r="L13" s="608"/>
      <c r="M13" s="608"/>
      <c r="N13" s="608"/>
      <c r="O13" s="608"/>
      <c r="P13" s="608"/>
      <c r="Q13" s="609"/>
      <c r="R13" s="610" t="s">
        <v>121</v>
      </c>
      <c r="S13" s="611"/>
      <c r="T13" s="611"/>
      <c r="U13" s="611"/>
      <c r="V13" s="611"/>
      <c r="W13" s="611"/>
      <c r="X13" s="611"/>
      <c r="Y13" s="612"/>
      <c r="Z13" s="613" t="s">
        <v>121</v>
      </c>
      <c r="AA13" s="613"/>
      <c r="AB13" s="613"/>
      <c r="AC13" s="613"/>
      <c r="AD13" s="614" t="s">
        <v>121</v>
      </c>
      <c r="AE13" s="614"/>
      <c r="AF13" s="614"/>
      <c r="AG13" s="614"/>
      <c r="AH13" s="614"/>
      <c r="AI13" s="614"/>
      <c r="AJ13" s="614"/>
      <c r="AK13" s="614"/>
      <c r="AL13" s="615" t="s">
        <v>121</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3248488</v>
      </c>
      <c r="BH13" s="611"/>
      <c r="BI13" s="611"/>
      <c r="BJ13" s="611"/>
      <c r="BK13" s="611"/>
      <c r="BL13" s="611"/>
      <c r="BM13" s="611"/>
      <c r="BN13" s="612"/>
      <c r="BO13" s="613">
        <v>42.4</v>
      </c>
      <c r="BP13" s="613"/>
      <c r="BQ13" s="613"/>
      <c r="BR13" s="613"/>
      <c r="BS13" s="614" t="s">
        <v>121</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1685001</v>
      </c>
      <c r="CS13" s="611"/>
      <c r="CT13" s="611"/>
      <c r="CU13" s="611"/>
      <c r="CV13" s="611"/>
      <c r="CW13" s="611"/>
      <c r="CX13" s="611"/>
      <c r="CY13" s="612"/>
      <c r="CZ13" s="613">
        <v>7</v>
      </c>
      <c r="DA13" s="613"/>
      <c r="DB13" s="613"/>
      <c r="DC13" s="613"/>
      <c r="DD13" s="619">
        <v>500316</v>
      </c>
      <c r="DE13" s="611"/>
      <c r="DF13" s="611"/>
      <c r="DG13" s="611"/>
      <c r="DH13" s="611"/>
      <c r="DI13" s="611"/>
      <c r="DJ13" s="611"/>
      <c r="DK13" s="611"/>
      <c r="DL13" s="611"/>
      <c r="DM13" s="611"/>
      <c r="DN13" s="611"/>
      <c r="DO13" s="611"/>
      <c r="DP13" s="612"/>
      <c r="DQ13" s="619">
        <v>1174446</v>
      </c>
      <c r="DR13" s="611"/>
      <c r="DS13" s="611"/>
      <c r="DT13" s="611"/>
      <c r="DU13" s="611"/>
      <c r="DV13" s="611"/>
      <c r="DW13" s="611"/>
      <c r="DX13" s="611"/>
      <c r="DY13" s="611"/>
      <c r="DZ13" s="611"/>
      <c r="EA13" s="611"/>
      <c r="EB13" s="611"/>
      <c r="EC13" s="620"/>
    </row>
    <row r="14" spans="2:143" ht="11.25" customHeight="1" x14ac:dyDescent="0.2">
      <c r="B14" s="607" t="s">
        <v>244</v>
      </c>
      <c r="C14" s="608"/>
      <c r="D14" s="608"/>
      <c r="E14" s="608"/>
      <c r="F14" s="608"/>
      <c r="G14" s="608"/>
      <c r="H14" s="608"/>
      <c r="I14" s="608"/>
      <c r="J14" s="608"/>
      <c r="K14" s="608"/>
      <c r="L14" s="608"/>
      <c r="M14" s="608"/>
      <c r="N14" s="608"/>
      <c r="O14" s="608"/>
      <c r="P14" s="608"/>
      <c r="Q14" s="609"/>
      <c r="R14" s="610">
        <v>3010</v>
      </c>
      <c r="S14" s="611"/>
      <c r="T14" s="611"/>
      <c r="U14" s="611"/>
      <c r="V14" s="611"/>
      <c r="W14" s="611"/>
      <c r="X14" s="611"/>
      <c r="Y14" s="612"/>
      <c r="Z14" s="613">
        <v>0</v>
      </c>
      <c r="AA14" s="613"/>
      <c r="AB14" s="613"/>
      <c r="AC14" s="613"/>
      <c r="AD14" s="614">
        <v>3010</v>
      </c>
      <c r="AE14" s="614"/>
      <c r="AF14" s="614"/>
      <c r="AG14" s="614"/>
      <c r="AH14" s="614"/>
      <c r="AI14" s="614"/>
      <c r="AJ14" s="614"/>
      <c r="AK14" s="614"/>
      <c r="AL14" s="615">
        <v>0</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222554</v>
      </c>
      <c r="BH14" s="611"/>
      <c r="BI14" s="611"/>
      <c r="BJ14" s="611"/>
      <c r="BK14" s="611"/>
      <c r="BL14" s="611"/>
      <c r="BM14" s="611"/>
      <c r="BN14" s="612"/>
      <c r="BO14" s="613">
        <v>2.9</v>
      </c>
      <c r="BP14" s="613"/>
      <c r="BQ14" s="613"/>
      <c r="BR14" s="613"/>
      <c r="BS14" s="614" t="s">
        <v>121</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934449</v>
      </c>
      <c r="CS14" s="611"/>
      <c r="CT14" s="611"/>
      <c r="CU14" s="611"/>
      <c r="CV14" s="611"/>
      <c r="CW14" s="611"/>
      <c r="CX14" s="611"/>
      <c r="CY14" s="612"/>
      <c r="CZ14" s="613">
        <v>3.9</v>
      </c>
      <c r="DA14" s="613"/>
      <c r="DB14" s="613"/>
      <c r="DC14" s="613"/>
      <c r="DD14" s="619">
        <v>17683</v>
      </c>
      <c r="DE14" s="611"/>
      <c r="DF14" s="611"/>
      <c r="DG14" s="611"/>
      <c r="DH14" s="611"/>
      <c r="DI14" s="611"/>
      <c r="DJ14" s="611"/>
      <c r="DK14" s="611"/>
      <c r="DL14" s="611"/>
      <c r="DM14" s="611"/>
      <c r="DN14" s="611"/>
      <c r="DO14" s="611"/>
      <c r="DP14" s="612"/>
      <c r="DQ14" s="619">
        <v>923501</v>
      </c>
      <c r="DR14" s="611"/>
      <c r="DS14" s="611"/>
      <c r="DT14" s="611"/>
      <c r="DU14" s="611"/>
      <c r="DV14" s="611"/>
      <c r="DW14" s="611"/>
      <c r="DX14" s="611"/>
      <c r="DY14" s="611"/>
      <c r="DZ14" s="611"/>
      <c r="EA14" s="611"/>
      <c r="EB14" s="611"/>
      <c r="EC14" s="620"/>
    </row>
    <row r="15" spans="2:143" ht="11.25" customHeight="1" x14ac:dyDescent="0.2">
      <c r="B15" s="607" t="s">
        <v>247</v>
      </c>
      <c r="C15" s="608"/>
      <c r="D15" s="608"/>
      <c r="E15" s="608"/>
      <c r="F15" s="608"/>
      <c r="G15" s="608"/>
      <c r="H15" s="608"/>
      <c r="I15" s="608"/>
      <c r="J15" s="608"/>
      <c r="K15" s="608"/>
      <c r="L15" s="608"/>
      <c r="M15" s="608"/>
      <c r="N15" s="608"/>
      <c r="O15" s="608"/>
      <c r="P15" s="608"/>
      <c r="Q15" s="609"/>
      <c r="R15" s="610" t="s">
        <v>121</v>
      </c>
      <c r="S15" s="611"/>
      <c r="T15" s="611"/>
      <c r="U15" s="611"/>
      <c r="V15" s="611"/>
      <c r="W15" s="611"/>
      <c r="X15" s="611"/>
      <c r="Y15" s="612"/>
      <c r="Z15" s="613" t="s">
        <v>121</v>
      </c>
      <c r="AA15" s="613"/>
      <c r="AB15" s="613"/>
      <c r="AC15" s="613"/>
      <c r="AD15" s="614" t="s">
        <v>121</v>
      </c>
      <c r="AE15" s="614"/>
      <c r="AF15" s="614"/>
      <c r="AG15" s="614"/>
      <c r="AH15" s="614"/>
      <c r="AI15" s="614"/>
      <c r="AJ15" s="614"/>
      <c r="AK15" s="614"/>
      <c r="AL15" s="615" t="s">
        <v>121</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534628</v>
      </c>
      <c r="BH15" s="611"/>
      <c r="BI15" s="611"/>
      <c r="BJ15" s="611"/>
      <c r="BK15" s="611"/>
      <c r="BL15" s="611"/>
      <c r="BM15" s="611"/>
      <c r="BN15" s="612"/>
      <c r="BO15" s="613">
        <v>7</v>
      </c>
      <c r="BP15" s="613"/>
      <c r="BQ15" s="613"/>
      <c r="BR15" s="613"/>
      <c r="BS15" s="614" t="s">
        <v>121</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2200995</v>
      </c>
      <c r="CS15" s="611"/>
      <c r="CT15" s="611"/>
      <c r="CU15" s="611"/>
      <c r="CV15" s="611"/>
      <c r="CW15" s="611"/>
      <c r="CX15" s="611"/>
      <c r="CY15" s="612"/>
      <c r="CZ15" s="613">
        <v>9.1999999999999993</v>
      </c>
      <c r="DA15" s="613"/>
      <c r="DB15" s="613"/>
      <c r="DC15" s="613"/>
      <c r="DD15" s="619">
        <v>330196</v>
      </c>
      <c r="DE15" s="611"/>
      <c r="DF15" s="611"/>
      <c r="DG15" s="611"/>
      <c r="DH15" s="611"/>
      <c r="DI15" s="611"/>
      <c r="DJ15" s="611"/>
      <c r="DK15" s="611"/>
      <c r="DL15" s="611"/>
      <c r="DM15" s="611"/>
      <c r="DN15" s="611"/>
      <c r="DO15" s="611"/>
      <c r="DP15" s="612"/>
      <c r="DQ15" s="619">
        <v>1898741</v>
      </c>
      <c r="DR15" s="611"/>
      <c r="DS15" s="611"/>
      <c r="DT15" s="611"/>
      <c r="DU15" s="611"/>
      <c r="DV15" s="611"/>
      <c r="DW15" s="611"/>
      <c r="DX15" s="611"/>
      <c r="DY15" s="611"/>
      <c r="DZ15" s="611"/>
      <c r="EA15" s="611"/>
      <c r="EB15" s="611"/>
      <c r="EC15" s="620"/>
    </row>
    <row r="16" spans="2:143" ht="11.25" customHeight="1" x14ac:dyDescent="0.2">
      <c r="B16" s="607" t="s">
        <v>250</v>
      </c>
      <c r="C16" s="608"/>
      <c r="D16" s="608"/>
      <c r="E16" s="608"/>
      <c r="F16" s="608"/>
      <c r="G16" s="608"/>
      <c r="H16" s="608"/>
      <c r="I16" s="608"/>
      <c r="J16" s="608"/>
      <c r="K16" s="608"/>
      <c r="L16" s="608"/>
      <c r="M16" s="608"/>
      <c r="N16" s="608"/>
      <c r="O16" s="608"/>
      <c r="P16" s="608"/>
      <c r="Q16" s="609"/>
      <c r="R16" s="610">
        <v>42840</v>
      </c>
      <c r="S16" s="611"/>
      <c r="T16" s="611"/>
      <c r="U16" s="611"/>
      <c r="V16" s="611"/>
      <c r="W16" s="611"/>
      <c r="X16" s="611"/>
      <c r="Y16" s="612"/>
      <c r="Z16" s="613">
        <v>0.2</v>
      </c>
      <c r="AA16" s="613"/>
      <c r="AB16" s="613"/>
      <c r="AC16" s="613"/>
      <c r="AD16" s="614">
        <v>42840</v>
      </c>
      <c r="AE16" s="614"/>
      <c r="AF16" s="614"/>
      <c r="AG16" s="614"/>
      <c r="AH16" s="614"/>
      <c r="AI16" s="614"/>
      <c r="AJ16" s="614"/>
      <c r="AK16" s="614"/>
      <c r="AL16" s="615">
        <v>0.3</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v>2830</v>
      </c>
      <c r="BH16" s="611"/>
      <c r="BI16" s="611"/>
      <c r="BJ16" s="611"/>
      <c r="BK16" s="611"/>
      <c r="BL16" s="611"/>
      <c r="BM16" s="611"/>
      <c r="BN16" s="612"/>
      <c r="BO16" s="613">
        <v>0</v>
      </c>
      <c r="BP16" s="613"/>
      <c r="BQ16" s="613"/>
      <c r="BR16" s="613"/>
      <c r="BS16" s="614" t="s">
        <v>121</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t="s">
        <v>121</v>
      </c>
      <c r="CS16" s="611"/>
      <c r="CT16" s="611"/>
      <c r="CU16" s="611"/>
      <c r="CV16" s="611"/>
      <c r="CW16" s="611"/>
      <c r="CX16" s="611"/>
      <c r="CY16" s="612"/>
      <c r="CZ16" s="613" t="s">
        <v>121</v>
      </c>
      <c r="DA16" s="613"/>
      <c r="DB16" s="613"/>
      <c r="DC16" s="613"/>
      <c r="DD16" s="619" t="s">
        <v>121</v>
      </c>
      <c r="DE16" s="611"/>
      <c r="DF16" s="611"/>
      <c r="DG16" s="611"/>
      <c r="DH16" s="611"/>
      <c r="DI16" s="611"/>
      <c r="DJ16" s="611"/>
      <c r="DK16" s="611"/>
      <c r="DL16" s="611"/>
      <c r="DM16" s="611"/>
      <c r="DN16" s="611"/>
      <c r="DO16" s="611"/>
      <c r="DP16" s="612"/>
      <c r="DQ16" s="619" t="s">
        <v>121</v>
      </c>
      <c r="DR16" s="611"/>
      <c r="DS16" s="611"/>
      <c r="DT16" s="611"/>
      <c r="DU16" s="611"/>
      <c r="DV16" s="611"/>
      <c r="DW16" s="611"/>
      <c r="DX16" s="611"/>
      <c r="DY16" s="611"/>
      <c r="DZ16" s="611"/>
      <c r="EA16" s="611"/>
      <c r="EB16" s="611"/>
      <c r="EC16" s="620"/>
    </row>
    <row r="17" spans="2:133" ht="11.25" customHeight="1" x14ac:dyDescent="0.2">
      <c r="B17" s="607" t="s">
        <v>253</v>
      </c>
      <c r="C17" s="608"/>
      <c r="D17" s="608"/>
      <c r="E17" s="608"/>
      <c r="F17" s="608"/>
      <c r="G17" s="608"/>
      <c r="H17" s="608"/>
      <c r="I17" s="608"/>
      <c r="J17" s="608"/>
      <c r="K17" s="608"/>
      <c r="L17" s="608"/>
      <c r="M17" s="608"/>
      <c r="N17" s="608"/>
      <c r="O17" s="608"/>
      <c r="P17" s="608"/>
      <c r="Q17" s="609"/>
      <c r="R17" s="610">
        <v>135340</v>
      </c>
      <c r="S17" s="611"/>
      <c r="T17" s="611"/>
      <c r="U17" s="611"/>
      <c r="V17" s="611"/>
      <c r="W17" s="611"/>
      <c r="X17" s="611"/>
      <c r="Y17" s="612"/>
      <c r="Z17" s="613">
        <v>0.5</v>
      </c>
      <c r="AA17" s="613"/>
      <c r="AB17" s="613"/>
      <c r="AC17" s="613"/>
      <c r="AD17" s="614">
        <v>135340</v>
      </c>
      <c r="AE17" s="614"/>
      <c r="AF17" s="614"/>
      <c r="AG17" s="614"/>
      <c r="AH17" s="614"/>
      <c r="AI17" s="614"/>
      <c r="AJ17" s="614"/>
      <c r="AK17" s="614"/>
      <c r="AL17" s="615">
        <v>1</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121</v>
      </c>
      <c r="BH17" s="611"/>
      <c r="BI17" s="611"/>
      <c r="BJ17" s="611"/>
      <c r="BK17" s="611"/>
      <c r="BL17" s="611"/>
      <c r="BM17" s="611"/>
      <c r="BN17" s="612"/>
      <c r="BO17" s="613" t="s">
        <v>121</v>
      </c>
      <c r="BP17" s="613"/>
      <c r="BQ17" s="613"/>
      <c r="BR17" s="613"/>
      <c r="BS17" s="614" t="s">
        <v>121</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1838908</v>
      </c>
      <c r="CS17" s="611"/>
      <c r="CT17" s="611"/>
      <c r="CU17" s="611"/>
      <c r="CV17" s="611"/>
      <c r="CW17" s="611"/>
      <c r="CX17" s="611"/>
      <c r="CY17" s="612"/>
      <c r="CZ17" s="613">
        <v>7.6</v>
      </c>
      <c r="DA17" s="613"/>
      <c r="DB17" s="613"/>
      <c r="DC17" s="613"/>
      <c r="DD17" s="619" t="s">
        <v>121</v>
      </c>
      <c r="DE17" s="611"/>
      <c r="DF17" s="611"/>
      <c r="DG17" s="611"/>
      <c r="DH17" s="611"/>
      <c r="DI17" s="611"/>
      <c r="DJ17" s="611"/>
      <c r="DK17" s="611"/>
      <c r="DL17" s="611"/>
      <c r="DM17" s="611"/>
      <c r="DN17" s="611"/>
      <c r="DO17" s="611"/>
      <c r="DP17" s="612"/>
      <c r="DQ17" s="619">
        <v>1514201</v>
      </c>
      <c r="DR17" s="611"/>
      <c r="DS17" s="611"/>
      <c r="DT17" s="611"/>
      <c r="DU17" s="611"/>
      <c r="DV17" s="611"/>
      <c r="DW17" s="611"/>
      <c r="DX17" s="611"/>
      <c r="DY17" s="611"/>
      <c r="DZ17" s="611"/>
      <c r="EA17" s="611"/>
      <c r="EB17" s="611"/>
      <c r="EC17" s="620"/>
    </row>
    <row r="18" spans="2:133" ht="11.25" customHeight="1" x14ac:dyDescent="0.2">
      <c r="B18" s="607" t="s">
        <v>256</v>
      </c>
      <c r="C18" s="608"/>
      <c r="D18" s="608"/>
      <c r="E18" s="608"/>
      <c r="F18" s="608"/>
      <c r="G18" s="608"/>
      <c r="H18" s="608"/>
      <c r="I18" s="608"/>
      <c r="J18" s="608"/>
      <c r="K18" s="608"/>
      <c r="L18" s="608"/>
      <c r="M18" s="608"/>
      <c r="N18" s="608"/>
      <c r="O18" s="608"/>
      <c r="P18" s="608"/>
      <c r="Q18" s="609"/>
      <c r="R18" s="610">
        <v>49153</v>
      </c>
      <c r="S18" s="611"/>
      <c r="T18" s="611"/>
      <c r="U18" s="611"/>
      <c r="V18" s="611"/>
      <c r="W18" s="611"/>
      <c r="X18" s="611"/>
      <c r="Y18" s="612"/>
      <c r="Z18" s="613">
        <v>0.2</v>
      </c>
      <c r="AA18" s="613"/>
      <c r="AB18" s="613"/>
      <c r="AC18" s="613"/>
      <c r="AD18" s="614">
        <v>49153</v>
      </c>
      <c r="AE18" s="614"/>
      <c r="AF18" s="614"/>
      <c r="AG18" s="614"/>
      <c r="AH18" s="614"/>
      <c r="AI18" s="614"/>
      <c r="AJ18" s="614"/>
      <c r="AK18" s="614"/>
      <c r="AL18" s="615">
        <v>0.4</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121</v>
      </c>
      <c r="BH18" s="611"/>
      <c r="BI18" s="611"/>
      <c r="BJ18" s="611"/>
      <c r="BK18" s="611"/>
      <c r="BL18" s="611"/>
      <c r="BM18" s="611"/>
      <c r="BN18" s="612"/>
      <c r="BO18" s="613" t="s">
        <v>121</v>
      </c>
      <c r="BP18" s="613"/>
      <c r="BQ18" s="613"/>
      <c r="BR18" s="613"/>
      <c r="BS18" s="614" t="s">
        <v>121</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121</v>
      </c>
      <c r="CS18" s="611"/>
      <c r="CT18" s="611"/>
      <c r="CU18" s="611"/>
      <c r="CV18" s="611"/>
      <c r="CW18" s="611"/>
      <c r="CX18" s="611"/>
      <c r="CY18" s="612"/>
      <c r="CZ18" s="613" t="s">
        <v>121</v>
      </c>
      <c r="DA18" s="613"/>
      <c r="DB18" s="613"/>
      <c r="DC18" s="613"/>
      <c r="DD18" s="619" t="s">
        <v>121</v>
      </c>
      <c r="DE18" s="611"/>
      <c r="DF18" s="611"/>
      <c r="DG18" s="611"/>
      <c r="DH18" s="611"/>
      <c r="DI18" s="611"/>
      <c r="DJ18" s="611"/>
      <c r="DK18" s="611"/>
      <c r="DL18" s="611"/>
      <c r="DM18" s="611"/>
      <c r="DN18" s="611"/>
      <c r="DO18" s="611"/>
      <c r="DP18" s="612"/>
      <c r="DQ18" s="619" t="s">
        <v>121</v>
      </c>
      <c r="DR18" s="611"/>
      <c r="DS18" s="611"/>
      <c r="DT18" s="611"/>
      <c r="DU18" s="611"/>
      <c r="DV18" s="611"/>
      <c r="DW18" s="611"/>
      <c r="DX18" s="611"/>
      <c r="DY18" s="611"/>
      <c r="DZ18" s="611"/>
      <c r="EA18" s="611"/>
      <c r="EB18" s="611"/>
      <c r="EC18" s="620"/>
    </row>
    <row r="19" spans="2:133" ht="11.25" customHeight="1" x14ac:dyDescent="0.2">
      <c r="B19" s="607" t="s">
        <v>259</v>
      </c>
      <c r="C19" s="608"/>
      <c r="D19" s="608"/>
      <c r="E19" s="608"/>
      <c r="F19" s="608"/>
      <c r="G19" s="608"/>
      <c r="H19" s="608"/>
      <c r="I19" s="608"/>
      <c r="J19" s="608"/>
      <c r="K19" s="608"/>
      <c r="L19" s="608"/>
      <c r="M19" s="608"/>
      <c r="N19" s="608"/>
      <c r="O19" s="608"/>
      <c r="P19" s="608"/>
      <c r="Q19" s="609"/>
      <c r="R19" s="610">
        <v>46724</v>
      </c>
      <c r="S19" s="611"/>
      <c r="T19" s="611"/>
      <c r="U19" s="611"/>
      <c r="V19" s="611"/>
      <c r="W19" s="611"/>
      <c r="X19" s="611"/>
      <c r="Y19" s="612"/>
      <c r="Z19" s="613">
        <v>0.2</v>
      </c>
      <c r="AA19" s="613"/>
      <c r="AB19" s="613"/>
      <c r="AC19" s="613"/>
      <c r="AD19" s="614">
        <v>46724</v>
      </c>
      <c r="AE19" s="614"/>
      <c r="AF19" s="614"/>
      <c r="AG19" s="614"/>
      <c r="AH19" s="614"/>
      <c r="AI19" s="614"/>
      <c r="AJ19" s="614"/>
      <c r="AK19" s="614"/>
      <c r="AL19" s="615">
        <v>0.3</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405799</v>
      </c>
      <c r="BH19" s="611"/>
      <c r="BI19" s="611"/>
      <c r="BJ19" s="611"/>
      <c r="BK19" s="611"/>
      <c r="BL19" s="611"/>
      <c r="BM19" s="611"/>
      <c r="BN19" s="612"/>
      <c r="BO19" s="613">
        <v>5.3</v>
      </c>
      <c r="BP19" s="613"/>
      <c r="BQ19" s="613"/>
      <c r="BR19" s="613"/>
      <c r="BS19" s="614" t="s">
        <v>121</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121</v>
      </c>
      <c r="CS19" s="611"/>
      <c r="CT19" s="611"/>
      <c r="CU19" s="611"/>
      <c r="CV19" s="611"/>
      <c r="CW19" s="611"/>
      <c r="CX19" s="611"/>
      <c r="CY19" s="612"/>
      <c r="CZ19" s="613" t="s">
        <v>121</v>
      </c>
      <c r="DA19" s="613"/>
      <c r="DB19" s="613"/>
      <c r="DC19" s="613"/>
      <c r="DD19" s="619" t="s">
        <v>121</v>
      </c>
      <c r="DE19" s="611"/>
      <c r="DF19" s="611"/>
      <c r="DG19" s="611"/>
      <c r="DH19" s="611"/>
      <c r="DI19" s="611"/>
      <c r="DJ19" s="611"/>
      <c r="DK19" s="611"/>
      <c r="DL19" s="611"/>
      <c r="DM19" s="611"/>
      <c r="DN19" s="611"/>
      <c r="DO19" s="611"/>
      <c r="DP19" s="612"/>
      <c r="DQ19" s="619" t="s">
        <v>121</v>
      </c>
      <c r="DR19" s="611"/>
      <c r="DS19" s="611"/>
      <c r="DT19" s="611"/>
      <c r="DU19" s="611"/>
      <c r="DV19" s="611"/>
      <c r="DW19" s="611"/>
      <c r="DX19" s="611"/>
      <c r="DY19" s="611"/>
      <c r="DZ19" s="611"/>
      <c r="EA19" s="611"/>
      <c r="EB19" s="611"/>
      <c r="EC19" s="620"/>
    </row>
    <row r="20" spans="2:133" ht="11.25" customHeight="1" x14ac:dyDescent="0.2">
      <c r="B20" s="623" t="s">
        <v>262</v>
      </c>
      <c r="C20" s="624"/>
      <c r="D20" s="624"/>
      <c r="E20" s="624"/>
      <c r="F20" s="624"/>
      <c r="G20" s="624"/>
      <c r="H20" s="624"/>
      <c r="I20" s="624"/>
      <c r="J20" s="624"/>
      <c r="K20" s="624"/>
      <c r="L20" s="624"/>
      <c r="M20" s="624"/>
      <c r="N20" s="624"/>
      <c r="O20" s="624"/>
      <c r="P20" s="624"/>
      <c r="Q20" s="625"/>
      <c r="R20" s="610">
        <v>2429</v>
      </c>
      <c r="S20" s="611"/>
      <c r="T20" s="611"/>
      <c r="U20" s="611"/>
      <c r="V20" s="611"/>
      <c r="W20" s="611"/>
      <c r="X20" s="611"/>
      <c r="Y20" s="612"/>
      <c r="Z20" s="613">
        <v>0</v>
      </c>
      <c r="AA20" s="613"/>
      <c r="AB20" s="613"/>
      <c r="AC20" s="613"/>
      <c r="AD20" s="614">
        <v>2429</v>
      </c>
      <c r="AE20" s="614"/>
      <c r="AF20" s="614"/>
      <c r="AG20" s="614"/>
      <c r="AH20" s="614"/>
      <c r="AI20" s="614"/>
      <c r="AJ20" s="614"/>
      <c r="AK20" s="614"/>
      <c r="AL20" s="615">
        <v>0</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405799</v>
      </c>
      <c r="BH20" s="611"/>
      <c r="BI20" s="611"/>
      <c r="BJ20" s="611"/>
      <c r="BK20" s="611"/>
      <c r="BL20" s="611"/>
      <c r="BM20" s="611"/>
      <c r="BN20" s="612"/>
      <c r="BO20" s="613">
        <v>5.3</v>
      </c>
      <c r="BP20" s="613"/>
      <c r="BQ20" s="613"/>
      <c r="BR20" s="613"/>
      <c r="BS20" s="614" t="s">
        <v>121</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24045924</v>
      </c>
      <c r="CS20" s="611"/>
      <c r="CT20" s="611"/>
      <c r="CU20" s="611"/>
      <c r="CV20" s="611"/>
      <c r="CW20" s="611"/>
      <c r="CX20" s="611"/>
      <c r="CY20" s="612"/>
      <c r="CZ20" s="613">
        <v>100</v>
      </c>
      <c r="DA20" s="613"/>
      <c r="DB20" s="613"/>
      <c r="DC20" s="613"/>
      <c r="DD20" s="619">
        <v>1770692</v>
      </c>
      <c r="DE20" s="611"/>
      <c r="DF20" s="611"/>
      <c r="DG20" s="611"/>
      <c r="DH20" s="611"/>
      <c r="DI20" s="611"/>
      <c r="DJ20" s="611"/>
      <c r="DK20" s="611"/>
      <c r="DL20" s="611"/>
      <c r="DM20" s="611"/>
      <c r="DN20" s="611"/>
      <c r="DO20" s="611"/>
      <c r="DP20" s="612"/>
      <c r="DQ20" s="619">
        <v>14970091</v>
      </c>
      <c r="DR20" s="611"/>
      <c r="DS20" s="611"/>
      <c r="DT20" s="611"/>
      <c r="DU20" s="611"/>
      <c r="DV20" s="611"/>
      <c r="DW20" s="611"/>
      <c r="DX20" s="611"/>
      <c r="DY20" s="611"/>
      <c r="DZ20" s="611"/>
      <c r="EA20" s="611"/>
      <c r="EB20" s="611"/>
      <c r="EC20" s="620"/>
    </row>
    <row r="21" spans="2:133" ht="11.25" customHeight="1" x14ac:dyDescent="0.2">
      <c r="B21" s="607" t="s">
        <v>265</v>
      </c>
      <c r="C21" s="608"/>
      <c r="D21" s="608"/>
      <c r="E21" s="608"/>
      <c r="F21" s="608"/>
      <c r="G21" s="608"/>
      <c r="H21" s="608"/>
      <c r="I21" s="608"/>
      <c r="J21" s="608"/>
      <c r="K21" s="608"/>
      <c r="L21" s="608"/>
      <c r="M21" s="608"/>
      <c r="N21" s="608"/>
      <c r="O21" s="608"/>
      <c r="P21" s="608"/>
      <c r="Q21" s="609"/>
      <c r="R21" s="610">
        <v>4290638</v>
      </c>
      <c r="S21" s="611"/>
      <c r="T21" s="611"/>
      <c r="U21" s="611"/>
      <c r="V21" s="611"/>
      <c r="W21" s="611"/>
      <c r="X21" s="611"/>
      <c r="Y21" s="612"/>
      <c r="Z21" s="613">
        <v>17.399999999999999</v>
      </c>
      <c r="AA21" s="613"/>
      <c r="AB21" s="613"/>
      <c r="AC21" s="613"/>
      <c r="AD21" s="614">
        <v>3973296</v>
      </c>
      <c r="AE21" s="614"/>
      <c r="AF21" s="614"/>
      <c r="AG21" s="614"/>
      <c r="AH21" s="614"/>
      <c r="AI21" s="614"/>
      <c r="AJ21" s="614"/>
      <c r="AK21" s="614"/>
      <c r="AL21" s="615">
        <v>29.4</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t="s">
        <v>121</v>
      </c>
      <c r="BH21" s="611"/>
      <c r="BI21" s="611"/>
      <c r="BJ21" s="611"/>
      <c r="BK21" s="611"/>
      <c r="BL21" s="611"/>
      <c r="BM21" s="611"/>
      <c r="BN21" s="612"/>
      <c r="BO21" s="613" t="s">
        <v>121</v>
      </c>
      <c r="BP21" s="613"/>
      <c r="BQ21" s="613"/>
      <c r="BR21" s="613"/>
      <c r="BS21" s="614" t="s">
        <v>121</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267</v>
      </c>
      <c r="C22" s="608"/>
      <c r="D22" s="608"/>
      <c r="E22" s="608"/>
      <c r="F22" s="608"/>
      <c r="G22" s="608"/>
      <c r="H22" s="608"/>
      <c r="I22" s="608"/>
      <c r="J22" s="608"/>
      <c r="K22" s="608"/>
      <c r="L22" s="608"/>
      <c r="M22" s="608"/>
      <c r="N22" s="608"/>
      <c r="O22" s="608"/>
      <c r="P22" s="608"/>
      <c r="Q22" s="609"/>
      <c r="R22" s="610">
        <v>3973296</v>
      </c>
      <c r="S22" s="611"/>
      <c r="T22" s="611"/>
      <c r="U22" s="611"/>
      <c r="V22" s="611"/>
      <c r="W22" s="611"/>
      <c r="X22" s="611"/>
      <c r="Y22" s="612"/>
      <c r="Z22" s="613">
        <v>16.100000000000001</v>
      </c>
      <c r="AA22" s="613"/>
      <c r="AB22" s="613"/>
      <c r="AC22" s="613"/>
      <c r="AD22" s="614">
        <v>3973296</v>
      </c>
      <c r="AE22" s="614"/>
      <c r="AF22" s="614"/>
      <c r="AG22" s="614"/>
      <c r="AH22" s="614"/>
      <c r="AI22" s="614"/>
      <c r="AJ22" s="614"/>
      <c r="AK22" s="614"/>
      <c r="AL22" s="615">
        <v>29.4</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121</v>
      </c>
      <c r="BH22" s="611"/>
      <c r="BI22" s="611"/>
      <c r="BJ22" s="611"/>
      <c r="BK22" s="611"/>
      <c r="BL22" s="611"/>
      <c r="BM22" s="611"/>
      <c r="BN22" s="612"/>
      <c r="BO22" s="613" t="s">
        <v>121</v>
      </c>
      <c r="BP22" s="613"/>
      <c r="BQ22" s="613"/>
      <c r="BR22" s="613"/>
      <c r="BS22" s="614" t="s">
        <v>121</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270</v>
      </c>
      <c r="C23" s="608"/>
      <c r="D23" s="608"/>
      <c r="E23" s="608"/>
      <c r="F23" s="608"/>
      <c r="G23" s="608"/>
      <c r="H23" s="608"/>
      <c r="I23" s="608"/>
      <c r="J23" s="608"/>
      <c r="K23" s="608"/>
      <c r="L23" s="608"/>
      <c r="M23" s="608"/>
      <c r="N23" s="608"/>
      <c r="O23" s="608"/>
      <c r="P23" s="608"/>
      <c r="Q23" s="609"/>
      <c r="R23" s="610">
        <v>317013</v>
      </c>
      <c r="S23" s="611"/>
      <c r="T23" s="611"/>
      <c r="U23" s="611"/>
      <c r="V23" s="611"/>
      <c r="W23" s="611"/>
      <c r="X23" s="611"/>
      <c r="Y23" s="612"/>
      <c r="Z23" s="613">
        <v>1.3</v>
      </c>
      <c r="AA23" s="613"/>
      <c r="AB23" s="613"/>
      <c r="AC23" s="613"/>
      <c r="AD23" s="614" t="s">
        <v>121</v>
      </c>
      <c r="AE23" s="614"/>
      <c r="AF23" s="614"/>
      <c r="AG23" s="614"/>
      <c r="AH23" s="614"/>
      <c r="AI23" s="614"/>
      <c r="AJ23" s="614"/>
      <c r="AK23" s="614"/>
      <c r="AL23" s="615" t="s">
        <v>121</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v>405799</v>
      </c>
      <c r="BH23" s="611"/>
      <c r="BI23" s="611"/>
      <c r="BJ23" s="611"/>
      <c r="BK23" s="611"/>
      <c r="BL23" s="611"/>
      <c r="BM23" s="611"/>
      <c r="BN23" s="612"/>
      <c r="BO23" s="613">
        <v>5.3</v>
      </c>
      <c r="BP23" s="613"/>
      <c r="BQ23" s="613"/>
      <c r="BR23" s="613"/>
      <c r="BS23" s="614" t="s">
        <v>121</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2">
      <c r="B24" s="607" t="s">
        <v>277</v>
      </c>
      <c r="C24" s="608"/>
      <c r="D24" s="608"/>
      <c r="E24" s="608"/>
      <c r="F24" s="608"/>
      <c r="G24" s="608"/>
      <c r="H24" s="608"/>
      <c r="I24" s="608"/>
      <c r="J24" s="608"/>
      <c r="K24" s="608"/>
      <c r="L24" s="608"/>
      <c r="M24" s="608"/>
      <c r="N24" s="608"/>
      <c r="O24" s="608"/>
      <c r="P24" s="608"/>
      <c r="Q24" s="609"/>
      <c r="R24" s="610">
        <v>329</v>
      </c>
      <c r="S24" s="611"/>
      <c r="T24" s="611"/>
      <c r="U24" s="611"/>
      <c r="V24" s="611"/>
      <c r="W24" s="611"/>
      <c r="X24" s="611"/>
      <c r="Y24" s="612"/>
      <c r="Z24" s="613">
        <v>0</v>
      </c>
      <c r="AA24" s="613"/>
      <c r="AB24" s="613"/>
      <c r="AC24" s="613"/>
      <c r="AD24" s="614" t="s">
        <v>121</v>
      </c>
      <c r="AE24" s="614"/>
      <c r="AF24" s="614"/>
      <c r="AG24" s="614"/>
      <c r="AH24" s="614"/>
      <c r="AI24" s="614"/>
      <c r="AJ24" s="614"/>
      <c r="AK24" s="614"/>
      <c r="AL24" s="615" t="s">
        <v>121</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121</v>
      </c>
      <c r="BH24" s="611"/>
      <c r="BI24" s="611"/>
      <c r="BJ24" s="611"/>
      <c r="BK24" s="611"/>
      <c r="BL24" s="611"/>
      <c r="BM24" s="611"/>
      <c r="BN24" s="612"/>
      <c r="BO24" s="613" t="s">
        <v>121</v>
      </c>
      <c r="BP24" s="613"/>
      <c r="BQ24" s="613"/>
      <c r="BR24" s="613"/>
      <c r="BS24" s="614" t="s">
        <v>121</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11768119</v>
      </c>
      <c r="CS24" s="600"/>
      <c r="CT24" s="600"/>
      <c r="CU24" s="600"/>
      <c r="CV24" s="600"/>
      <c r="CW24" s="600"/>
      <c r="CX24" s="600"/>
      <c r="CY24" s="601"/>
      <c r="CZ24" s="604">
        <v>48.9</v>
      </c>
      <c r="DA24" s="605"/>
      <c r="DB24" s="605"/>
      <c r="DC24" s="621"/>
      <c r="DD24" s="645">
        <v>6704123</v>
      </c>
      <c r="DE24" s="600"/>
      <c r="DF24" s="600"/>
      <c r="DG24" s="600"/>
      <c r="DH24" s="600"/>
      <c r="DI24" s="600"/>
      <c r="DJ24" s="600"/>
      <c r="DK24" s="601"/>
      <c r="DL24" s="645">
        <v>6646495</v>
      </c>
      <c r="DM24" s="600"/>
      <c r="DN24" s="600"/>
      <c r="DO24" s="600"/>
      <c r="DP24" s="600"/>
      <c r="DQ24" s="600"/>
      <c r="DR24" s="600"/>
      <c r="DS24" s="600"/>
      <c r="DT24" s="600"/>
      <c r="DU24" s="600"/>
      <c r="DV24" s="601"/>
      <c r="DW24" s="604">
        <v>48.7</v>
      </c>
      <c r="DX24" s="605"/>
      <c r="DY24" s="605"/>
      <c r="DZ24" s="605"/>
      <c r="EA24" s="605"/>
      <c r="EB24" s="605"/>
      <c r="EC24" s="606"/>
    </row>
    <row r="25" spans="2:133" ht="11.25" customHeight="1" x14ac:dyDescent="0.2">
      <c r="B25" s="607" t="s">
        <v>280</v>
      </c>
      <c r="C25" s="608"/>
      <c r="D25" s="608"/>
      <c r="E25" s="608"/>
      <c r="F25" s="608"/>
      <c r="G25" s="608"/>
      <c r="H25" s="608"/>
      <c r="I25" s="608"/>
      <c r="J25" s="608"/>
      <c r="K25" s="608"/>
      <c r="L25" s="608"/>
      <c r="M25" s="608"/>
      <c r="N25" s="608"/>
      <c r="O25" s="608"/>
      <c r="P25" s="608"/>
      <c r="Q25" s="609"/>
      <c r="R25" s="610">
        <v>14096833</v>
      </c>
      <c r="S25" s="611"/>
      <c r="T25" s="611"/>
      <c r="U25" s="611"/>
      <c r="V25" s="611"/>
      <c r="W25" s="611"/>
      <c r="X25" s="611"/>
      <c r="Y25" s="612"/>
      <c r="Z25" s="613">
        <v>57.2</v>
      </c>
      <c r="AA25" s="613"/>
      <c r="AB25" s="613"/>
      <c r="AC25" s="613"/>
      <c r="AD25" s="614">
        <v>13373692</v>
      </c>
      <c r="AE25" s="614"/>
      <c r="AF25" s="614"/>
      <c r="AG25" s="614"/>
      <c r="AH25" s="614"/>
      <c r="AI25" s="614"/>
      <c r="AJ25" s="614"/>
      <c r="AK25" s="614"/>
      <c r="AL25" s="615">
        <v>99</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121</v>
      </c>
      <c r="BH25" s="611"/>
      <c r="BI25" s="611"/>
      <c r="BJ25" s="611"/>
      <c r="BK25" s="611"/>
      <c r="BL25" s="611"/>
      <c r="BM25" s="611"/>
      <c r="BN25" s="612"/>
      <c r="BO25" s="613" t="s">
        <v>121</v>
      </c>
      <c r="BP25" s="613"/>
      <c r="BQ25" s="613"/>
      <c r="BR25" s="613"/>
      <c r="BS25" s="614" t="s">
        <v>121</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4257124</v>
      </c>
      <c r="CS25" s="642"/>
      <c r="CT25" s="642"/>
      <c r="CU25" s="642"/>
      <c r="CV25" s="642"/>
      <c r="CW25" s="642"/>
      <c r="CX25" s="642"/>
      <c r="CY25" s="643"/>
      <c r="CZ25" s="615">
        <v>17.7</v>
      </c>
      <c r="DA25" s="640"/>
      <c r="DB25" s="640"/>
      <c r="DC25" s="644"/>
      <c r="DD25" s="619">
        <v>3910740</v>
      </c>
      <c r="DE25" s="642"/>
      <c r="DF25" s="642"/>
      <c r="DG25" s="642"/>
      <c r="DH25" s="642"/>
      <c r="DI25" s="642"/>
      <c r="DJ25" s="642"/>
      <c r="DK25" s="643"/>
      <c r="DL25" s="619">
        <v>3886482</v>
      </c>
      <c r="DM25" s="642"/>
      <c r="DN25" s="642"/>
      <c r="DO25" s="642"/>
      <c r="DP25" s="642"/>
      <c r="DQ25" s="642"/>
      <c r="DR25" s="642"/>
      <c r="DS25" s="642"/>
      <c r="DT25" s="642"/>
      <c r="DU25" s="642"/>
      <c r="DV25" s="643"/>
      <c r="DW25" s="615">
        <v>28.5</v>
      </c>
      <c r="DX25" s="640"/>
      <c r="DY25" s="640"/>
      <c r="DZ25" s="640"/>
      <c r="EA25" s="640"/>
      <c r="EB25" s="640"/>
      <c r="EC25" s="641"/>
    </row>
    <row r="26" spans="2:133" ht="11.25" customHeight="1" x14ac:dyDescent="0.2">
      <c r="B26" s="607" t="s">
        <v>283</v>
      </c>
      <c r="C26" s="608"/>
      <c r="D26" s="608"/>
      <c r="E26" s="608"/>
      <c r="F26" s="608"/>
      <c r="G26" s="608"/>
      <c r="H26" s="608"/>
      <c r="I26" s="608"/>
      <c r="J26" s="608"/>
      <c r="K26" s="608"/>
      <c r="L26" s="608"/>
      <c r="M26" s="608"/>
      <c r="N26" s="608"/>
      <c r="O26" s="608"/>
      <c r="P26" s="608"/>
      <c r="Q26" s="609"/>
      <c r="R26" s="610">
        <v>7791</v>
      </c>
      <c r="S26" s="611"/>
      <c r="T26" s="611"/>
      <c r="U26" s="611"/>
      <c r="V26" s="611"/>
      <c r="W26" s="611"/>
      <c r="X26" s="611"/>
      <c r="Y26" s="612"/>
      <c r="Z26" s="613">
        <v>0</v>
      </c>
      <c r="AA26" s="613"/>
      <c r="AB26" s="613"/>
      <c r="AC26" s="613"/>
      <c r="AD26" s="614">
        <v>7791</v>
      </c>
      <c r="AE26" s="614"/>
      <c r="AF26" s="614"/>
      <c r="AG26" s="614"/>
      <c r="AH26" s="614"/>
      <c r="AI26" s="614"/>
      <c r="AJ26" s="614"/>
      <c r="AK26" s="614"/>
      <c r="AL26" s="615">
        <v>0.1</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121</v>
      </c>
      <c r="BH26" s="611"/>
      <c r="BI26" s="611"/>
      <c r="BJ26" s="611"/>
      <c r="BK26" s="611"/>
      <c r="BL26" s="611"/>
      <c r="BM26" s="611"/>
      <c r="BN26" s="612"/>
      <c r="BO26" s="613" t="s">
        <v>121</v>
      </c>
      <c r="BP26" s="613"/>
      <c r="BQ26" s="613"/>
      <c r="BR26" s="613"/>
      <c r="BS26" s="614" t="s">
        <v>121</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2558749</v>
      </c>
      <c r="CS26" s="611"/>
      <c r="CT26" s="611"/>
      <c r="CU26" s="611"/>
      <c r="CV26" s="611"/>
      <c r="CW26" s="611"/>
      <c r="CX26" s="611"/>
      <c r="CY26" s="612"/>
      <c r="CZ26" s="615">
        <v>10.6</v>
      </c>
      <c r="DA26" s="640"/>
      <c r="DB26" s="640"/>
      <c r="DC26" s="644"/>
      <c r="DD26" s="619">
        <v>2347760</v>
      </c>
      <c r="DE26" s="611"/>
      <c r="DF26" s="611"/>
      <c r="DG26" s="611"/>
      <c r="DH26" s="611"/>
      <c r="DI26" s="611"/>
      <c r="DJ26" s="611"/>
      <c r="DK26" s="612"/>
      <c r="DL26" s="619" t="s">
        <v>121</v>
      </c>
      <c r="DM26" s="611"/>
      <c r="DN26" s="611"/>
      <c r="DO26" s="611"/>
      <c r="DP26" s="611"/>
      <c r="DQ26" s="611"/>
      <c r="DR26" s="611"/>
      <c r="DS26" s="611"/>
      <c r="DT26" s="611"/>
      <c r="DU26" s="611"/>
      <c r="DV26" s="612"/>
      <c r="DW26" s="615" t="s">
        <v>121</v>
      </c>
      <c r="DX26" s="640"/>
      <c r="DY26" s="640"/>
      <c r="DZ26" s="640"/>
      <c r="EA26" s="640"/>
      <c r="EB26" s="640"/>
      <c r="EC26" s="641"/>
    </row>
    <row r="27" spans="2:133" ht="11.25" customHeight="1" x14ac:dyDescent="0.2">
      <c r="B27" s="607" t="s">
        <v>286</v>
      </c>
      <c r="C27" s="608"/>
      <c r="D27" s="608"/>
      <c r="E27" s="608"/>
      <c r="F27" s="608"/>
      <c r="G27" s="608"/>
      <c r="H27" s="608"/>
      <c r="I27" s="608"/>
      <c r="J27" s="608"/>
      <c r="K27" s="608"/>
      <c r="L27" s="608"/>
      <c r="M27" s="608"/>
      <c r="N27" s="608"/>
      <c r="O27" s="608"/>
      <c r="P27" s="608"/>
      <c r="Q27" s="609"/>
      <c r="R27" s="610">
        <v>5348</v>
      </c>
      <c r="S27" s="611"/>
      <c r="T27" s="611"/>
      <c r="U27" s="611"/>
      <c r="V27" s="611"/>
      <c r="W27" s="611"/>
      <c r="X27" s="611"/>
      <c r="Y27" s="612"/>
      <c r="Z27" s="613">
        <v>0</v>
      </c>
      <c r="AA27" s="613"/>
      <c r="AB27" s="613"/>
      <c r="AC27" s="613"/>
      <c r="AD27" s="614" t="s">
        <v>121</v>
      </c>
      <c r="AE27" s="614"/>
      <c r="AF27" s="614"/>
      <c r="AG27" s="614"/>
      <c r="AH27" s="614"/>
      <c r="AI27" s="614"/>
      <c r="AJ27" s="614"/>
      <c r="AK27" s="614"/>
      <c r="AL27" s="615" t="s">
        <v>121</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7652522</v>
      </c>
      <c r="BH27" s="611"/>
      <c r="BI27" s="611"/>
      <c r="BJ27" s="611"/>
      <c r="BK27" s="611"/>
      <c r="BL27" s="611"/>
      <c r="BM27" s="611"/>
      <c r="BN27" s="612"/>
      <c r="BO27" s="613">
        <v>100</v>
      </c>
      <c r="BP27" s="613"/>
      <c r="BQ27" s="613"/>
      <c r="BR27" s="613"/>
      <c r="BS27" s="614" t="s">
        <v>121</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5672087</v>
      </c>
      <c r="CS27" s="642"/>
      <c r="CT27" s="642"/>
      <c r="CU27" s="642"/>
      <c r="CV27" s="642"/>
      <c r="CW27" s="642"/>
      <c r="CX27" s="642"/>
      <c r="CY27" s="643"/>
      <c r="CZ27" s="615">
        <v>23.6</v>
      </c>
      <c r="DA27" s="640"/>
      <c r="DB27" s="640"/>
      <c r="DC27" s="644"/>
      <c r="DD27" s="619">
        <v>1279182</v>
      </c>
      <c r="DE27" s="642"/>
      <c r="DF27" s="642"/>
      <c r="DG27" s="642"/>
      <c r="DH27" s="642"/>
      <c r="DI27" s="642"/>
      <c r="DJ27" s="642"/>
      <c r="DK27" s="643"/>
      <c r="DL27" s="619">
        <v>1245812</v>
      </c>
      <c r="DM27" s="642"/>
      <c r="DN27" s="642"/>
      <c r="DO27" s="642"/>
      <c r="DP27" s="642"/>
      <c r="DQ27" s="642"/>
      <c r="DR27" s="642"/>
      <c r="DS27" s="642"/>
      <c r="DT27" s="642"/>
      <c r="DU27" s="642"/>
      <c r="DV27" s="643"/>
      <c r="DW27" s="615">
        <v>9.1</v>
      </c>
      <c r="DX27" s="640"/>
      <c r="DY27" s="640"/>
      <c r="DZ27" s="640"/>
      <c r="EA27" s="640"/>
      <c r="EB27" s="640"/>
      <c r="EC27" s="641"/>
    </row>
    <row r="28" spans="2:133" ht="11.25" customHeight="1" x14ac:dyDescent="0.2">
      <c r="B28" s="607" t="s">
        <v>289</v>
      </c>
      <c r="C28" s="608"/>
      <c r="D28" s="608"/>
      <c r="E28" s="608"/>
      <c r="F28" s="608"/>
      <c r="G28" s="608"/>
      <c r="H28" s="608"/>
      <c r="I28" s="608"/>
      <c r="J28" s="608"/>
      <c r="K28" s="608"/>
      <c r="L28" s="608"/>
      <c r="M28" s="608"/>
      <c r="N28" s="608"/>
      <c r="O28" s="608"/>
      <c r="P28" s="608"/>
      <c r="Q28" s="609"/>
      <c r="R28" s="610">
        <v>174636</v>
      </c>
      <c r="S28" s="611"/>
      <c r="T28" s="611"/>
      <c r="U28" s="611"/>
      <c r="V28" s="611"/>
      <c r="W28" s="611"/>
      <c r="X28" s="611"/>
      <c r="Y28" s="612"/>
      <c r="Z28" s="613">
        <v>0.7</v>
      </c>
      <c r="AA28" s="613"/>
      <c r="AB28" s="613"/>
      <c r="AC28" s="613"/>
      <c r="AD28" s="614">
        <v>63477</v>
      </c>
      <c r="AE28" s="614"/>
      <c r="AF28" s="614"/>
      <c r="AG28" s="614"/>
      <c r="AH28" s="614"/>
      <c r="AI28" s="614"/>
      <c r="AJ28" s="614"/>
      <c r="AK28" s="614"/>
      <c r="AL28" s="615">
        <v>0.5</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1838908</v>
      </c>
      <c r="CS28" s="611"/>
      <c r="CT28" s="611"/>
      <c r="CU28" s="611"/>
      <c r="CV28" s="611"/>
      <c r="CW28" s="611"/>
      <c r="CX28" s="611"/>
      <c r="CY28" s="612"/>
      <c r="CZ28" s="615">
        <v>7.6</v>
      </c>
      <c r="DA28" s="640"/>
      <c r="DB28" s="640"/>
      <c r="DC28" s="644"/>
      <c r="DD28" s="619">
        <v>1514201</v>
      </c>
      <c r="DE28" s="611"/>
      <c r="DF28" s="611"/>
      <c r="DG28" s="611"/>
      <c r="DH28" s="611"/>
      <c r="DI28" s="611"/>
      <c r="DJ28" s="611"/>
      <c r="DK28" s="612"/>
      <c r="DL28" s="619">
        <v>1514201</v>
      </c>
      <c r="DM28" s="611"/>
      <c r="DN28" s="611"/>
      <c r="DO28" s="611"/>
      <c r="DP28" s="611"/>
      <c r="DQ28" s="611"/>
      <c r="DR28" s="611"/>
      <c r="DS28" s="611"/>
      <c r="DT28" s="611"/>
      <c r="DU28" s="611"/>
      <c r="DV28" s="612"/>
      <c r="DW28" s="615">
        <v>11.1</v>
      </c>
      <c r="DX28" s="640"/>
      <c r="DY28" s="640"/>
      <c r="DZ28" s="640"/>
      <c r="EA28" s="640"/>
      <c r="EB28" s="640"/>
      <c r="EC28" s="641"/>
    </row>
    <row r="29" spans="2:133" ht="11.25" customHeight="1" x14ac:dyDescent="0.2">
      <c r="B29" s="607" t="s">
        <v>291</v>
      </c>
      <c r="C29" s="608"/>
      <c r="D29" s="608"/>
      <c r="E29" s="608"/>
      <c r="F29" s="608"/>
      <c r="G29" s="608"/>
      <c r="H29" s="608"/>
      <c r="I29" s="608"/>
      <c r="J29" s="608"/>
      <c r="K29" s="608"/>
      <c r="L29" s="608"/>
      <c r="M29" s="608"/>
      <c r="N29" s="608"/>
      <c r="O29" s="608"/>
      <c r="P29" s="608"/>
      <c r="Q29" s="609"/>
      <c r="R29" s="610">
        <v>133272</v>
      </c>
      <c r="S29" s="611"/>
      <c r="T29" s="611"/>
      <c r="U29" s="611"/>
      <c r="V29" s="611"/>
      <c r="W29" s="611"/>
      <c r="X29" s="611"/>
      <c r="Y29" s="612"/>
      <c r="Z29" s="613">
        <v>0.5</v>
      </c>
      <c r="AA29" s="613"/>
      <c r="AB29" s="613"/>
      <c r="AC29" s="613"/>
      <c r="AD29" s="614" t="s">
        <v>121</v>
      </c>
      <c r="AE29" s="614"/>
      <c r="AF29" s="614"/>
      <c r="AG29" s="614"/>
      <c r="AH29" s="614"/>
      <c r="AI29" s="614"/>
      <c r="AJ29" s="614"/>
      <c r="AK29" s="614"/>
      <c r="AL29" s="615" t="s">
        <v>121</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1838908</v>
      </c>
      <c r="CS29" s="642"/>
      <c r="CT29" s="642"/>
      <c r="CU29" s="642"/>
      <c r="CV29" s="642"/>
      <c r="CW29" s="642"/>
      <c r="CX29" s="642"/>
      <c r="CY29" s="643"/>
      <c r="CZ29" s="615">
        <v>7.6</v>
      </c>
      <c r="DA29" s="640"/>
      <c r="DB29" s="640"/>
      <c r="DC29" s="644"/>
      <c r="DD29" s="619">
        <v>1514201</v>
      </c>
      <c r="DE29" s="642"/>
      <c r="DF29" s="642"/>
      <c r="DG29" s="642"/>
      <c r="DH29" s="642"/>
      <c r="DI29" s="642"/>
      <c r="DJ29" s="642"/>
      <c r="DK29" s="643"/>
      <c r="DL29" s="619">
        <v>1514201</v>
      </c>
      <c r="DM29" s="642"/>
      <c r="DN29" s="642"/>
      <c r="DO29" s="642"/>
      <c r="DP29" s="642"/>
      <c r="DQ29" s="642"/>
      <c r="DR29" s="642"/>
      <c r="DS29" s="642"/>
      <c r="DT29" s="642"/>
      <c r="DU29" s="642"/>
      <c r="DV29" s="643"/>
      <c r="DW29" s="615">
        <v>11.1</v>
      </c>
      <c r="DX29" s="640"/>
      <c r="DY29" s="640"/>
      <c r="DZ29" s="640"/>
      <c r="EA29" s="640"/>
      <c r="EB29" s="640"/>
      <c r="EC29" s="641"/>
    </row>
    <row r="30" spans="2:133" ht="11.25" customHeight="1" x14ac:dyDescent="0.2">
      <c r="B30" s="607" t="s">
        <v>293</v>
      </c>
      <c r="C30" s="608"/>
      <c r="D30" s="608"/>
      <c r="E30" s="608"/>
      <c r="F30" s="608"/>
      <c r="G30" s="608"/>
      <c r="H30" s="608"/>
      <c r="I30" s="608"/>
      <c r="J30" s="608"/>
      <c r="K30" s="608"/>
      <c r="L30" s="608"/>
      <c r="M30" s="608"/>
      <c r="N30" s="608"/>
      <c r="O30" s="608"/>
      <c r="P30" s="608"/>
      <c r="Q30" s="609"/>
      <c r="R30" s="610">
        <v>4989941</v>
      </c>
      <c r="S30" s="611"/>
      <c r="T30" s="611"/>
      <c r="U30" s="611"/>
      <c r="V30" s="611"/>
      <c r="W30" s="611"/>
      <c r="X30" s="611"/>
      <c r="Y30" s="612"/>
      <c r="Z30" s="613">
        <v>20.2</v>
      </c>
      <c r="AA30" s="613"/>
      <c r="AB30" s="613"/>
      <c r="AC30" s="613"/>
      <c r="AD30" s="614" t="s">
        <v>121</v>
      </c>
      <c r="AE30" s="614"/>
      <c r="AF30" s="614"/>
      <c r="AG30" s="614"/>
      <c r="AH30" s="614"/>
      <c r="AI30" s="614"/>
      <c r="AJ30" s="614"/>
      <c r="AK30" s="614"/>
      <c r="AL30" s="615" t="s">
        <v>121</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1721275</v>
      </c>
      <c r="CS30" s="611"/>
      <c r="CT30" s="611"/>
      <c r="CU30" s="611"/>
      <c r="CV30" s="611"/>
      <c r="CW30" s="611"/>
      <c r="CX30" s="611"/>
      <c r="CY30" s="612"/>
      <c r="CZ30" s="615">
        <v>7.2</v>
      </c>
      <c r="DA30" s="640"/>
      <c r="DB30" s="640"/>
      <c r="DC30" s="644"/>
      <c r="DD30" s="619">
        <v>1476832</v>
      </c>
      <c r="DE30" s="611"/>
      <c r="DF30" s="611"/>
      <c r="DG30" s="611"/>
      <c r="DH30" s="611"/>
      <c r="DI30" s="611"/>
      <c r="DJ30" s="611"/>
      <c r="DK30" s="612"/>
      <c r="DL30" s="619">
        <v>1476832</v>
      </c>
      <c r="DM30" s="611"/>
      <c r="DN30" s="611"/>
      <c r="DO30" s="611"/>
      <c r="DP30" s="611"/>
      <c r="DQ30" s="611"/>
      <c r="DR30" s="611"/>
      <c r="DS30" s="611"/>
      <c r="DT30" s="611"/>
      <c r="DU30" s="611"/>
      <c r="DV30" s="612"/>
      <c r="DW30" s="615">
        <v>10.8</v>
      </c>
      <c r="DX30" s="640"/>
      <c r="DY30" s="640"/>
      <c r="DZ30" s="640"/>
      <c r="EA30" s="640"/>
      <c r="EB30" s="640"/>
      <c r="EC30" s="641"/>
    </row>
    <row r="31" spans="2:133" ht="11.25" customHeight="1" x14ac:dyDescent="0.2">
      <c r="B31" s="623" t="s">
        <v>297</v>
      </c>
      <c r="C31" s="624"/>
      <c r="D31" s="624"/>
      <c r="E31" s="624"/>
      <c r="F31" s="624"/>
      <c r="G31" s="624"/>
      <c r="H31" s="624"/>
      <c r="I31" s="624"/>
      <c r="J31" s="624"/>
      <c r="K31" s="624"/>
      <c r="L31" s="624"/>
      <c r="M31" s="624"/>
      <c r="N31" s="624"/>
      <c r="O31" s="624"/>
      <c r="P31" s="624"/>
      <c r="Q31" s="625"/>
      <c r="R31" s="610" t="s">
        <v>121</v>
      </c>
      <c r="S31" s="611"/>
      <c r="T31" s="611"/>
      <c r="U31" s="611"/>
      <c r="V31" s="611"/>
      <c r="W31" s="611"/>
      <c r="X31" s="611"/>
      <c r="Y31" s="612"/>
      <c r="Z31" s="613" t="s">
        <v>121</v>
      </c>
      <c r="AA31" s="613"/>
      <c r="AB31" s="613"/>
      <c r="AC31" s="613"/>
      <c r="AD31" s="614" t="s">
        <v>121</v>
      </c>
      <c r="AE31" s="614"/>
      <c r="AF31" s="614"/>
      <c r="AG31" s="614"/>
      <c r="AH31" s="614"/>
      <c r="AI31" s="614"/>
      <c r="AJ31" s="614"/>
      <c r="AK31" s="614"/>
      <c r="AL31" s="615" t="s">
        <v>121</v>
      </c>
      <c r="AM31" s="616"/>
      <c r="AN31" s="616"/>
      <c r="AO31" s="617"/>
      <c r="AP31" s="656" t="s">
        <v>298</v>
      </c>
      <c r="AQ31" s="657"/>
      <c r="AR31" s="657"/>
      <c r="AS31" s="657"/>
      <c r="AT31" s="662" t="s">
        <v>299</v>
      </c>
      <c r="AU31" s="209"/>
      <c r="AV31" s="209"/>
      <c r="AW31" s="209"/>
      <c r="AX31" s="596" t="s">
        <v>177</v>
      </c>
      <c r="AY31" s="597"/>
      <c r="AZ31" s="597"/>
      <c r="BA31" s="597"/>
      <c r="BB31" s="597"/>
      <c r="BC31" s="597"/>
      <c r="BD31" s="597"/>
      <c r="BE31" s="597"/>
      <c r="BF31" s="598"/>
      <c r="BG31" s="666">
        <v>98.2</v>
      </c>
      <c r="BH31" s="654"/>
      <c r="BI31" s="654"/>
      <c r="BJ31" s="654"/>
      <c r="BK31" s="654"/>
      <c r="BL31" s="654"/>
      <c r="BM31" s="605">
        <v>93.6</v>
      </c>
      <c r="BN31" s="654"/>
      <c r="BO31" s="654"/>
      <c r="BP31" s="654"/>
      <c r="BQ31" s="655"/>
      <c r="BR31" s="666">
        <v>98.2</v>
      </c>
      <c r="BS31" s="654"/>
      <c r="BT31" s="654"/>
      <c r="BU31" s="654"/>
      <c r="BV31" s="654"/>
      <c r="BW31" s="654"/>
      <c r="BX31" s="605">
        <v>93.7</v>
      </c>
      <c r="BY31" s="654"/>
      <c r="BZ31" s="654"/>
      <c r="CA31" s="654"/>
      <c r="CB31" s="655"/>
      <c r="CD31" s="648"/>
      <c r="CE31" s="649"/>
      <c r="CF31" s="607" t="s">
        <v>300</v>
      </c>
      <c r="CG31" s="608"/>
      <c r="CH31" s="608"/>
      <c r="CI31" s="608"/>
      <c r="CJ31" s="608"/>
      <c r="CK31" s="608"/>
      <c r="CL31" s="608"/>
      <c r="CM31" s="608"/>
      <c r="CN31" s="608"/>
      <c r="CO31" s="608"/>
      <c r="CP31" s="608"/>
      <c r="CQ31" s="609"/>
      <c r="CR31" s="610">
        <v>117633</v>
      </c>
      <c r="CS31" s="642"/>
      <c r="CT31" s="642"/>
      <c r="CU31" s="642"/>
      <c r="CV31" s="642"/>
      <c r="CW31" s="642"/>
      <c r="CX31" s="642"/>
      <c r="CY31" s="643"/>
      <c r="CZ31" s="615">
        <v>0.5</v>
      </c>
      <c r="DA31" s="640"/>
      <c r="DB31" s="640"/>
      <c r="DC31" s="644"/>
      <c r="DD31" s="619">
        <v>37369</v>
      </c>
      <c r="DE31" s="642"/>
      <c r="DF31" s="642"/>
      <c r="DG31" s="642"/>
      <c r="DH31" s="642"/>
      <c r="DI31" s="642"/>
      <c r="DJ31" s="642"/>
      <c r="DK31" s="643"/>
      <c r="DL31" s="619">
        <v>37369</v>
      </c>
      <c r="DM31" s="642"/>
      <c r="DN31" s="642"/>
      <c r="DO31" s="642"/>
      <c r="DP31" s="642"/>
      <c r="DQ31" s="642"/>
      <c r="DR31" s="642"/>
      <c r="DS31" s="642"/>
      <c r="DT31" s="642"/>
      <c r="DU31" s="642"/>
      <c r="DV31" s="643"/>
      <c r="DW31" s="615">
        <v>0.3</v>
      </c>
      <c r="DX31" s="640"/>
      <c r="DY31" s="640"/>
      <c r="DZ31" s="640"/>
      <c r="EA31" s="640"/>
      <c r="EB31" s="640"/>
      <c r="EC31" s="641"/>
    </row>
    <row r="32" spans="2:133" ht="11.25" customHeight="1" x14ac:dyDescent="0.2">
      <c r="B32" s="607" t="s">
        <v>301</v>
      </c>
      <c r="C32" s="608"/>
      <c r="D32" s="608"/>
      <c r="E32" s="608"/>
      <c r="F32" s="608"/>
      <c r="G32" s="608"/>
      <c r="H32" s="608"/>
      <c r="I32" s="608"/>
      <c r="J32" s="608"/>
      <c r="K32" s="608"/>
      <c r="L32" s="608"/>
      <c r="M32" s="608"/>
      <c r="N32" s="608"/>
      <c r="O32" s="608"/>
      <c r="P32" s="608"/>
      <c r="Q32" s="609"/>
      <c r="R32" s="610">
        <v>1664448</v>
      </c>
      <c r="S32" s="611"/>
      <c r="T32" s="611"/>
      <c r="U32" s="611"/>
      <c r="V32" s="611"/>
      <c r="W32" s="611"/>
      <c r="X32" s="611"/>
      <c r="Y32" s="612"/>
      <c r="Z32" s="613">
        <v>6.8</v>
      </c>
      <c r="AA32" s="613"/>
      <c r="AB32" s="613"/>
      <c r="AC32" s="613"/>
      <c r="AD32" s="614" t="s">
        <v>121</v>
      </c>
      <c r="AE32" s="614"/>
      <c r="AF32" s="614"/>
      <c r="AG32" s="614"/>
      <c r="AH32" s="614"/>
      <c r="AI32" s="614"/>
      <c r="AJ32" s="614"/>
      <c r="AK32" s="614"/>
      <c r="AL32" s="615" t="s">
        <v>121</v>
      </c>
      <c r="AM32" s="616"/>
      <c r="AN32" s="616"/>
      <c r="AO32" s="617"/>
      <c r="AP32" s="658"/>
      <c r="AQ32" s="659"/>
      <c r="AR32" s="659"/>
      <c r="AS32" s="659"/>
      <c r="AT32" s="663"/>
      <c r="AU32" s="205" t="s">
        <v>302</v>
      </c>
      <c r="AX32" s="607" t="s">
        <v>303</v>
      </c>
      <c r="AY32" s="608"/>
      <c r="AZ32" s="608"/>
      <c r="BA32" s="608"/>
      <c r="BB32" s="608"/>
      <c r="BC32" s="608"/>
      <c r="BD32" s="608"/>
      <c r="BE32" s="608"/>
      <c r="BF32" s="609"/>
      <c r="BG32" s="667">
        <v>98</v>
      </c>
      <c r="BH32" s="642"/>
      <c r="BI32" s="642"/>
      <c r="BJ32" s="642"/>
      <c r="BK32" s="642"/>
      <c r="BL32" s="642"/>
      <c r="BM32" s="616">
        <v>94.3</v>
      </c>
      <c r="BN32" s="642"/>
      <c r="BO32" s="642"/>
      <c r="BP32" s="642"/>
      <c r="BQ32" s="665"/>
      <c r="BR32" s="667">
        <v>98.2</v>
      </c>
      <c r="BS32" s="642"/>
      <c r="BT32" s="642"/>
      <c r="BU32" s="642"/>
      <c r="BV32" s="642"/>
      <c r="BW32" s="642"/>
      <c r="BX32" s="616">
        <v>94.5</v>
      </c>
      <c r="BY32" s="642"/>
      <c r="BZ32" s="642"/>
      <c r="CA32" s="642"/>
      <c r="CB32" s="665"/>
      <c r="CD32" s="650"/>
      <c r="CE32" s="651"/>
      <c r="CF32" s="607" t="s">
        <v>304</v>
      </c>
      <c r="CG32" s="608"/>
      <c r="CH32" s="608"/>
      <c r="CI32" s="608"/>
      <c r="CJ32" s="608"/>
      <c r="CK32" s="608"/>
      <c r="CL32" s="608"/>
      <c r="CM32" s="608"/>
      <c r="CN32" s="608"/>
      <c r="CO32" s="608"/>
      <c r="CP32" s="608"/>
      <c r="CQ32" s="609"/>
      <c r="CR32" s="610" t="s">
        <v>121</v>
      </c>
      <c r="CS32" s="611"/>
      <c r="CT32" s="611"/>
      <c r="CU32" s="611"/>
      <c r="CV32" s="611"/>
      <c r="CW32" s="611"/>
      <c r="CX32" s="611"/>
      <c r="CY32" s="612"/>
      <c r="CZ32" s="615" t="s">
        <v>121</v>
      </c>
      <c r="DA32" s="640"/>
      <c r="DB32" s="640"/>
      <c r="DC32" s="644"/>
      <c r="DD32" s="619" t="s">
        <v>121</v>
      </c>
      <c r="DE32" s="611"/>
      <c r="DF32" s="611"/>
      <c r="DG32" s="611"/>
      <c r="DH32" s="611"/>
      <c r="DI32" s="611"/>
      <c r="DJ32" s="611"/>
      <c r="DK32" s="612"/>
      <c r="DL32" s="619" t="s">
        <v>121</v>
      </c>
      <c r="DM32" s="611"/>
      <c r="DN32" s="611"/>
      <c r="DO32" s="611"/>
      <c r="DP32" s="611"/>
      <c r="DQ32" s="611"/>
      <c r="DR32" s="611"/>
      <c r="DS32" s="611"/>
      <c r="DT32" s="611"/>
      <c r="DU32" s="611"/>
      <c r="DV32" s="612"/>
      <c r="DW32" s="615" t="s">
        <v>121</v>
      </c>
      <c r="DX32" s="640"/>
      <c r="DY32" s="640"/>
      <c r="DZ32" s="640"/>
      <c r="EA32" s="640"/>
      <c r="EB32" s="640"/>
      <c r="EC32" s="641"/>
    </row>
    <row r="33" spans="2:133" ht="11.25" customHeight="1" x14ac:dyDescent="0.2">
      <c r="B33" s="607" t="s">
        <v>305</v>
      </c>
      <c r="C33" s="608"/>
      <c r="D33" s="608"/>
      <c r="E33" s="608"/>
      <c r="F33" s="608"/>
      <c r="G33" s="608"/>
      <c r="H33" s="608"/>
      <c r="I33" s="608"/>
      <c r="J33" s="608"/>
      <c r="K33" s="608"/>
      <c r="L33" s="608"/>
      <c r="M33" s="608"/>
      <c r="N33" s="608"/>
      <c r="O33" s="608"/>
      <c r="P33" s="608"/>
      <c r="Q33" s="609"/>
      <c r="R33" s="610">
        <v>62750</v>
      </c>
      <c r="S33" s="611"/>
      <c r="T33" s="611"/>
      <c r="U33" s="611"/>
      <c r="V33" s="611"/>
      <c r="W33" s="611"/>
      <c r="X33" s="611"/>
      <c r="Y33" s="612"/>
      <c r="Z33" s="613">
        <v>0.3</v>
      </c>
      <c r="AA33" s="613"/>
      <c r="AB33" s="613"/>
      <c r="AC33" s="613"/>
      <c r="AD33" s="614">
        <v>53858</v>
      </c>
      <c r="AE33" s="614"/>
      <c r="AF33" s="614"/>
      <c r="AG33" s="614"/>
      <c r="AH33" s="614"/>
      <c r="AI33" s="614"/>
      <c r="AJ33" s="614"/>
      <c r="AK33" s="614"/>
      <c r="AL33" s="615">
        <v>0.4</v>
      </c>
      <c r="AM33" s="616"/>
      <c r="AN33" s="616"/>
      <c r="AO33" s="617"/>
      <c r="AP33" s="660"/>
      <c r="AQ33" s="661"/>
      <c r="AR33" s="661"/>
      <c r="AS33" s="661"/>
      <c r="AT33" s="664"/>
      <c r="AU33" s="210"/>
      <c r="AV33" s="210"/>
      <c r="AW33" s="210"/>
      <c r="AX33" s="631" t="s">
        <v>306</v>
      </c>
      <c r="AY33" s="632"/>
      <c r="AZ33" s="632"/>
      <c r="BA33" s="632"/>
      <c r="BB33" s="632"/>
      <c r="BC33" s="632"/>
      <c r="BD33" s="632"/>
      <c r="BE33" s="632"/>
      <c r="BF33" s="633"/>
      <c r="BG33" s="668">
        <v>98.1</v>
      </c>
      <c r="BH33" s="669"/>
      <c r="BI33" s="669"/>
      <c r="BJ33" s="669"/>
      <c r="BK33" s="669"/>
      <c r="BL33" s="669"/>
      <c r="BM33" s="670">
        <v>92.6</v>
      </c>
      <c r="BN33" s="669"/>
      <c r="BO33" s="669"/>
      <c r="BP33" s="669"/>
      <c r="BQ33" s="671"/>
      <c r="BR33" s="668">
        <v>98</v>
      </c>
      <c r="BS33" s="669"/>
      <c r="BT33" s="669"/>
      <c r="BU33" s="669"/>
      <c r="BV33" s="669"/>
      <c r="BW33" s="669"/>
      <c r="BX33" s="670">
        <v>92.7</v>
      </c>
      <c r="BY33" s="669"/>
      <c r="BZ33" s="669"/>
      <c r="CA33" s="669"/>
      <c r="CB33" s="671"/>
      <c r="CD33" s="607" t="s">
        <v>307</v>
      </c>
      <c r="CE33" s="608"/>
      <c r="CF33" s="608"/>
      <c r="CG33" s="608"/>
      <c r="CH33" s="608"/>
      <c r="CI33" s="608"/>
      <c r="CJ33" s="608"/>
      <c r="CK33" s="608"/>
      <c r="CL33" s="608"/>
      <c r="CM33" s="608"/>
      <c r="CN33" s="608"/>
      <c r="CO33" s="608"/>
      <c r="CP33" s="608"/>
      <c r="CQ33" s="609"/>
      <c r="CR33" s="610">
        <v>10507113</v>
      </c>
      <c r="CS33" s="642"/>
      <c r="CT33" s="642"/>
      <c r="CU33" s="642"/>
      <c r="CV33" s="642"/>
      <c r="CW33" s="642"/>
      <c r="CX33" s="642"/>
      <c r="CY33" s="643"/>
      <c r="CZ33" s="615">
        <v>43.7</v>
      </c>
      <c r="DA33" s="640"/>
      <c r="DB33" s="640"/>
      <c r="DC33" s="644"/>
      <c r="DD33" s="619">
        <v>7675076</v>
      </c>
      <c r="DE33" s="642"/>
      <c r="DF33" s="642"/>
      <c r="DG33" s="642"/>
      <c r="DH33" s="642"/>
      <c r="DI33" s="642"/>
      <c r="DJ33" s="642"/>
      <c r="DK33" s="643"/>
      <c r="DL33" s="619">
        <v>5481688</v>
      </c>
      <c r="DM33" s="642"/>
      <c r="DN33" s="642"/>
      <c r="DO33" s="642"/>
      <c r="DP33" s="642"/>
      <c r="DQ33" s="642"/>
      <c r="DR33" s="642"/>
      <c r="DS33" s="642"/>
      <c r="DT33" s="642"/>
      <c r="DU33" s="642"/>
      <c r="DV33" s="643"/>
      <c r="DW33" s="615">
        <v>40.200000000000003</v>
      </c>
      <c r="DX33" s="640"/>
      <c r="DY33" s="640"/>
      <c r="DZ33" s="640"/>
      <c r="EA33" s="640"/>
      <c r="EB33" s="640"/>
      <c r="EC33" s="641"/>
    </row>
    <row r="34" spans="2:133" ht="11.25" customHeight="1" x14ac:dyDescent="0.2">
      <c r="B34" s="607" t="s">
        <v>308</v>
      </c>
      <c r="C34" s="608"/>
      <c r="D34" s="608"/>
      <c r="E34" s="608"/>
      <c r="F34" s="608"/>
      <c r="G34" s="608"/>
      <c r="H34" s="608"/>
      <c r="I34" s="608"/>
      <c r="J34" s="608"/>
      <c r="K34" s="608"/>
      <c r="L34" s="608"/>
      <c r="M34" s="608"/>
      <c r="N34" s="608"/>
      <c r="O34" s="608"/>
      <c r="P34" s="608"/>
      <c r="Q34" s="609"/>
      <c r="R34" s="610">
        <v>41167</v>
      </c>
      <c r="S34" s="611"/>
      <c r="T34" s="611"/>
      <c r="U34" s="611"/>
      <c r="V34" s="611"/>
      <c r="W34" s="611"/>
      <c r="X34" s="611"/>
      <c r="Y34" s="612"/>
      <c r="Z34" s="613">
        <v>0.2</v>
      </c>
      <c r="AA34" s="613"/>
      <c r="AB34" s="613"/>
      <c r="AC34" s="613"/>
      <c r="AD34" s="614" t="s">
        <v>121</v>
      </c>
      <c r="AE34" s="614"/>
      <c r="AF34" s="614"/>
      <c r="AG34" s="614"/>
      <c r="AH34" s="614"/>
      <c r="AI34" s="614"/>
      <c r="AJ34" s="614"/>
      <c r="AK34" s="614"/>
      <c r="AL34" s="615" t="s">
        <v>121</v>
      </c>
      <c r="AM34" s="616"/>
      <c r="AN34" s="616"/>
      <c r="AO34" s="617"/>
      <c r="AP34" s="211"/>
      <c r="AQ34" s="212"/>
      <c r="AS34" s="209"/>
      <c r="AT34" s="209"/>
      <c r="AU34" s="209"/>
      <c r="AV34" s="209"/>
      <c r="AW34" s="209"/>
      <c r="AX34" s="209"/>
      <c r="AY34" s="209"/>
      <c r="AZ34" s="209"/>
      <c r="BA34" s="209"/>
      <c r="BB34" s="209"/>
      <c r="BC34" s="209"/>
      <c r="BD34" s="209"/>
      <c r="BE34" s="209"/>
      <c r="BF34" s="209"/>
      <c r="BG34" s="212"/>
      <c r="BH34" s="212"/>
      <c r="BI34" s="212"/>
      <c r="BJ34" s="212"/>
      <c r="BK34" s="212"/>
      <c r="BL34" s="212"/>
      <c r="BM34" s="212"/>
      <c r="BN34" s="212"/>
      <c r="BO34" s="212"/>
      <c r="BP34" s="212"/>
      <c r="BQ34" s="212"/>
      <c r="BR34" s="212"/>
      <c r="BS34" s="212"/>
      <c r="BT34" s="212"/>
      <c r="BU34" s="212"/>
      <c r="BV34" s="212"/>
      <c r="BW34" s="212"/>
      <c r="BX34" s="212"/>
      <c r="BY34" s="212"/>
      <c r="BZ34" s="212"/>
      <c r="CA34" s="212"/>
      <c r="CB34" s="212"/>
      <c r="CD34" s="607" t="s">
        <v>309</v>
      </c>
      <c r="CE34" s="608"/>
      <c r="CF34" s="608"/>
      <c r="CG34" s="608"/>
      <c r="CH34" s="608"/>
      <c r="CI34" s="608"/>
      <c r="CJ34" s="608"/>
      <c r="CK34" s="608"/>
      <c r="CL34" s="608"/>
      <c r="CM34" s="608"/>
      <c r="CN34" s="608"/>
      <c r="CO34" s="608"/>
      <c r="CP34" s="608"/>
      <c r="CQ34" s="609"/>
      <c r="CR34" s="610">
        <v>2451334</v>
      </c>
      <c r="CS34" s="611"/>
      <c r="CT34" s="611"/>
      <c r="CU34" s="611"/>
      <c r="CV34" s="611"/>
      <c r="CW34" s="611"/>
      <c r="CX34" s="611"/>
      <c r="CY34" s="612"/>
      <c r="CZ34" s="615">
        <v>10.199999999999999</v>
      </c>
      <c r="DA34" s="640"/>
      <c r="DB34" s="640"/>
      <c r="DC34" s="644"/>
      <c r="DD34" s="619">
        <v>1934638</v>
      </c>
      <c r="DE34" s="611"/>
      <c r="DF34" s="611"/>
      <c r="DG34" s="611"/>
      <c r="DH34" s="611"/>
      <c r="DI34" s="611"/>
      <c r="DJ34" s="611"/>
      <c r="DK34" s="612"/>
      <c r="DL34" s="619">
        <v>1739074</v>
      </c>
      <c r="DM34" s="611"/>
      <c r="DN34" s="611"/>
      <c r="DO34" s="611"/>
      <c r="DP34" s="611"/>
      <c r="DQ34" s="611"/>
      <c r="DR34" s="611"/>
      <c r="DS34" s="611"/>
      <c r="DT34" s="611"/>
      <c r="DU34" s="611"/>
      <c r="DV34" s="612"/>
      <c r="DW34" s="615">
        <v>12.7</v>
      </c>
      <c r="DX34" s="640"/>
      <c r="DY34" s="640"/>
      <c r="DZ34" s="640"/>
      <c r="EA34" s="640"/>
      <c r="EB34" s="640"/>
      <c r="EC34" s="641"/>
    </row>
    <row r="35" spans="2:133" ht="11.25" customHeight="1" x14ac:dyDescent="0.2">
      <c r="B35" s="607" t="s">
        <v>310</v>
      </c>
      <c r="C35" s="608"/>
      <c r="D35" s="608"/>
      <c r="E35" s="608"/>
      <c r="F35" s="608"/>
      <c r="G35" s="608"/>
      <c r="H35" s="608"/>
      <c r="I35" s="608"/>
      <c r="J35" s="608"/>
      <c r="K35" s="608"/>
      <c r="L35" s="608"/>
      <c r="M35" s="608"/>
      <c r="N35" s="608"/>
      <c r="O35" s="608"/>
      <c r="P35" s="608"/>
      <c r="Q35" s="609"/>
      <c r="R35" s="610">
        <v>908860</v>
      </c>
      <c r="S35" s="611"/>
      <c r="T35" s="611"/>
      <c r="U35" s="611"/>
      <c r="V35" s="611"/>
      <c r="W35" s="611"/>
      <c r="X35" s="611"/>
      <c r="Y35" s="612"/>
      <c r="Z35" s="613">
        <v>3.7</v>
      </c>
      <c r="AA35" s="613"/>
      <c r="AB35" s="613"/>
      <c r="AC35" s="613"/>
      <c r="AD35" s="614" t="s">
        <v>121</v>
      </c>
      <c r="AE35" s="614"/>
      <c r="AF35" s="614"/>
      <c r="AG35" s="614"/>
      <c r="AH35" s="614"/>
      <c r="AI35" s="614"/>
      <c r="AJ35" s="614"/>
      <c r="AK35" s="614"/>
      <c r="AL35" s="615" t="s">
        <v>121</v>
      </c>
      <c r="AM35" s="616"/>
      <c r="AN35" s="616"/>
      <c r="AO35" s="617"/>
      <c r="AP35" s="213"/>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246441</v>
      </c>
      <c r="CS35" s="642"/>
      <c r="CT35" s="642"/>
      <c r="CU35" s="642"/>
      <c r="CV35" s="642"/>
      <c r="CW35" s="642"/>
      <c r="CX35" s="642"/>
      <c r="CY35" s="643"/>
      <c r="CZ35" s="615">
        <v>1</v>
      </c>
      <c r="DA35" s="640"/>
      <c r="DB35" s="640"/>
      <c r="DC35" s="644"/>
      <c r="DD35" s="619">
        <v>213405</v>
      </c>
      <c r="DE35" s="642"/>
      <c r="DF35" s="642"/>
      <c r="DG35" s="642"/>
      <c r="DH35" s="642"/>
      <c r="DI35" s="642"/>
      <c r="DJ35" s="642"/>
      <c r="DK35" s="643"/>
      <c r="DL35" s="619">
        <v>208575</v>
      </c>
      <c r="DM35" s="642"/>
      <c r="DN35" s="642"/>
      <c r="DO35" s="642"/>
      <c r="DP35" s="642"/>
      <c r="DQ35" s="642"/>
      <c r="DR35" s="642"/>
      <c r="DS35" s="642"/>
      <c r="DT35" s="642"/>
      <c r="DU35" s="642"/>
      <c r="DV35" s="643"/>
      <c r="DW35" s="615">
        <v>1.5</v>
      </c>
      <c r="DX35" s="640"/>
      <c r="DY35" s="640"/>
      <c r="DZ35" s="640"/>
      <c r="EA35" s="640"/>
      <c r="EB35" s="640"/>
      <c r="EC35" s="641"/>
    </row>
    <row r="36" spans="2:133" ht="11.25" customHeight="1" x14ac:dyDescent="0.2">
      <c r="B36" s="607" t="s">
        <v>314</v>
      </c>
      <c r="C36" s="608"/>
      <c r="D36" s="608"/>
      <c r="E36" s="608"/>
      <c r="F36" s="608"/>
      <c r="G36" s="608"/>
      <c r="H36" s="608"/>
      <c r="I36" s="608"/>
      <c r="J36" s="608"/>
      <c r="K36" s="608"/>
      <c r="L36" s="608"/>
      <c r="M36" s="608"/>
      <c r="N36" s="608"/>
      <c r="O36" s="608"/>
      <c r="P36" s="608"/>
      <c r="Q36" s="609"/>
      <c r="R36" s="610">
        <v>434970</v>
      </c>
      <c r="S36" s="611"/>
      <c r="T36" s="611"/>
      <c r="U36" s="611"/>
      <c r="V36" s="611"/>
      <c r="W36" s="611"/>
      <c r="X36" s="611"/>
      <c r="Y36" s="612"/>
      <c r="Z36" s="613">
        <v>1.8</v>
      </c>
      <c r="AA36" s="613"/>
      <c r="AB36" s="613"/>
      <c r="AC36" s="613"/>
      <c r="AD36" s="614" t="s">
        <v>121</v>
      </c>
      <c r="AE36" s="614"/>
      <c r="AF36" s="614"/>
      <c r="AG36" s="614"/>
      <c r="AH36" s="614"/>
      <c r="AI36" s="614"/>
      <c r="AJ36" s="614"/>
      <c r="AK36" s="614"/>
      <c r="AL36" s="615" t="s">
        <v>121</v>
      </c>
      <c r="AM36" s="616"/>
      <c r="AN36" s="616"/>
      <c r="AO36" s="617"/>
      <c r="AP36" s="213"/>
      <c r="AQ36" s="676" t="s">
        <v>315</v>
      </c>
      <c r="AR36" s="677"/>
      <c r="AS36" s="677"/>
      <c r="AT36" s="677"/>
      <c r="AU36" s="677"/>
      <c r="AV36" s="677"/>
      <c r="AW36" s="677"/>
      <c r="AX36" s="677"/>
      <c r="AY36" s="678"/>
      <c r="AZ36" s="599">
        <v>3038840</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52083</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4594665</v>
      </c>
      <c r="CS36" s="611"/>
      <c r="CT36" s="611"/>
      <c r="CU36" s="611"/>
      <c r="CV36" s="611"/>
      <c r="CW36" s="611"/>
      <c r="CX36" s="611"/>
      <c r="CY36" s="612"/>
      <c r="CZ36" s="615">
        <v>19.100000000000001</v>
      </c>
      <c r="DA36" s="640"/>
      <c r="DB36" s="640"/>
      <c r="DC36" s="644"/>
      <c r="DD36" s="619">
        <v>3759391</v>
      </c>
      <c r="DE36" s="611"/>
      <c r="DF36" s="611"/>
      <c r="DG36" s="611"/>
      <c r="DH36" s="611"/>
      <c r="DI36" s="611"/>
      <c r="DJ36" s="611"/>
      <c r="DK36" s="612"/>
      <c r="DL36" s="619">
        <v>1880690</v>
      </c>
      <c r="DM36" s="611"/>
      <c r="DN36" s="611"/>
      <c r="DO36" s="611"/>
      <c r="DP36" s="611"/>
      <c r="DQ36" s="611"/>
      <c r="DR36" s="611"/>
      <c r="DS36" s="611"/>
      <c r="DT36" s="611"/>
      <c r="DU36" s="611"/>
      <c r="DV36" s="612"/>
      <c r="DW36" s="615">
        <v>13.8</v>
      </c>
      <c r="DX36" s="640"/>
      <c r="DY36" s="640"/>
      <c r="DZ36" s="640"/>
      <c r="EA36" s="640"/>
      <c r="EB36" s="640"/>
      <c r="EC36" s="641"/>
    </row>
    <row r="37" spans="2:133" ht="11.25" customHeight="1" x14ac:dyDescent="0.2">
      <c r="B37" s="607" t="s">
        <v>318</v>
      </c>
      <c r="C37" s="608"/>
      <c r="D37" s="608"/>
      <c r="E37" s="608"/>
      <c r="F37" s="608"/>
      <c r="G37" s="608"/>
      <c r="H37" s="608"/>
      <c r="I37" s="608"/>
      <c r="J37" s="608"/>
      <c r="K37" s="608"/>
      <c r="L37" s="608"/>
      <c r="M37" s="608"/>
      <c r="N37" s="608"/>
      <c r="O37" s="608"/>
      <c r="P37" s="608"/>
      <c r="Q37" s="609"/>
      <c r="R37" s="610">
        <v>824060</v>
      </c>
      <c r="S37" s="611"/>
      <c r="T37" s="611"/>
      <c r="U37" s="611"/>
      <c r="V37" s="611"/>
      <c r="W37" s="611"/>
      <c r="X37" s="611"/>
      <c r="Y37" s="612"/>
      <c r="Z37" s="613">
        <v>3.3</v>
      </c>
      <c r="AA37" s="613"/>
      <c r="AB37" s="613"/>
      <c r="AC37" s="613"/>
      <c r="AD37" s="614">
        <v>16331</v>
      </c>
      <c r="AE37" s="614"/>
      <c r="AF37" s="614"/>
      <c r="AG37" s="614"/>
      <c r="AH37" s="614"/>
      <c r="AI37" s="614"/>
      <c r="AJ37" s="614"/>
      <c r="AK37" s="614"/>
      <c r="AL37" s="615">
        <v>0.1</v>
      </c>
      <c r="AM37" s="616"/>
      <c r="AN37" s="616"/>
      <c r="AO37" s="617"/>
      <c r="AQ37" s="673" t="s">
        <v>319</v>
      </c>
      <c r="AR37" s="674"/>
      <c r="AS37" s="674"/>
      <c r="AT37" s="674"/>
      <c r="AU37" s="674"/>
      <c r="AV37" s="674"/>
      <c r="AW37" s="674"/>
      <c r="AX37" s="674"/>
      <c r="AY37" s="675"/>
      <c r="AZ37" s="610">
        <v>820552</v>
      </c>
      <c r="BA37" s="611"/>
      <c r="BB37" s="611"/>
      <c r="BC37" s="611"/>
      <c r="BD37" s="642"/>
      <c r="BE37" s="642"/>
      <c r="BF37" s="665"/>
      <c r="BG37" s="607" t="s">
        <v>320</v>
      </c>
      <c r="BH37" s="608"/>
      <c r="BI37" s="608"/>
      <c r="BJ37" s="608"/>
      <c r="BK37" s="608"/>
      <c r="BL37" s="608"/>
      <c r="BM37" s="608"/>
      <c r="BN37" s="608"/>
      <c r="BO37" s="608"/>
      <c r="BP37" s="608"/>
      <c r="BQ37" s="608"/>
      <c r="BR37" s="608"/>
      <c r="BS37" s="608"/>
      <c r="BT37" s="608"/>
      <c r="BU37" s="609"/>
      <c r="BV37" s="610">
        <v>52083</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1544379</v>
      </c>
      <c r="CS37" s="642"/>
      <c r="CT37" s="642"/>
      <c r="CU37" s="642"/>
      <c r="CV37" s="642"/>
      <c r="CW37" s="642"/>
      <c r="CX37" s="642"/>
      <c r="CY37" s="643"/>
      <c r="CZ37" s="615">
        <v>6.4</v>
      </c>
      <c r="DA37" s="640"/>
      <c r="DB37" s="640"/>
      <c r="DC37" s="644"/>
      <c r="DD37" s="619">
        <v>1541395</v>
      </c>
      <c r="DE37" s="642"/>
      <c r="DF37" s="642"/>
      <c r="DG37" s="642"/>
      <c r="DH37" s="642"/>
      <c r="DI37" s="642"/>
      <c r="DJ37" s="642"/>
      <c r="DK37" s="643"/>
      <c r="DL37" s="619">
        <v>1501759</v>
      </c>
      <c r="DM37" s="642"/>
      <c r="DN37" s="642"/>
      <c r="DO37" s="642"/>
      <c r="DP37" s="642"/>
      <c r="DQ37" s="642"/>
      <c r="DR37" s="642"/>
      <c r="DS37" s="642"/>
      <c r="DT37" s="642"/>
      <c r="DU37" s="642"/>
      <c r="DV37" s="643"/>
      <c r="DW37" s="615">
        <v>11</v>
      </c>
      <c r="DX37" s="640"/>
      <c r="DY37" s="640"/>
      <c r="DZ37" s="640"/>
      <c r="EA37" s="640"/>
      <c r="EB37" s="640"/>
      <c r="EC37" s="641"/>
    </row>
    <row r="38" spans="2:133" ht="11.25" customHeight="1" x14ac:dyDescent="0.2">
      <c r="B38" s="607" t="s">
        <v>322</v>
      </c>
      <c r="C38" s="608"/>
      <c r="D38" s="608"/>
      <c r="E38" s="608"/>
      <c r="F38" s="608"/>
      <c r="G38" s="608"/>
      <c r="H38" s="608"/>
      <c r="I38" s="608"/>
      <c r="J38" s="608"/>
      <c r="K38" s="608"/>
      <c r="L38" s="608"/>
      <c r="M38" s="608"/>
      <c r="N38" s="608"/>
      <c r="O38" s="608"/>
      <c r="P38" s="608"/>
      <c r="Q38" s="609"/>
      <c r="R38" s="610">
        <v>1310900</v>
      </c>
      <c r="S38" s="611"/>
      <c r="T38" s="611"/>
      <c r="U38" s="611"/>
      <c r="V38" s="611"/>
      <c r="W38" s="611"/>
      <c r="X38" s="611"/>
      <c r="Y38" s="612"/>
      <c r="Z38" s="613">
        <v>5.3</v>
      </c>
      <c r="AA38" s="613"/>
      <c r="AB38" s="613"/>
      <c r="AC38" s="613"/>
      <c r="AD38" s="614" t="s">
        <v>121</v>
      </c>
      <c r="AE38" s="614"/>
      <c r="AF38" s="614"/>
      <c r="AG38" s="614"/>
      <c r="AH38" s="614"/>
      <c r="AI38" s="614"/>
      <c r="AJ38" s="614"/>
      <c r="AK38" s="614"/>
      <c r="AL38" s="615" t="s">
        <v>121</v>
      </c>
      <c r="AM38" s="616"/>
      <c r="AN38" s="616"/>
      <c r="AO38" s="617"/>
      <c r="AQ38" s="673" t="s">
        <v>323</v>
      </c>
      <c r="AR38" s="674"/>
      <c r="AS38" s="674"/>
      <c r="AT38" s="674"/>
      <c r="AU38" s="674"/>
      <c r="AV38" s="674"/>
      <c r="AW38" s="674"/>
      <c r="AX38" s="674"/>
      <c r="AY38" s="675"/>
      <c r="AZ38" s="610">
        <v>108617</v>
      </c>
      <c r="BA38" s="611"/>
      <c r="BB38" s="611"/>
      <c r="BC38" s="611"/>
      <c r="BD38" s="642"/>
      <c r="BE38" s="642"/>
      <c r="BF38" s="665"/>
      <c r="BG38" s="607" t="s">
        <v>324</v>
      </c>
      <c r="BH38" s="608"/>
      <c r="BI38" s="608"/>
      <c r="BJ38" s="608"/>
      <c r="BK38" s="608"/>
      <c r="BL38" s="608"/>
      <c r="BM38" s="608"/>
      <c r="BN38" s="608"/>
      <c r="BO38" s="608"/>
      <c r="BP38" s="608"/>
      <c r="BQ38" s="608"/>
      <c r="BR38" s="608"/>
      <c r="BS38" s="608"/>
      <c r="BT38" s="608"/>
      <c r="BU38" s="609"/>
      <c r="BV38" s="610">
        <v>9379</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2109671</v>
      </c>
      <c r="CS38" s="611"/>
      <c r="CT38" s="611"/>
      <c r="CU38" s="611"/>
      <c r="CV38" s="611"/>
      <c r="CW38" s="611"/>
      <c r="CX38" s="611"/>
      <c r="CY38" s="612"/>
      <c r="CZ38" s="615">
        <v>8.8000000000000007</v>
      </c>
      <c r="DA38" s="640"/>
      <c r="DB38" s="640"/>
      <c r="DC38" s="644"/>
      <c r="DD38" s="619">
        <v>1682692</v>
      </c>
      <c r="DE38" s="611"/>
      <c r="DF38" s="611"/>
      <c r="DG38" s="611"/>
      <c r="DH38" s="611"/>
      <c r="DI38" s="611"/>
      <c r="DJ38" s="611"/>
      <c r="DK38" s="612"/>
      <c r="DL38" s="619">
        <v>1653349</v>
      </c>
      <c r="DM38" s="611"/>
      <c r="DN38" s="611"/>
      <c r="DO38" s="611"/>
      <c r="DP38" s="611"/>
      <c r="DQ38" s="611"/>
      <c r="DR38" s="611"/>
      <c r="DS38" s="611"/>
      <c r="DT38" s="611"/>
      <c r="DU38" s="611"/>
      <c r="DV38" s="612"/>
      <c r="DW38" s="615">
        <v>12.1</v>
      </c>
      <c r="DX38" s="640"/>
      <c r="DY38" s="640"/>
      <c r="DZ38" s="640"/>
      <c r="EA38" s="640"/>
      <c r="EB38" s="640"/>
      <c r="EC38" s="641"/>
    </row>
    <row r="39" spans="2:133" ht="11.25" customHeight="1" x14ac:dyDescent="0.2">
      <c r="B39" s="607" t="s">
        <v>326</v>
      </c>
      <c r="C39" s="608"/>
      <c r="D39" s="608"/>
      <c r="E39" s="608"/>
      <c r="F39" s="608"/>
      <c r="G39" s="608"/>
      <c r="H39" s="608"/>
      <c r="I39" s="608"/>
      <c r="J39" s="608"/>
      <c r="K39" s="608"/>
      <c r="L39" s="608"/>
      <c r="M39" s="608"/>
      <c r="N39" s="608"/>
      <c r="O39" s="608"/>
      <c r="P39" s="608"/>
      <c r="Q39" s="609"/>
      <c r="R39" s="610" t="s">
        <v>121</v>
      </c>
      <c r="S39" s="611"/>
      <c r="T39" s="611"/>
      <c r="U39" s="611"/>
      <c r="V39" s="611"/>
      <c r="W39" s="611"/>
      <c r="X39" s="611"/>
      <c r="Y39" s="612"/>
      <c r="Z39" s="613" t="s">
        <v>121</v>
      </c>
      <c r="AA39" s="613"/>
      <c r="AB39" s="613"/>
      <c r="AC39" s="613"/>
      <c r="AD39" s="614" t="s">
        <v>121</v>
      </c>
      <c r="AE39" s="614"/>
      <c r="AF39" s="614"/>
      <c r="AG39" s="614"/>
      <c r="AH39" s="614"/>
      <c r="AI39" s="614"/>
      <c r="AJ39" s="614"/>
      <c r="AK39" s="614"/>
      <c r="AL39" s="615" t="s">
        <v>121</v>
      </c>
      <c r="AM39" s="616"/>
      <c r="AN39" s="616"/>
      <c r="AO39" s="617"/>
      <c r="AQ39" s="673" t="s">
        <v>327</v>
      </c>
      <c r="AR39" s="674"/>
      <c r="AS39" s="674"/>
      <c r="AT39" s="674"/>
      <c r="AU39" s="674"/>
      <c r="AV39" s="674"/>
      <c r="AW39" s="674"/>
      <c r="AX39" s="674"/>
      <c r="AY39" s="675"/>
      <c r="AZ39" s="610" t="s">
        <v>121</v>
      </c>
      <c r="BA39" s="611"/>
      <c r="BB39" s="611"/>
      <c r="BC39" s="611"/>
      <c r="BD39" s="642"/>
      <c r="BE39" s="642"/>
      <c r="BF39" s="665"/>
      <c r="BG39" s="607" t="s">
        <v>328</v>
      </c>
      <c r="BH39" s="608"/>
      <c r="BI39" s="608"/>
      <c r="BJ39" s="608"/>
      <c r="BK39" s="608"/>
      <c r="BL39" s="608"/>
      <c r="BM39" s="608"/>
      <c r="BN39" s="608"/>
      <c r="BO39" s="608"/>
      <c r="BP39" s="608"/>
      <c r="BQ39" s="608"/>
      <c r="BR39" s="608"/>
      <c r="BS39" s="608"/>
      <c r="BT39" s="608"/>
      <c r="BU39" s="609"/>
      <c r="BV39" s="610">
        <v>14096</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38802</v>
      </c>
      <c r="CS39" s="642"/>
      <c r="CT39" s="642"/>
      <c r="CU39" s="642"/>
      <c r="CV39" s="642"/>
      <c r="CW39" s="642"/>
      <c r="CX39" s="642"/>
      <c r="CY39" s="643"/>
      <c r="CZ39" s="615">
        <v>0.2</v>
      </c>
      <c r="DA39" s="640"/>
      <c r="DB39" s="640"/>
      <c r="DC39" s="644"/>
      <c r="DD39" s="619">
        <v>15986</v>
      </c>
      <c r="DE39" s="642"/>
      <c r="DF39" s="642"/>
      <c r="DG39" s="642"/>
      <c r="DH39" s="642"/>
      <c r="DI39" s="642"/>
      <c r="DJ39" s="642"/>
      <c r="DK39" s="643"/>
      <c r="DL39" s="619" t="s">
        <v>121</v>
      </c>
      <c r="DM39" s="642"/>
      <c r="DN39" s="642"/>
      <c r="DO39" s="642"/>
      <c r="DP39" s="642"/>
      <c r="DQ39" s="642"/>
      <c r="DR39" s="642"/>
      <c r="DS39" s="642"/>
      <c r="DT39" s="642"/>
      <c r="DU39" s="642"/>
      <c r="DV39" s="643"/>
      <c r="DW39" s="615" t="s">
        <v>121</v>
      </c>
      <c r="DX39" s="640"/>
      <c r="DY39" s="640"/>
      <c r="DZ39" s="640"/>
      <c r="EA39" s="640"/>
      <c r="EB39" s="640"/>
      <c r="EC39" s="641"/>
    </row>
    <row r="40" spans="2:133" ht="11.25" customHeight="1" x14ac:dyDescent="0.2">
      <c r="B40" s="607" t="s">
        <v>330</v>
      </c>
      <c r="C40" s="608"/>
      <c r="D40" s="608"/>
      <c r="E40" s="608"/>
      <c r="F40" s="608"/>
      <c r="G40" s="608"/>
      <c r="H40" s="608"/>
      <c r="I40" s="608"/>
      <c r="J40" s="608"/>
      <c r="K40" s="608"/>
      <c r="L40" s="608"/>
      <c r="M40" s="608"/>
      <c r="N40" s="608"/>
      <c r="O40" s="608"/>
      <c r="P40" s="608"/>
      <c r="Q40" s="609"/>
      <c r="R40" s="610">
        <v>133500</v>
      </c>
      <c r="S40" s="611"/>
      <c r="T40" s="611"/>
      <c r="U40" s="611"/>
      <c r="V40" s="611"/>
      <c r="W40" s="611"/>
      <c r="X40" s="611"/>
      <c r="Y40" s="612"/>
      <c r="Z40" s="613">
        <v>0.5</v>
      </c>
      <c r="AA40" s="613"/>
      <c r="AB40" s="613"/>
      <c r="AC40" s="613"/>
      <c r="AD40" s="614" t="s">
        <v>121</v>
      </c>
      <c r="AE40" s="614"/>
      <c r="AF40" s="614"/>
      <c r="AG40" s="614"/>
      <c r="AH40" s="614"/>
      <c r="AI40" s="614"/>
      <c r="AJ40" s="614"/>
      <c r="AK40" s="614"/>
      <c r="AL40" s="615" t="s">
        <v>121</v>
      </c>
      <c r="AM40" s="616"/>
      <c r="AN40" s="616"/>
      <c r="AO40" s="617"/>
      <c r="AQ40" s="673" t="s">
        <v>331</v>
      </c>
      <c r="AR40" s="674"/>
      <c r="AS40" s="674"/>
      <c r="AT40" s="674"/>
      <c r="AU40" s="674"/>
      <c r="AV40" s="674"/>
      <c r="AW40" s="674"/>
      <c r="AX40" s="674"/>
      <c r="AY40" s="675"/>
      <c r="AZ40" s="610" t="s">
        <v>121</v>
      </c>
      <c r="BA40" s="611"/>
      <c r="BB40" s="611"/>
      <c r="BC40" s="611"/>
      <c r="BD40" s="642"/>
      <c r="BE40" s="642"/>
      <c r="BF40" s="665"/>
      <c r="BG40" s="658" t="s">
        <v>332</v>
      </c>
      <c r="BH40" s="659"/>
      <c r="BI40" s="659"/>
      <c r="BJ40" s="659"/>
      <c r="BK40" s="659"/>
      <c r="BL40" s="214"/>
      <c r="BM40" s="608" t="s">
        <v>333</v>
      </c>
      <c r="BN40" s="608"/>
      <c r="BO40" s="608"/>
      <c r="BP40" s="608"/>
      <c r="BQ40" s="608"/>
      <c r="BR40" s="608"/>
      <c r="BS40" s="608"/>
      <c r="BT40" s="608"/>
      <c r="BU40" s="609"/>
      <c r="BV40" s="610">
        <v>93</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1066200</v>
      </c>
      <c r="CS40" s="611"/>
      <c r="CT40" s="611"/>
      <c r="CU40" s="611"/>
      <c r="CV40" s="611"/>
      <c r="CW40" s="611"/>
      <c r="CX40" s="611"/>
      <c r="CY40" s="612"/>
      <c r="CZ40" s="615">
        <v>4.4000000000000004</v>
      </c>
      <c r="DA40" s="640"/>
      <c r="DB40" s="640"/>
      <c r="DC40" s="644"/>
      <c r="DD40" s="619">
        <v>68964</v>
      </c>
      <c r="DE40" s="611"/>
      <c r="DF40" s="611"/>
      <c r="DG40" s="611"/>
      <c r="DH40" s="611"/>
      <c r="DI40" s="611"/>
      <c r="DJ40" s="611"/>
      <c r="DK40" s="612"/>
      <c r="DL40" s="619" t="s">
        <v>121</v>
      </c>
      <c r="DM40" s="611"/>
      <c r="DN40" s="611"/>
      <c r="DO40" s="611"/>
      <c r="DP40" s="611"/>
      <c r="DQ40" s="611"/>
      <c r="DR40" s="611"/>
      <c r="DS40" s="611"/>
      <c r="DT40" s="611"/>
      <c r="DU40" s="611"/>
      <c r="DV40" s="612"/>
      <c r="DW40" s="615" t="s">
        <v>121</v>
      </c>
      <c r="DX40" s="640"/>
      <c r="DY40" s="640"/>
      <c r="DZ40" s="640"/>
      <c r="EA40" s="640"/>
      <c r="EB40" s="640"/>
      <c r="EC40" s="641"/>
    </row>
    <row r="41" spans="2:133" ht="11.25" customHeight="1" x14ac:dyDescent="0.2">
      <c r="B41" s="631" t="s">
        <v>335</v>
      </c>
      <c r="C41" s="632"/>
      <c r="D41" s="632"/>
      <c r="E41" s="632"/>
      <c r="F41" s="632"/>
      <c r="G41" s="632"/>
      <c r="H41" s="632"/>
      <c r="I41" s="632"/>
      <c r="J41" s="632"/>
      <c r="K41" s="632"/>
      <c r="L41" s="632"/>
      <c r="M41" s="632"/>
      <c r="N41" s="632"/>
      <c r="O41" s="632"/>
      <c r="P41" s="632"/>
      <c r="Q41" s="633"/>
      <c r="R41" s="682">
        <v>24654976</v>
      </c>
      <c r="S41" s="683"/>
      <c r="T41" s="683"/>
      <c r="U41" s="683"/>
      <c r="V41" s="683"/>
      <c r="W41" s="683"/>
      <c r="X41" s="683"/>
      <c r="Y41" s="687"/>
      <c r="Z41" s="688">
        <v>100</v>
      </c>
      <c r="AA41" s="688"/>
      <c r="AB41" s="688"/>
      <c r="AC41" s="688"/>
      <c r="AD41" s="689">
        <v>13515149</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523250</v>
      </c>
      <c r="BA41" s="611"/>
      <c r="BB41" s="611"/>
      <c r="BC41" s="611"/>
      <c r="BD41" s="642"/>
      <c r="BE41" s="642"/>
      <c r="BF41" s="665"/>
      <c r="BG41" s="658"/>
      <c r="BH41" s="659"/>
      <c r="BI41" s="659"/>
      <c r="BJ41" s="659"/>
      <c r="BK41" s="659"/>
      <c r="BL41" s="214"/>
      <c r="BM41" s="608" t="s">
        <v>337</v>
      </c>
      <c r="BN41" s="608"/>
      <c r="BO41" s="608"/>
      <c r="BP41" s="608"/>
      <c r="BQ41" s="608"/>
      <c r="BR41" s="608"/>
      <c r="BS41" s="608"/>
      <c r="BT41" s="608"/>
      <c r="BU41" s="609"/>
      <c r="BV41" s="610" t="s">
        <v>121</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121</v>
      </c>
      <c r="CS41" s="642"/>
      <c r="CT41" s="642"/>
      <c r="CU41" s="642"/>
      <c r="CV41" s="642"/>
      <c r="CW41" s="642"/>
      <c r="CX41" s="642"/>
      <c r="CY41" s="643"/>
      <c r="CZ41" s="615" t="s">
        <v>121</v>
      </c>
      <c r="DA41" s="640"/>
      <c r="DB41" s="640"/>
      <c r="DC41" s="644"/>
      <c r="DD41" s="619" t="s">
        <v>121</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339</v>
      </c>
      <c r="AR42" s="680"/>
      <c r="AS42" s="680"/>
      <c r="AT42" s="680"/>
      <c r="AU42" s="680"/>
      <c r="AV42" s="680"/>
      <c r="AW42" s="680"/>
      <c r="AX42" s="680"/>
      <c r="AY42" s="681"/>
      <c r="AZ42" s="682">
        <v>1586421</v>
      </c>
      <c r="BA42" s="683"/>
      <c r="BB42" s="683"/>
      <c r="BC42" s="683"/>
      <c r="BD42" s="669"/>
      <c r="BE42" s="669"/>
      <c r="BF42" s="671"/>
      <c r="BG42" s="660"/>
      <c r="BH42" s="661"/>
      <c r="BI42" s="661"/>
      <c r="BJ42" s="661"/>
      <c r="BK42" s="661"/>
      <c r="BL42" s="215"/>
      <c r="BM42" s="632" t="s">
        <v>340</v>
      </c>
      <c r="BN42" s="632"/>
      <c r="BO42" s="632"/>
      <c r="BP42" s="632"/>
      <c r="BQ42" s="632"/>
      <c r="BR42" s="632"/>
      <c r="BS42" s="632"/>
      <c r="BT42" s="632"/>
      <c r="BU42" s="633"/>
      <c r="BV42" s="682">
        <v>319</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1770692</v>
      </c>
      <c r="CS42" s="642"/>
      <c r="CT42" s="642"/>
      <c r="CU42" s="642"/>
      <c r="CV42" s="642"/>
      <c r="CW42" s="642"/>
      <c r="CX42" s="642"/>
      <c r="CY42" s="643"/>
      <c r="CZ42" s="615">
        <v>7.4</v>
      </c>
      <c r="DA42" s="640"/>
      <c r="DB42" s="640"/>
      <c r="DC42" s="644"/>
      <c r="DD42" s="619">
        <v>590892</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205" t="s">
        <v>342</v>
      </c>
      <c r="CD43" s="607" t="s">
        <v>343</v>
      </c>
      <c r="CE43" s="608"/>
      <c r="CF43" s="608"/>
      <c r="CG43" s="608"/>
      <c r="CH43" s="608"/>
      <c r="CI43" s="608"/>
      <c r="CJ43" s="608"/>
      <c r="CK43" s="608"/>
      <c r="CL43" s="608"/>
      <c r="CM43" s="608"/>
      <c r="CN43" s="608"/>
      <c r="CO43" s="608"/>
      <c r="CP43" s="608"/>
      <c r="CQ43" s="609"/>
      <c r="CR43" s="610">
        <v>139932</v>
      </c>
      <c r="CS43" s="642"/>
      <c r="CT43" s="642"/>
      <c r="CU43" s="642"/>
      <c r="CV43" s="642"/>
      <c r="CW43" s="642"/>
      <c r="CX43" s="642"/>
      <c r="CY43" s="643"/>
      <c r="CZ43" s="615">
        <v>0.6</v>
      </c>
      <c r="DA43" s="640"/>
      <c r="DB43" s="640"/>
      <c r="DC43" s="644"/>
      <c r="DD43" s="619">
        <v>139932</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1770692</v>
      </c>
      <c r="CS44" s="611"/>
      <c r="CT44" s="611"/>
      <c r="CU44" s="611"/>
      <c r="CV44" s="611"/>
      <c r="CW44" s="611"/>
      <c r="CX44" s="611"/>
      <c r="CY44" s="612"/>
      <c r="CZ44" s="615">
        <v>7.4</v>
      </c>
      <c r="DA44" s="616"/>
      <c r="DB44" s="616"/>
      <c r="DC44" s="622"/>
      <c r="DD44" s="619">
        <v>590892</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1179185</v>
      </c>
      <c r="CS45" s="642"/>
      <c r="CT45" s="642"/>
      <c r="CU45" s="642"/>
      <c r="CV45" s="642"/>
      <c r="CW45" s="642"/>
      <c r="CX45" s="642"/>
      <c r="CY45" s="643"/>
      <c r="CZ45" s="615">
        <v>4.9000000000000004</v>
      </c>
      <c r="DA45" s="640"/>
      <c r="DB45" s="640"/>
      <c r="DC45" s="644"/>
      <c r="DD45" s="619">
        <v>321767</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16"/>
      <c r="CD46" s="648"/>
      <c r="CE46" s="649"/>
      <c r="CF46" s="607" t="s">
        <v>348</v>
      </c>
      <c r="CG46" s="608"/>
      <c r="CH46" s="608"/>
      <c r="CI46" s="608"/>
      <c r="CJ46" s="608"/>
      <c r="CK46" s="608"/>
      <c r="CL46" s="608"/>
      <c r="CM46" s="608"/>
      <c r="CN46" s="608"/>
      <c r="CO46" s="608"/>
      <c r="CP46" s="608"/>
      <c r="CQ46" s="609"/>
      <c r="CR46" s="610">
        <v>581384</v>
      </c>
      <c r="CS46" s="611"/>
      <c r="CT46" s="611"/>
      <c r="CU46" s="611"/>
      <c r="CV46" s="611"/>
      <c r="CW46" s="611"/>
      <c r="CX46" s="611"/>
      <c r="CY46" s="612"/>
      <c r="CZ46" s="615">
        <v>2.4</v>
      </c>
      <c r="DA46" s="616"/>
      <c r="DB46" s="616"/>
      <c r="DC46" s="622"/>
      <c r="DD46" s="619">
        <v>259002</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16"/>
      <c r="CD47" s="648"/>
      <c r="CE47" s="649"/>
      <c r="CF47" s="607" t="s">
        <v>349</v>
      </c>
      <c r="CG47" s="608"/>
      <c r="CH47" s="608"/>
      <c r="CI47" s="608"/>
      <c r="CJ47" s="608"/>
      <c r="CK47" s="608"/>
      <c r="CL47" s="608"/>
      <c r="CM47" s="608"/>
      <c r="CN47" s="608"/>
      <c r="CO47" s="608"/>
      <c r="CP47" s="608"/>
      <c r="CQ47" s="609"/>
      <c r="CR47" s="610" t="s">
        <v>121</v>
      </c>
      <c r="CS47" s="642"/>
      <c r="CT47" s="642"/>
      <c r="CU47" s="642"/>
      <c r="CV47" s="642"/>
      <c r="CW47" s="642"/>
      <c r="CX47" s="642"/>
      <c r="CY47" s="643"/>
      <c r="CZ47" s="615" t="s">
        <v>121</v>
      </c>
      <c r="DA47" s="640"/>
      <c r="DB47" s="640"/>
      <c r="DC47" s="644"/>
      <c r="DD47" s="619" t="s">
        <v>121</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ht="10.8" x14ac:dyDescent="0.2">
      <c r="B48" s="216"/>
      <c r="CD48" s="650"/>
      <c r="CE48" s="651"/>
      <c r="CF48" s="607" t="s">
        <v>350</v>
      </c>
      <c r="CG48" s="608"/>
      <c r="CH48" s="608"/>
      <c r="CI48" s="608"/>
      <c r="CJ48" s="608"/>
      <c r="CK48" s="608"/>
      <c r="CL48" s="608"/>
      <c r="CM48" s="608"/>
      <c r="CN48" s="608"/>
      <c r="CO48" s="608"/>
      <c r="CP48" s="608"/>
      <c r="CQ48" s="609"/>
      <c r="CR48" s="610" t="s">
        <v>121</v>
      </c>
      <c r="CS48" s="611"/>
      <c r="CT48" s="611"/>
      <c r="CU48" s="611"/>
      <c r="CV48" s="611"/>
      <c r="CW48" s="611"/>
      <c r="CX48" s="611"/>
      <c r="CY48" s="612"/>
      <c r="CZ48" s="615" t="s">
        <v>121</v>
      </c>
      <c r="DA48" s="616"/>
      <c r="DB48" s="616"/>
      <c r="DC48" s="622"/>
      <c r="DD48" s="619" t="s">
        <v>121</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16"/>
      <c r="CD49" s="631" t="s">
        <v>351</v>
      </c>
      <c r="CE49" s="632"/>
      <c r="CF49" s="632"/>
      <c r="CG49" s="632"/>
      <c r="CH49" s="632"/>
      <c r="CI49" s="632"/>
      <c r="CJ49" s="632"/>
      <c r="CK49" s="632"/>
      <c r="CL49" s="632"/>
      <c r="CM49" s="632"/>
      <c r="CN49" s="632"/>
      <c r="CO49" s="632"/>
      <c r="CP49" s="632"/>
      <c r="CQ49" s="633"/>
      <c r="CR49" s="682">
        <v>24045924</v>
      </c>
      <c r="CS49" s="669"/>
      <c r="CT49" s="669"/>
      <c r="CU49" s="669"/>
      <c r="CV49" s="669"/>
      <c r="CW49" s="669"/>
      <c r="CX49" s="669"/>
      <c r="CY49" s="698"/>
      <c r="CZ49" s="690">
        <v>100</v>
      </c>
      <c r="DA49" s="699"/>
      <c r="DB49" s="699"/>
      <c r="DC49" s="700"/>
      <c r="DD49" s="701">
        <v>14970091</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twWWL660Req3iAIeC51+OO2uPB0PwSKZqKwnpvrRfICVsVBduel0FeeomeoWYMt11mGfMxXwI09qUE9C62V0zg==" saltValue="Glpw8WMSedkMGdmVgIq/z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22" customWidth="1"/>
    <col min="131" max="131" width="1.6640625" style="222" customWidth="1"/>
    <col min="132" max="16384" width="9" style="222" hidden="1"/>
  </cols>
  <sheetData>
    <row r="1" spans="1:131" ht="11.25" customHeight="1" thickBot="1" x14ac:dyDescent="0.25">
      <c r="A1" s="218"/>
      <c r="B1" s="218"/>
      <c r="C1" s="218"/>
      <c r="D1" s="218"/>
      <c r="E1" s="218"/>
      <c r="F1" s="218"/>
      <c r="G1" s="218"/>
      <c r="H1" s="218"/>
      <c r="I1" s="218"/>
      <c r="J1" s="218"/>
      <c r="K1" s="218"/>
      <c r="L1" s="218"/>
      <c r="M1" s="218"/>
      <c r="N1" s="219"/>
      <c r="O1" s="219"/>
      <c r="P1" s="219"/>
      <c r="Q1" s="219"/>
      <c r="R1" s="219"/>
      <c r="S1" s="219"/>
      <c r="T1" s="219"/>
      <c r="U1" s="219"/>
      <c r="V1" s="219"/>
      <c r="W1" s="219"/>
      <c r="X1" s="219"/>
      <c r="Y1" s="219"/>
      <c r="Z1" s="219"/>
      <c r="AA1" s="219"/>
      <c r="AB1" s="219"/>
      <c r="AC1" s="219"/>
      <c r="AD1" s="219"/>
      <c r="AE1" s="219"/>
      <c r="AF1" s="219"/>
      <c r="AG1" s="219"/>
      <c r="AH1" s="219"/>
      <c r="AI1" s="219"/>
      <c r="AJ1" s="219"/>
      <c r="AK1" s="219"/>
      <c r="AL1" s="219"/>
      <c r="AM1" s="219"/>
      <c r="AN1" s="219"/>
      <c r="AO1" s="219"/>
      <c r="AP1" s="219"/>
      <c r="AQ1" s="219"/>
      <c r="AR1" s="219"/>
      <c r="AS1" s="219"/>
      <c r="AT1" s="219"/>
      <c r="AU1" s="219"/>
      <c r="AV1" s="219"/>
      <c r="AW1" s="219"/>
      <c r="AX1" s="219"/>
      <c r="AY1" s="219"/>
      <c r="AZ1" s="219"/>
      <c r="BA1" s="219"/>
      <c r="BB1" s="219"/>
      <c r="BC1" s="219"/>
      <c r="BD1" s="219"/>
      <c r="BE1" s="219"/>
      <c r="BF1" s="219"/>
      <c r="BG1" s="219"/>
      <c r="BH1" s="219"/>
      <c r="BI1" s="219"/>
      <c r="BJ1" s="219"/>
      <c r="BK1" s="219"/>
      <c r="BL1" s="219"/>
      <c r="BM1" s="219"/>
      <c r="BN1" s="219"/>
      <c r="BO1" s="219"/>
      <c r="BP1" s="219"/>
      <c r="BQ1" s="219"/>
      <c r="BR1" s="219"/>
      <c r="BS1" s="219"/>
      <c r="BT1" s="219"/>
      <c r="BU1" s="219"/>
      <c r="BV1" s="219"/>
      <c r="BW1" s="219"/>
      <c r="BX1" s="219"/>
      <c r="BY1" s="219"/>
      <c r="BZ1" s="219"/>
      <c r="CA1" s="219"/>
      <c r="CB1" s="219"/>
      <c r="CC1" s="219"/>
      <c r="CD1" s="219"/>
      <c r="CE1" s="219"/>
      <c r="CF1" s="219"/>
      <c r="CG1" s="219"/>
      <c r="CH1" s="219"/>
      <c r="CI1" s="219"/>
      <c r="CJ1" s="219"/>
      <c r="CK1" s="219"/>
      <c r="CL1" s="219"/>
      <c r="CM1" s="219"/>
      <c r="CN1" s="219"/>
      <c r="CO1" s="219"/>
      <c r="CP1" s="219"/>
      <c r="CQ1" s="219"/>
      <c r="CR1" s="219"/>
      <c r="CS1" s="219"/>
      <c r="CT1" s="219"/>
      <c r="CU1" s="219"/>
      <c r="CV1" s="219"/>
      <c r="CW1" s="219"/>
      <c r="CX1" s="219"/>
      <c r="CY1" s="219"/>
      <c r="CZ1" s="219"/>
      <c r="DA1" s="219"/>
      <c r="DB1" s="219"/>
      <c r="DC1" s="219"/>
      <c r="DD1" s="219"/>
      <c r="DE1" s="219"/>
      <c r="DF1" s="219"/>
      <c r="DG1" s="219"/>
      <c r="DH1" s="219"/>
      <c r="DI1" s="219"/>
      <c r="DJ1" s="219"/>
      <c r="DK1" s="219"/>
      <c r="DL1" s="219"/>
      <c r="DM1" s="219"/>
      <c r="DN1" s="219"/>
      <c r="DO1" s="219"/>
      <c r="DP1" s="219"/>
      <c r="DQ1" s="220"/>
      <c r="DR1" s="220"/>
      <c r="DS1" s="220"/>
      <c r="DT1" s="220"/>
      <c r="DU1" s="220"/>
      <c r="DV1" s="220"/>
      <c r="DW1" s="220"/>
      <c r="DX1" s="220"/>
      <c r="DY1" s="220"/>
      <c r="DZ1" s="220"/>
      <c r="EA1" s="221"/>
    </row>
    <row r="2" spans="1:131" ht="26.25" customHeight="1" thickBot="1" x14ac:dyDescent="0.25">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9"/>
      <c r="BK2" s="219"/>
      <c r="BL2" s="219"/>
      <c r="BM2" s="219"/>
      <c r="BN2" s="219"/>
      <c r="BO2" s="219"/>
      <c r="BP2" s="219"/>
      <c r="BQ2" s="219"/>
      <c r="BR2" s="219"/>
      <c r="BS2" s="219"/>
      <c r="BT2" s="219"/>
      <c r="BU2" s="219"/>
      <c r="BV2" s="219"/>
      <c r="BW2" s="219"/>
      <c r="BX2" s="219"/>
      <c r="BY2" s="219"/>
      <c r="BZ2" s="219"/>
      <c r="CA2" s="219"/>
      <c r="CB2" s="219"/>
      <c r="CC2" s="219"/>
      <c r="CD2" s="219"/>
      <c r="CE2" s="219"/>
      <c r="CF2" s="219"/>
      <c r="CG2" s="219"/>
      <c r="CH2" s="219"/>
      <c r="CI2" s="219"/>
      <c r="CJ2" s="219"/>
      <c r="CK2" s="219"/>
      <c r="CL2" s="219"/>
      <c r="CM2" s="219"/>
      <c r="CN2" s="219"/>
      <c r="CO2" s="219"/>
      <c r="CP2" s="219"/>
      <c r="CQ2" s="219"/>
      <c r="CR2" s="219"/>
      <c r="CS2" s="219"/>
      <c r="CT2" s="219"/>
      <c r="CU2" s="219"/>
      <c r="CV2" s="219"/>
      <c r="CW2" s="219"/>
      <c r="CX2" s="219"/>
      <c r="CY2" s="219"/>
      <c r="CZ2" s="219"/>
      <c r="DA2" s="219"/>
      <c r="DB2" s="219"/>
      <c r="DC2" s="219"/>
      <c r="DD2" s="219"/>
      <c r="DE2" s="219"/>
      <c r="DF2" s="219"/>
      <c r="DG2" s="219"/>
      <c r="DH2" s="219"/>
      <c r="DI2" s="219"/>
      <c r="DJ2" s="709" t="s">
        <v>353</v>
      </c>
      <c r="DK2" s="710"/>
      <c r="DL2" s="710"/>
      <c r="DM2" s="710"/>
      <c r="DN2" s="710"/>
      <c r="DO2" s="711"/>
      <c r="DP2" s="219"/>
      <c r="DQ2" s="709" t="s">
        <v>354</v>
      </c>
      <c r="DR2" s="710"/>
      <c r="DS2" s="710"/>
      <c r="DT2" s="710"/>
      <c r="DU2" s="710"/>
      <c r="DV2" s="710"/>
      <c r="DW2" s="710"/>
      <c r="DX2" s="710"/>
      <c r="DY2" s="710"/>
      <c r="DZ2" s="711"/>
      <c r="EA2" s="221"/>
    </row>
    <row r="3" spans="1:131" ht="11.25" customHeight="1" x14ac:dyDescent="0.2">
      <c r="A3" s="219"/>
      <c r="B3" s="219"/>
      <c r="C3" s="219"/>
      <c r="D3" s="219"/>
      <c r="E3" s="219"/>
      <c r="F3" s="219"/>
      <c r="G3" s="219"/>
      <c r="H3" s="219"/>
      <c r="I3" s="219"/>
      <c r="J3" s="219"/>
      <c r="K3" s="219"/>
      <c r="L3" s="219"/>
      <c r="M3" s="219"/>
      <c r="N3" s="219"/>
      <c r="O3" s="219"/>
      <c r="P3" s="219"/>
      <c r="Q3" s="219"/>
      <c r="R3" s="219"/>
      <c r="S3" s="219"/>
      <c r="T3" s="219"/>
      <c r="U3" s="219"/>
      <c r="V3" s="219"/>
      <c r="W3" s="219"/>
      <c r="X3" s="219"/>
      <c r="Y3" s="219"/>
      <c r="Z3" s="219"/>
      <c r="AA3" s="219"/>
      <c r="AB3" s="219"/>
      <c r="AC3" s="219"/>
      <c r="AD3" s="219"/>
      <c r="AE3" s="219"/>
      <c r="AF3" s="219"/>
      <c r="AG3" s="219"/>
      <c r="AH3" s="219"/>
      <c r="AI3" s="219"/>
      <c r="AJ3" s="219"/>
      <c r="AK3" s="219"/>
      <c r="AL3" s="219"/>
      <c r="AM3" s="219"/>
      <c r="AN3" s="219"/>
      <c r="AO3" s="219"/>
      <c r="AP3" s="219"/>
      <c r="AQ3" s="219"/>
      <c r="AR3" s="219"/>
      <c r="AS3" s="219"/>
      <c r="AT3" s="219"/>
      <c r="AU3" s="219"/>
      <c r="AV3" s="219"/>
      <c r="AW3" s="219"/>
      <c r="AX3" s="219"/>
      <c r="AY3" s="219"/>
      <c r="AZ3" s="219"/>
      <c r="BA3" s="219"/>
      <c r="BB3" s="219"/>
      <c r="BC3" s="219"/>
      <c r="BD3" s="219"/>
      <c r="BE3" s="219"/>
      <c r="BF3" s="219"/>
      <c r="BG3" s="219"/>
      <c r="BH3" s="219"/>
      <c r="BI3" s="219"/>
      <c r="BJ3" s="219"/>
      <c r="BK3" s="219"/>
      <c r="BL3" s="219"/>
      <c r="BM3" s="219"/>
      <c r="BN3" s="219"/>
      <c r="BO3" s="219"/>
      <c r="BP3" s="219"/>
      <c r="BQ3" s="219"/>
      <c r="BR3" s="219"/>
      <c r="BS3" s="219"/>
      <c r="BT3" s="219"/>
      <c r="BU3" s="219"/>
      <c r="BV3" s="219"/>
      <c r="BW3" s="219"/>
      <c r="BX3" s="219"/>
      <c r="BY3" s="219"/>
      <c r="BZ3" s="219"/>
      <c r="CA3" s="219"/>
      <c r="CB3" s="219"/>
      <c r="CC3" s="219"/>
      <c r="CD3" s="219"/>
      <c r="CE3" s="219"/>
      <c r="CF3" s="219"/>
      <c r="CG3" s="219"/>
      <c r="CH3" s="219"/>
      <c r="CI3" s="219"/>
      <c r="CJ3" s="219"/>
      <c r="CK3" s="219"/>
      <c r="CL3" s="219"/>
      <c r="CM3" s="219"/>
      <c r="CN3" s="219"/>
      <c r="CO3" s="219"/>
      <c r="CP3" s="219"/>
      <c r="CQ3" s="219"/>
      <c r="CR3" s="219"/>
      <c r="CS3" s="219"/>
      <c r="CT3" s="219"/>
      <c r="CU3" s="219"/>
      <c r="CV3" s="219"/>
      <c r="CW3" s="219"/>
      <c r="CX3" s="219"/>
      <c r="CY3" s="219"/>
      <c r="CZ3" s="219"/>
      <c r="DA3" s="219"/>
      <c r="DB3" s="219"/>
      <c r="DC3" s="219"/>
      <c r="DD3" s="219"/>
      <c r="DE3" s="219"/>
      <c r="DF3" s="219"/>
      <c r="DG3" s="219"/>
      <c r="DH3" s="219"/>
      <c r="DI3" s="219"/>
      <c r="DJ3" s="219"/>
      <c r="DK3" s="219"/>
      <c r="DL3" s="219"/>
      <c r="DM3" s="219"/>
      <c r="DN3" s="219"/>
      <c r="DO3" s="219"/>
      <c r="DP3" s="219"/>
      <c r="DQ3" s="219"/>
      <c r="DR3" s="219"/>
      <c r="DS3" s="219"/>
      <c r="DT3" s="219"/>
      <c r="DU3" s="219"/>
      <c r="DV3" s="219"/>
      <c r="DW3" s="219"/>
      <c r="DX3" s="219"/>
      <c r="DY3" s="219"/>
      <c r="DZ3" s="219"/>
      <c r="EA3" s="221"/>
    </row>
    <row r="4" spans="1:131" s="226" customFormat="1" ht="26.25" customHeight="1" thickBot="1" x14ac:dyDescent="0.25">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23"/>
      <c r="BA4" s="223"/>
      <c r="BB4" s="223"/>
      <c r="BC4" s="223"/>
      <c r="BD4" s="223"/>
      <c r="BE4" s="224"/>
      <c r="BF4" s="224"/>
      <c r="BG4" s="224"/>
      <c r="BH4" s="224"/>
      <c r="BI4" s="224"/>
      <c r="BJ4" s="224"/>
      <c r="BK4" s="224"/>
      <c r="BL4" s="224"/>
      <c r="BM4" s="224"/>
      <c r="BN4" s="224"/>
      <c r="BO4" s="224"/>
      <c r="BP4" s="224"/>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25"/>
    </row>
    <row r="5" spans="1:131" s="226" customFormat="1" ht="26.25" customHeight="1" x14ac:dyDescent="0.2">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23"/>
      <c r="BA5" s="223"/>
      <c r="BB5" s="223"/>
      <c r="BC5" s="223"/>
      <c r="BD5" s="223"/>
      <c r="BE5" s="224"/>
      <c r="BF5" s="224"/>
      <c r="BG5" s="224"/>
      <c r="BH5" s="224"/>
      <c r="BI5" s="224"/>
      <c r="BJ5" s="224"/>
      <c r="BK5" s="224"/>
      <c r="BL5" s="224"/>
      <c r="BM5" s="224"/>
      <c r="BN5" s="224"/>
      <c r="BO5" s="224"/>
      <c r="BP5" s="224"/>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25"/>
    </row>
    <row r="6" spans="1:131" s="226"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23"/>
      <c r="BA6" s="223"/>
      <c r="BB6" s="223"/>
      <c r="BC6" s="223"/>
      <c r="BD6" s="223"/>
      <c r="BE6" s="224"/>
      <c r="BF6" s="224"/>
      <c r="BG6" s="224"/>
      <c r="BH6" s="224"/>
      <c r="BI6" s="224"/>
      <c r="BJ6" s="224"/>
      <c r="BK6" s="224"/>
      <c r="BL6" s="224"/>
      <c r="BM6" s="224"/>
      <c r="BN6" s="224"/>
      <c r="BO6" s="224"/>
      <c r="BP6" s="224"/>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25"/>
    </row>
    <row r="7" spans="1:131" s="226" customFormat="1" ht="26.25" customHeight="1" thickTop="1" x14ac:dyDescent="0.2">
      <c r="A7" s="227">
        <v>1</v>
      </c>
      <c r="B7" s="736" t="s">
        <v>374</v>
      </c>
      <c r="C7" s="737"/>
      <c r="D7" s="737"/>
      <c r="E7" s="737"/>
      <c r="F7" s="737"/>
      <c r="G7" s="737"/>
      <c r="H7" s="737"/>
      <c r="I7" s="737"/>
      <c r="J7" s="737"/>
      <c r="K7" s="737"/>
      <c r="L7" s="737"/>
      <c r="M7" s="737"/>
      <c r="N7" s="737"/>
      <c r="O7" s="737"/>
      <c r="P7" s="738"/>
      <c r="Q7" s="739">
        <v>23317</v>
      </c>
      <c r="R7" s="740"/>
      <c r="S7" s="740"/>
      <c r="T7" s="740"/>
      <c r="U7" s="740"/>
      <c r="V7" s="740">
        <v>22708</v>
      </c>
      <c r="W7" s="740"/>
      <c r="X7" s="740"/>
      <c r="Y7" s="740"/>
      <c r="Z7" s="740"/>
      <c r="AA7" s="740">
        <v>609</v>
      </c>
      <c r="AB7" s="740"/>
      <c r="AC7" s="740"/>
      <c r="AD7" s="740"/>
      <c r="AE7" s="741"/>
      <c r="AF7" s="742">
        <v>594</v>
      </c>
      <c r="AG7" s="743"/>
      <c r="AH7" s="743"/>
      <c r="AI7" s="743"/>
      <c r="AJ7" s="744"/>
      <c r="AK7" s="745">
        <v>742</v>
      </c>
      <c r="AL7" s="746"/>
      <c r="AM7" s="746"/>
      <c r="AN7" s="746"/>
      <c r="AO7" s="746"/>
      <c r="AP7" s="746">
        <v>13478</v>
      </c>
      <c r="AQ7" s="746"/>
      <c r="AR7" s="746"/>
      <c r="AS7" s="746"/>
      <c r="AT7" s="746"/>
      <c r="AU7" s="747"/>
      <c r="AV7" s="747"/>
      <c r="AW7" s="747"/>
      <c r="AX7" s="747"/>
      <c r="AY7" s="748"/>
      <c r="AZ7" s="223"/>
      <c r="BA7" s="223"/>
      <c r="BB7" s="223"/>
      <c r="BC7" s="223"/>
      <c r="BD7" s="223"/>
      <c r="BE7" s="224"/>
      <c r="BF7" s="224"/>
      <c r="BG7" s="224"/>
      <c r="BH7" s="224"/>
      <c r="BI7" s="224"/>
      <c r="BJ7" s="224"/>
      <c r="BK7" s="224"/>
      <c r="BL7" s="224"/>
      <c r="BM7" s="224"/>
      <c r="BN7" s="224"/>
      <c r="BO7" s="224"/>
      <c r="BP7" s="224"/>
      <c r="BQ7" s="227">
        <v>1</v>
      </c>
      <c r="BR7" s="228"/>
      <c r="BS7" s="733" t="s">
        <v>558</v>
      </c>
      <c r="BT7" s="734"/>
      <c r="BU7" s="734"/>
      <c r="BV7" s="734"/>
      <c r="BW7" s="734"/>
      <c r="BX7" s="734"/>
      <c r="BY7" s="734"/>
      <c r="BZ7" s="734"/>
      <c r="CA7" s="734"/>
      <c r="CB7" s="734"/>
      <c r="CC7" s="734"/>
      <c r="CD7" s="734"/>
      <c r="CE7" s="734"/>
      <c r="CF7" s="734"/>
      <c r="CG7" s="749"/>
      <c r="CH7" s="730">
        <v>8</v>
      </c>
      <c r="CI7" s="731"/>
      <c r="CJ7" s="731"/>
      <c r="CK7" s="731"/>
      <c r="CL7" s="732"/>
      <c r="CM7" s="730">
        <v>76</v>
      </c>
      <c r="CN7" s="731"/>
      <c r="CO7" s="731"/>
      <c r="CP7" s="731"/>
      <c r="CQ7" s="732"/>
      <c r="CR7" s="730">
        <v>15</v>
      </c>
      <c r="CS7" s="731"/>
      <c r="CT7" s="731"/>
      <c r="CU7" s="731"/>
      <c r="CV7" s="732"/>
      <c r="CW7" s="730" t="s">
        <v>548</v>
      </c>
      <c r="CX7" s="731"/>
      <c r="CY7" s="731"/>
      <c r="CZ7" s="731"/>
      <c r="DA7" s="732"/>
      <c r="DB7" s="730" t="s">
        <v>548</v>
      </c>
      <c r="DC7" s="731"/>
      <c r="DD7" s="731"/>
      <c r="DE7" s="731"/>
      <c r="DF7" s="732"/>
      <c r="DG7" s="730" t="s">
        <v>548</v>
      </c>
      <c r="DH7" s="731"/>
      <c r="DI7" s="731"/>
      <c r="DJ7" s="731"/>
      <c r="DK7" s="732"/>
      <c r="DL7" s="730" t="s">
        <v>548</v>
      </c>
      <c r="DM7" s="731"/>
      <c r="DN7" s="731"/>
      <c r="DO7" s="731"/>
      <c r="DP7" s="732"/>
      <c r="DQ7" s="730" t="s">
        <v>548</v>
      </c>
      <c r="DR7" s="731"/>
      <c r="DS7" s="731"/>
      <c r="DT7" s="731"/>
      <c r="DU7" s="732"/>
      <c r="DV7" s="733"/>
      <c r="DW7" s="734"/>
      <c r="DX7" s="734"/>
      <c r="DY7" s="734"/>
      <c r="DZ7" s="735"/>
      <c r="EA7" s="225"/>
    </row>
    <row r="8" spans="1:131" s="226" customFormat="1" ht="26.25" customHeight="1" x14ac:dyDescent="0.2">
      <c r="A8" s="229">
        <v>2</v>
      </c>
      <c r="B8" s="767" t="s">
        <v>375</v>
      </c>
      <c r="C8" s="768"/>
      <c r="D8" s="768"/>
      <c r="E8" s="768"/>
      <c r="F8" s="768"/>
      <c r="G8" s="768"/>
      <c r="H8" s="768"/>
      <c r="I8" s="768"/>
      <c r="J8" s="768"/>
      <c r="K8" s="768"/>
      <c r="L8" s="768"/>
      <c r="M8" s="768"/>
      <c r="N8" s="768"/>
      <c r="O8" s="768"/>
      <c r="P8" s="769"/>
      <c r="Q8" s="770">
        <v>1852</v>
      </c>
      <c r="R8" s="771"/>
      <c r="S8" s="771"/>
      <c r="T8" s="771"/>
      <c r="U8" s="771"/>
      <c r="V8" s="771">
        <v>1852</v>
      </c>
      <c r="W8" s="771"/>
      <c r="X8" s="771"/>
      <c r="Y8" s="771"/>
      <c r="Z8" s="771"/>
      <c r="AA8" s="771" t="s">
        <v>548</v>
      </c>
      <c r="AB8" s="771"/>
      <c r="AC8" s="771"/>
      <c r="AD8" s="771"/>
      <c r="AE8" s="772"/>
      <c r="AF8" s="773" t="s">
        <v>121</v>
      </c>
      <c r="AG8" s="774"/>
      <c r="AH8" s="774"/>
      <c r="AI8" s="774"/>
      <c r="AJ8" s="775"/>
      <c r="AK8" s="756">
        <v>681</v>
      </c>
      <c r="AL8" s="757"/>
      <c r="AM8" s="757"/>
      <c r="AN8" s="757"/>
      <c r="AO8" s="757"/>
      <c r="AP8" s="757">
        <v>5897</v>
      </c>
      <c r="AQ8" s="757"/>
      <c r="AR8" s="757"/>
      <c r="AS8" s="757"/>
      <c r="AT8" s="757"/>
      <c r="AU8" s="758"/>
      <c r="AV8" s="758"/>
      <c r="AW8" s="758"/>
      <c r="AX8" s="758"/>
      <c r="AY8" s="759"/>
      <c r="AZ8" s="223"/>
      <c r="BA8" s="223"/>
      <c r="BB8" s="223"/>
      <c r="BC8" s="223"/>
      <c r="BD8" s="223"/>
      <c r="BE8" s="224"/>
      <c r="BF8" s="224"/>
      <c r="BG8" s="224"/>
      <c r="BH8" s="224"/>
      <c r="BI8" s="224"/>
      <c r="BJ8" s="224"/>
      <c r="BK8" s="224"/>
      <c r="BL8" s="224"/>
      <c r="BM8" s="224"/>
      <c r="BN8" s="224"/>
      <c r="BO8" s="224"/>
      <c r="BP8" s="224"/>
      <c r="BQ8" s="229">
        <v>2</v>
      </c>
      <c r="BR8" s="230"/>
      <c r="BS8" s="760" t="s">
        <v>559</v>
      </c>
      <c r="BT8" s="761"/>
      <c r="BU8" s="761"/>
      <c r="BV8" s="761"/>
      <c r="BW8" s="761"/>
      <c r="BX8" s="761"/>
      <c r="BY8" s="761"/>
      <c r="BZ8" s="761"/>
      <c r="CA8" s="761"/>
      <c r="CB8" s="761"/>
      <c r="CC8" s="761"/>
      <c r="CD8" s="761"/>
      <c r="CE8" s="761"/>
      <c r="CF8" s="761"/>
      <c r="CG8" s="762"/>
      <c r="CH8" s="763">
        <v>9</v>
      </c>
      <c r="CI8" s="764"/>
      <c r="CJ8" s="764"/>
      <c r="CK8" s="764"/>
      <c r="CL8" s="765"/>
      <c r="CM8" s="763">
        <v>18</v>
      </c>
      <c r="CN8" s="764"/>
      <c r="CO8" s="764"/>
      <c r="CP8" s="764"/>
      <c r="CQ8" s="765"/>
      <c r="CR8" s="763">
        <v>5</v>
      </c>
      <c r="CS8" s="764"/>
      <c r="CT8" s="764"/>
      <c r="CU8" s="764"/>
      <c r="CV8" s="765"/>
      <c r="CW8" s="763" t="s">
        <v>548</v>
      </c>
      <c r="CX8" s="764"/>
      <c r="CY8" s="764"/>
      <c r="CZ8" s="764"/>
      <c r="DA8" s="765"/>
      <c r="DB8" s="763" t="s">
        <v>548</v>
      </c>
      <c r="DC8" s="764"/>
      <c r="DD8" s="764"/>
      <c r="DE8" s="764"/>
      <c r="DF8" s="765"/>
      <c r="DG8" s="763" t="s">
        <v>548</v>
      </c>
      <c r="DH8" s="764"/>
      <c r="DI8" s="764"/>
      <c r="DJ8" s="764"/>
      <c r="DK8" s="765"/>
      <c r="DL8" s="763" t="s">
        <v>548</v>
      </c>
      <c r="DM8" s="764"/>
      <c r="DN8" s="764"/>
      <c r="DO8" s="764"/>
      <c r="DP8" s="765"/>
      <c r="DQ8" s="763" t="s">
        <v>548</v>
      </c>
      <c r="DR8" s="764"/>
      <c r="DS8" s="764"/>
      <c r="DT8" s="764"/>
      <c r="DU8" s="765"/>
      <c r="DV8" s="760"/>
      <c r="DW8" s="761"/>
      <c r="DX8" s="761"/>
      <c r="DY8" s="761"/>
      <c r="DZ8" s="766"/>
      <c r="EA8" s="225"/>
    </row>
    <row r="9" spans="1:131" s="226" customFormat="1" ht="26.25" customHeight="1" x14ac:dyDescent="0.2">
      <c r="A9" s="229">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23"/>
      <c r="BA9" s="223"/>
      <c r="BB9" s="223"/>
      <c r="BC9" s="223"/>
      <c r="BD9" s="223"/>
      <c r="BE9" s="224"/>
      <c r="BF9" s="224"/>
      <c r="BG9" s="224"/>
      <c r="BH9" s="224"/>
      <c r="BI9" s="224"/>
      <c r="BJ9" s="224"/>
      <c r="BK9" s="224"/>
      <c r="BL9" s="224"/>
      <c r="BM9" s="224"/>
      <c r="BN9" s="224"/>
      <c r="BO9" s="224"/>
      <c r="BP9" s="224"/>
      <c r="BQ9" s="229">
        <v>3</v>
      </c>
      <c r="BR9" s="230" t="s">
        <v>560</v>
      </c>
      <c r="BS9" s="760" t="s">
        <v>561</v>
      </c>
      <c r="BT9" s="761"/>
      <c r="BU9" s="761"/>
      <c r="BV9" s="761"/>
      <c r="BW9" s="761"/>
      <c r="BX9" s="761"/>
      <c r="BY9" s="761"/>
      <c r="BZ9" s="761"/>
      <c r="CA9" s="761"/>
      <c r="CB9" s="761"/>
      <c r="CC9" s="761"/>
      <c r="CD9" s="761"/>
      <c r="CE9" s="761"/>
      <c r="CF9" s="761"/>
      <c r="CG9" s="762"/>
      <c r="CH9" s="763">
        <v>-887</v>
      </c>
      <c r="CI9" s="764"/>
      <c r="CJ9" s="764"/>
      <c r="CK9" s="764"/>
      <c r="CL9" s="765"/>
      <c r="CM9" s="763">
        <v>1422</v>
      </c>
      <c r="CN9" s="764"/>
      <c r="CO9" s="764"/>
      <c r="CP9" s="764"/>
      <c r="CQ9" s="765"/>
      <c r="CR9" s="763">
        <v>70</v>
      </c>
      <c r="CS9" s="764"/>
      <c r="CT9" s="764"/>
      <c r="CU9" s="764"/>
      <c r="CV9" s="765"/>
      <c r="CW9" s="763">
        <v>520</v>
      </c>
      <c r="CX9" s="764"/>
      <c r="CY9" s="764"/>
      <c r="CZ9" s="764"/>
      <c r="DA9" s="765"/>
      <c r="DB9" s="763">
        <v>8282</v>
      </c>
      <c r="DC9" s="764"/>
      <c r="DD9" s="764"/>
      <c r="DE9" s="764"/>
      <c r="DF9" s="765"/>
      <c r="DG9" s="763" t="s">
        <v>548</v>
      </c>
      <c r="DH9" s="764"/>
      <c r="DI9" s="764"/>
      <c r="DJ9" s="764"/>
      <c r="DK9" s="765"/>
      <c r="DL9" s="763" t="s">
        <v>548</v>
      </c>
      <c r="DM9" s="764"/>
      <c r="DN9" s="764"/>
      <c r="DO9" s="764"/>
      <c r="DP9" s="765"/>
      <c r="DQ9" s="763">
        <v>1882</v>
      </c>
      <c r="DR9" s="764"/>
      <c r="DS9" s="764"/>
      <c r="DT9" s="764"/>
      <c r="DU9" s="765"/>
      <c r="DV9" s="760"/>
      <c r="DW9" s="761"/>
      <c r="DX9" s="761"/>
      <c r="DY9" s="761"/>
      <c r="DZ9" s="766"/>
      <c r="EA9" s="225"/>
    </row>
    <row r="10" spans="1:131" s="226" customFormat="1" ht="26.25" customHeight="1" x14ac:dyDescent="0.2">
      <c r="A10" s="229">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23"/>
      <c r="BA10" s="223"/>
      <c r="BB10" s="223"/>
      <c r="BC10" s="223"/>
      <c r="BD10" s="223"/>
      <c r="BE10" s="224"/>
      <c r="BF10" s="224"/>
      <c r="BG10" s="224"/>
      <c r="BH10" s="224"/>
      <c r="BI10" s="224"/>
      <c r="BJ10" s="224"/>
      <c r="BK10" s="224"/>
      <c r="BL10" s="224"/>
      <c r="BM10" s="224"/>
      <c r="BN10" s="224"/>
      <c r="BO10" s="224"/>
      <c r="BP10" s="224"/>
      <c r="BQ10" s="229">
        <v>4</v>
      </c>
      <c r="BR10" s="230"/>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25"/>
    </row>
    <row r="11" spans="1:131" s="226" customFormat="1" ht="26.25" customHeight="1" x14ac:dyDescent="0.2">
      <c r="A11" s="229">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23"/>
      <c r="BA11" s="223"/>
      <c r="BB11" s="223"/>
      <c r="BC11" s="223"/>
      <c r="BD11" s="223"/>
      <c r="BE11" s="224"/>
      <c r="BF11" s="224"/>
      <c r="BG11" s="224"/>
      <c r="BH11" s="224"/>
      <c r="BI11" s="224"/>
      <c r="BJ11" s="224"/>
      <c r="BK11" s="224"/>
      <c r="BL11" s="224"/>
      <c r="BM11" s="224"/>
      <c r="BN11" s="224"/>
      <c r="BO11" s="224"/>
      <c r="BP11" s="224"/>
      <c r="BQ11" s="229">
        <v>5</v>
      </c>
      <c r="BR11" s="230"/>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25"/>
    </row>
    <row r="12" spans="1:131" s="226" customFormat="1" ht="26.25" customHeight="1" x14ac:dyDescent="0.2">
      <c r="A12" s="229">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23"/>
      <c r="BA12" s="223"/>
      <c r="BB12" s="223"/>
      <c r="BC12" s="223"/>
      <c r="BD12" s="223"/>
      <c r="BE12" s="224"/>
      <c r="BF12" s="224"/>
      <c r="BG12" s="224"/>
      <c r="BH12" s="224"/>
      <c r="BI12" s="224"/>
      <c r="BJ12" s="224"/>
      <c r="BK12" s="224"/>
      <c r="BL12" s="224"/>
      <c r="BM12" s="224"/>
      <c r="BN12" s="224"/>
      <c r="BO12" s="224"/>
      <c r="BP12" s="224"/>
      <c r="BQ12" s="229">
        <v>6</v>
      </c>
      <c r="BR12" s="230"/>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25"/>
    </row>
    <row r="13" spans="1:131" s="226" customFormat="1" ht="26.25" customHeight="1" x14ac:dyDescent="0.2">
      <c r="A13" s="229">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23"/>
      <c r="BA13" s="223"/>
      <c r="BB13" s="223"/>
      <c r="BC13" s="223"/>
      <c r="BD13" s="223"/>
      <c r="BE13" s="224"/>
      <c r="BF13" s="224"/>
      <c r="BG13" s="224"/>
      <c r="BH13" s="224"/>
      <c r="BI13" s="224"/>
      <c r="BJ13" s="224"/>
      <c r="BK13" s="224"/>
      <c r="BL13" s="224"/>
      <c r="BM13" s="224"/>
      <c r="BN13" s="224"/>
      <c r="BO13" s="224"/>
      <c r="BP13" s="224"/>
      <c r="BQ13" s="229">
        <v>7</v>
      </c>
      <c r="BR13" s="230"/>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25"/>
    </row>
    <row r="14" spans="1:131" s="226" customFormat="1" ht="26.25" customHeight="1" x14ac:dyDescent="0.2">
      <c r="A14" s="229">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23"/>
      <c r="BA14" s="223"/>
      <c r="BB14" s="223"/>
      <c r="BC14" s="223"/>
      <c r="BD14" s="223"/>
      <c r="BE14" s="224"/>
      <c r="BF14" s="224"/>
      <c r="BG14" s="224"/>
      <c r="BH14" s="224"/>
      <c r="BI14" s="224"/>
      <c r="BJ14" s="224"/>
      <c r="BK14" s="224"/>
      <c r="BL14" s="224"/>
      <c r="BM14" s="224"/>
      <c r="BN14" s="224"/>
      <c r="BO14" s="224"/>
      <c r="BP14" s="224"/>
      <c r="BQ14" s="229">
        <v>8</v>
      </c>
      <c r="BR14" s="230"/>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25"/>
    </row>
    <row r="15" spans="1:131" s="226" customFormat="1" ht="26.25" customHeight="1" x14ac:dyDescent="0.2">
      <c r="A15" s="229">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23"/>
      <c r="BA15" s="223"/>
      <c r="BB15" s="223"/>
      <c r="BC15" s="223"/>
      <c r="BD15" s="223"/>
      <c r="BE15" s="224"/>
      <c r="BF15" s="224"/>
      <c r="BG15" s="224"/>
      <c r="BH15" s="224"/>
      <c r="BI15" s="224"/>
      <c r="BJ15" s="224"/>
      <c r="BK15" s="224"/>
      <c r="BL15" s="224"/>
      <c r="BM15" s="224"/>
      <c r="BN15" s="224"/>
      <c r="BO15" s="224"/>
      <c r="BP15" s="224"/>
      <c r="BQ15" s="229">
        <v>9</v>
      </c>
      <c r="BR15" s="230"/>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25"/>
    </row>
    <row r="16" spans="1:131" s="226" customFormat="1" ht="26.25" customHeight="1" x14ac:dyDescent="0.2">
      <c r="A16" s="229">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23"/>
      <c r="BA16" s="223"/>
      <c r="BB16" s="223"/>
      <c r="BC16" s="223"/>
      <c r="BD16" s="223"/>
      <c r="BE16" s="224"/>
      <c r="BF16" s="224"/>
      <c r="BG16" s="224"/>
      <c r="BH16" s="224"/>
      <c r="BI16" s="224"/>
      <c r="BJ16" s="224"/>
      <c r="BK16" s="224"/>
      <c r="BL16" s="224"/>
      <c r="BM16" s="224"/>
      <c r="BN16" s="224"/>
      <c r="BO16" s="224"/>
      <c r="BP16" s="224"/>
      <c r="BQ16" s="229">
        <v>10</v>
      </c>
      <c r="BR16" s="230"/>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25"/>
    </row>
    <row r="17" spans="1:131" s="226" customFormat="1" ht="26.25" customHeight="1" x14ac:dyDescent="0.2">
      <c r="A17" s="229">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23"/>
      <c r="BA17" s="223"/>
      <c r="BB17" s="223"/>
      <c r="BC17" s="223"/>
      <c r="BD17" s="223"/>
      <c r="BE17" s="224"/>
      <c r="BF17" s="224"/>
      <c r="BG17" s="224"/>
      <c r="BH17" s="224"/>
      <c r="BI17" s="224"/>
      <c r="BJ17" s="224"/>
      <c r="BK17" s="224"/>
      <c r="BL17" s="224"/>
      <c r="BM17" s="224"/>
      <c r="BN17" s="224"/>
      <c r="BO17" s="224"/>
      <c r="BP17" s="224"/>
      <c r="BQ17" s="229">
        <v>11</v>
      </c>
      <c r="BR17" s="230"/>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25"/>
    </row>
    <row r="18" spans="1:131" s="226" customFormat="1" ht="26.25" customHeight="1" x14ac:dyDescent="0.2">
      <c r="A18" s="229">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23"/>
      <c r="BA18" s="223"/>
      <c r="BB18" s="223"/>
      <c r="BC18" s="223"/>
      <c r="BD18" s="223"/>
      <c r="BE18" s="224"/>
      <c r="BF18" s="224"/>
      <c r="BG18" s="224"/>
      <c r="BH18" s="224"/>
      <c r="BI18" s="224"/>
      <c r="BJ18" s="224"/>
      <c r="BK18" s="224"/>
      <c r="BL18" s="224"/>
      <c r="BM18" s="224"/>
      <c r="BN18" s="224"/>
      <c r="BO18" s="224"/>
      <c r="BP18" s="224"/>
      <c r="BQ18" s="229">
        <v>12</v>
      </c>
      <c r="BR18" s="230"/>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25"/>
    </row>
    <row r="19" spans="1:131" s="226" customFormat="1" ht="26.25" customHeight="1" x14ac:dyDescent="0.2">
      <c r="A19" s="229">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23"/>
      <c r="BA19" s="223"/>
      <c r="BB19" s="223"/>
      <c r="BC19" s="223"/>
      <c r="BD19" s="223"/>
      <c r="BE19" s="224"/>
      <c r="BF19" s="224"/>
      <c r="BG19" s="224"/>
      <c r="BH19" s="224"/>
      <c r="BI19" s="224"/>
      <c r="BJ19" s="224"/>
      <c r="BK19" s="224"/>
      <c r="BL19" s="224"/>
      <c r="BM19" s="224"/>
      <c r="BN19" s="224"/>
      <c r="BO19" s="224"/>
      <c r="BP19" s="224"/>
      <c r="BQ19" s="229">
        <v>13</v>
      </c>
      <c r="BR19" s="230"/>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25"/>
    </row>
    <row r="20" spans="1:131" s="226" customFormat="1" ht="26.25" customHeight="1" x14ac:dyDescent="0.2">
      <c r="A20" s="229">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23"/>
      <c r="BA20" s="223"/>
      <c r="BB20" s="223"/>
      <c r="BC20" s="223"/>
      <c r="BD20" s="223"/>
      <c r="BE20" s="224"/>
      <c r="BF20" s="224"/>
      <c r="BG20" s="224"/>
      <c r="BH20" s="224"/>
      <c r="BI20" s="224"/>
      <c r="BJ20" s="224"/>
      <c r="BK20" s="224"/>
      <c r="BL20" s="224"/>
      <c r="BM20" s="224"/>
      <c r="BN20" s="224"/>
      <c r="BO20" s="224"/>
      <c r="BP20" s="224"/>
      <c r="BQ20" s="229">
        <v>14</v>
      </c>
      <c r="BR20" s="230"/>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25"/>
    </row>
    <row r="21" spans="1:131" s="226" customFormat="1" ht="26.25" customHeight="1" thickBot="1" x14ac:dyDescent="0.25">
      <c r="A21" s="229">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23"/>
      <c r="BA21" s="223"/>
      <c r="BB21" s="223"/>
      <c r="BC21" s="223"/>
      <c r="BD21" s="223"/>
      <c r="BE21" s="224"/>
      <c r="BF21" s="224"/>
      <c r="BG21" s="224"/>
      <c r="BH21" s="224"/>
      <c r="BI21" s="224"/>
      <c r="BJ21" s="224"/>
      <c r="BK21" s="224"/>
      <c r="BL21" s="224"/>
      <c r="BM21" s="224"/>
      <c r="BN21" s="224"/>
      <c r="BO21" s="224"/>
      <c r="BP21" s="224"/>
      <c r="BQ21" s="229">
        <v>15</v>
      </c>
      <c r="BR21" s="230"/>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25"/>
    </row>
    <row r="22" spans="1:131" s="226" customFormat="1" ht="26.25" customHeight="1" x14ac:dyDescent="0.2">
      <c r="A22" s="229">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376</v>
      </c>
      <c r="BA22" s="793"/>
      <c r="BB22" s="793"/>
      <c r="BC22" s="793"/>
      <c r="BD22" s="794"/>
      <c r="BE22" s="224"/>
      <c r="BF22" s="224"/>
      <c r="BG22" s="224"/>
      <c r="BH22" s="224"/>
      <c r="BI22" s="224"/>
      <c r="BJ22" s="224"/>
      <c r="BK22" s="224"/>
      <c r="BL22" s="224"/>
      <c r="BM22" s="224"/>
      <c r="BN22" s="224"/>
      <c r="BO22" s="224"/>
      <c r="BP22" s="224"/>
      <c r="BQ22" s="229">
        <v>16</v>
      </c>
      <c r="BR22" s="230"/>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25"/>
    </row>
    <row r="23" spans="1:131" s="226" customFormat="1" ht="26.25" customHeight="1" thickBot="1" x14ac:dyDescent="0.25">
      <c r="A23" s="231" t="s">
        <v>377</v>
      </c>
      <c r="B23" s="776" t="s">
        <v>378</v>
      </c>
      <c r="C23" s="777"/>
      <c r="D23" s="777"/>
      <c r="E23" s="777"/>
      <c r="F23" s="777"/>
      <c r="G23" s="777"/>
      <c r="H23" s="777"/>
      <c r="I23" s="777"/>
      <c r="J23" s="777"/>
      <c r="K23" s="777"/>
      <c r="L23" s="777"/>
      <c r="M23" s="777"/>
      <c r="N23" s="777"/>
      <c r="O23" s="777"/>
      <c r="P23" s="778"/>
      <c r="Q23" s="779">
        <v>25169</v>
      </c>
      <c r="R23" s="780"/>
      <c r="S23" s="780"/>
      <c r="T23" s="780"/>
      <c r="U23" s="780"/>
      <c r="V23" s="780">
        <v>24560</v>
      </c>
      <c r="W23" s="780"/>
      <c r="X23" s="780"/>
      <c r="Y23" s="780"/>
      <c r="Z23" s="780"/>
      <c r="AA23" s="780">
        <v>609</v>
      </c>
      <c r="AB23" s="780"/>
      <c r="AC23" s="780"/>
      <c r="AD23" s="780"/>
      <c r="AE23" s="781"/>
      <c r="AF23" s="782">
        <v>594</v>
      </c>
      <c r="AG23" s="780"/>
      <c r="AH23" s="780"/>
      <c r="AI23" s="780"/>
      <c r="AJ23" s="783"/>
      <c r="AK23" s="784"/>
      <c r="AL23" s="785"/>
      <c r="AM23" s="785"/>
      <c r="AN23" s="785"/>
      <c r="AO23" s="785"/>
      <c r="AP23" s="780">
        <v>19376</v>
      </c>
      <c r="AQ23" s="780"/>
      <c r="AR23" s="780"/>
      <c r="AS23" s="780"/>
      <c r="AT23" s="780"/>
      <c r="AU23" s="796"/>
      <c r="AV23" s="796"/>
      <c r="AW23" s="796"/>
      <c r="AX23" s="796"/>
      <c r="AY23" s="797"/>
      <c r="AZ23" s="798" t="s">
        <v>121</v>
      </c>
      <c r="BA23" s="799"/>
      <c r="BB23" s="799"/>
      <c r="BC23" s="799"/>
      <c r="BD23" s="800"/>
      <c r="BE23" s="224"/>
      <c r="BF23" s="224"/>
      <c r="BG23" s="224"/>
      <c r="BH23" s="224"/>
      <c r="BI23" s="224"/>
      <c r="BJ23" s="224"/>
      <c r="BK23" s="224"/>
      <c r="BL23" s="224"/>
      <c r="BM23" s="224"/>
      <c r="BN23" s="224"/>
      <c r="BO23" s="224"/>
      <c r="BP23" s="224"/>
      <c r="BQ23" s="229">
        <v>17</v>
      </c>
      <c r="BR23" s="230"/>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25"/>
    </row>
    <row r="24" spans="1:131" s="226" customFormat="1" ht="26.25" customHeight="1" x14ac:dyDescent="0.2">
      <c r="A24" s="795" t="s">
        <v>379</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23"/>
      <c r="BA24" s="223"/>
      <c r="BB24" s="223"/>
      <c r="BC24" s="223"/>
      <c r="BD24" s="223"/>
      <c r="BE24" s="224"/>
      <c r="BF24" s="224"/>
      <c r="BG24" s="224"/>
      <c r="BH24" s="224"/>
      <c r="BI24" s="224"/>
      <c r="BJ24" s="224"/>
      <c r="BK24" s="224"/>
      <c r="BL24" s="224"/>
      <c r="BM24" s="224"/>
      <c r="BN24" s="224"/>
      <c r="BO24" s="224"/>
      <c r="BP24" s="224"/>
      <c r="BQ24" s="229">
        <v>18</v>
      </c>
      <c r="BR24" s="230"/>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25"/>
    </row>
    <row r="25" spans="1:131" ht="26.25" customHeight="1" thickBot="1" x14ac:dyDescent="0.25">
      <c r="A25" s="712" t="s">
        <v>380</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23"/>
      <c r="BK25" s="223"/>
      <c r="BL25" s="223"/>
      <c r="BM25" s="223"/>
      <c r="BN25" s="223"/>
      <c r="BO25" s="232"/>
      <c r="BP25" s="232"/>
      <c r="BQ25" s="229">
        <v>19</v>
      </c>
      <c r="BR25" s="230"/>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21"/>
    </row>
    <row r="26" spans="1:131" ht="26.25" customHeight="1" x14ac:dyDescent="0.2">
      <c r="A26" s="714" t="s">
        <v>357</v>
      </c>
      <c r="B26" s="715"/>
      <c r="C26" s="715"/>
      <c r="D26" s="715"/>
      <c r="E26" s="715"/>
      <c r="F26" s="715"/>
      <c r="G26" s="715"/>
      <c r="H26" s="715"/>
      <c r="I26" s="715"/>
      <c r="J26" s="715"/>
      <c r="K26" s="715"/>
      <c r="L26" s="715"/>
      <c r="M26" s="715"/>
      <c r="N26" s="715"/>
      <c r="O26" s="715"/>
      <c r="P26" s="716"/>
      <c r="Q26" s="720" t="s">
        <v>381</v>
      </c>
      <c r="R26" s="721"/>
      <c r="S26" s="721"/>
      <c r="T26" s="721"/>
      <c r="U26" s="722"/>
      <c r="V26" s="720" t="s">
        <v>382</v>
      </c>
      <c r="W26" s="721"/>
      <c r="X26" s="721"/>
      <c r="Y26" s="721"/>
      <c r="Z26" s="722"/>
      <c r="AA26" s="720" t="s">
        <v>383</v>
      </c>
      <c r="AB26" s="721"/>
      <c r="AC26" s="721"/>
      <c r="AD26" s="721"/>
      <c r="AE26" s="721"/>
      <c r="AF26" s="801" t="s">
        <v>384</v>
      </c>
      <c r="AG26" s="802"/>
      <c r="AH26" s="802"/>
      <c r="AI26" s="802"/>
      <c r="AJ26" s="803"/>
      <c r="AK26" s="721" t="s">
        <v>385</v>
      </c>
      <c r="AL26" s="721"/>
      <c r="AM26" s="721"/>
      <c r="AN26" s="721"/>
      <c r="AO26" s="722"/>
      <c r="AP26" s="720" t="s">
        <v>386</v>
      </c>
      <c r="AQ26" s="721"/>
      <c r="AR26" s="721"/>
      <c r="AS26" s="721"/>
      <c r="AT26" s="722"/>
      <c r="AU26" s="720" t="s">
        <v>387</v>
      </c>
      <c r="AV26" s="721"/>
      <c r="AW26" s="721"/>
      <c r="AX26" s="721"/>
      <c r="AY26" s="722"/>
      <c r="AZ26" s="720" t="s">
        <v>388</v>
      </c>
      <c r="BA26" s="721"/>
      <c r="BB26" s="721"/>
      <c r="BC26" s="721"/>
      <c r="BD26" s="722"/>
      <c r="BE26" s="720" t="s">
        <v>364</v>
      </c>
      <c r="BF26" s="721"/>
      <c r="BG26" s="721"/>
      <c r="BH26" s="721"/>
      <c r="BI26" s="727"/>
      <c r="BJ26" s="223"/>
      <c r="BK26" s="223"/>
      <c r="BL26" s="223"/>
      <c r="BM26" s="223"/>
      <c r="BN26" s="223"/>
      <c r="BO26" s="232"/>
      <c r="BP26" s="232"/>
      <c r="BQ26" s="229">
        <v>20</v>
      </c>
      <c r="BR26" s="230"/>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21"/>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23"/>
      <c r="BK27" s="223"/>
      <c r="BL27" s="223"/>
      <c r="BM27" s="223"/>
      <c r="BN27" s="223"/>
      <c r="BO27" s="232"/>
      <c r="BP27" s="232"/>
      <c r="BQ27" s="229">
        <v>21</v>
      </c>
      <c r="BR27" s="230"/>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21"/>
    </row>
    <row r="28" spans="1:131" ht="26.25" customHeight="1" thickTop="1" x14ac:dyDescent="0.2">
      <c r="A28" s="233">
        <v>1</v>
      </c>
      <c r="B28" s="736" t="s">
        <v>389</v>
      </c>
      <c r="C28" s="737"/>
      <c r="D28" s="737"/>
      <c r="E28" s="737"/>
      <c r="F28" s="737"/>
      <c r="G28" s="737"/>
      <c r="H28" s="737"/>
      <c r="I28" s="737"/>
      <c r="J28" s="737"/>
      <c r="K28" s="737"/>
      <c r="L28" s="737"/>
      <c r="M28" s="737"/>
      <c r="N28" s="737"/>
      <c r="O28" s="737"/>
      <c r="P28" s="738"/>
      <c r="Q28" s="809">
        <v>6573</v>
      </c>
      <c r="R28" s="810"/>
      <c r="S28" s="810"/>
      <c r="T28" s="810"/>
      <c r="U28" s="810"/>
      <c r="V28" s="810">
        <v>6521</v>
      </c>
      <c r="W28" s="810"/>
      <c r="X28" s="810"/>
      <c r="Y28" s="810"/>
      <c r="Z28" s="810"/>
      <c r="AA28" s="810">
        <v>52</v>
      </c>
      <c r="AB28" s="810"/>
      <c r="AC28" s="810"/>
      <c r="AD28" s="810"/>
      <c r="AE28" s="811"/>
      <c r="AF28" s="812">
        <v>52</v>
      </c>
      <c r="AG28" s="810"/>
      <c r="AH28" s="810"/>
      <c r="AI28" s="810"/>
      <c r="AJ28" s="813"/>
      <c r="AK28" s="814">
        <v>411</v>
      </c>
      <c r="AL28" s="815"/>
      <c r="AM28" s="815"/>
      <c r="AN28" s="815"/>
      <c r="AO28" s="815"/>
      <c r="AP28" s="815" t="s">
        <v>548</v>
      </c>
      <c r="AQ28" s="815"/>
      <c r="AR28" s="815"/>
      <c r="AS28" s="815"/>
      <c r="AT28" s="815"/>
      <c r="AU28" s="815" t="s">
        <v>548</v>
      </c>
      <c r="AV28" s="815"/>
      <c r="AW28" s="815"/>
      <c r="AX28" s="815"/>
      <c r="AY28" s="815"/>
      <c r="AZ28" s="816"/>
      <c r="BA28" s="816"/>
      <c r="BB28" s="816"/>
      <c r="BC28" s="816"/>
      <c r="BD28" s="816"/>
      <c r="BE28" s="807"/>
      <c r="BF28" s="807"/>
      <c r="BG28" s="807"/>
      <c r="BH28" s="807"/>
      <c r="BI28" s="808"/>
      <c r="BJ28" s="223"/>
      <c r="BK28" s="223"/>
      <c r="BL28" s="223"/>
      <c r="BM28" s="223"/>
      <c r="BN28" s="223"/>
      <c r="BO28" s="232"/>
      <c r="BP28" s="232"/>
      <c r="BQ28" s="229">
        <v>22</v>
      </c>
      <c r="BR28" s="230"/>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21"/>
    </row>
    <row r="29" spans="1:131" ht="26.25" customHeight="1" x14ac:dyDescent="0.2">
      <c r="A29" s="233">
        <v>2</v>
      </c>
      <c r="B29" s="767" t="s">
        <v>390</v>
      </c>
      <c r="C29" s="768"/>
      <c r="D29" s="768"/>
      <c r="E29" s="768"/>
      <c r="F29" s="768"/>
      <c r="G29" s="768"/>
      <c r="H29" s="768"/>
      <c r="I29" s="768"/>
      <c r="J29" s="768"/>
      <c r="K29" s="768"/>
      <c r="L29" s="768"/>
      <c r="M29" s="768"/>
      <c r="N29" s="768"/>
      <c r="O29" s="768"/>
      <c r="P29" s="769"/>
      <c r="Q29" s="770">
        <v>4961</v>
      </c>
      <c r="R29" s="771"/>
      <c r="S29" s="771"/>
      <c r="T29" s="771"/>
      <c r="U29" s="771"/>
      <c r="V29" s="771">
        <v>4956</v>
      </c>
      <c r="W29" s="771"/>
      <c r="X29" s="771"/>
      <c r="Y29" s="771"/>
      <c r="Z29" s="771"/>
      <c r="AA29" s="771">
        <v>5</v>
      </c>
      <c r="AB29" s="771"/>
      <c r="AC29" s="771"/>
      <c r="AD29" s="771"/>
      <c r="AE29" s="772"/>
      <c r="AF29" s="773">
        <v>5</v>
      </c>
      <c r="AG29" s="774"/>
      <c r="AH29" s="774"/>
      <c r="AI29" s="774"/>
      <c r="AJ29" s="775"/>
      <c r="AK29" s="821">
        <v>865</v>
      </c>
      <c r="AL29" s="817"/>
      <c r="AM29" s="817"/>
      <c r="AN29" s="817"/>
      <c r="AO29" s="817"/>
      <c r="AP29" s="817" t="s">
        <v>548</v>
      </c>
      <c r="AQ29" s="817"/>
      <c r="AR29" s="817"/>
      <c r="AS29" s="817"/>
      <c r="AT29" s="817"/>
      <c r="AU29" s="817" t="s">
        <v>548</v>
      </c>
      <c r="AV29" s="817"/>
      <c r="AW29" s="817"/>
      <c r="AX29" s="817"/>
      <c r="AY29" s="817"/>
      <c r="AZ29" s="818"/>
      <c r="BA29" s="818"/>
      <c r="BB29" s="818"/>
      <c r="BC29" s="818"/>
      <c r="BD29" s="818"/>
      <c r="BE29" s="819"/>
      <c r="BF29" s="819"/>
      <c r="BG29" s="819"/>
      <c r="BH29" s="819"/>
      <c r="BI29" s="820"/>
      <c r="BJ29" s="223"/>
      <c r="BK29" s="223"/>
      <c r="BL29" s="223"/>
      <c r="BM29" s="223"/>
      <c r="BN29" s="223"/>
      <c r="BO29" s="232"/>
      <c r="BP29" s="232"/>
      <c r="BQ29" s="229">
        <v>23</v>
      </c>
      <c r="BR29" s="230"/>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21"/>
    </row>
    <row r="30" spans="1:131" ht="26.25" customHeight="1" x14ac:dyDescent="0.2">
      <c r="A30" s="233">
        <v>3</v>
      </c>
      <c r="B30" s="767" t="s">
        <v>391</v>
      </c>
      <c r="C30" s="768"/>
      <c r="D30" s="768"/>
      <c r="E30" s="768"/>
      <c r="F30" s="768"/>
      <c r="G30" s="768"/>
      <c r="H30" s="768"/>
      <c r="I30" s="768"/>
      <c r="J30" s="768"/>
      <c r="K30" s="768"/>
      <c r="L30" s="768"/>
      <c r="M30" s="768"/>
      <c r="N30" s="768"/>
      <c r="O30" s="768"/>
      <c r="P30" s="769"/>
      <c r="Q30" s="770">
        <v>761</v>
      </c>
      <c r="R30" s="771"/>
      <c r="S30" s="771"/>
      <c r="T30" s="771"/>
      <c r="U30" s="771"/>
      <c r="V30" s="771">
        <v>755</v>
      </c>
      <c r="W30" s="771"/>
      <c r="X30" s="771"/>
      <c r="Y30" s="771"/>
      <c r="Z30" s="771"/>
      <c r="AA30" s="771">
        <v>7</v>
      </c>
      <c r="AB30" s="771"/>
      <c r="AC30" s="771"/>
      <c r="AD30" s="771"/>
      <c r="AE30" s="772"/>
      <c r="AF30" s="773">
        <v>7</v>
      </c>
      <c r="AG30" s="774"/>
      <c r="AH30" s="774"/>
      <c r="AI30" s="774"/>
      <c r="AJ30" s="775"/>
      <c r="AK30" s="821">
        <v>161</v>
      </c>
      <c r="AL30" s="817"/>
      <c r="AM30" s="817"/>
      <c r="AN30" s="817"/>
      <c r="AO30" s="817"/>
      <c r="AP30" s="817" t="s">
        <v>548</v>
      </c>
      <c r="AQ30" s="817"/>
      <c r="AR30" s="817"/>
      <c r="AS30" s="817"/>
      <c r="AT30" s="817"/>
      <c r="AU30" s="817" t="s">
        <v>548</v>
      </c>
      <c r="AV30" s="817"/>
      <c r="AW30" s="817"/>
      <c r="AX30" s="817"/>
      <c r="AY30" s="817"/>
      <c r="AZ30" s="818"/>
      <c r="BA30" s="818"/>
      <c r="BB30" s="818"/>
      <c r="BC30" s="818"/>
      <c r="BD30" s="818"/>
      <c r="BE30" s="819"/>
      <c r="BF30" s="819"/>
      <c r="BG30" s="819"/>
      <c r="BH30" s="819"/>
      <c r="BI30" s="820"/>
      <c r="BJ30" s="223"/>
      <c r="BK30" s="223"/>
      <c r="BL30" s="223"/>
      <c r="BM30" s="223"/>
      <c r="BN30" s="223"/>
      <c r="BO30" s="232"/>
      <c r="BP30" s="232"/>
      <c r="BQ30" s="229">
        <v>24</v>
      </c>
      <c r="BR30" s="230"/>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21"/>
    </row>
    <row r="31" spans="1:131" ht="26.25" customHeight="1" x14ac:dyDescent="0.2">
      <c r="A31" s="233">
        <v>4</v>
      </c>
      <c r="B31" s="767" t="s">
        <v>392</v>
      </c>
      <c r="C31" s="768"/>
      <c r="D31" s="768"/>
      <c r="E31" s="768"/>
      <c r="F31" s="768"/>
      <c r="G31" s="768"/>
      <c r="H31" s="768"/>
      <c r="I31" s="768"/>
      <c r="J31" s="768"/>
      <c r="K31" s="768"/>
      <c r="L31" s="768"/>
      <c r="M31" s="768"/>
      <c r="N31" s="768"/>
      <c r="O31" s="768"/>
      <c r="P31" s="769"/>
      <c r="Q31" s="770">
        <v>1128</v>
      </c>
      <c r="R31" s="771"/>
      <c r="S31" s="771"/>
      <c r="T31" s="771"/>
      <c r="U31" s="771"/>
      <c r="V31" s="771">
        <v>1137</v>
      </c>
      <c r="W31" s="771"/>
      <c r="X31" s="771"/>
      <c r="Y31" s="771"/>
      <c r="Z31" s="771"/>
      <c r="AA31" s="771">
        <v>-9</v>
      </c>
      <c r="AB31" s="771"/>
      <c r="AC31" s="771"/>
      <c r="AD31" s="771"/>
      <c r="AE31" s="772"/>
      <c r="AF31" s="773">
        <v>1426</v>
      </c>
      <c r="AG31" s="774"/>
      <c r="AH31" s="774"/>
      <c r="AI31" s="774"/>
      <c r="AJ31" s="775"/>
      <c r="AK31" s="821" t="s">
        <v>548</v>
      </c>
      <c r="AL31" s="817"/>
      <c r="AM31" s="817"/>
      <c r="AN31" s="817"/>
      <c r="AO31" s="817"/>
      <c r="AP31" s="817" t="s">
        <v>548</v>
      </c>
      <c r="AQ31" s="817"/>
      <c r="AR31" s="817"/>
      <c r="AS31" s="817"/>
      <c r="AT31" s="817"/>
      <c r="AU31" s="817" t="s">
        <v>548</v>
      </c>
      <c r="AV31" s="817"/>
      <c r="AW31" s="817"/>
      <c r="AX31" s="817"/>
      <c r="AY31" s="817"/>
      <c r="AZ31" s="818" t="s">
        <v>548</v>
      </c>
      <c r="BA31" s="818"/>
      <c r="BB31" s="818"/>
      <c r="BC31" s="818"/>
      <c r="BD31" s="818"/>
      <c r="BE31" s="819" t="s">
        <v>393</v>
      </c>
      <c r="BF31" s="819"/>
      <c r="BG31" s="819"/>
      <c r="BH31" s="819"/>
      <c r="BI31" s="820"/>
      <c r="BJ31" s="223"/>
      <c r="BK31" s="223"/>
      <c r="BL31" s="223"/>
      <c r="BM31" s="223"/>
      <c r="BN31" s="223"/>
      <c r="BO31" s="232"/>
      <c r="BP31" s="232"/>
      <c r="BQ31" s="229">
        <v>25</v>
      </c>
      <c r="BR31" s="230"/>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21"/>
    </row>
    <row r="32" spans="1:131" ht="26.25" customHeight="1" x14ac:dyDescent="0.2">
      <c r="A32" s="233">
        <v>5</v>
      </c>
      <c r="B32" s="767" t="s">
        <v>394</v>
      </c>
      <c r="C32" s="768"/>
      <c r="D32" s="768"/>
      <c r="E32" s="768"/>
      <c r="F32" s="768"/>
      <c r="G32" s="768"/>
      <c r="H32" s="768"/>
      <c r="I32" s="768"/>
      <c r="J32" s="768"/>
      <c r="K32" s="768"/>
      <c r="L32" s="768"/>
      <c r="M32" s="768"/>
      <c r="N32" s="768"/>
      <c r="O32" s="768"/>
      <c r="P32" s="769"/>
      <c r="Q32" s="770">
        <v>2048</v>
      </c>
      <c r="R32" s="771"/>
      <c r="S32" s="771"/>
      <c r="T32" s="771"/>
      <c r="U32" s="771"/>
      <c r="V32" s="771">
        <v>1761</v>
      </c>
      <c r="W32" s="771"/>
      <c r="X32" s="771"/>
      <c r="Y32" s="771"/>
      <c r="Z32" s="771"/>
      <c r="AA32" s="771">
        <v>288</v>
      </c>
      <c r="AB32" s="771"/>
      <c r="AC32" s="771"/>
      <c r="AD32" s="771"/>
      <c r="AE32" s="772"/>
      <c r="AF32" s="773">
        <v>118</v>
      </c>
      <c r="AG32" s="774"/>
      <c r="AH32" s="774"/>
      <c r="AI32" s="774"/>
      <c r="AJ32" s="775"/>
      <c r="AK32" s="821">
        <v>821</v>
      </c>
      <c r="AL32" s="817"/>
      <c r="AM32" s="817"/>
      <c r="AN32" s="817"/>
      <c r="AO32" s="817"/>
      <c r="AP32" s="817">
        <v>5073</v>
      </c>
      <c r="AQ32" s="817"/>
      <c r="AR32" s="817"/>
      <c r="AS32" s="817"/>
      <c r="AT32" s="817"/>
      <c r="AU32" s="817">
        <v>4225</v>
      </c>
      <c r="AV32" s="817"/>
      <c r="AW32" s="817"/>
      <c r="AX32" s="817"/>
      <c r="AY32" s="817"/>
      <c r="AZ32" s="818" t="s">
        <v>548</v>
      </c>
      <c r="BA32" s="818"/>
      <c r="BB32" s="818"/>
      <c r="BC32" s="818"/>
      <c r="BD32" s="818"/>
      <c r="BE32" s="819" t="s">
        <v>393</v>
      </c>
      <c r="BF32" s="819"/>
      <c r="BG32" s="819"/>
      <c r="BH32" s="819"/>
      <c r="BI32" s="820"/>
      <c r="BJ32" s="223"/>
      <c r="BK32" s="223"/>
      <c r="BL32" s="223"/>
      <c r="BM32" s="223"/>
      <c r="BN32" s="223"/>
      <c r="BO32" s="232"/>
      <c r="BP32" s="232"/>
      <c r="BQ32" s="229">
        <v>26</v>
      </c>
      <c r="BR32" s="230"/>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21"/>
    </row>
    <row r="33" spans="1:131" ht="26.25" customHeight="1" x14ac:dyDescent="0.2">
      <c r="A33" s="233">
        <v>6</v>
      </c>
      <c r="B33" s="767"/>
      <c r="C33" s="768"/>
      <c r="D33" s="768"/>
      <c r="E33" s="768"/>
      <c r="F33" s="768"/>
      <c r="G33" s="768"/>
      <c r="H33" s="768"/>
      <c r="I33" s="768"/>
      <c r="J33" s="768"/>
      <c r="K33" s="768"/>
      <c r="L33" s="768"/>
      <c r="M33" s="768"/>
      <c r="N33" s="768"/>
      <c r="O33" s="768"/>
      <c r="P33" s="769"/>
      <c r="Q33" s="770"/>
      <c r="R33" s="771"/>
      <c r="S33" s="771"/>
      <c r="T33" s="771"/>
      <c r="U33" s="771"/>
      <c r="V33" s="771"/>
      <c r="W33" s="771"/>
      <c r="X33" s="771"/>
      <c r="Y33" s="771"/>
      <c r="Z33" s="771"/>
      <c r="AA33" s="771"/>
      <c r="AB33" s="771"/>
      <c r="AC33" s="771"/>
      <c r="AD33" s="771"/>
      <c r="AE33" s="772"/>
      <c r="AF33" s="773"/>
      <c r="AG33" s="774"/>
      <c r="AH33" s="774"/>
      <c r="AI33" s="774"/>
      <c r="AJ33" s="775"/>
      <c r="AK33" s="821"/>
      <c r="AL33" s="817"/>
      <c r="AM33" s="817"/>
      <c r="AN33" s="817"/>
      <c r="AO33" s="817"/>
      <c r="AP33" s="817"/>
      <c r="AQ33" s="817"/>
      <c r="AR33" s="817"/>
      <c r="AS33" s="817"/>
      <c r="AT33" s="817"/>
      <c r="AU33" s="817"/>
      <c r="AV33" s="817"/>
      <c r="AW33" s="817"/>
      <c r="AX33" s="817"/>
      <c r="AY33" s="817"/>
      <c r="AZ33" s="818"/>
      <c r="BA33" s="818"/>
      <c r="BB33" s="818"/>
      <c r="BC33" s="818"/>
      <c r="BD33" s="818"/>
      <c r="BE33" s="819"/>
      <c r="BF33" s="819"/>
      <c r="BG33" s="819"/>
      <c r="BH33" s="819"/>
      <c r="BI33" s="820"/>
      <c r="BJ33" s="223"/>
      <c r="BK33" s="223"/>
      <c r="BL33" s="223"/>
      <c r="BM33" s="223"/>
      <c r="BN33" s="223"/>
      <c r="BO33" s="232"/>
      <c r="BP33" s="232"/>
      <c r="BQ33" s="229">
        <v>27</v>
      </c>
      <c r="BR33" s="230"/>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21"/>
    </row>
    <row r="34" spans="1:131" ht="26.25" customHeight="1" x14ac:dyDescent="0.2">
      <c r="A34" s="233">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23"/>
      <c r="BK34" s="223"/>
      <c r="BL34" s="223"/>
      <c r="BM34" s="223"/>
      <c r="BN34" s="223"/>
      <c r="BO34" s="232"/>
      <c r="BP34" s="232"/>
      <c r="BQ34" s="229">
        <v>28</v>
      </c>
      <c r="BR34" s="230"/>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21"/>
    </row>
    <row r="35" spans="1:131" ht="26.25" customHeight="1" x14ac:dyDescent="0.2">
      <c r="A35" s="233">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23"/>
      <c r="BK35" s="223"/>
      <c r="BL35" s="223"/>
      <c r="BM35" s="223"/>
      <c r="BN35" s="223"/>
      <c r="BO35" s="232"/>
      <c r="BP35" s="232"/>
      <c r="BQ35" s="229">
        <v>29</v>
      </c>
      <c r="BR35" s="230"/>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21"/>
    </row>
    <row r="36" spans="1:131" ht="26.25" customHeight="1" x14ac:dyDescent="0.2">
      <c r="A36" s="233">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23"/>
      <c r="BK36" s="223"/>
      <c r="BL36" s="223"/>
      <c r="BM36" s="223"/>
      <c r="BN36" s="223"/>
      <c r="BO36" s="232"/>
      <c r="BP36" s="232"/>
      <c r="BQ36" s="229">
        <v>30</v>
      </c>
      <c r="BR36" s="230"/>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21"/>
    </row>
    <row r="37" spans="1:131" ht="26.25" customHeight="1" x14ac:dyDescent="0.2">
      <c r="A37" s="233">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23"/>
      <c r="BK37" s="223"/>
      <c r="BL37" s="223"/>
      <c r="BM37" s="223"/>
      <c r="BN37" s="223"/>
      <c r="BO37" s="232"/>
      <c r="BP37" s="232"/>
      <c r="BQ37" s="229">
        <v>31</v>
      </c>
      <c r="BR37" s="230"/>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21"/>
    </row>
    <row r="38" spans="1:131" ht="26.25" customHeight="1" x14ac:dyDescent="0.2">
      <c r="A38" s="233">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23"/>
      <c r="BK38" s="223"/>
      <c r="BL38" s="223"/>
      <c r="BM38" s="223"/>
      <c r="BN38" s="223"/>
      <c r="BO38" s="232"/>
      <c r="BP38" s="232"/>
      <c r="BQ38" s="229">
        <v>32</v>
      </c>
      <c r="BR38" s="230"/>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21"/>
    </row>
    <row r="39" spans="1:131" ht="26.25" customHeight="1" x14ac:dyDescent="0.2">
      <c r="A39" s="233">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23"/>
      <c r="BK39" s="223"/>
      <c r="BL39" s="223"/>
      <c r="BM39" s="223"/>
      <c r="BN39" s="223"/>
      <c r="BO39" s="232"/>
      <c r="BP39" s="232"/>
      <c r="BQ39" s="229">
        <v>33</v>
      </c>
      <c r="BR39" s="230"/>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21"/>
    </row>
    <row r="40" spans="1:131" ht="26.25" customHeight="1" x14ac:dyDescent="0.2">
      <c r="A40" s="229">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23"/>
      <c r="BK40" s="223"/>
      <c r="BL40" s="223"/>
      <c r="BM40" s="223"/>
      <c r="BN40" s="223"/>
      <c r="BO40" s="232"/>
      <c r="BP40" s="232"/>
      <c r="BQ40" s="229">
        <v>34</v>
      </c>
      <c r="BR40" s="230"/>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21"/>
    </row>
    <row r="41" spans="1:131" ht="26.25" customHeight="1" x14ac:dyDescent="0.2">
      <c r="A41" s="229">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23"/>
      <c r="BK41" s="223"/>
      <c r="BL41" s="223"/>
      <c r="BM41" s="223"/>
      <c r="BN41" s="223"/>
      <c r="BO41" s="232"/>
      <c r="BP41" s="232"/>
      <c r="BQ41" s="229">
        <v>35</v>
      </c>
      <c r="BR41" s="230"/>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21"/>
    </row>
    <row r="42" spans="1:131" ht="26.25" customHeight="1" x14ac:dyDescent="0.2">
      <c r="A42" s="229">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23"/>
      <c r="BK42" s="223"/>
      <c r="BL42" s="223"/>
      <c r="BM42" s="223"/>
      <c r="BN42" s="223"/>
      <c r="BO42" s="232"/>
      <c r="BP42" s="232"/>
      <c r="BQ42" s="229">
        <v>36</v>
      </c>
      <c r="BR42" s="230"/>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21"/>
    </row>
    <row r="43" spans="1:131" ht="26.25" customHeight="1" x14ac:dyDescent="0.2">
      <c r="A43" s="229">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23"/>
      <c r="BK43" s="223"/>
      <c r="BL43" s="223"/>
      <c r="BM43" s="223"/>
      <c r="BN43" s="223"/>
      <c r="BO43" s="232"/>
      <c r="BP43" s="232"/>
      <c r="BQ43" s="229">
        <v>37</v>
      </c>
      <c r="BR43" s="230"/>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21"/>
    </row>
    <row r="44" spans="1:131" ht="26.25" customHeight="1" x14ac:dyDescent="0.2">
      <c r="A44" s="229">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23"/>
      <c r="BK44" s="223"/>
      <c r="BL44" s="223"/>
      <c r="BM44" s="223"/>
      <c r="BN44" s="223"/>
      <c r="BO44" s="232"/>
      <c r="BP44" s="232"/>
      <c r="BQ44" s="229">
        <v>38</v>
      </c>
      <c r="BR44" s="230"/>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21"/>
    </row>
    <row r="45" spans="1:131" ht="26.25" customHeight="1" x14ac:dyDescent="0.2">
      <c r="A45" s="229">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23"/>
      <c r="BK45" s="223"/>
      <c r="BL45" s="223"/>
      <c r="BM45" s="223"/>
      <c r="BN45" s="223"/>
      <c r="BO45" s="232"/>
      <c r="BP45" s="232"/>
      <c r="BQ45" s="229">
        <v>39</v>
      </c>
      <c r="BR45" s="230"/>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21"/>
    </row>
    <row r="46" spans="1:131" ht="26.25" customHeight="1" x14ac:dyDescent="0.2">
      <c r="A46" s="229">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23"/>
      <c r="BK46" s="223"/>
      <c r="BL46" s="223"/>
      <c r="BM46" s="223"/>
      <c r="BN46" s="223"/>
      <c r="BO46" s="232"/>
      <c r="BP46" s="232"/>
      <c r="BQ46" s="229">
        <v>40</v>
      </c>
      <c r="BR46" s="230"/>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21"/>
    </row>
    <row r="47" spans="1:131" ht="26.25" customHeight="1" x14ac:dyDescent="0.2">
      <c r="A47" s="229">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23"/>
      <c r="BK47" s="223"/>
      <c r="BL47" s="223"/>
      <c r="BM47" s="223"/>
      <c r="BN47" s="223"/>
      <c r="BO47" s="232"/>
      <c r="BP47" s="232"/>
      <c r="BQ47" s="229">
        <v>41</v>
      </c>
      <c r="BR47" s="230"/>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21"/>
    </row>
    <row r="48" spans="1:131" ht="26.25" customHeight="1" x14ac:dyDescent="0.2">
      <c r="A48" s="229">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23"/>
      <c r="BK48" s="223"/>
      <c r="BL48" s="223"/>
      <c r="BM48" s="223"/>
      <c r="BN48" s="223"/>
      <c r="BO48" s="232"/>
      <c r="BP48" s="232"/>
      <c r="BQ48" s="229">
        <v>42</v>
      </c>
      <c r="BR48" s="230"/>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21"/>
    </row>
    <row r="49" spans="1:131" ht="26.25" customHeight="1" x14ac:dyDescent="0.2">
      <c r="A49" s="229">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23"/>
      <c r="BK49" s="223"/>
      <c r="BL49" s="223"/>
      <c r="BM49" s="223"/>
      <c r="BN49" s="223"/>
      <c r="BO49" s="232"/>
      <c r="BP49" s="232"/>
      <c r="BQ49" s="229">
        <v>43</v>
      </c>
      <c r="BR49" s="230"/>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21"/>
    </row>
    <row r="50" spans="1:131" ht="26.25" customHeight="1" x14ac:dyDescent="0.2">
      <c r="A50" s="229">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23"/>
      <c r="BK50" s="223"/>
      <c r="BL50" s="223"/>
      <c r="BM50" s="223"/>
      <c r="BN50" s="223"/>
      <c r="BO50" s="232"/>
      <c r="BP50" s="232"/>
      <c r="BQ50" s="229">
        <v>44</v>
      </c>
      <c r="BR50" s="230"/>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21"/>
    </row>
    <row r="51" spans="1:131" ht="26.25" customHeight="1" x14ac:dyDescent="0.2">
      <c r="A51" s="229">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23"/>
      <c r="BK51" s="223"/>
      <c r="BL51" s="223"/>
      <c r="BM51" s="223"/>
      <c r="BN51" s="223"/>
      <c r="BO51" s="232"/>
      <c r="BP51" s="232"/>
      <c r="BQ51" s="229">
        <v>45</v>
      </c>
      <c r="BR51" s="230"/>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21"/>
    </row>
    <row r="52" spans="1:131" ht="26.25" customHeight="1" x14ac:dyDescent="0.2">
      <c r="A52" s="229">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23"/>
      <c r="BK52" s="223"/>
      <c r="BL52" s="223"/>
      <c r="BM52" s="223"/>
      <c r="BN52" s="223"/>
      <c r="BO52" s="232"/>
      <c r="BP52" s="232"/>
      <c r="BQ52" s="229">
        <v>46</v>
      </c>
      <c r="BR52" s="230"/>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21"/>
    </row>
    <row r="53" spans="1:131" ht="26.25" customHeight="1" x14ac:dyDescent="0.2">
      <c r="A53" s="229">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23"/>
      <c r="BK53" s="223"/>
      <c r="BL53" s="223"/>
      <c r="BM53" s="223"/>
      <c r="BN53" s="223"/>
      <c r="BO53" s="232"/>
      <c r="BP53" s="232"/>
      <c r="BQ53" s="229">
        <v>47</v>
      </c>
      <c r="BR53" s="230"/>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21"/>
    </row>
    <row r="54" spans="1:131" ht="26.25" customHeight="1" x14ac:dyDescent="0.2">
      <c r="A54" s="229">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23"/>
      <c r="BK54" s="223"/>
      <c r="BL54" s="223"/>
      <c r="BM54" s="223"/>
      <c r="BN54" s="223"/>
      <c r="BO54" s="232"/>
      <c r="BP54" s="232"/>
      <c r="BQ54" s="229">
        <v>48</v>
      </c>
      <c r="BR54" s="230"/>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21"/>
    </row>
    <row r="55" spans="1:131" ht="26.25" customHeight="1" x14ac:dyDescent="0.2">
      <c r="A55" s="229">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23"/>
      <c r="BK55" s="223"/>
      <c r="BL55" s="223"/>
      <c r="BM55" s="223"/>
      <c r="BN55" s="223"/>
      <c r="BO55" s="232"/>
      <c r="BP55" s="232"/>
      <c r="BQ55" s="229">
        <v>49</v>
      </c>
      <c r="BR55" s="230"/>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21"/>
    </row>
    <row r="56" spans="1:131" ht="26.25" customHeight="1" x14ac:dyDescent="0.2">
      <c r="A56" s="229">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23"/>
      <c r="BK56" s="223"/>
      <c r="BL56" s="223"/>
      <c r="BM56" s="223"/>
      <c r="BN56" s="223"/>
      <c r="BO56" s="232"/>
      <c r="BP56" s="232"/>
      <c r="BQ56" s="229">
        <v>50</v>
      </c>
      <c r="BR56" s="230"/>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21"/>
    </row>
    <row r="57" spans="1:131" ht="26.25" customHeight="1" x14ac:dyDescent="0.2">
      <c r="A57" s="229">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23"/>
      <c r="BK57" s="223"/>
      <c r="BL57" s="223"/>
      <c r="BM57" s="223"/>
      <c r="BN57" s="223"/>
      <c r="BO57" s="232"/>
      <c r="BP57" s="232"/>
      <c r="BQ57" s="229">
        <v>51</v>
      </c>
      <c r="BR57" s="230"/>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21"/>
    </row>
    <row r="58" spans="1:131" ht="26.25" customHeight="1" x14ac:dyDescent="0.2">
      <c r="A58" s="229">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23"/>
      <c r="BK58" s="223"/>
      <c r="BL58" s="223"/>
      <c r="BM58" s="223"/>
      <c r="BN58" s="223"/>
      <c r="BO58" s="232"/>
      <c r="BP58" s="232"/>
      <c r="BQ58" s="229">
        <v>52</v>
      </c>
      <c r="BR58" s="230"/>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21"/>
    </row>
    <row r="59" spans="1:131" ht="26.25" customHeight="1" x14ac:dyDescent="0.2">
      <c r="A59" s="229">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23"/>
      <c r="BK59" s="223"/>
      <c r="BL59" s="223"/>
      <c r="BM59" s="223"/>
      <c r="BN59" s="223"/>
      <c r="BO59" s="232"/>
      <c r="BP59" s="232"/>
      <c r="BQ59" s="229">
        <v>53</v>
      </c>
      <c r="BR59" s="230"/>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21"/>
    </row>
    <row r="60" spans="1:131" ht="26.25" customHeight="1" x14ac:dyDescent="0.2">
      <c r="A60" s="229">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23"/>
      <c r="BK60" s="223"/>
      <c r="BL60" s="223"/>
      <c r="BM60" s="223"/>
      <c r="BN60" s="223"/>
      <c r="BO60" s="232"/>
      <c r="BP60" s="232"/>
      <c r="BQ60" s="229">
        <v>54</v>
      </c>
      <c r="BR60" s="230"/>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21"/>
    </row>
    <row r="61" spans="1:131" ht="26.25" customHeight="1" thickBot="1" x14ac:dyDescent="0.25">
      <c r="A61" s="229">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23"/>
      <c r="BK61" s="223"/>
      <c r="BL61" s="223"/>
      <c r="BM61" s="223"/>
      <c r="BN61" s="223"/>
      <c r="BO61" s="232"/>
      <c r="BP61" s="232"/>
      <c r="BQ61" s="229">
        <v>55</v>
      </c>
      <c r="BR61" s="230"/>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21"/>
    </row>
    <row r="62" spans="1:131" ht="26.25" customHeight="1" x14ac:dyDescent="0.2">
      <c r="A62" s="229">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395</v>
      </c>
      <c r="BK62" s="793"/>
      <c r="BL62" s="793"/>
      <c r="BM62" s="793"/>
      <c r="BN62" s="794"/>
      <c r="BO62" s="232"/>
      <c r="BP62" s="232"/>
      <c r="BQ62" s="229">
        <v>56</v>
      </c>
      <c r="BR62" s="230"/>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21"/>
    </row>
    <row r="63" spans="1:131" ht="26.25" customHeight="1" thickBot="1" x14ac:dyDescent="0.25">
      <c r="A63" s="231" t="s">
        <v>377</v>
      </c>
      <c r="B63" s="776" t="s">
        <v>396</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1607</v>
      </c>
      <c r="AG63" s="831"/>
      <c r="AH63" s="831"/>
      <c r="AI63" s="831"/>
      <c r="AJ63" s="832"/>
      <c r="AK63" s="833"/>
      <c r="AL63" s="828"/>
      <c r="AM63" s="828"/>
      <c r="AN63" s="828"/>
      <c r="AO63" s="828"/>
      <c r="AP63" s="831">
        <v>5073</v>
      </c>
      <c r="AQ63" s="831"/>
      <c r="AR63" s="831"/>
      <c r="AS63" s="831"/>
      <c r="AT63" s="831"/>
      <c r="AU63" s="831">
        <v>4225</v>
      </c>
      <c r="AV63" s="831"/>
      <c r="AW63" s="831"/>
      <c r="AX63" s="831"/>
      <c r="AY63" s="831"/>
      <c r="AZ63" s="835"/>
      <c r="BA63" s="835"/>
      <c r="BB63" s="835"/>
      <c r="BC63" s="835"/>
      <c r="BD63" s="835"/>
      <c r="BE63" s="836"/>
      <c r="BF63" s="836"/>
      <c r="BG63" s="836"/>
      <c r="BH63" s="836"/>
      <c r="BI63" s="837"/>
      <c r="BJ63" s="838" t="s">
        <v>121</v>
      </c>
      <c r="BK63" s="839"/>
      <c r="BL63" s="839"/>
      <c r="BM63" s="839"/>
      <c r="BN63" s="840"/>
      <c r="BO63" s="232"/>
      <c r="BP63" s="232"/>
      <c r="BQ63" s="229">
        <v>57</v>
      </c>
      <c r="BR63" s="230"/>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21"/>
    </row>
    <row r="64" spans="1:131" ht="26.25" customHeight="1" x14ac:dyDescent="0.2">
      <c r="A64" s="232"/>
      <c r="B64" s="232"/>
      <c r="C64" s="232"/>
      <c r="D64" s="232"/>
      <c r="E64" s="232"/>
      <c r="F64" s="232"/>
      <c r="G64" s="232"/>
      <c r="H64" s="232"/>
      <c r="I64" s="232"/>
      <c r="J64" s="232"/>
      <c r="K64" s="232"/>
      <c r="L64" s="232"/>
      <c r="M64" s="232"/>
      <c r="N64" s="232"/>
      <c r="O64" s="232"/>
      <c r="P64" s="232"/>
      <c r="Q64" s="232"/>
      <c r="R64" s="232"/>
      <c r="S64" s="232"/>
      <c r="T64" s="232"/>
      <c r="U64" s="232"/>
      <c r="V64" s="232"/>
      <c r="W64" s="232"/>
      <c r="X64" s="232"/>
      <c r="Y64" s="232"/>
      <c r="Z64" s="232"/>
      <c r="AA64" s="232"/>
      <c r="AB64" s="232"/>
      <c r="AC64" s="232"/>
      <c r="AD64" s="232"/>
      <c r="AE64" s="232"/>
      <c r="AF64" s="232"/>
      <c r="AG64" s="232"/>
      <c r="AH64" s="232"/>
      <c r="AI64" s="232"/>
      <c r="AJ64" s="232"/>
      <c r="AK64" s="232"/>
      <c r="AL64" s="232"/>
      <c r="AM64" s="232"/>
      <c r="AN64" s="232"/>
      <c r="AO64" s="232"/>
      <c r="AP64" s="232"/>
      <c r="AQ64" s="232"/>
      <c r="AR64" s="232"/>
      <c r="AS64" s="232"/>
      <c r="AT64" s="232"/>
      <c r="AU64" s="232"/>
      <c r="AV64" s="232"/>
      <c r="AW64" s="232"/>
      <c r="AX64" s="232"/>
      <c r="AY64" s="232"/>
      <c r="AZ64" s="232"/>
      <c r="BA64" s="232"/>
      <c r="BB64" s="232"/>
      <c r="BC64" s="232"/>
      <c r="BD64" s="232"/>
      <c r="BE64" s="232"/>
      <c r="BF64" s="232"/>
      <c r="BG64" s="232"/>
      <c r="BH64" s="232"/>
      <c r="BI64" s="232"/>
      <c r="BJ64" s="232"/>
      <c r="BK64" s="232"/>
      <c r="BL64" s="232"/>
      <c r="BM64" s="232"/>
      <c r="BN64" s="232"/>
      <c r="BO64" s="232"/>
      <c r="BP64" s="232"/>
      <c r="BQ64" s="229">
        <v>58</v>
      </c>
      <c r="BR64" s="230"/>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21"/>
    </row>
    <row r="65" spans="1:131" ht="26.25" customHeight="1" thickBot="1" x14ac:dyDescent="0.25">
      <c r="A65" s="223" t="s">
        <v>397</v>
      </c>
      <c r="B65" s="223"/>
      <c r="C65" s="223"/>
      <c r="D65" s="223"/>
      <c r="E65" s="223"/>
      <c r="F65" s="223"/>
      <c r="G65" s="223"/>
      <c r="H65" s="223"/>
      <c r="I65" s="223"/>
      <c r="J65" s="223"/>
      <c r="K65" s="223"/>
      <c r="L65" s="223"/>
      <c r="M65" s="223"/>
      <c r="N65" s="223"/>
      <c r="O65" s="223"/>
      <c r="P65" s="223"/>
      <c r="Q65" s="223"/>
      <c r="R65" s="223"/>
      <c r="S65" s="223"/>
      <c r="T65" s="223"/>
      <c r="U65" s="223"/>
      <c r="V65" s="223"/>
      <c r="W65" s="223"/>
      <c r="X65" s="223"/>
      <c r="Y65" s="223"/>
      <c r="Z65" s="223"/>
      <c r="AA65" s="223"/>
      <c r="AB65" s="223"/>
      <c r="AC65" s="223"/>
      <c r="AD65" s="223"/>
      <c r="AE65" s="223"/>
      <c r="AF65" s="223"/>
      <c r="AG65" s="223"/>
      <c r="AH65" s="223"/>
      <c r="AI65" s="223"/>
      <c r="AJ65" s="223"/>
      <c r="AK65" s="223"/>
      <c r="AL65" s="223"/>
      <c r="AM65" s="223"/>
      <c r="AN65" s="223"/>
      <c r="AO65" s="223"/>
      <c r="AP65" s="223"/>
      <c r="AQ65" s="223"/>
      <c r="AR65" s="223"/>
      <c r="AS65" s="223"/>
      <c r="AT65" s="223"/>
      <c r="AU65" s="223"/>
      <c r="AV65" s="223"/>
      <c r="AW65" s="223"/>
      <c r="AX65" s="223"/>
      <c r="AY65" s="223"/>
      <c r="AZ65" s="223"/>
      <c r="BA65" s="223"/>
      <c r="BB65" s="223"/>
      <c r="BC65" s="223"/>
      <c r="BD65" s="223"/>
      <c r="BE65" s="232"/>
      <c r="BF65" s="232"/>
      <c r="BG65" s="232"/>
      <c r="BH65" s="232"/>
      <c r="BI65" s="232"/>
      <c r="BJ65" s="232"/>
      <c r="BK65" s="232"/>
      <c r="BL65" s="232"/>
      <c r="BM65" s="232"/>
      <c r="BN65" s="232"/>
      <c r="BO65" s="232"/>
      <c r="BP65" s="232"/>
      <c r="BQ65" s="229">
        <v>59</v>
      </c>
      <c r="BR65" s="230"/>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21"/>
    </row>
    <row r="66" spans="1:131" ht="26.25" customHeight="1" x14ac:dyDescent="0.2">
      <c r="A66" s="714" t="s">
        <v>398</v>
      </c>
      <c r="B66" s="715"/>
      <c r="C66" s="715"/>
      <c r="D66" s="715"/>
      <c r="E66" s="715"/>
      <c r="F66" s="715"/>
      <c r="G66" s="715"/>
      <c r="H66" s="715"/>
      <c r="I66" s="715"/>
      <c r="J66" s="715"/>
      <c r="K66" s="715"/>
      <c r="L66" s="715"/>
      <c r="M66" s="715"/>
      <c r="N66" s="715"/>
      <c r="O66" s="715"/>
      <c r="P66" s="716"/>
      <c r="Q66" s="720" t="s">
        <v>381</v>
      </c>
      <c r="R66" s="721"/>
      <c r="S66" s="721"/>
      <c r="T66" s="721"/>
      <c r="U66" s="722"/>
      <c r="V66" s="720" t="s">
        <v>382</v>
      </c>
      <c r="W66" s="721"/>
      <c r="X66" s="721"/>
      <c r="Y66" s="721"/>
      <c r="Z66" s="722"/>
      <c r="AA66" s="720" t="s">
        <v>383</v>
      </c>
      <c r="AB66" s="721"/>
      <c r="AC66" s="721"/>
      <c r="AD66" s="721"/>
      <c r="AE66" s="722"/>
      <c r="AF66" s="841" t="s">
        <v>384</v>
      </c>
      <c r="AG66" s="802"/>
      <c r="AH66" s="802"/>
      <c r="AI66" s="802"/>
      <c r="AJ66" s="842"/>
      <c r="AK66" s="720" t="s">
        <v>385</v>
      </c>
      <c r="AL66" s="715"/>
      <c r="AM66" s="715"/>
      <c r="AN66" s="715"/>
      <c r="AO66" s="716"/>
      <c r="AP66" s="720" t="s">
        <v>386</v>
      </c>
      <c r="AQ66" s="721"/>
      <c r="AR66" s="721"/>
      <c r="AS66" s="721"/>
      <c r="AT66" s="722"/>
      <c r="AU66" s="720" t="s">
        <v>399</v>
      </c>
      <c r="AV66" s="721"/>
      <c r="AW66" s="721"/>
      <c r="AX66" s="721"/>
      <c r="AY66" s="722"/>
      <c r="AZ66" s="720" t="s">
        <v>364</v>
      </c>
      <c r="BA66" s="721"/>
      <c r="BB66" s="721"/>
      <c r="BC66" s="721"/>
      <c r="BD66" s="727"/>
      <c r="BE66" s="232"/>
      <c r="BF66" s="232"/>
      <c r="BG66" s="232"/>
      <c r="BH66" s="232"/>
      <c r="BI66" s="232"/>
      <c r="BJ66" s="232"/>
      <c r="BK66" s="232"/>
      <c r="BL66" s="232"/>
      <c r="BM66" s="232"/>
      <c r="BN66" s="232"/>
      <c r="BO66" s="232"/>
      <c r="BP66" s="232"/>
      <c r="BQ66" s="229">
        <v>60</v>
      </c>
      <c r="BR66" s="234"/>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21"/>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32"/>
      <c r="BF67" s="232"/>
      <c r="BG67" s="232"/>
      <c r="BH67" s="232"/>
      <c r="BI67" s="232"/>
      <c r="BJ67" s="232"/>
      <c r="BK67" s="232"/>
      <c r="BL67" s="232"/>
      <c r="BM67" s="232"/>
      <c r="BN67" s="232"/>
      <c r="BO67" s="232"/>
      <c r="BP67" s="232"/>
      <c r="BQ67" s="229">
        <v>61</v>
      </c>
      <c r="BR67" s="234"/>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21"/>
    </row>
    <row r="68" spans="1:131" ht="26.25" customHeight="1" thickTop="1" x14ac:dyDescent="0.2">
      <c r="A68" s="227">
        <v>1</v>
      </c>
      <c r="B68" s="856" t="s">
        <v>547</v>
      </c>
      <c r="C68" s="857"/>
      <c r="D68" s="857"/>
      <c r="E68" s="857"/>
      <c r="F68" s="857"/>
      <c r="G68" s="857"/>
      <c r="H68" s="857"/>
      <c r="I68" s="857"/>
      <c r="J68" s="857"/>
      <c r="K68" s="857"/>
      <c r="L68" s="857"/>
      <c r="M68" s="857"/>
      <c r="N68" s="857"/>
      <c r="O68" s="857"/>
      <c r="P68" s="858"/>
      <c r="Q68" s="859">
        <v>22493</v>
      </c>
      <c r="R68" s="853"/>
      <c r="S68" s="853"/>
      <c r="T68" s="853"/>
      <c r="U68" s="853"/>
      <c r="V68" s="853">
        <v>18905</v>
      </c>
      <c r="W68" s="853"/>
      <c r="X68" s="853"/>
      <c r="Y68" s="853"/>
      <c r="Z68" s="853"/>
      <c r="AA68" s="853">
        <v>3589</v>
      </c>
      <c r="AB68" s="853"/>
      <c r="AC68" s="853"/>
      <c r="AD68" s="853"/>
      <c r="AE68" s="853"/>
      <c r="AF68" s="853">
        <v>3589</v>
      </c>
      <c r="AG68" s="853"/>
      <c r="AH68" s="853"/>
      <c r="AI68" s="853"/>
      <c r="AJ68" s="853"/>
      <c r="AK68" s="853">
        <v>216</v>
      </c>
      <c r="AL68" s="853"/>
      <c r="AM68" s="853"/>
      <c r="AN68" s="853"/>
      <c r="AO68" s="853"/>
      <c r="AP68" s="853" t="s">
        <v>548</v>
      </c>
      <c r="AQ68" s="853"/>
      <c r="AR68" s="853"/>
      <c r="AS68" s="853"/>
      <c r="AT68" s="853"/>
      <c r="AU68" s="853" t="s">
        <v>548</v>
      </c>
      <c r="AV68" s="853"/>
      <c r="AW68" s="853"/>
      <c r="AX68" s="853"/>
      <c r="AY68" s="853"/>
      <c r="AZ68" s="854"/>
      <c r="BA68" s="854"/>
      <c r="BB68" s="854"/>
      <c r="BC68" s="854"/>
      <c r="BD68" s="855"/>
      <c r="BE68" s="232"/>
      <c r="BF68" s="232"/>
      <c r="BG68" s="232"/>
      <c r="BH68" s="232"/>
      <c r="BI68" s="232"/>
      <c r="BJ68" s="232"/>
      <c r="BK68" s="232"/>
      <c r="BL68" s="232"/>
      <c r="BM68" s="232"/>
      <c r="BN68" s="232"/>
      <c r="BO68" s="232"/>
      <c r="BP68" s="232"/>
      <c r="BQ68" s="229">
        <v>62</v>
      </c>
      <c r="BR68" s="234"/>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21"/>
    </row>
    <row r="69" spans="1:131" ht="26.25" customHeight="1" x14ac:dyDescent="0.2">
      <c r="A69" s="229">
        <v>2</v>
      </c>
      <c r="B69" s="860" t="s">
        <v>549</v>
      </c>
      <c r="C69" s="861"/>
      <c r="D69" s="861"/>
      <c r="E69" s="861"/>
      <c r="F69" s="861"/>
      <c r="G69" s="861"/>
      <c r="H69" s="861"/>
      <c r="I69" s="861"/>
      <c r="J69" s="861"/>
      <c r="K69" s="861"/>
      <c r="L69" s="861"/>
      <c r="M69" s="861"/>
      <c r="N69" s="861"/>
      <c r="O69" s="861"/>
      <c r="P69" s="862"/>
      <c r="Q69" s="863">
        <v>187</v>
      </c>
      <c r="R69" s="817"/>
      <c r="S69" s="817"/>
      <c r="T69" s="817"/>
      <c r="U69" s="817"/>
      <c r="V69" s="817">
        <v>162</v>
      </c>
      <c r="W69" s="817"/>
      <c r="X69" s="817"/>
      <c r="Y69" s="817"/>
      <c r="Z69" s="817"/>
      <c r="AA69" s="817">
        <v>26</v>
      </c>
      <c r="AB69" s="817"/>
      <c r="AC69" s="817"/>
      <c r="AD69" s="817"/>
      <c r="AE69" s="817"/>
      <c r="AF69" s="817">
        <v>26</v>
      </c>
      <c r="AG69" s="817"/>
      <c r="AH69" s="817"/>
      <c r="AI69" s="817"/>
      <c r="AJ69" s="817"/>
      <c r="AK69" s="817" t="s">
        <v>548</v>
      </c>
      <c r="AL69" s="817"/>
      <c r="AM69" s="817"/>
      <c r="AN69" s="817"/>
      <c r="AO69" s="817"/>
      <c r="AP69" s="817" t="s">
        <v>548</v>
      </c>
      <c r="AQ69" s="817"/>
      <c r="AR69" s="817"/>
      <c r="AS69" s="817"/>
      <c r="AT69" s="817"/>
      <c r="AU69" s="817" t="s">
        <v>548</v>
      </c>
      <c r="AV69" s="817"/>
      <c r="AW69" s="817"/>
      <c r="AX69" s="817"/>
      <c r="AY69" s="817"/>
      <c r="AZ69" s="819"/>
      <c r="BA69" s="819"/>
      <c r="BB69" s="819"/>
      <c r="BC69" s="819"/>
      <c r="BD69" s="820"/>
      <c r="BE69" s="232"/>
      <c r="BF69" s="232"/>
      <c r="BG69" s="232"/>
      <c r="BH69" s="232"/>
      <c r="BI69" s="232"/>
      <c r="BJ69" s="232"/>
      <c r="BK69" s="232"/>
      <c r="BL69" s="232"/>
      <c r="BM69" s="232"/>
      <c r="BN69" s="232"/>
      <c r="BO69" s="232"/>
      <c r="BP69" s="232"/>
      <c r="BQ69" s="229">
        <v>63</v>
      </c>
      <c r="BR69" s="234"/>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21"/>
    </row>
    <row r="70" spans="1:131" ht="26.25" customHeight="1" x14ac:dyDescent="0.2">
      <c r="A70" s="229">
        <v>3</v>
      </c>
      <c r="B70" s="860" t="s">
        <v>550</v>
      </c>
      <c r="C70" s="861"/>
      <c r="D70" s="861"/>
      <c r="E70" s="861"/>
      <c r="F70" s="861"/>
      <c r="G70" s="861"/>
      <c r="H70" s="861"/>
      <c r="I70" s="861"/>
      <c r="J70" s="861"/>
      <c r="K70" s="861"/>
      <c r="L70" s="861"/>
      <c r="M70" s="861"/>
      <c r="N70" s="861"/>
      <c r="O70" s="861"/>
      <c r="P70" s="862"/>
      <c r="Q70" s="863">
        <v>104</v>
      </c>
      <c r="R70" s="817"/>
      <c r="S70" s="817"/>
      <c r="T70" s="817"/>
      <c r="U70" s="817"/>
      <c r="V70" s="817">
        <v>94</v>
      </c>
      <c r="W70" s="817"/>
      <c r="X70" s="817"/>
      <c r="Y70" s="817"/>
      <c r="Z70" s="817"/>
      <c r="AA70" s="817">
        <v>10</v>
      </c>
      <c r="AB70" s="817"/>
      <c r="AC70" s="817"/>
      <c r="AD70" s="817"/>
      <c r="AE70" s="817"/>
      <c r="AF70" s="817">
        <v>10</v>
      </c>
      <c r="AG70" s="817"/>
      <c r="AH70" s="817"/>
      <c r="AI70" s="817"/>
      <c r="AJ70" s="817"/>
      <c r="AK70" s="817">
        <v>1</v>
      </c>
      <c r="AL70" s="817"/>
      <c r="AM70" s="817"/>
      <c r="AN70" s="817"/>
      <c r="AO70" s="817"/>
      <c r="AP70" s="817" t="s">
        <v>548</v>
      </c>
      <c r="AQ70" s="817"/>
      <c r="AR70" s="817"/>
      <c r="AS70" s="817"/>
      <c r="AT70" s="817"/>
      <c r="AU70" s="817" t="s">
        <v>548</v>
      </c>
      <c r="AV70" s="817"/>
      <c r="AW70" s="817"/>
      <c r="AX70" s="817"/>
      <c r="AY70" s="817"/>
      <c r="AZ70" s="819"/>
      <c r="BA70" s="819"/>
      <c r="BB70" s="819"/>
      <c r="BC70" s="819"/>
      <c r="BD70" s="820"/>
      <c r="BE70" s="232"/>
      <c r="BF70" s="232"/>
      <c r="BG70" s="232"/>
      <c r="BH70" s="232"/>
      <c r="BI70" s="232"/>
      <c r="BJ70" s="232"/>
      <c r="BK70" s="232"/>
      <c r="BL70" s="232"/>
      <c r="BM70" s="232"/>
      <c r="BN70" s="232"/>
      <c r="BO70" s="232"/>
      <c r="BP70" s="232"/>
      <c r="BQ70" s="229">
        <v>64</v>
      </c>
      <c r="BR70" s="234"/>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21"/>
    </row>
    <row r="71" spans="1:131" ht="26.25" customHeight="1" x14ac:dyDescent="0.2">
      <c r="A71" s="229">
        <v>4</v>
      </c>
      <c r="B71" s="860" t="s">
        <v>551</v>
      </c>
      <c r="C71" s="861"/>
      <c r="D71" s="861"/>
      <c r="E71" s="861"/>
      <c r="F71" s="861"/>
      <c r="G71" s="861"/>
      <c r="H71" s="861"/>
      <c r="I71" s="861"/>
      <c r="J71" s="861"/>
      <c r="K71" s="861"/>
      <c r="L71" s="861"/>
      <c r="M71" s="861"/>
      <c r="N71" s="861"/>
      <c r="O71" s="861"/>
      <c r="P71" s="862"/>
      <c r="Q71" s="863">
        <v>100</v>
      </c>
      <c r="R71" s="817"/>
      <c r="S71" s="817"/>
      <c r="T71" s="817"/>
      <c r="U71" s="817"/>
      <c r="V71" s="817">
        <v>62</v>
      </c>
      <c r="W71" s="817"/>
      <c r="X71" s="817"/>
      <c r="Y71" s="817"/>
      <c r="Z71" s="817"/>
      <c r="AA71" s="817">
        <v>37</v>
      </c>
      <c r="AB71" s="817"/>
      <c r="AC71" s="817"/>
      <c r="AD71" s="817"/>
      <c r="AE71" s="817"/>
      <c r="AF71" s="817">
        <v>37</v>
      </c>
      <c r="AG71" s="817"/>
      <c r="AH71" s="817"/>
      <c r="AI71" s="817"/>
      <c r="AJ71" s="817"/>
      <c r="AK71" s="817" t="s">
        <v>548</v>
      </c>
      <c r="AL71" s="817"/>
      <c r="AM71" s="817"/>
      <c r="AN71" s="817"/>
      <c r="AO71" s="817"/>
      <c r="AP71" s="817" t="s">
        <v>548</v>
      </c>
      <c r="AQ71" s="817"/>
      <c r="AR71" s="817"/>
      <c r="AS71" s="817"/>
      <c r="AT71" s="817"/>
      <c r="AU71" s="817" t="s">
        <v>548</v>
      </c>
      <c r="AV71" s="817"/>
      <c r="AW71" s="817"/>
      <c r="AX71" s="817"/>
      <c r="AY71" s="817"/>
      <c r="AZ71" s="819"/>
      <c r="BA71" s="819"/>
      <c r="BB71" s="819"/>
      <c r="BC71" s="819"/>
      <c r="BD71" s="820"/>
      <c r="BE71" s="232"/>
      <c r="BF71" s="232"/>
      <c r="BG71" s="232"/>
      <c r="BH71" s="232"/>
      <c r="BI71" s="232"/>
      <c r="BJ71" s="232"/>
      <c r="BK71" s="232"/>
      <c r="BL71" s="232"/>
      <c r="BM71" s="232"/>
      <c r="BN71" s="232"/>
      <c r="BO71" s="232"/>
      <c r="BP71" s="232"/>
      <c r="BQ71" s="229">
        <v>65</v>
      </c>
      <c r="BR71" s="234"/>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21"/>
    </row>
    <row r="72" spans="1:131" ht="26.25" customHeight="1" x14ac:dyDescent="0.2">
      <c r="A72" s="229">
        <v>5</v>
      </c>
      <c r="B72" s="860" t="s">
        <v>552</v>
      </c>
      <c r="C72" s="861"/>
      <c r="D72" s="861"/>
      <c r="E72" s="861"/>
      <c r="F72" s="861"/>
      <c r="G72" s="861"/>
      <c r="H72" s="861"/>
      <c r="I72" s="861"/>
      <c r="J72" s="861"/>
      <c r="K72" s="861"/>
      <c r="L72" s="861"/>
      <c r="M72" s="861"/>
      <c r="N72" s="861"/>
      <c r="O72" s="861"/>
      <c r="P72" s="862"/>
      <c r="Q72" s="863">
        <v>2922</v>
      </c>
      <c r="R72" s="817"/>
      <c r="S72" s="817"/>
      <c r="T72" s="817"/>
      <c r="U72" s="817"/>
      <c r="V72" s="817">
        <v>2446</v>
      </c>
      <c r="W72" s="817"/>
      <c r="X72" s="817"/>
      <c r="Y72" s="817"/>
      <c r="Z72" s="817"/>
      <c r="AA72" s="817">
        <v>476</v>
      </c>
      <c r="AB72" s="817"/>
      <c r="AC72" s="817"/>
      <c r="AD72" s="817"/>
      <c r="AE72" s="817"/>
      <c r="AF72" s="817">
        <v>476</v>
      </c>
      <c r="AG72" s="817"/>
      <c r="AH72" s="817"/>
      <c r="AI72" s="817"/>
      <c r="AJ72" s="817"/>
      <c r="AK72" s="817">
        <v>58</v>
      </c>
      <c r="AL72" s="817"/>
      <c r="AM72" s="817"/>
      <c r="AN72" s="817"/>
      <c r="AO72" s="817"/>
      <c r="AP72" s="817" t="s">
        <v>548</v>
      </c>
      <c r="AQ72" s="817"/>
      <c r="AR72" s="817"/>
      <c r="AS72" s="817"/>
      <c r="AT72" s="817"/>
      <c r="AU72" s="817" t="s">
        <v>548</v>
      </c>
      <c r="AV72" s="817"/>
      <c r="AW72" s="817"/>
      <c r="AX72" s="817"/>
      <c r="AY72" s="817"/>
      <c r="AZ72" s="819"/>
      <c r="BA72" s="819"/>
      <c r="BB72" s="819"/>
      <c r="BC72" s="819"/>
      <c r="BD72" s="820"/>
      <c r="BE72" s="232"/>
      <c r="BF72" s="232"/>
      <c r="BG72" s="232"/>
      <c r="BH72" s="232"/>
      <c r="BI72" s="232"/>
      <c r="BJ72" s="232"/>
      <c r="BK72" s="232"/>
      <c r="BL72" s="232"/>
      <c r="BM72" s="232"/>
      <c r="BN72" s="232"/>
      <c r="BO72" s="232"/>
      <c r="BP72" s="232"/>
      <c r="BQ72" s="229">
        <v>66</v>
      </c>
      <c r="BR72" s="234"/>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21"/>
    </row>
    <row r="73" spans="1:131" ht="26.25" customHeight="1" x14ac:dyDescent="0.2">
      <c r="A73" s="229">
        <v>6</v>
      </c>
      <c r="B73" s="860" t="s">
        <v>553</v>
      </c>
      <c r="C73" s="861"/>
      <c r="D73" s="861"/>
      <c r="E73" s="861"/>
      <c r="F73" s="861"/>
      <c r="G73" s="861"/>
      <c r="H73" s="861"/>
      <c r="I73" s="861"/>
      <c r="J73" s="861"/>
      <c r="K73" s="861"/>
      <c r="L73" s="861"/>
      <c r="M73" s="861"/>
      <c r="N73" s="861"/>
      <c r="O73" s="861"/>
      <c r="P73" s="862"/>
      <c r="Q73" s="863">
        <v>758421</v>
      </c>
      <c r="R73" s="817"/>
      <c r="S73" s="817"/>
      <c r="T73" s="817"/>
      <c r="U73" s="817"/>
      <c r="V73" s="817">
        <v>750353</v>
      </c>
      <c r="W73" s="817"/>
      <c r="X73" s="817"/>
      <c r="Y73" s="817"/>
      <c r="Z73" s="817"/>
      <c r="AA73" s="817">
        <v>8067</v>
      </c>
      <c r="AB73" s="817"/>
      <c r="AC73" s="817"/>
      <c r="AD73" s="817"/>
      <c r="AE73" s="817"/>
      <c r="AF73" s="817">
        <v>8067</v>
      </c>
      <c r="AG73" s="817"/>
      <c r="AH73" s="817"/>
      <c r="AI73" s="817"/>
      <c r="AJ73" s="817"/>
      <c r="AK73" s="817">
        <v>4245</v>
      </c>
      <c r="AL73" s="817"/>
      <c r="AM73" s="817"/>
      <c r="AN73" s="817"/>
      <c r="AO73" s="817"/>
      <c r="AP73" s="817" t="s">
        <v>548</v>
      </c>
      <c r="AQ73" s="817"/>
      <c r="AR73" s="817"/>
      <c r="AS73" s="817"/>
      <c r="AT73" s="817"/>
      <c r="AU73" s="817" t="s">
        <v>548</v>
      </c>
      <c r="AV73" s="817"/>
      <c r="AW73" s="817"/>
      <c r="AX73" s="817"/>
      <c r="AY73" s="817"/>
      <c r="AZ73" s="819"/>
      <c r="BA73" s="819"/>
      <c r="BB73" s="819"/>
      <c r="BC73" s="819"/>
      <c r="BD73" s="820"/>
      <c r="BE73" s="232"/>
      <c r="BF73" s="232"/>
      <c r="BG73" s="232"/>
      <c r="BH73" s="232"/>
      <c r="BI73" s="232"/>
      <c r="BJ73" s="232"/>
      <c r="BK73" s="232"/>
      <c r="BL73" s="232"/>
      <c r="BM73" s="232"/>
      <c r="BN73" s="232"/>
      <c r="BO73" s="232"/>
      <c r="BP73" s="232"/>
      <c r="BQ73" s="229">
        <v>67</v>
      </c>
      <c r="BR73" s="234"/>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21"/>
    </row>
    <row r="74" spans="1:131" ht="26.25" customHeight="1" x14ac:dyDescent="0.2">
      <c r="A74" s="229">
        <v>7</v>
      </c>
      <c r="B74" s="860" t="s">
        <v>554</v>
      </c>
      <c r="C74" s="861"/>
      <c r="D74" s="861"/>
      <c r="E74" s="861"/>
      <c r="F74" s="861"/>
      <c r="G74" s="861"/>
      <c r="H74" s="861"/>
      <c r="I74" s="861"/>
      <c r="J74" s="861"/>
      <c r="K74" s="861"/>
      <c r="L74" s="861"/>
      <c r="M74" s="861"/>
      <c r="N74" s="861"/>
      <c r="O74" s="861"/>
      <c r="P74" s="862"/>
      <c r="Q74" s="863">
        <v>4931</v>
      </c>
      <c r="R74" s="817"/>
      <c r="S74" s="817"/>
      <c r="T74" s="817"/>
      <c r="U74" s="817"/>
      <c r="V74" s="817">
        <v>4728</v>
      </c>
      <c r="W74" s="817"/>
      <c r="X74" s="817"/>
      <c r="Y74" s="817"/>
      <c r="Z74" s="817"/>
      <c r="AA74" s="817">
        <v>203</v>
      </c>
      <c r="AB74" s="817"/>
      <c r="AC74" s="817"/>
      <c r="AD74" s="817"/>
      <c r="AE74" s="817"/>
      <c r="AF74" s="817">
        <v>203</v>
      </c>
      <c r="AG74" s="817"/>
      <c r="AH74" s="817"/>
      <c r="AI74" s="817"/>
      <c r="AJ74" s="817"/>
      <c r="AK74" s="817" t="s">
        <v>548</v>
      </c>
      <c r="AL74" s="817"/>
      <c r="AM74" s="817"/>
      <c r="AN74" s="817"/>
      <c r="AO74" s="817"/>
      <c r="AP74" s="817">
        <v>2185</v>
      </c>
      <c r="AQ74" s="817"/>
      <c r="AR74" s="817"/>
      <c r="AS74" s="817"/>
      <c r="AT74" s="817"/>
      <c r="AU74" s="817">
        <v>609</v>
      </c>
      <c r="AV74" s="817"/>
      <c r="AW74" s="817"/>
      <c r="AX74" s="817"/>
      <c r="AY74" s="817"/>
      <c r="AZ74" s="819"/>
      <c r="BA74" s="819"/>
      <c r="BB74" s="819"/>
      <c r="BC74" s="819"/>
      <c r="BD74" s="820"/>
      <c r="BE74" s="232"/>
      <c r="BF74" s="232"/>
      <c r="BG74" s="232"/>
      <c r="BH74" s="232"/>
      <c r="BI74" s="232"/>
      <c r="BJ74" s="232"/>
      <c r="BK74" s="232"/>
      <c r="BL74" s="232"/>
      <c r="BM74" s="232"/>
      <c r="BN74" s="232"/>
      <c r="BO74" s="232"/>
      <c r="BP74" s="232"/>
      <c r="BQ74" s="229">
        <v>68</v>
      </c>
      <c r="BR74" s="234"/>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21"/>
    </row>
    <row r="75" spans="1:131" ht="26.25" customHeight="1" x14ac:dyDescent="0.2">
      <c r="A75" s="229">
        <v>8</v>
      </c>
      <c r="B75" s="860" t="s">
        <v>555</v>
      </c>
      <c r="C75" s="861"/>
      <c r="D75" s="861"/>
      <c r="E75" s="861"/>
      <c r="F75" s="861"/>
      <c r="G75" s="861"/>
      <c r="H75" s="861"/>
      <c r="I75" s="861"/>
      <c r="J75" s="861"/>
      <c r="K75" s="861"/>
      <c r="L75" s="861"/>
      <c r="M75" s="861"/>
      <c r="N75" s="861"/>
      <c r="O75" s="861"/>
      <c r="P75" s="862"/>
      <c r="Q75" s="864">
        <v>1443</v>
      </c>
      <c r="R75" s="865"/>
      <c r="S75" s="865"/>
      <c r="T75" s="865"/>
      <c r="U75" s="821"/>
      <c r="V75" s="866">
        <v>1264</v>
      </c>
      <c r="W75" s="865"/>
      <c r="X75" s="865"/>
      <c r="Y75" s="865"/>
      <c r="Z75" s="821"/>
      <c r="AA75" s="866">
        <v>179</v>
      </c>
      <c r="AB75" s="865"/>
      <c r="AC75" s="865"/>
      <c r="AD75" s="865"/>
      <c r="AE75" s="821"/>
      <c r="AF75" s="866">
        <v>176</v>
      </c>
      <c r="AG75" s="865"/>
      <c r="AH75" s="865"/>
      <c r="AI75" s="865"/>
      <c r="AJ75" s="821"/>
      <c r="AK75" s="866" t="s">
        <v>548</v>
      </c>
      <c r="AL75" s="865"/>
      <c r="AM75" s="865"/>
      <c r="AN75" s="865"/>
      <c r="AO75" s="821"/>
      <c r="AP75" s="866">
        <v>307</v>
      </c>
      <c r="AQ75" s="865"/>
      <c r="AR75" s="865"/>
      <c r="AS75" s="865"/>
      <c r="AT75" s="821"/>
      <c r="AU75" s="866">
        <v>143</v>
      </c>
      <c r="AV75" s="865"/>
      <c r="AW75" s="865"/>
      <c r="AX75" s="865"/>
      <c r="AY75" s="821"/>
      <c r="AZ75" s="819"/>
      <c r="BA75" s="819"/>
      <c r="BB75" s="819"/>
      <c r="BC75" s="819"/>
      <c r="BD75" s="820"/>
      <c r="BE75" s="232"/>
      <c r="BF75" s="232"/>
      <c r="BG75" s="232"/>
      <c r="BH75" s="232"/>
      <c r="BI75" s="232"/>
      <c r="BJ75" s="232"/>
      <c r="BK75" s="232"/>
      <c r="BL75" s="232"/>
      <c r="BM75" s="232"/>
      <c r="BN75" s="232"/>
      <c r="BO75" s="232"/>
      <c r="BP75" s="232"/>
      <c r="BQ75" s="229">
        <v>69</v>
      </c>
      <c r="BR75" s="234"/>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21"/>
    </row>
    <row r="76" spans="1:131" ht="26.25" customHeight="1" x14ac:dyDescent="0.2">
      <c r="A76" s="229">
        <v>9</v>
      </c>
      <c r="B76" s="860" t="s">
        <v>556</v>
      </c>
      <c r="C76" s="861"/>
      <c r="D76" s="861"/>
      <c r="E76" s="861"/>
      <c r="F76" s="861"/>
      <c r="G76" s="861"/>
      <c r="H76" s="861"/>
      <c r="I76" s="861"/>
      <c r="J76" s="861"/>
      <c r="K76" s="861"/>
      <c r="L76" s="861"/>
      <c r="M76" s="861"/>
      <c r="N76" s="861"/>
      <c r="O76" s="861"/>
      <c r="P76" s="862"/>
      <c r="Q76" s="864">
        <v>6076</v>
      </c>
      <c r="R76" s="865"/>
      <c r="S76" s="865"/>
      <c r="T76" s="865"/>
      <c r="U76" s="821"/>
      <c r="V76" s="866">
        <v>5891</v>
      </c>
      <c r="W76" s="865"/>
      <c r="X76" s="865"/>
      <c r="Y76" s="865"/>
      <c r="Z76" s="821"/>
      <c r="AA76" s="866">
        <v>185</v>
      </c>
      <c r="AB76" s="865"/>
      <c r="AC76" s="865"/>
      <c r="AD76" s="865"/>
      <c r="AE76" s="821"/>
      <c r="AF76" s="866">
        <v>5846</v>
      </c>
      <c r="AG76" s="865"/>
      <c r="AH76" s="865"/>
      <c r="AI76" s="865"/>
      <c r="AJ76" s="821"/>
      <c r="AK76" s="866" t="s">
        <v>548</v>
      </c>
      <c r="AL76" s="865"/>
      <c r="AM76" s="865"/>
      <c r="AN76" s="865"/>
      <c r="AO76" s="821"/>
      <c r="AP76" s="866">
        <v>3341</v>
      </c>
      <c r="AQ76" s="865"/>
      <c r="AR76" s="865"/>
      <c r="AS76" s="865"/>
      <c r="AT76" s="821"/>
      <c r="AU76" s="866" t="s">
        <v>548</v>
      </c>
      <c r="AV76" s="865"/>
      <c r="AW76" s="865"/>
      <c r="AX76" s="865"/>
      <c r="AY76" s="821"/>
      <c r="AZ76" s="819"/>
      <c r="BA76" s="819"/>
      <c r="BB76" s="819"/>
      <c r="BC76" s="819"/>
      <c r="BD76" s="820"/>
      <c r="BE76" s="232"/>
      <c r="BF76" s="232"/>
      <c r="BG76" s="232"/>
      <c r="BH76" s="232"/>
      <c r="BI76" s="232"/>
      <c r="BJ76" s="232"/>
      <c r="BK76" s="232"/>
      <c r="BL76" s="232"/>
      <c r="BM76" s="232"/>
      <c r="BN76" s="232"/>
      <c r="BO76" s="232"/>
      <c r="BP76" s="232"/>
      <c r="BQ76" s="229">
        <v>70</v>
      </c>
      <c r="BR76" s="234"/>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21"/>
    </row>
    <row r="77" spans="1:131" ht="26.25" customHeight="1" x14ac:dyDescent="0.2">
      <c r="A77" s="229">
        <v>10</v>
      </c>
      <c r="B77" s="860" t="s">
        <v>557</v>
      </c>
      <c r="C77" s="861"/>
      <c r="D77" s="861"/>
      <c r="E77" s="861"/>
      <c r="F77" s="861"/>
      <c r="G77" s="861"/>
      <c r="H77" s="861"/>
      <c r="I77" s="861"/>
      <c r="J77" s="861"/>
      <c r="K77" s="861"/>
      <c r="L77" s="861"/>
      <c r="M77" s="861"/>
      <c r="N77" s="861"/>
      <c r="O77" s="861"/>
      <c r="P77" s="862"/>
      <c r="Q77" s="864">
        <v>4735</v>
      </c>
      <c r="R77" s="865"/>
      <c r="S77" s="865"/>
      <c r="T77" s="865"/>
      <c r="U77" s="821"/>
      <c r="V77" s="866">
        <v>4628</v>
      </c>
      <c r="W77" s="865"/>
      <c r="X77" s="865"/>
      <c r="Y77" s="865"/>
      <c r="Z77" s="821"/>
      <c r="AA77" s="866">
        <v>107</v>
      </c>
      <c r="AB77" s="865"/>
      <c r="AC77" s="865"/>
      <c r="AD77" s="865"/>
      <c r="AE77" s="821"/>
      <c r="AF77" s="866">
        <v>3160</v>
      </c>
      <c r="AG77" s="865"/>
      <c r="AH77" s="865"/>
      <c r="AI77" s="865"/>
      <c r="AJ77" s="821"/>
      <c r="AK77" s="866" t="s">
        <v>548</v>
      </c>
      <c r="AL77" s="865"/>
      <c r="AM77" s="865"/>
      <c r="AN77" s="865"/>
      <c r="AO77" s="821"/>
      <c r="AP77" s="866">
        <v>1893</v>
      </c>
      <c r="AQ77" s="865"/>
      <c r="AR77" s="865"/>
      <c r="AS77" s="865"/>
      <c r="AT77" s="821"/>
      <c r="AU77" s="866" t="s">
        <v>548</v>
      </c>
      <c r="AV77" s="865"/>
      <c r="AW77" s="865"/>
      <c r="AX77" s="865"/>
      <c r="AY77" s="821"/>
      <c r="AZ77" s="819"/>
      <c r="BA77" s="819"/>
      <c r="BB77" s="819"/>
      <c r="BC77" s="819"/>
      <c r="BD77" s="820"/>
      <c r="BE77" s="232"/>
      <c r="BF77" s="232"/>
      <c r="BG77" s="232"/>
      <c r="BH77" s="232"/>
      <c r="BI77" s="232"/>
      <c r="BJ77" s="232"/>
      <c r="BK77" s="232"/>
      <c r="BL77" s="232"/>
      <c r="BM77" s="232"/>
      <c r="BN77" s="232"/>
      <c r="BO77" s="232"/>
      <c r="BP77" s="232"/>
      <c r="BQ77" s="229">
        <v>71</v>
      </c>
      <c r="BR77" s="234"/>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21"/>
    </row>
    <row r="78" spans="1:131" ht="26.25" customHeight="1" x14ac:dyDescent="0.2">
      <c r="A78" s="229">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32"/>
      <c r="BF78" s="232"/>
      <c r="BG78" s="232"/>
      <c r="BH78" s="232"/>
      <c r="BI78" s="232"/>
      <c r="BJ78" s="221"/>
      <c r="BK78" s="221"/>
      <c r="BL78" s="221"/>
      <c r="BM78" s="221"/>
      <c r="BN78" s="221"/>
      <c r="BO78" s="232"/>
      <c r="BP78" s="232"/>
      <c r="BQ78" s="229">
        <v>72</v>
      </c>
      <c r="BR78" s="234"/>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21"/>
    </row>
    <row r="79" spans="1:131" ht="26.25" customHeight="1" x14ac:dyDescent="0.2">
      <c r="A79" s="229">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32"/>
      <c r="BF79" s="232"/>
      <c r="BG79" s="232"/>
      <c r="BH79" s="232"/>
      <c r="BI79" s="232"/>
      <c r="BJ79" s="221"/>
      <c r="BK79" s="221"/>
      <c r="BL79" s="221"/>
      <c r="BM79" s="221"/>
      <c r="BN79" s="221"/>
      <c r="BO79" s="232"/>
      <c r="BP79" s="232"/>
      <c r="BQ79" s="229">
        <v>73</v>
      </c>
      <c r="BR79" s="234"/>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21"/>
    </row>
    <row r="80" spans="1:131" ht="26.25" customHeight="1" x14ac:dyDescent="0.2">
      <c r="A80" s="229">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32"/>
      <c r="BF80" s="232"/>
      <c r="BG80" s="232"/>
      <c r="BH80" s="232"/>
      <c r="BI80" s="232"/>
      <c r="BJ80" s="232"/>
      <c r="BK80" s="232"/>
      <c r="BL80" s="232"/>
      <c r="BM80" s="232"/>
      <c r="BN80" s="232"/>
      <c r="BO80" s="232"/>
      <c r="BP80" s="232"/>
      <c r="BQ80" s="229">
        <v>74</v>
      </c>
      <c r="BR80" s="234"/>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21"/>
    </row>
    <row r="81" spans="1:131" ht="26.25" customHeight="1" x14ac:dyDescent="0.2">
      <c r="A81" s="229">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32"/>
      <c r="BF81" s="232"/>
      <c r="BG81" s="232"/>
      <c r="BH81" s="232"/>
      <c r="BI81" s="232"/>
      <c r="BJ81" s="232"/>
      <c r="BK81" s="232"/>
      <c r="BL81" s="232"/>
      <c r="BM81" s="232"/>
      <c r="BN81" s="232"/>
      <c r="BO81" s="232"/>
      <c r="BP81" s="232"/>
      <c r="BQ81" s="229">
        <v>75</v>
      </c>
      <c r="BR81" s="234"/>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21"/>
    </row>
    <row r="82" spans="1:131" ht="26.25" customHeight="1" x14ac:dyDescent="0.2">
      <c r="A82" s="229">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32"/>
      <c r="BF82" s="232"/>
      <c r="BG82" s="232"/>
      <c r="BH82" s="232"/>
      <c r="BI82" s="232"/>
      <c r="BJ82" s="232"/>
      <c r="BK82" s="232"/>
      <c r="BL82" s="232"/>
      <c r="BM82" s="232"/>
      <c r="BN82" s="232"/>
      <c r="BO82" s="232"/>
      <c r="BP82" s="232"/>
      <c r="BQ82" s="229">
        <v>76</v>
      </c>
      <c r="BR82" s="234"/>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21"/>
    </row>
    <row r="83" spans="1:131" ht="26.25" customHeight="1" x14ac:dyDescent="0.2">
      <c r="A83" s="229">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32"/>
      <c r="BF83" s="232"/>
      <c r="BG83" s="232"/>
      <c r="BH83" s="232"/>
      <c r="BI83" s="232"/>
      <c r="BJ83" s="232"/>
      <c r="BK83" s="232"/>
      <c r="BL83" s="232"/>
      <c r="BM83" s="232"/>
      <c r="BN83" s="232"/>
      <c r="BO83" s="232"/>
      <c r="BP83" s="232"/>
      <c r="BQ83" s="229">
        <v>77</v>
      </c>
      <c r="BR83" s="234"/>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21"/>
    </row>
    <row r="84" spans="1:131" ht="26.25" customHeight="1" x14ac:dyDescent="0.2">
      <c r="A84" s="229">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32"/>
      <c r="BF84" s="232"/>
      <c r="BG84" s="232"/>
      <c r="BH84" s="232"/>
      <c r="BI84" s="232"/>
      <c r="BJ84" s="232"/>
      <c r="BK84" s="232"/>
      <c r="BL84" s="232"/>
      <c r="BM84" s="232"/>
      <c r="BN84" s="232"/>
      <c r="BO84" s="232"/>
      <c r="BP84" s="232"/>
      <c r="BQ84" s="229">
        <v>78</v>
      </c>
      <c r="BR84" s="234"/>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21"/>
    </row>
    <row r="85" spans="1:131" ht="26.25" customHeight="1" x14ac:dyDescent="0.2">
      <c r="A85" s="229">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32"/>
      <c r="BF85" s="232"/>
      <c r="BG85" s="232"/>
      <c r="BH85" s="232"/>
      <c r="BI85" s="232"/>
      <c r="BJ85" s="232"/>
      <c r="BK85" s="232"/>
      <c r="BL85" s="232"/>
      <c r="BM85" s="232"/>
      <c r="BN85" s="232"/>
      <c r="BO85" s="232"/>
      <c r="BP85" s="232"/>
      <c r="BQ85" s="229">
        <v>79</v>
      </c>
      <c r="BR85" s="234"/>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21"/>
    </row>
    <row r="86" spans="1:131" ht="26.25" customHeight="1" x14ac:dyDescent="0.2">
      <c r="A86" s="229">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32"/>
      <c r="BF86" s="232"/>
      <c r="BG86" s="232"/>
      <c r="BH86" s="232"/>
      <c r="BI86" s="232"/>
      <c r="BJ86" s="232"/>
      <c r="BK86" s="232"/>
      <c r="BL86" s="232"/>
      <c r="BM86" s="232"/>
      <c r="BN86" s="232"/>
      <c r="BO86" s="232"/>
      <c r="BP86" s="232"/>
      <c r="BQ86" s="229">
        <v>80</v>
      </c>
      <c r="BR86" s="234"/>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21"/>
    </row>
    <row r="87" spans="1:131" ht="26.25" customHeight="1" x14ac:dyDescent="0.2">
      <c r="A87" s="235">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32"/>
      <c r="BF87" s="232"/>
      <c r="BG87" s="232"/>
      <c r="BH87" s="232"/>
      <c r="BI87" s="232"/>
      <c r="BJ87" s="232"/>
      <c r="BK87" s="232"/>
      <c r="BL87" s="232"/>
      <c r="BM87" s="232"/>
      <c r="BN87" s="232"/>
      <c r="BO87" s="232"/>
      <c r="BP87" s="232"/>
      <c r="BQ87" s="229">
        <v>81</v>
      </c>
      <c r="BR87" s="234"/>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21"/>
    </row>
    <row r="88" spans="1:131" ht="26.25" customHeight="1" thickBot="1" x14ac:dyDescent="0.25">
      <c r="A88" s="231" t="s">
        <v>377</v>
      </c>
      <c r="B88" s="776" t="s">
        <v>400</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21649</v>
      </c>
      <c r="AG88" s="831"/>
      <c r="AH88" s="831"/>
      <c r="AI88" s="831"/>
      <c r="AJ88" s="831"/>
      <c r="AK88" s="828"/>
      <c r="AL88" s="828"/>
      <c r="AM88" s="828"/>
      <c r="AN88" s="828"/>
      <c r="AO88" s="828"/>
      <c r="AP88" s="831">
        <v>7726</v>
      </c>
      <c r="AQ88" s="831"/>
      <c r="AR88" s="831"/>
      <c r="AS88" s="831"/>
      <c r="AT88" s="831"/>
      <c r="AU88" s="831">
        <v>752</v>
      </c>
      <c r="AV88" s="831"/>
      <c r="AW88" s="831"/>
      <c r="AX88" s="831"/>
      <c r="AY88" s="831"/>
      <c r="AZ88" s="836"/>
      <c r="BA88" s="836"/>
      <c r="BB88" s="836"/>
      <c r="BC88" s="836"/>
      <c r="BD88" s="837"/>
      <c r="BE88" s="232"/>
      <c r="BF88" s="232"/>
      <c r="BG88" s="232"/>
      <c r="BH88" s="232"/>
      <c r="BI88" s="232"/>
      <c r="BJ88" s="232"/>
      <c r="BK88" s="232"/>
      <c r="BL88" s="232"/>
      <c r="BM88" s="232"/>
      <c r="BN88" s="232"/>
      <c r="BO88" s="232"/>
      <c r="BP88" s="232"/>
      <c r="BQ88" s="229">
        <v>82</v>
      </c>
      <c r="BR88" s="234"/>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21"/>
    </row>
    <row r="89" spans="1:131" ht="26.25" hidden="1" customHeight="1" x14ac:dyDescent="0.2">
      <c r="A89" s="236"/>
      <c r="B89" s="237"/>
      <c r="C89" s="237"/>
      <c r="D89" s="237"/>
      <c r="E89" s="237"/>
      <c r="F89" s="237"/>
      <c r="G89" s="237"/>
      <c r="H89" s="237"/>
      <c r="I89" s="237"/>
      <c r="J89" s="237"/>
      <c r="K89" s="237"/>
      <c r="L89" s="237"/>
      <c r="M89" s="237"/>
      <c r="N89" s="237"/>
      <c r="O89" s="237"/>
      <c r="P89" s="237"/>
      <c r="Q89" s="238"/>
      <c r="R89" s="238"/>
      <c r="S89" s="238"/>
      <c r="T89" s="238"/>
      <c r="U89" s="238"/>
      <c r="V89" s="238"/>
      <c r="W89" s="238"/>
      <c r="X89" s="238"/>
      <c r="Y89" s="238"/>
      <c r="Z89" s="238"/>
      <c r="AA89" s="238"/>
      <c r="AB89" s="238"/>
      <c r="AC89" s="238"/>
      <c r="AD89" s="238"/>
      <c r="AE89" s="238"/>
      <c r="AF89" s="238"/>
      <c r="AG89" s="238"/>
      <c r="AH89" s="238"/>
      <c r="AI89" s="238"/>
      <c r="AJ89" s="238"/>
      <c r="AK89" s="238"/>
      <c r="AL89" s="238"/>
      <c r="AM89" s="238"/>
      <c r="AN89" s="238"/>
      <c r="AO89" s="238"/>
      <c r="AP89" s="238"/>
      <c r="AQ89" s="238"/>
      <c r="AR89" s="238"/>
      <c r="AS89" s="238"/>
      <c r="AT89" s="238"/>
      <c r="AU89" s="238"/>
      <c r="AV89" s="238"/>
      <c r="AW89" s="238"/>
      <c r="AX89" s="238"/>
      <c r="AY89" s="238"/>
      <c r="AZ89" s="239"/>
      <c r="BA89" s="239"/>
      <c r="BB89" s="239"/>
      <c r="BC89" s="239"/>
      <c r="BD89" s="239"/>
      <c r="BE89" s="232"/>
      <c r="BF89" s="232"/>
      <c r="BG89" s="232"/>
      <c r="BH89" s="232"/>
      <c r="BI89" s="232"/>
      <c r="BJ89" s="232"/>
      <c r="BK89" s="232"/>
      <c r="BL89" s="232"/>
      <c r="BM89" s="232"/>
      <c r="BN89" s="232"/>
      <c r="BO89" s="232"/>
      <c r="BP89" s="232"/>
      <c r="BQ89" s="229">
        <v>83</v>
      </c>
      <c r="BR89" s="234"/>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21"/>
    </row>
    <row r="90" spans="1:131" ht="26.25" hidden="1" customHeight="1" x14ac:dyDescent="0.2">
      <c r="A90" s="236"/>
      <c r="B90" s="237"/>
      <c r="C90" s="237"/>
      <c r="D90" s="237"/>
      <c r="E90" s="237"/>
      <c r="F90" s="237"/>
      <c r="G90" s="237"/>
      <c r="H90" s="237"/>
      <c r="I90" s="237"/>
      <c r="J90" s="237"/>
      <c r="K90" s="237"/>
      <c r="L90" s="237"/>
      <c r="M90" s="237"/>
      <c r="N90" s="237"/>
      <c r="O90" s="237"/>
      <c r="P90" s="237"/>
      <c r="Q90" s="238"/>
      <c r="R90" s="238"/>
      <c r="S90" s="238"/>
      <c r="T90" s="238"/>
      <c r="U90" s="238"/>
      <c r="V90" s="238"/>
      <c r="W90" s="238"/>
      <c r="X90" s="238"/>
      <c r="Y90" s="238"/>
      <c r="Z90" s="238"/>
      <c r="AA90" s="238"/>
      <c r="AB90" s="238"/>
      <c r="AC90" s="238"/>
      <c r="AD90" s="238"/>
      <c r="AE90" s="238"/>
      <c r="AF90" s="238"/>
      <c r="AG90" s="238"/>
      <c r="AH90" s="238"/>
      <c r="AI90" s="238"/>
      <c r="AJ90" s="238"/>
      <c r="AK90" s="238"/>
      <c r="AL90" s="238"/>
      <c r="AM90" s="238"/>
      <c r="AN90" s="238"/>
      <c r="AO90" s="238"/>
      <c r="AP90" s="238"/>
      <c r="AQ90" s="238"/>
      <c r="AR90" s="238"/>
      <c r="AS90" s="238"/>
      <c r="AT90" s="238"/>
      <c r="AU90" s="238"/>
      <c r="AV90" s="238"/>
      <c r="AW90" s="238"/>
      <c r="AX90" s="238"/>
      <c r="AY90" s="238"/>
      <c r="AZ90" s="239"/>
      <c r="BA90" s="239"/>
      <c r="BB90" s="239"/>
      <c r="BC90" s="239"/>
      <c r="BD90" s="239"/>
      <c r="BE90" s="232"/>
      <c r="BF90" s="232"/>
      <c r="BG90" s="232"/>
      <c r="BH90" s="232"/>
      <c r="BI90" s="232"/>
      <c r="BJ90" s="232"/>
      <c r="BK90" s="232"/>
      <c r="BL90" s="232"/>
      <c r="BM90" s="232"/>
      <c r="BN90" s="232"/>
      <c r="BO90" s="232"/>
      <c r="BP90" s="232"/>
      <c r="BQ90" s="229">
        <v>84</v>
      </c>
      <c r="BR90" s="234"/>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21"/>
    </row>
    <row r="91" spans="1:131" ht="26.25" hidden="1" customHeight="1" x14ac:dyDescent="0.2">
      <c r="A91" s="236"/>
      <c r="B91" s="237"/>
      <c r="C91" s="237"/>
      <c r="D91" s="237"/>
      <c r="E91" s="237"/>
      <c r="F91" s="237"/>
      <c r="G91" s="237"/>
      <c r="H91" s="237"/>
      <c r="I91" s="237"/>
      <c r="J91" s="237"/>
      <c r="K91" s="237"/>
      <c r="L91" s="237"/>
      <c r="M91" s="237"/>
      <c r="N91" s="237"/>
      <c r="O91" s="237"/>
      <c r="P91" s="237"/>
      <c r="Q91" s="238"/>
      <c r="R91" s="238"/>
      <c r="S91" s="238"/>
      <c r="T91" s="238"/>
      <c r="U91" s="238"/>
      <c r="V91" s="238"/>
      <c r="W91" s="238"/>
      <c r="X91" s="238"/>
      <c r="Y91" s="238"/>
      <c r="Z91" s="238"/>
      <c r="AA91" s="238"/>
      <c r="AB91" s="238"/>
      <c r="AC91" s="238"/>
      <c r="AD91" s="238"/>
      <c r="AE91" s="238"/>
      <c r="AF91" s="238"/>
      <c r="AG91" s="238"/>
      <c r="AH91" s="238"/>
      <c r="AI91" s="238"/>
      <c r="AJ91" s="238"/>
      <c r="AK91" s="238"/>
      <c r="AL91" s="238"/>
      <c r="AM91" s="238"/>
      <c r="AN91" s="238"/>
      <c r="AO91" s="238"/>
      <c r="AP91" s="238"/>
      <c r="AQ91" s="238"/>
      <c r="AR91" s="238"/>
      <c r="AS91" s="238"/>
      <c r="AT91" s="238"/>
      <c r="AU91" s="238"/>
      <c r="AV91" s="238"/>
      <c r="AW91" s="238"/>
      <c r="AX91" s="238"/>
      <c r="AY91" s="238"/>
      <c r="AZ91" s="239"/>
      <c r="BA91" s="239"/>
      <c r="BB91" s="239"/>
      <c r="BC91" s="239"/>
      <c r="BD91" s="239"/>
      <c r="BE91" s="232"/>
      <c r="BF91" s="232"/>
      <c r="BG91" s="232"/>
      <c r="BH91" s="232"/>
      <c r="BI91" s="232"/>
      <c r="BJ91" s="232"/>
      <c r="BK91" s="232"/>
      <c r="BL91" s="232"/>
      <c r="BM91" s="232"/>
      <c r="BN91" s="232"/>
      <c r="BO91" s="232"/>
      <c r="BP91" s="232"/>
      <c r="BQ91" s="229">
        <v>85</v>
      </c>
      <c r="BR91" s="234"/>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21"/>
    </row>
    <row r="92" spans="1:131" ht="26.25" hidden="1" customHeight="1" x14ac:dyDescent="0.2">
      <c r="A92" s="236"/>
      <c r="B92" s="237"/>
      <c r="C92" s="237"/>
      <c r="D92" s="237"/>
      <c r="E92" s="237"/>
      <c r="F92" s="237"/>
      <c r="G92" s="237"/>
      <c r="H92" s="237"/>
      <c r="I92" s="237"/>
      <c r="J92" s="237"/>
      <c r="K92" s="237"/>
      <c r="L92" s="237"/>
      <c r="M92" s="237"/>
      <c r="N92" s="237"/>
      <c r="O92" s="237"/>
      <c r="P92" s="237"/>
      <c r="Q92" s="238"/>
      <c r="R92" s="238"/>
      <c r="S92" s="238"/>
      <c r="T92" s="238"/>
      <c r="U92" s="238"/>
      <c r="V92" s="238"/>
      <c r="W92" s="238"/>
      <c r="X92" s="238"/>
      <c r="Y92" s="238"/>
      <c r="Z92" s="238"/>
      <c r="AA92" s="238"/>
      <c r="AB92" s="238"/>
      <c r="AC92" s="238"/>
      <c r="AD92" s="238"/>
      <c r="AE92" s="238"/>
      <c r="AF92" s="238"/>
      <c r="AG92" s="238"/>
      <c r="AH92" s="238"/>
      <c r="AI92" s="238"/>
      <c r="AJ92" s="238"/>
      <c r="AK92" s="238"/>
      <c r="AL92" s="238"/>
      <c r="AM92" s="238"/>
      <c r="AN92" s="238"/>
      <c r="AO92" s="238"/>
      <c r="AP92" s="238"/>
      <c r="AQ92" s="238"/>
      <c r="AR92" s="238"/>
      <c r="AS92" s="238"/>
      <c r="AT92" s="238"/>
      <c r="AU92" s="238"/>
      <c r="AV92" s="238"/>
      <c r="AW92" s="238"/>
      <c r="AX92" s="238"/>
      <c r="AY92" s="238"/>
      <c r="AZ92" s="239"/>
      <c r="BA92" s="239"/>
      <c r="BB92" s="239"/>
      <c r="BC92" s="239"/>
      <c r="BD92" s="239"/>
      <c r="BE92" s="232"/>
      <c r="BF92" s="232"/>
      <c r="BG92" s="232"/>
      <c r="BH92" s="232"/>
      <c r="BI92" s="232"/>
      <c r="BJ92" s="232"/>
      <c r="BK92" s="232"/>
      <c r="BL92" s="232"/>
      <c r="BM92" s="232"/>
      <c r="BN92" s="232"/>
      <c r="BO92" s="232"/>
      <c r="BP92" s="232"/>
      <c r="BQ92" s="229">
        <v>86</v>
      </c>
      <c r="BR92" s="234"/>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21"/>
    </row>
    <row r="93" spans="1:131" ht="26.25" hidden="1" customHeight="1" x14ac:dyDescent="0.2">
      <c r="A93" s="236"/>
      <c r="B93" s="237"/>
      <c r="C93" s="237"/>
      <c r="D93" s="237"/>
      <c r="E93" s="237"/>
      <c r="F93" s="237"/>
      <c r="G93" s="237"/>
      <c r="H93" s="237"/>
      <c r="I93" s="237"/>
      <c r="J93" s="237"/>
      <c r="K93" s="237"/>
      <c r="L93" s="237"/>
      <c r="M93" s="237"/>
      <c r="N93" s="237"/>
      <c r="O93" s="237"/>
      <c r="P93" s="237"/>
      <c r="Q93" s="238"/>
      <c r="R93" s="238"/>
      <c r="S93" s="238"/>
      <c r="T93" s="238"/>
      <c r="U93" s="238"/>
      <c r="V93" s="238"/>
      <c r="W93" s="238"/>
      <c r="X93" s="238"/>
      <c r="Y93" s="238"/>
      <c r="Z93" s="238"/>
      <c r="AA93" s="238"/>
      <c r="AB93" s="238"/>
      <c r="AC93" s="238"/>
      <c r="AD93" s="238"/>
      <c r="AE93" s="238"/>
      <c r="AF93" s="238"/>
      <c r="AG93" s="238"/>
      <c r="AH93" s="238"/>
      <c r="AI93" s="238"/>
      <c r="AJ93" s="238"/>
      <c r="AK93" s="238"/>
      <c r="AL93" s="238"/>
      <c r="AM93" s="238"/>
      <c r="AN93" s="238"/>
      <c r="AO93" s="238"/>
      <c r="AP93" s="238"/>
      <c r="AQ93" s="238"/>
      <c r="AR93" s="238"/>
      <c r="AS93" s="238"/>
      <c r="AT93" s="238"/>
      <c r="AU93" s="238"/>
      <c r="AV93" s="238"/>
      <c r="AW93" s="238"/>
      <c r="AX93" s="238"/>
      <c r="AY93" s="238"/>
      <c r="AZ93" s="239"/>
      <c r="BA93" s="239"/>
      <c r="BB93" s="239"/>
      <c r="BC93" s="239"/>
      <c r="BD93" s="239"/>
      <c r="BE93" s="232"/>
      <c r="BF93" s="232"/>
      <c r="BG93" s="232"/>
      <c r="BH93" s="232"/>
      <c r="BI93" s="232"/>
      <c r="BJ93" s="232"/>
      <c r="BK93" s="232"/>
      <c r="BL93" s="232"/>
      <c r="BM93" s="232"/>
      <c r="BN93" s="232"/>
      <c r="BO93" s="232"/>
      <c r="BP93" s="232"/>
      <c r="BQ93" s="229">
        <v>87</v>
      </c>
      <c r="BR93" s="234"/>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21"/>
    </row>
    <row r="94" spans="1:131" ht="26.25" hidden="1" customHeight="1" x14ac:dyDescent="0.2">
      <c r="A94" s="236"/>
      <c r="B94" s="237"/>
      <c r="C94" s="237"/>
      <c r="D94" s="237"/>
      <c r="E94" s="237"/>
      <c r="F94" s="237"/>
      <c r="G94" s="237"/>
      <c r="H94" s="237"/>
      <c r="I94" s="237"/>
      <c r="J94" s="237"/>
      <c r="K94" s="237"/>
      <c r="L94" s="237"/>
      <c r="M94" s="237"/>
      <c r="N94" s="237"/>
      <c r="O94" s="237"/>
      <c r="P94" s="237"/>
      <c r="Q94" s="238"/>
      <c r="R94" s="238"/>
      <c r="S94" s="238"/>
      <c r="T94" s="238"/>
      <c r="U94" s="238"/>
      <c r="V94" s="238"/>
      <c r="W94" s="238"/>
      <c r="X94" s="238"/>
      <c r="Y94" s="238"/>
      <c r="Z94" s="238"/>
      <c r="AA94" s="238"/>
      <c r="AB94" s="238"/>
      <c r="AC94" s="238"/>
      <c r="AD94" s="238"/>
      <c r="AE94" s="238"/>
      <c r="AF94" s="238"/>
      <c r="AG94" s="238"/>
      <c r="AH94" s="238"/>
      <c r="AI94" s="238"/>
      <c r="AJ94" s="238"/>
      <c r="AK94" s="238"/>
      <c r="AL94" s="238"/>
      <c r="AM94" s="238"/>
      <c r="AN94" s="238"/>
      <c r="AO94" s="238"/>
      <c r="AP94" s="238"/>
      <c r="AQ94" s="238"/>
      <c r="AR94" s="238"/>
      <c r="AS94" s="238"/>
      <c r="AT94" s="238"/>
      <c r="AU94" s="238"/>
      <c r="AV94" s="238"/>
      <c r="AW94" s="238"/>
      <c r="AX94" s="238"/>
      <c r="AY94" s="238"/>
      <c r="AZ94" s="239"/>
      <c r="BA94" s="239"/>
      <c r="BB94" s="239"/>
      <c r="BC94" s="239"/>
      <c r="BD94" s="239"/>
      <c r="BE94" s="232"/>
      <c r="BF94" s="232"/>
      <c r="BG94" s="232"/>
      <c r="BH94" s="232"/>
      <c r="BI94" s="232"/>
      <c r="BJ94" s="232"/>
      <c r="BK94" s="232"/>
      <c r="BL94" s="232"/>
      <c r="BM94" s="232"/>
      <c r="BN94" s="232"/>
      <c r="BO94" s="232"/>
      <c r="BP94" s="232"/>
      <c r="BQ94" s="229">
        <v>88</v>
      </c>
      <c r="BR94" s="234"/>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21"/>
    </row>
    <row r="95" spans="1:131" ht="26.25" hidden="1" customHeight="1" x14ac:dyDescent="0.2">
      <c r="A95" s="236"/>
      <c r="B95" s="237"/>
      <c r="C95" s="237"/>
      <c r="D95" s="237"/>
      <c r="E95" s="237"/>
      <c r="F95" s="237"/>
      <c r="G95" s="237"/>
      <c r="H95" s="237"/>
      <c r="I95" s="237"/>
      <c r="J95" s="237"/>
      <c r="K95" s="237"/>
      <c r="L95" s="237"/>
      <c r="M95" s="237"/>
      <c r="N95" s="237"/>
      <c r="O95" s="237"/>
      <c r="P95" s="237"/>
      <c r="Q95" s="238"/>
      <c r="R95" s="238"/>
      <c r="S95" s="238"/>
      <c r="T95" s="238"/>
      <c r="U95" s="238"/>
      <c r="V95" s="238"/>
      <c r="W95" s="238"/>
      <c r="X95" s="238"/>
      <c r="Y95" s="238"/>
      <c r="Z95" s="238"/>
      <c r="AA95" s="238"/>
      <c r="AB95" s="238"/>
      <c r="AC95" s="238"/>
      <c r="AD95" s="238"/>
      <c r="AE95" s="238"/>
      <c r="AF95" s="238"/>
      <c r="AG95" s="238"/>
      <c r="AH95" s="238"/>
      <c r="AI95" s="238"/>
      <c r="AJ95" s="238"/>
      <c r="AK95" s="238"/>
      <c r="AL95" s="238"/>
      <c r="AM95" s="238"/>
      <c r="AN95" s="238"/>
      <c r="AO95" s="238"/>
      <c r="AP95" s="238"/>
      <c r="AQ95" s="238"/>
      <c r="AR95" s="238"/>
      <c r="AS95" s="238"/>
      <c r="AT95" s="238"/>
      <c r="AU95" s="238"/>
      <c r="AV95" s="238"/>
      <c r="AW95" s="238"/>
      <c r="AX95" s="238"/>
      <c r="AY95" s="238"/>
      <c r="AZ95" s="239"/>
      <c r="BA95" s="239"/>
      <c r="BB95" s="239"/>
      <c r="BC95" s="239"/>
      <c r="BD95" s="239"/>
      <c r="BE95" s="232"/>
      <c r="BF95" s="232"/>
      <c r="BG95" s="232"/>
      <c r="BH95" s="232"/>
      <c r="BI95" s="232"/>
      <c r="BJ95" s="232"/>
      <c r="BK95" s="232"/>
      <c r="BL95" s="232"/>
      <c r="BM95" s="232"/>
      <c r="BN95" s="232"/>
      <c r="BO95" s="232"/>
      <c r="BP95" s="232"/>
      <c r="BQ95" s="229">
        <v>89</v>
      </c>
      <c r="BR95" s="234"/>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21"/>
    </row>
    <row r="96" spans="1:131" ht="26.25" hidden="1" customHeight="1" x14ac:dyDescent="0.2">
      <c r="A96" s="236"/>
      <c r="B96" s="237"/>
      <c r="C96" s="237"/>
      <c r="D96" s="237"/>
      <c r="E96" s="237"/>
      <c r="F96" s="237"/>
      <c r="G96" s="237"/>
      <c r="H96" s="237"/>
      <c r="I96" s="237"/>
      <c r="J96" s="237"/>
      <c r="K96" s="237"/>
      <c r="L96" s="237"/>
      <c r="M96" s="237"/>
      <c r="N96" s="237"/>
      <c r="O96" s="237"/>
      <c r="P96" s="237"/>
      <c r="Q96" s="238"/>
      <c r="R96" s="238"/>
      <c r="S96" s="238"/>
      <c r="T96" s="238"/>
      <c r="U96" s="238"/>
      <c r="V96" s="238"/>
      <c r="W96" s="238"/>
      <c r="X96" s="238"/>
      <c r="Y96" s="238"/>
      <c r="Z96" s="238"/>
      <c r="AA96" s="238"/>
      <c r="AB96" s="238"/>
      <c r="AC96" s="238"/>
      <c r="AD96" s="238"/>
      <c r="AE96" s="238"/>
      <c r="AF96" s="238"/>
      <c r="AG96" s="238"/>
      <c r="AH96" s="238"/>
      <c r="AI96" s="238"/>
      <c r="AJ96" s="238"/>
      <c r="AK96" s="238"/>
      <c r="AL96" s="238"/>
      <c r="AM96" s="238"/>
      <c r="AN96" s="238"/>
      <c r="AO96" s="238"/>
      <c r="AP96" s="238"/>
      <c r="AQ96" s="238"/>
      <c r="AR96" s="238"/>
      <c r="AS96" s="238"/>
      <c r="AT96" s="238"/>
      <c r="AU96" s="238"/>
      <c r="AV96" s="238"/>
      <c r="AW96" s="238"/>
      <c r="AX96" s="238"/>
      <c r="AY96" s="238"/>
      <c r="AZ96" s="239"/>
      <c r="BA96" s="239"/>
      <c r="BB96" s="239"/>
      <c r="BC96" s="239"/>
      <c r="BD96" s="239"/>
      <c r="BE96" s="232"/>
      <c r="BF96" s="232"/>
      <c r="BG96" s="232"/>
      <c r="BH96" s="232"/>
      <c r="BI96" s="232"/>
      <c r="BJ96" s="232"/>
      <c r="BK96" s="232"/>
      <c r="BL96" s="232"/>
      <c r="BM96" s="232"/>
      <c r="BN96" s="232"/>
      <c r="BO96" s="232"/>
      <c r="BP96" s="232"/>
      <c r="BQ96" s="229">
        <v>90</v>
      </c>
      <c r="BR96" s="234"/>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21"/>
    </row>
    <row r="97" spans="1:131" ht="26.25" hidden="1" customHeight="1" x14ac:dyDescent="0.2">
      <c r="A97" s="236"/>
      <c r="B97" s="237"/>
      <c r="C97" s="237"/>
      <c r="D97" s="237"/>
      <c r="E97" s="237"/>
      <c r="F97" s="237"/>
      <c r="G97" s="237"/>
      <c r="H97" s="237"/>
      <c r="I97" s="237"/>
      <c r="J97" s="237"/>
      <c r="K97" s="237"/>
      <c r="L97" s="237"/>
      <c r="M97" s="237"/>
      <c r="N97" s="237"/>
      <c r="O97" s="237"/>
      <c r="P97" s="237"/>
      <c r="Q97" s="238"/>
      <c r="R97" s="238"/>
      <c r="S97" s="238"/>
      <c r="T97" s="238"/>
      <c r="U97" s="238"/>
      <c r="V97" s="238"/>
      <c r="W97" s="238"/>
      <c r="X97" s="238"/>
      <c r="Y97" s="238"/>
      <c r="Z97" s="238"/>
      <c r="AA97" s="238"/>
      <c r="AB97" s="238"/>
      <c r="AC97" s="238"/>
      <c r="AD97" s="238"/>
      <c r="AE97" s="238"/>
      <c r="AF97" s="238"/>
      <c r="AG97" s="238"/>
      <c r="AH97" s="238"/>
      <c r="AI97" s="238"/>
      <c r="AJ97" s="238"/>
      <c r="AK97" s="238"/>
      <c r="AL97" s="238"/>
      <c r="AM97" s="238"/>
      <c r="AN97" s="238"/>
      <c r="AO97" s="238"/>
      <c r="AP97" s="238"/>
      <c r="AQ97" s="238"/>
      <c r="AR97" s="238"/>
      <c r="AS97" s="238"/>
      <c r="AT97" s="238"/>
      <c r="AU97" s="238"/>
      <c r="AV97" s="238"/>
      <c r="AW97" s="238"/>
      <c r="AX97" s="238"/>
      <c r="AY97" s="238"/>
      <c r="AZ97" s="239"/>
      <c r="BA97" s="239"/>
      <c r="BB97" s="239"/>
      <c r="BC97" s="239"/>
      <c r="BD97" s="239"/>
      <c r="BE97" s="232"/>
      <c r="BF97" s="232"/>
      <c r="BG97" s="232"/>
      <c r="BH97" s="232"/>
      <c r="BI97" s="232"/>
      <c r="BJ97" s="232"/>
      <c r="BK97" s="232"/>
      <c r="BL97" s="232"/>
      <c r="BM97" s="232"/>
      <c r="BN97" s="232"/>
      <c r="BO97" s="232"/>
      <c r="BP97" s="232"/>
      <c r="BQ97" s="229">
        <v>91</v>
      </c>
      <c r="BR97" s="234"/>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21"/>
    </row>
    <row r="98" spans="1:131" ht="26.25" hidden="1" customHeight="1" x14ac:dyDescent="0.2">
      <c r="A98" s="236"/>
      <c r="B98" s="237"/>
      <c r="C98" s="237"/>
      <c r="D98" s="237"/>
      <c r="E98" s="237"/>
      <c r="F98" s="237"/>
      <c r="G98" s="237"/>
      <c r="H98" s="237"/>
      <c r="I98" s="237"/>
      <c r="J98" s="237"/>
      <c r="K98" s="237"/>
      <c r="L98" s="237"/>
      <c r="M98" s="237"/>
      <c r="N98" s="237"/>
      <c r="O98" s="237"/>
      <c r="P98" s="237"/>
      <c r="Q98" s="238"/>
      <c r="R98" s="238"/>
      <c r="S98" s="238"/>
      <c r="T98" s="238"/>
      <c r="U98" s="238"/>
      <c r="V98" s="238"/>
      <c r="W98" s="238"/>
      <c r="X98" s="238"/>
      <c r="Y98" s="238"/>
      <c r="Z98" s="238"/>
      <c r="AA98" s="238"/>
      <c r="AB98" s="238"/>
      <c r="AC98" s="238"/>
      <c r="AD98" s="238"/>
      <c r="AE98" s="238"/>
      <c r="AF98" s="238"/>
      <c r="AG98" s="238"/>
      <c r="AH98" s="238"/>
      <c r="AI98" s="238"/>
      <c r="AJ98" s="238"/>
      <c r="AK98" s="238"/>
      <c r="AL98" s="238"/>
      <c r="AM98" s="238"/>
      <c r="AN98" s="238"/>
      <c r="AO98" s="238"/>
      <c r="AP98" s="238"/>
      <c r="AQ98" s="238"/>
      <c r="AR98" s="238"/>
      <c r="AS98" s="238"/>
      <c r="AT98" s="238"/>
      <c r="AU98" s="238"/>
      <c r="AV98" s="238"/>
      <c r="AW98" s="238"/>
      <c r="AX98" s="238"/>
      <c r="AY98" s="238"/>
      <c r="AZ98" s="239"/>
      <c r="BA98" s="239"/>
      <c r="BB98" s="239"/>
      <c r="BC98" s="239"/>
      <c r="BD98" s="239"/>
      <c r="BE98" s="232"/>
      <c r="BF98" s="232"/>
      <c r="BG98" s="232"/>
      <c r="BH98" s="232"/>
      <c r="BI98" s="232"/>
      <c r="BJ98" s="232"/>
      <c r="BK98" s="232"/>
      <c r="BL98" s="232"/>
      <c r="BM98" s="232"/>
      <c r="BN98" s="232"/>
      <c r="BO98" s="232"/>
      <c r="BP98" s="232"/>
      <c r="BQ98" s="229">
        <v>92</v>
      </c>
      <c r="BR98" s="234"/>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21"/>
    </row>
    <row r="99" spans="1:131" ht="26.25" hidden="1" customHeight="1" x14ac:dyDescent="0.2">
      <c r="A99" s="236"/>
      <c r="B99" s="237"/>
      <c r="C99" s="237"/>
      <c r="D99" s="237"/>
      <c r="E99" s="237"/>
      <c r="F99" s="237"/>
      <c r="G99" s="237"/>
      <c r="H99" s="237"/>
      <c r="I99" s="237"/>
      <c r="J99" s="237"/>
      <c r="K99" s="237"/>
      <c r="L99" s="237"/>
      <c r="M99" s="237"/>
      <c r="N99" s="237"/>
      <c r="O99" s="237"/>
      <c r="P99" s="237"/>
      <c r="Q99" s="238"/>
      <c r="R99" s="238"/>
      <c r="S99" s="238"/>
      <c r="T99" s="238"/>
      <c r="U99" s="238"/>
      <c r="V99" s="238"/>
      <c r="W99" s="238"/>
      <c r="X99" s="238"/>
      <c r="Y99" s="238"/>
      <c r="Z99" s="238"/>
      <c r="AA99" s="238"/>
      <c r="AB99" s="238"/>
      <c r="AC99" s="238"/>
      <c r="AD99" s="238"/>
      <c r="AE99" s="238"/>
      <c r="AF99" s="238"/>
      <c r="AG99" s="238"/>
      <c r="AH99" s="238"/>
      <c r="AI99" s="238"/>
      <c r="AJ99" s="238"/>
      <c r="AK99" s="238"/>
      <c r="AL99" s="238"/>
      <c r="AM99" s="238"/>
      <c r="AN99" s="238"/>
      <c r="AO99" s="238"/>
      <c r="AP99" s="238"/>
      <c r="AQ99" s="238"/>
      <c r="AR99" s="238"/>
      <c r="AS99" s="238"/>
      <c r="AT99" s="238"/>
      <c r="AU99" s="238"/>
      <c r="AV99" s="238"/>
      <c r="AW99" s="238"/>
      <c r="AX99" s="238"/>
      <c r="AY99" s="238"/>
      <c r="AZ99" s="239"/>
      <c r="BA99" s="239"/>
      <c r="BB99" s="239"/>
      <c r="BC99" s="239"/>
      <c r="BD99" s="239"/>
      <c r="BE99" s="232"/>
      <c r="BF99" s="232"/>
      <c r="BG99" s="232"/>
      <c r="BH99" s="232"/>
      <c r="BI99" s="232"/>
      <c r="BJ99" s="232"/>
      <c r="BK99" s="232"/>
      <c r="BL99" s="232"/>
      <c r="BM99" s="232"/>
      <c r="BN99" s="232"/>
      <c r="BO99" s="232"/>
      <c r="BP99" s="232"/>
      <c r="BQ99" s="229">
        <v>93</v>
      </c>
      <c r="BR99" s="234"/>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21"/>
    </row>
    <row r="100" spans="1:131" ht="26.25" hidden="1" customHeight="1" x14ac:dyDescent="0.2">
      <c r="A100" s="236"/>
      <c r="B100" s="237"/>
      <c r="C100" s="237"/>
      <c r="D100" s="237"/>
      <c r="E100" s="237"/>
      <c r="F100" s="237"/>
      <c r="G100" s="237"/>
      <c r="H100" s="237"/>
      <c r="I100" s="237"/>
      <c r="J100" s="237"/>
      <c r="K100" s="237"/>
      <c r="L100" s="237"/>
      <c r="M100" s="237"/>
      <c r="N100" s="237"/>
      <c r="O100" s="237"/>
      <c r="P100" s="237"/>
      <c r="Q100" s="238"/>
      <c r="R100" s="238"/>
      <c r="S100" s="238"/>
      <c r="T100" s="238"/>
      <c r="U100" s="238"/>
      <c r="V100" s="238"/>
      <c r="W100" s="238"/>
      <c r="X100" s="238"/>
      <c r="Y100" s="238"/>
      <c r="Z100" s="238"/>
      <c r="AA100" s="238"/>
      <c r="AB100" s="238"/>
      <c r="AC100" s="238"/>
      <c r="AD100" s="238"/>
      <c r="AE100" s="238"/>
      <c r="AF100" s="238"/>
      <c r="AG100" s="238"/>
      <c r="AH100" s="238"/>
      <c r="AI100" s="238"/>
      <c r="AJ100" s="238"/>
      <c r="AK100" s="238"/>
      <c r="AL100" s="238"/>
      <c r="AM100" s="238"/>
      <c r="AN100" s="238"/>
      <c r="AO100" s="238"/>
      <c r="AP100" s="238"/>
      <c r="AQ100" s="238"/>
      <c r="AR100" s="238"/>
      <c r="AS100" s="238"/>
      <c r="AT100" s="238"/>
      <c r="AU100" s="238"/>
      <c r="AV100" s="238"/>
      <c r="AW100" s="238"/>
      <c r="AX100" s="238"/>
      <c r="AY100" s="238"/>
      <c r="AZ100" s="239"/>
      <c r="BA100" s="239"/>
      <c r="BB100" s="239"/>
      <c r="BC100" s="239"/>
      <c r="BD100" s="239"/>
      <c r="BE100" s="232"/>
      <c r="BF100" s="232"/>
      <c r="BG100" s="232"/>
      <c r="BH100" s="232"/>
      <c r="BI100" s="232"/>
      <c r="BJ100" s="232"/>
      <c r="BK100" s="232"/>
      <c r="BL100" s="232"/>
      <c r="BM100" s="232"/>
      <c r="BN100" s="232"/>
      <c r="BO100" s="232"/>
      <c r="BP100" s="232"/>
      <c r="BQ100" s="229">
        <v>94</v>
      </c>
      <c r="BR100" s="234"/>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21"/>
    </row>
    <row r="101" spans="1:131" ht="26.25" hidden="1" customHeight="1" x14ac:dyDescent="0.2">
      <c r="A101" s="236"/>
      <c r="B101" s="237"/>
      <c r="C101" s="237"/>
      <c r="D101" s="237"/>
      <c r="E101" s="237"/>
      <c r="F101" s="237"/>
      <c r="G101" s="237"/>
      <c r="H101" s="237"/>
      <c r="I101" s="237"/>
      <c r="J101" s="237"/>
      <c r="K101" s="237"/>
      <c r="L101" s="237"/>
      <c r="M101" s="237"/>
      <c r="N101" s="237"/>
      <c r="O101" s="237"/>
      <c r="P101" s="237"/>
      <c r="Q101" s="238"/>
      <c r="R101" s="238"/>
      <c r="S101" s="238"/>
      <c r="T101" s="238"/>
      <c r="U101" s="238"/>
      <c r="V101" s="238"/>
      <c r="W101" s="238"/>
      <c r="X101" s="238"/>
      <c r="Y101" s="238"/>
      <c r="Z101" s="238"/>
      <c r="AA101" s="238"/>
      <c r="AB101" s="238"/>
      <c r="AC101" s="238"/>
      <c r="AD101" s="238"/>
      <c r="AE101" s="238"/>
      <c r="AF101" s="238"/>
      <c r="AG101" s="238"/>
      <c r="AH101" s="238"/>
      <c r="AI101" s="238"/>
      <c r="AJ101" s="238"/>
      <c r="AK101" s="238"/>
      <c r="AL101" s="238"/>
      <c r="AM101" s="238"/>
      <c r="AN101" s="238"/>
      <c r="AO101" s="238"/>
      <c r="AP101" s="238"/>
      <c r="AQ101" s="238"/>
      <c r="AR101" s="238"/>
      <c r="AS101" s="238"/>
      <c r="AT101" s="238"/>
      <c r="AU101" s="238"/>
      <c r="AV101" s="238"/>
      <c r="AW101" s="238"/>
      <c r="AX101" s="238"/>
      <c r="AY101" s="238"/>
      <c r="AZ101" s="239"/>
      <c r="BA101" s="239"/>
      <c r="BB101" s="239"/>
      <c r="BC101" s="239"/>
      <c r="BD101" s="239"/>
      <c r="BE101" s="232"/>
      <c r="BF101" s="232"/>
      <c r="BG101" s="232"/>
      <c r="BH101" s="232"/>
      <c r="BI101" s="232"/>
      <c r="BJ101" s="232"/>
      <c r="BK101" s="232"/>
      <c r="BL101" s="232"/>
      <c r="BM101" s="232"/>
      <c r="BN101" s="232"/>
      <c r="BO101" s="232"/>
      <c r="BP101" s="232"/>
      <c r="BQ101" s="229">
        <v>95</v>
      </c>
      <c r="BR101" s="234"/>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21"/>
    </row>
    <row r="102" spans="1:131" ht="26.25" customHeight="1" thickBot="1" x14ac:dyDescent="0.25">
      <c r="A102" s="236"/>
      <c r="B102" s="237"/>
      <c r="C102" s="237"/>
      <c r="D102" s="237"/>
      <c r="E102" s="237"/>
      <c r="F102" s="237"/>
      <c r="G102" s="237"/>
      <c r="H102" s="237"/>
      <c r="I102" s="237"/>
      <c r="J102" s="237"/>
      <c r="K102" s="237"/>
      <c r="L102" s="237"/>
      <c r="M102" s="237"/>
      <c r="N102" s="237"/>
      <c r="O102" s="237"/>
      <c r="P102" s="237"/>
      <c r="Q102" s="238"/>
      <c r="R102" s="238"/>
      <c r="S102" s="238"/>
      <c r="T102" s="238"/>
      <c r="U102" s="238"/>
      <c r="V102" s="238"/>
      <c r="W102" s="238"/>
      <c r="X102" s="238"/>
      <c r="Y102" s="238"/>
      <c r="Z102" s="238"/>
      <c r="AA102" s="238"/>
      <c r="AB102" s="238"/>
      <c r="AC102" s="238"/>
      <c r="AD102" s="238"/>
      <c r="AE102" s="238"/>
      <c r="AF102" s="238"/>
      <c r="AG102" s="238"/>
      <c r="AH102" s="238"/>
      <c r="AI102" s="238"/>
      <c r="AJ102" s="238"/>
      <c r="AK102" s="238"/>
      <c r="AL102" s="238"/>
      <c r="AM102" s="238"/>
      <c r="AN102" s="238"/>
      <c r="AO102" s="238"/>
      <c r="AP102" s="238"/>
      <c r="AQ102" s="238"/>
      <c r="AR102" s="238"/>
      <c r="AS102" s="238"/>
      <c r="AT102" s="238"/>
      <c r="AU102" s="238"/>
      <c r="AV102" s="238"/>
      <c r="AW102" s="238"/>
      <c r="AX102" s="238"/>
      <c r="AY102" s="238"/>
      <c r="AZ102" s="239"/>
      <c r="BA102" s="239"/>
      <c r="BB102" s="239"/>
      <c r="BC102" s="239"/>
      <c r="BD102" s="239"/>
      <c r="BE102" s="232"/>
      <c r="BF102" s="232"/>
      <c r="BG102" s="232"/>
      <c r="BH102" s="232"/>
      <c r="BI102" s="232"/>
      <c r="BJ102" s="232"/>
      <c r="BK102" s="232"/>
      <c r="BL102" s="232"/>
      <c r="BM102" s="232"/>
      <c r="BN102" s="232"/>
      <c r="BO102" s="232"/>
      <c r="BP102" s="232"/>
      <c r="BQ102" s="231" t="s">
        <v>377</v>
      </c>
      <c r="BR102" s="776" t="s">
        <v>401</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90</v>
      </c>
      <c r="CS102" s="839"/>
      <c r="CT102" s="839"/>
      <c r="CU102" s="839"/>
      <c r="CV102" s="878"/>
      <c r="CW102" s="877">
        <v>520</v>
      </c>
      <c r="CX102" s="839"/>
      <c r="CY102" s="839"/>
      <c r="CZ102" s="839"/>
      <c r="DA102" s="878"/>
      <c r="DB102" s="877">
        <v>8282</v>
      </c>
      <c r="DC102" s="839"/>
      <c r="DD102" s="839"/>
      <c r="DE102" s="839"/>
      <c r="DF102" s="878"/>
      <c r="DG102" s="877" t="s">
        <v>548</v>
      </c>
      <c r="DH102" s="839"/>
      <c r="DI102" s="839"/>
      <c r="DJ102" s="839"/>
      <c r="DK102" s="878"/>
      <c r="DL102" s="877" t="s">
        <v>548</v>
      </c>
      <c r="DM102" s="839"/>
      <c r="DN102" s="839"/>
      <c r="DO102" s="839"/>
      <c r="DP102" s="878"/>
      <c r="DQ102" s="877">
        <v>1882</v>
      </c>
      <c r="DR102" s="839"/>
      <c r="DS102" s="839"/>
      <c r="DT102" s="839"/>
      <c r="DU102" s="878"/>
      <c r="DV102" s="776"/>
      <c r="DW102" s="777"/>
      <c r="DX102" s="777"/>
      <c r="DY102" s="777"/>
      <c r="DZ102" s="901"/>
      <c r="EA102" s="221"/>
    </row>
    <row r="103" spans="1:131" ht="26.25" customHeight="1" x14ac:dyDescent="0.2">
      <c r="A103" s="236"/>
      <c r="B103" s="237"/>
      <c r="C103" s="237"/>
      <c r="D103" s="237"/>
      <c r="E103" s="237"/>
      <c r="F103" s="237"/>
      <c r="G103" s="237"/>
      <c r="H103" s="237"/>
      <c r="I103" s="237"/>
      <c r="J103" s="237"/>
      <c r="K103" s="237"/>
      <c r="L103" s="237"/>
      <c r="M103" s="237"/>
      <c r="N103" s="237"/>
      <c r="O103" s="237"/>
      <c r="P103" s="237"/>
      <c r="Q103" s="238"/>
      <c r="R103" s="238"/>
      <c r="S103" s="238"/>
      <c r="T103" s="238"/>
      <c r="U103" s="238"/>
      <c r="V103" s="238"/>
      <c r="W103" s="238"/>
      <c r="X103" s="238"/>
      <c r="Y103" s="238"/>
      <c r="Z103" s="238"/>
      <c r="AA103" s="238"/>
      <c r="AB103" s="238"/>
      <c r="AC103" s="238"/>
      <c r="AD103" s="238"/>
      <c r="AE103" s="238"/>
      <c r="AF103" s="238"/>
      <c r="AG103" s="238"/>
      <c r="AH103" s="238"/>
      <c r="AI103" s="238"/>
      <c r="AJ103" s="238"/>
      <c r="AK103" s="238"/>
      <c r="AL103" s="238"/>
      <c r="AM103" s="238"/>
      <c r="AN103" s="238"/>
      <c r="AO103" s="238"/>
      <c r="AP103" s="238"/>
      <c r="AQ103" s="238"/>
      <c r="AR103" s="238"/>
      <c r="AS103" s="238"/>
      <c r="AT103" s="238"/>
      <c r="AU103" s="238"/>
      <c r="AV103" s="238"/>
      <c r="AW103" s="238"/>
      <c r="AX103" s="238"/>
      <c r="AY103" s="238"/>
      <c r="AZ103" s="239"/>
      <c r="BA103" s="239"/>
      <c r="BB103" s="239"/>
      <c r="BC103" s="239"/>
      <c r="BD103" s="239"/>
      <c r="BE103" s="232"/>
      <c r="BF103" s="232"/>
      <c r="BG103" s="232"/>
      <c r="BH103" s="232"/>
      <c r="BI103" s="232"/>
      <c r="BJ103" s="232"/>
      <c r="BK103" s="232"/>
      <c r="BL103" s="232"/>
      <c r="BM103" s="232"/>
      <c r="BN103" s="232"/>
      <c r="BO103" s="232"/>
      <c r="BP103" s="232"/>
      <c r="BQ103" s="902" t="s">
        <v>402</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21"/>
    </row>
    <row r="104" spans="1:131" ht="26.25" customHeight="1" x14ac:dyDescent="0.2">
      <c r="A104" s="236"/>
      <c r="B104" s="237"/>
      <c r="C104" s="237"/>
      <c r="D104" s="237"/>
      <c r="E104" s="237"/>
      <c r="F104" s="237"/>
      <c r="G104" s="237"/>
      <c r="H104" s="237"/>
      <c r="I104" s="237"/>
      <c r="J104" s="237"/>
      <c r="K104" s="237"/>
      <c r="L104" s="237"/>
      <c r="M104" s="237"/>
      <c r="N104" s="237"/>
      <c r="O104" s="237"/>
      <c r="P104" s="237"/>
      <c r="Q104" s="238"/>
      <c r="R104" s="238"/>
      <c r="S104" s="238"/>
      <c r="T104" s="238"/>
      <c r="U104" s="238"/>
      <c r="V104" s="238"/>
      <c r="W104" s="238"/>
      <c r="X104" s="238"/>
      <c r="Y104" s="238"/>
      <c r="Z104" s="238"/>
      <c r="AA104" s="238"/>
      <c r="AB104" s="238"/>
      <c r="AC104" s="238"/>
      <c r="AD104" s="238"/>
      <c r="AE104" s="238"/>
      <c r="AF104" s="238"/>
      <c r="AG104" s="238"/>
      <c r="AH104" s="238"/>
      <c r="AI104" s="238"/>
      <c r="AJ104" s="238"/>
      <c r="AK104" s="238"/>
      <c r="AL104" s="238"/>
      <c r="AM104" s="238"/>
      <c r="AN104" s="238"/>
      <c r="AO104" s="238"/>
      <c r="AP104" s="238"/>
      <c r="AQ104" s="238"/>
      <c r="AR104" s="238"/>
      <c r="AS104" s="238"/>
      <c r="AT104" s="238"/>
      <c r="AU104" s="238"/>
      <c r="AV104" s="238"/>
      <c r="AW104" s="238"/>
      <c r="AX104" s="238"/>
      <c r="AY104" s="238"/>
      <c r="AZ104" s="239"/>
      <c r="BA104" s="239"/>
      <c r="BB104" s="239"/>
      <c r="BC104" s="239"/>
      <c r="BD104" s="239"/>
      <c r="BE104" s="232"/>
      <c r="BF104" s="232"/>
      <c r="BG104" s="232"/>
      <c r="BH104" s="232"/>
      <c r="BI104" s="232"/>
      <c r="BJ104" s="232"/>
      <c r="BK104" s="232"/>
      <c r="BL104" s="232"/>
      <c r="BM104" s="232"/>
      <c r="BN104" s="232"/>
      <c r="BO104" s="232"/>
      <c r="BP104" s="232"/>
      <c r="BQ104" s="903" t="s">
        <v>403</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21"/>
    </row>
    <row r="105" spans="1:131" ht="11.25" customHeight="1" x14ac:dyDescent="0.2">
      <c r="A105" s="232"/>
      <c r="B105" s="232"/>
      <c r="C105" s="232"/>
      <c r="D105" s="232"/>
      <c r="E105" s="232"/>
      <c r="F105" s="232"/>
      <c r="G105" s="232"/>
      <c r="H105" s="232"/>
      <c r="I105" s="232"/>
      <c r="J105" s="232"/>
      <c r="K105" s="232"/>
      <c r="L105" s="232"/>
      <c r="M105" s="232"/>
      <c r="N105" s="232"/>
      <c r="O105" s="232"/>
      <c r="P105" s="232"/>
      <c r="Q105" s="232"/>
      <c r="R105" s="232"/>
      <c r="S105" s="232"/>
      <c r="T105" s="232"/>
      <c r="U105" s="232"/>
      <c r="V105" s="232"/>
      <c r="W105" s="232"/>
      <c r="X105" s="232"/>
      <c r="Y105" s="232"/>
      <c r="Z105" s="232"/>
      <c r="AA105" s="232"/>
      <c r="AB105" s="232"/>
      <c r="AC105" s="232"/>
      <c r="AD105" s="232"/>
      <c r="AE105" s="232"/>
      <c r="AF105" s="232"/>
      <c r="AG105" s="232"/>
      <c r="AH105" s="232"/>
      <c r="AI105" s="232"/>
      <c r="AJ105" s="232"/>
      <c r="AK105" s="232"/>
      <c r="AL105" s="232"/>
      <c r="AM105" s="232"/>
      <c r="AN105" s="232"/>
      <c r="AO105" s="232"/>
      <c r="AP105" s="232"/>
      <c r="AQ105" s="232"/>
      <c r="AR105" s="232"/>
      <c r="AS105" s="232"/>
      <c r="AT105" s="232"/>
      <c r="AU105" s="232"/>
      <c r="AV105" s="232"/>
      <c r="AW105" s="232"/>
      <c r="AX105" s="232"/>
      <c r="AY105" s="232"/>
      <c r="AZ105" s="232"/>
      <c r="BA105" s="232"/>
      <c r="BB105" s="232"/>
      <c r="BC105" s="232"/>
      <c r="BD105" s="232"/>
      <c r="BE105" s="232"/>
      <c r="BF105" s="232"/>
      <c r="BG105" s="232"/>
      <c r="BH105" s="232"/>
      <c r="BI105" s="232"/>
      <c r="BJ105" s="232"/>
      <c r="BK105" s="232"/>
      <c r="BL105" s="232"/>
      <c r="BM105" s="232"/>
      <c r="BN105" s="232"/>
      <c r="BO105" s="232"/>
      <c r="BP105" s="232"/>
      <c r="BQ105" s="221"/>
      <c r="BR105" s="221"/>
      <c r="BS105" s="221"/>
      <c r="BT105" s="221"/>
      <c r="BU105" s="221"/>
      <c r="BV105" s="221"/>
      <c r="BW105" s="221"/>
      <c r="BX105" s="221"/>
      <c r="BY105" s="221"/>
      <c r="BZ105" s="221"/>
      <c r="CA105" s="221"/>
      <c r="CB105" s="221"/>
      <c r="CC105" s="221"/>
      <c r="CD105" s="221"/>
      <c r="CE105" s="221"/>
      <c r="CF105" s="221"/>
      <c r="CG105" s="221"/>
      <c r="CH105" s="221"/>
      <c r="CI105" s="221"/>
      <c r="CJ105" s="221"/>
      <c r="CK105" s="221"/>
      <c r="CL105" s="221"/>
      <c r="CM105" s="221"/>
      <c r="CN105" s="221"/>
      <c r="CO105" s="221"/>
      <c r="CP105" s="221"/>
      <c r="CQ105" s="221"/>
      <c r="CR105" s="221"/>
      <c r="CS105" s="221"/>
      <c r="CT105" s="221"/>
      <c r="CU105" s="221"/>
      <c r="CV105" s="221"/>
      <c r="CW105" s="221"/>
      <c r="CX105" s="221"/>
      <c r="CY105" s="221"/>
      <c r="CZ105" s="221"/>
      <c r="DA105" s="221"/>
      <c r="DB105" s="221"/>
      <c r="DC105" s="221"/>
      <c r="DD105" s="221"/>
      <c r="DE105" s="221"/>
      <c r="DF105" s="221"/>
      <c r="DG105" s="221"/>
      <c r="DH105" s="221"/>
      <c r="DI105" s="221"/>
      <c r="DJ105" s="221"/>
      <c r="DK105" s="221"/>
      <c r="DL105" s="221"/>
      <c r="DM105" s="221"/>
      <c r="DN105" s="221"/>
      <c r="DO105" s="221"/>
      <c r="DP105" s="221"/>
      <c r="DQ105" s="221"/>
      <c r="DR105" s="221"/>
      <c r="DS105" s="221"/>
      <c r="DT105" s="221"/>
      <c r="DU105" s="221"/>
      <c r="DV105" s="221"/>
      <c r="DW105" s="221"/>
      <c r="DX105" s="221"/>
      <c r="DY105" s="221"/>
      <c r="DZ105" s="221"/>
      <c r="EA105" s="221"/>
    </row>
    <row r="106" spans="1:131" ht="11.25" customHeight="1" x14ac:dyDescent="0.2">
      <c r="A106" s="232"/>
      <c r="B106" s="232"/>
      <c r="C106" s="232"/>
      <c r="D106" s="232"/>
      <c r="E106" s="232"/>
      <c r="F106" s="232"/>
      <c r="G106" s="232"/>
      <c r="H106" s="232"/>
      <c r="I106" s="232"/>
      <c r="J106" s="232"/>
      <c r="K106" s="232"/>
      <c r="L106" s="232"/>
      <c r="M106" s="232"/>
      <c r="N106" s="232"/>
      <c r="O106" s="232"/>
      <c r="P106" s="232"/>
      <c r="Q106" s="232"/>
      <c r="R106" s="232"/>
      <c r="S106" s="232"/>
      <c r="T106" s="232"/>
      <c r="U106" s="232"/>
      <c r="V106" s="232"/>
      <c r="W106" s="232"/>
      <c r="X106" s="232"/>
      <c r="Y106" s="232"/>
      <c r="Z106" s="232"/>
      <c r="AA106" s="232"/>
      <c r="AB106" s="232"/>
      <c r="AC106" s="232"/>
      <c r="AD106" s="232"/>
      <c r="AE106" s="232"/>
      <c r="AF106" s="232"/>
      <c r="AG106" s="232"/>
      <c r="AH106" s="232"/>
      <c r="AI106" s="232"/>
      <c r="AJ106" s="232"/>
      <c r="AK106" s="232"/>
      <c r="AL106" s="232"/>
      <c r="AM106" s="232"/>
      <c r="AN106" s="232"/>
      <c r="AO106" s="232"/>
      <c r="AP106" s="232"/>
      <c r="AQ106" s="232"/>
      <c r="AR106" s="232"/>
      <c r="AS106" s="232"/>
      <c r="AT106" s="232"/>
      <c r="AU106" s="232"/>
      <c r="AV106" s="232"/>
      <c r="AW106" s="232"/>
      <c r="AX106" s="232"/>
      <c r="AY106" s="232"/>
      <c r="AZ106" s="232"/>
      <c r="BA106" s="232"/>
      <c r="BB106" s="232"/>
      <c r="BC106" s="232"/>
      <c r="BD106" s="232"/>
      <c r="BE106" s="232"/>
      <c r="BF106" s="232"/>
      <c r="BG106" s="232"/>
      <c r="BH106" s="232"/>
      <c r="BI106" s="232"/>
      <c r="BJ106" s="232"/>
      <c r="BK106" s="232"/>
      <c r="BL106" s="232"/>
      <c r="BM106" s="232"/>
      <c r="BN106" s="232"/>
      <c r="BO106" s="232"/>
      <c r="BP106" s="232"/>
      <c r="BQ106" s="221"/>
      <c r="BR106" s="221"/>
      <c r="BS106" s="221"/>
      <c r="BT106" s="221"/>
      <c r="BU106" s="221"/>
      <c r="BV106" s="221"/>
      <c r="BW106" s="221"/>
      <c r="BX106" s="221"/>
      <c r="BY106" s="221"/>
      <c r="BZ106" s="221"/>
      <c r="CA106" s="221"/>
      <c r="CB106" s="221"/>
      <c r="CC106" s="221"/>
      <c r="CD106" s="221"/>
      <c r="CE106" s="221"/>
      <c r="CF106" s="221"/>
      <c r="CG106" s="221"/>
      <c r="CH106" s="221"/>
      <c r="CI106" s="221"/>
      <c r="CJ106" s="221"/>
      <c r="CK106" s="221"/>
      <c r="CL106" s="221"/>
      <c r="CM106" s="221"/>
      <c r="CN106" s="221"/>
      <c r="CO106" s="221"/>
      <c r="CP106" s="221"/>
      <c r="CQ106" s="221"/>
      <c r="CR106" s="221"/>
      <c r="CS106" s="221"/>
      <c r="CT106" s="221"/>
      <c r="CU106" s="221"/>
      <c r="CV106" s="221"/>
      <c r="CW106" s="221"/>
      <c r="CX106" s="221"/>
      <c r="CY106" s="221"/>
      <c r="CZ106" s="221"/>
      <c r="DA106" s="221"/>
      <c r="DB106" s="221"/>
      <c r="DC106" s="221"/>
      <c r="DD106" s="221"/>
      <c r="DE106" s="221"/>
      <c r="DF106" s="221"/>
      <c r="DG106" s="221"/>
      <c r="DH106" s="221"/>
      <c r="DI106" s="221"/>
      <c r="DJ106" s="221"/>
      <c r="DK106" s="221"/>
      <c r="DL106" s="221"/>
      <c r="DM106" s="221"/>
      <c r="DN106" s="221"/>
      <c r="DO106" s="221"/>
      <c r="DP106" s="221"/>
      <c r="DQ106" s="221"/>
      <c r="DR106" s="221"/>
      <c r="DS106" s="221"/>
      <c r="DT106" s="221"/>
      <c r="DU106" s="221"/>
      <c r="DV106" s="221"/>
      <c r="DW106" s="221"/>
      <c r="DX106" s="221"/>
      <c r="DY106" s="221"/>
      <c r="DZ106" s="221"/>
      <c r="EA106" s="221"/>
    </row>
    <row r="107" spans="1:131" s="221" customFormat="1" ht="26.25" customHeight="1" thickBot="1" x14ac:dyDescent="0.25">
      <c r="A107" s="240" t="s">
        <v>404</v>
      </c>
      <c r="B107" s="241"/>
      <c r="C107" s="241"/>
      <c r="D107" s="241"/>
      <c r="E107" s="241"/>
      <c r="F107" s="241"/>
      <c r="G107" s="241"/>
      <c r="H107" s="241"/>
      <c r="I107" s="241"/>
      <c r="J107" s="241"/>
      <c r="K107" s="241"/>
      <c r="L107" s="241"/>
      <c r="M107" s="241"/>
      <c r="N107" s="241"/>
      <c r="O107" s="241"/>
      <c r="P107" s="241"/>
      <c r="Q107" s="241"/>
      <c r="R107" s="241"/>
      <c r="S107" s="241"/>
      <c r="T107" s="241"/>
      <c r="U107" s="241"/>
      <c r="V107" s="241"/>
      <c r="W107" s="241"/>
      <c r="X107" s="241"/>
      <c r="Y107" s="241"/>
      <c r="Z107" s="241"/>
      <c r="AA107" s="241"/>
      <c r="AB107" s="241"/>
      <c r="AC107" s="241"/>
      <c r="AD107" s="241"/>
      <c r="AE107" s="241"/>
      <c r="AF107" s="241"/>
      <c r="AG107" s="241"/>
      <c r="AH107" s="241"/>
      <c r="AI107" s="241"/>
      <c r="AJ107" s="241"/>
      <c r="AK107" s="241"/>
      <c r="AL107" s="241"/>
      <c r="AM107" s="241"/>
      <c r="AN107" s="241"/>
      <c r="AO107" s="241"/>
      <c r="AP107" s="241"/>
      <c r="AQ107" s="241"/>
      <c r="AR107" s="241"/>
      <c r="AS107" s="241"/>
      <c r="AT107" s="241"/>
      <c r="AU107" s="240" t="s">
        <v>405</v>
      </c>
      <c r="AV107" s="241"/>
      <c r="AW107" s="241"/>
      <c r="AX107" s="241"/>
      <c r="AY107" s="241"/>
      <c r="AZ107" s="241"/>
      <c r="BA107" s="241"/>
      <c r="BB107" s="241"/>
      <c r="BC107" s="241"/>
      <c r="BD107" s="241"/>
      <c r="BE107" s="241"/>
      <c r="BF107" s="241"/>
      <c r="BG107" s="241"/>
      <c r="BH107" s="241"/>
      <c r="BI107" s="241"/>
      <c r="BJ107" s="241"/>
      <c r="BK107" s="241"/>
      <c r="BL107" s="241"/>
      <c r="BM107" s="241"/>
      <c r="BN107" s="241"/>
      <c r="BO107" s="241"/>
      <c r="BP107" s="241"/>
      <c r="BQ107" s="241"/>
      <c r="BR107" s="241"/>
      <c r="BS107" s="241"/>
      <c r="BT107" s="241"/>
      <c r="BU107" s="241"/>
      <c r="BV107" s="241"/>
      <c r="BW107" s="241"/>
      <c r="BX107" s="241"/>
      <c r="BY107" s="241"/>
      <c r="BZ107" s="241"/>
      <c r="CA107" s="241"/>
      <c r="CB107" s="241"/>
      <c r="CC107" s="241"/>
      <c r="CD107" s="241"/>
      <c r="CE107" s="241"/>
      <c r="CF107" s="241"/>
      <c r="CG107" s="241"/>
      <c r="CH107" s="241"/>
      <c r="CI107" s="241"/>
      <c r="CJ107" s="241"/>
      <c r="CK107" s="241"/>
      <c r="CL107" s="241"/>
      <c r="CM107" s="241"/>
      <c r="CN107" s="241"/>
      <c r="CO107" s="241"/>
      <c r="CP107" s="241"/>
      <c r="CQ107" s="241"/>
      <c r="CR107" s="241"/>
      <c r="CS107" s="241"/>
      <c r="CT107" s="241"/>
      <c r="CU107" s="241"/>
      <c r="CV107" s="241"/>
      <c r="CW107" s="241"/>
      <c r="CX107" s="241"/>
      <c r="CY107" s="241"/>
      <c r="CZ107" s="241"/>
      <c r="DA107" s="241"/>
      <c r="DB107" s="241"/>
      <c r="DC107" s="241"/>
      <c r="DD107" s="241"/>
      <c r="DE107" s="241"/>
      <c r="DF107" s="241"/>
      <c r="DG107" s="241"/>
      <c r="DH107" s="241"/>
      <c r="DI107" s="241"/>
      <c r="DJ107" s="241"/>
      <c r="DK107" s="241"/>
      <c r="DL107" s="241"/>
      <c r="DM107" s="241"/>
      <c r="DN107" s="241"/>
      <c r="DO107" s="241"/>
      <c r="DP107" s="241"/>
      <c r="DQ107" s="241"/>
      <c r="DR107" s="241"/>
      <c r="DS107" s="241"/>
      <c r="DT107" s="241"/>
      <c r="DU107" s="241"/>
      <c r="DV107" s="241"/>
      <c r="DW107" s="241"/>
      <c r="DX107" s="241"/>
      <c r="DY107" s="241"/>
      <c r="DZ107" s="241"/>
    </row>
    <row r="108" spans="1:131" s="221" customFormat="1" ht="26.25" customHeight="1" x14ac:dyDescent="0.2">
      <c r="A108" s="904" t="s">
        <v>406</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407</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21" customFormat="1" ht="26.25" customHeight="1" x14ac:dyDescent="0.2">
      <c r="A109" s="899" t="s">
        <v>408</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409</v>
      </c>
      <c r="AB109" s="880"/>
      <c r="AC109" s="880"/>
      <c r="AD109" s="880"/>
      <c r="AE109" s="881"/>
      <c r="AF109" s="879" t="s">
        <v>410</v>
      </c>
      <c r="AG109" s="880"/>
      <c r="AH109" s="880"/>
      <c r="AI109" s="880"/>
      <c r="AJ109" s="881"/>
      <c r="AK109" s="879" t="s">
        <v>294</v>
      </c>
      <c r="AL109" s="880"/>
      <c r="AM109" s="880"/>
      <c r="AN109" s="880"/>
      <c r="AO109" s="881"/>
      <c r="AP109" s="879" t="s">
        <v>411</v>
      </c>
      <c r="AQ109" s="880"/>
      <c r="AR109" s="880"/>
      <c r="AS109" s="880"/>
      <c r="AT109" s="882"/>
      <c r="AU109" s="899" t="s">
        <v>408</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409</v>
      </c>
      <c r="BR109" s="880"/>
      <c r="BS109" s="880"/>
      <c r="BT109" s="880"/>
      <c r="BU109" s="881"/>
      <c r="BV109" s="879" t="s">
        <v>410</v>
      </c>
      <c r="BW109" s="880"/>
      <c r="BX109" s="880"/>
      <c r="BY109" s="880"/>
      <c r="BZ109" s="881"/>
      <c r="CA109" s="879" t="s">
        <v>294</v>
      </c>
      <c r="CB109" s="880"/>
      <c r="CC109" s="880"/>
      <c r="CD109" s="880"/>
      <c r="CE109" s="881"/>
      <c r="CF109" s="900" t="s">
        <v>411</v>
      </c>
      <c r="CG109" s="900"/>
      <c r="CH109" s="900"/>
      <c r="CI109" s="900"/>
      <c r="CJ109" s="900"/>
      <c r="CK109" s="879" t="s">
        <v>412</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409</v>
      </c>
      <c r="DH109" s="880"/>
      <c r="DI109" s="880"/>
      <c r="DJ109" s="880"/>
      <c r="DK109" s="881"/>
      <c r="DL109" s="879" t="s">
        <v>410</v>
      </c>
      <c r="DM109" s="880"/>
      <c r="DN109" s="880"/>
      <c r="DO109" s="880"/>
      <c r="DP109" s="881"/>
      <c r="DQ109" s="879" t="s">
        <v>294</v>
      </c>
      <c r="DR109" s="880"/>
      <c r="DS109" s="880"/>
      <c r="DT109" s="880"/>
      <c r="DU109" s="881"/>
      <c r="DV109" s="879" t="s">
        <v>411</v>
      </c>
      <c r="DW109" s="880"/>
      <c r="DX109" s="880"/>
      <c r="DY109" s="880"/>
      <c r="DZ109" s="882"/>
    </row>
    <row r="110" spans="1:131" s="221" customFormat="1" ht="26.25" customHeight="1" x14ac:dyDescent="0.2">
      <c r="A110" s="883" t="s">
        <v>413</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1874936</v>
      </c>
      <c r="AB110" s="887"/>
      <c r="AC110" s="887"/>
      <c r="AD110" s="887"/>
      <c r="AE110" s="888"/>
      <c r="AF110" s="889">
        <v>1893096</v>
      </c>
      <c r="AG110" s="887"/>
      <c r="AH110" s="887"/>
      <c r="AI110" s="887"/>
      <c r="AJ110" s="888"/>
      <c r="AK110" s="889">
        <v>1838908</v>
      </c>
      <c r="AL110" s="887"/>
      <c r="AM110" s="887"/>
      <c r="AN110" s="887"/>
      <c r="AO110" s="888"/>
      <c r="AP110" s="890">
        <v>15.4</v>
      </c>
      <c r="AQ110" s="891"/>
      <c r="AR110" s="891"/>
      <c r="AS110" s="891"/>
      <c r="AT110" s="892"/>
      <c r="AU110" s="893" t="s">
        <v>69</v>
      </c>
      <c r="AV110" s="894"/>
      <c r="AW110" s="894"/>
      <c r="AX110" s="894"/>
      <c r="AY110" s="894"/>
      <c r="AZ110" s="916" t="s">
        <v>414</v>
      </c>
      <c r="BA110" s="884"/>
      <c r="BB110" s="884"/>
      <c r="BC110" s="884"/>
      <c r="BD110" s="884"/>
      <c r="BE110" s="884"/>
      <c r="BF110" s="884"/>
      <c r="BG110" s="884"/>
      <c r="BH110" s="884"/>
      <c r="BI110" s="884"/>
      <c r="BJ110" s="884"/>
      <c r="BK110" s="884"/>
      <c r="BL110" s="884"/>
      <c r="BM110" s="884"/>
      <c r="BN110" s="884"/>
      <c r="BO110" s="884"/>
      <c r="BP110" s="885"/>
      <c r="BQ110" s="917">
        <v>21087208</v>
      </c>
      <c r="BR110" s="918"/>
      <c r="BS110" s="918"/>
      <c r="BT110" s="918"/>
      <c r="BU110" s="918"/>
      <c r="BV110" s="918">
        <v>19785909</v>
      </c>
      <c r="BW110" s="918"/>
      <c r="BX110" s="918"/>
      <c r="BY110" s="918"/>
      <c r="BZ110" s="918"/>
      <c r="CA110" s="918">
        <v>19375534</v>
      </c>
      <c r="CB110" s="918"/>
      <c r="CC110" s="918"/>
      <c r="CD110" s="918"/>
      <c r="CE110" s="918"/>
      <c r="CF110" s="931">
        <v>162.30000000000001</v>
      </c>
      <c r="CG110" s="932"/>
      <c r="CH110" s="932"/>
      <c r="CI110" s="932"/>
      <c r="CJ110" s="932"/>
      <c r="CK110" s="933" t="s">
        <v>415</v>
      </c>
      <c r="CL110" s="934"/>
      <c r="CM110" s="916" t="s">
        <v>416</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121</v>
      </c>
      <c r="DH110" s="918"/>
      <c r="DI110" s="918"/>
      <c r="DJ110" s="918"/>
      <c r="DK110" s="918"/>
      <c r="DL110" s="918" t="s">
        <v>121</v>
      </c>
      <c r="DM110" s="918"/>
      <c r="DN110" s="918"/>
      <c r="DO110" s="918"/>
      <c r="DP110" s="918"/>
      <c r="DQ110" s="918" t="s">
        <v>121</v>
      </c>
      <c r="DR110" s="918"/>
      <c r="DS110" s="918"/>
      <c r="DT110" s="918"/>
      <c r="DU110" s="918"/>
      <c r="DV110" s="919" t="s">
        <v>121</v>
      </c>
      <c r="DW110" s="919"/>
      <c r="DX110" s="919"/>
      <c r="DY110" s="919"/>
      <c r="DZ110" s="920"/>
    </row>
    <row r="111" spans="1:131" s="221" customFormat="1" ht="26.25" customHeight="1" x14ac:dyDescent="0.2">
      <c r="A111" s="921" t="s">
        <v>417</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121</v>
      </c>
      <c r="AB111" s="925"/>
      <c r="AC111" s="925"/>
      <c r="AD111" s="925"/>
      <c r="AE111" s="926"/>
      <c r="AF111" s="927" t="s">
        <v>121</v>
      </c>
      <c r="AG111" s="925"/>
      <c r="AH111" s="925"/>
      <c r="AI111" s="925"/>
      <c r="AJ111" s="926"/>
      <c r="AK111" s="927" t="s">
        <v>121</v>
      </c>
      <c r="AL111" s="925"/>
      <c r="AM111" s="925"/>
      <c r="AN111" s="925"/>
      <c r="AO111" s="926"/>
      <c r="AP111" s="928" t="s">
        <v>121</v>
      </c>
      <c r="AQ111" s="929"/>
      <c r="AR111" s="929"/>
      <c r="AS111" s="929"/>
      <c r="AT111" s="930"/>
      <c r="AU111" s="895"/>
      <c r="AV111" s="896"/>
      <c r="AW111" s="896"/>
      <c r="AX111" s="896"/>
      <c r="AY111" s="896"/>
      <c r="AZ111" s="909" t="s">
        <v>418</v>
      </c>
      <c r="BA111" s="910"/>
      <c r="BB111" s="910"/>
      <c r="BC111" s="910"/>
      <c r="BD111" s="910"/>
      <c r="BE111" s="910"/>
      <c r="BF111" s="910"/>
      <c r="BG111" s="910"/>
      <c r="BH111" s="910"/>
      <c r="BI111" s="910"/>
      <c r="BJ111" s="910"/>
      <c r="BK111" s="910"/>
      <c r="BL111" s="910"/>
      <c r="BM111" s="910"/>
      <c r="BN111" s="910"/>
      <c r="BO111" s="910"/>
      <c r="BP111" s="911"/>
      <c r="BQ111" s="912" t="s">
        <v>121</v>
      </c>
      <c r="BR111" s="913"/>
      <c r="BS111" s="913"/>
      <c r="BT111" s="913"/>
      <c r="BU111" s="913"/>
      <c r="BV111" s="913" t="s">
        <v>121</v>
      </c>
      <c r="BW111" s="913"/>
      <c r="BX111" s="913"/>
      <c r="BY111" s="913"/>
      <c r="BZ111" s="913"/>
      <c r="CA111" s="913" t="s">
        <v>121</v>
      </c>
      <c r="CB111" s="913"/>
      <c r="CC111" s="913"/>
      <c r="CD111" s="913"/>
      <c r="CE111" s="913"/>
      <c r="CF111" s="907" t="s">
        <v>121</v>
      </c>
      <c r="CG111" s="908"/>
      <c r="CH111" s="908"/>
      <c r="CI111" s="908"/>
      <c r="CJ111" s="908"/>
      <c r="CK111" s="935"/>
      <c r="CL111" s="936"/>
      <c r="CM111" s="909" t="s">
        <v>419</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121</v>
      </c>
      <c r="DH111" s="913"/>
      <c r="DI111" s="913"/>
      <c r="DJ111" s="913"/>
      <c r="DK111" s="913"/>
      <c r="DL111" s="913" t="s">
        <v>121</v>
      </c>
      <c r="DM111" s="913"/>
      <c r="DN111" s="913"/>
      <c r="DO111" s="913"/>
      <c r="DP111" s="913"/>
      <c r="DQ111" s="913" t="s">
        <v>121</v>
      </c>
      <c r="DR111" s="913"/>
      <c r="DS111" s="913"/>
      <c r="DT111" s="913"/>
      <c r="DU111" s="913"/>
      <c r="DV111" s="914" t="s">
        <v>121</v>
      </c>
      <c r="DW111" s="914"/>
      <c r="DX111" s="914"/>
      <c r="DY111" s="914"/>
      <c r="DZ111" s="915"/>
    </row>
    <row r="112" spans="1:131" s="221" customFormat="1" ht="26.25" customHeight="1" x14ac:dyDescent="0.2">
      <c r="A112" s="939" t="s">
        <v>420</v>
      </c>
      <c r="B112" s="940"/>
      <c r="C112" s="910" t="s">
        <v>421</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121</v>
      </c>
      <c r="AB112" s="946"/>
      <c r="AC112" s="946"/>
      <c r="AD112" s="946"/>
      <c r="AE112" s="947"/>
      <c r="AF112" s="948" t="s">
        <v>121</v>
      </c>
      <c r="AG112" s="946"/>
      <c r="AH112" s="946"/>
      <c r="AI112" s="946"/>
      <c r="AJ112" s="947"/>
      <c r="AK112" s="948" t="s">
        <v>121</v>
      </c>
      <c r="AL112" s="946"/>
      <c r="AM112" s="946"/>
      <c r="AN112" s="946"/>
      <c r="AO112" s="947"/>
      <c r="AP112" s="949" t="s">
        <v>121</v>
      </c>
      <c r="AQ112" s="950"/>
      <c r="AR112" s="950"/>
      <c r="AS112" s="950"/>
      <c r="AT112" s="951"/>
      <c r="AU112" s="895"/>
      <c r="AV112" s="896"/>
      <c r="AW112" s="896"/>
      <c r="AX112" s="896"/>
      <c r="AY112" s="896"/>
      <c r="AZ112" s="909" t="s">
        <v>422</v>
      </c>
      <c r="BA112" s="910"/>
      <c r="BB112" s="910"/>
      <c r="BC112" s="910"/>
      <c r="BD112" s="910"/>
      <c r="BE112" s="910"/>
      <c r="BF112" s="910"/>
      <c r="BG112" s="910"/>
      <c r="BH112" s="910"/>
      <c r="BI112" s="910"/>
      <c r="BJ112" s="910"/>
      <c r="BK112" s="910"/>
      <c r="BL112" s="910"/>
      <c r="BM112" s="910"/>
      <c r="BN112" s="910"/>
      <c r="BO112" s="910"/>
      <c r="BP112" s="911"/>
      <c r="BQ112" s="912">
        <v>5438056</v>
      </c>
      <c r="BR112" s="913"/>
      <c r="BS112" s="913"/>
      <c r="BT112" s="913"/>
      <c r="BU112" s="913"/>
      <c r="BV112" s="913">
        <v>4673835</v>
      </c>
      <c r="BW112" s="913"/>
      <c r="BX112" s="913"/>
      <c r="BY112" s="913"/>
      <c r="BZ112" s="913"/>
      <c r="CA112" s="913">
        <v>4225455</v>
      </c>
      <c r="CB112" s="913"/>
      <c r="CC112" s="913"/>
      <c r="CD112" s="913"/>
      <c r="CE112" s="913"/>
      <c r="CF112" s="907">
        <v>35.4</v>
      </c>
      <c r="CG112" s="908"/>
      <c r="CH112" s="908"/>
      <c r="CI112" s="908"/>
      <c r="CJ112" s="908"/>
      <c r="CK112" s="935"/>
      <c r="CL112" s="936"/>
      <c r="CM112" s="909" t="s">
        <v>423</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121</v>
      </c>
      <c r="DH112" s="913"/>
      <c r="DI112" s="913"/>
      <c r="DJ112" s="913"/>
      <c r="DK112" s="913"/>
      <c r="DL112" s="913" t="s">
        <v>121</v>
      </c>
      <c r="DM112" s="913"/>
      <c r="DN112" s="913"/>
      <c r="DO112" s="913"/>
      <c r="DP112" s="913"/>
      <c r="DQ112" s="913" t="s">
        <v>121</v>
      </c>
      <c r="DR112" s="913"/>
      <c r="DS112" s="913"/>
      <c r="DT112" s="913"/>
      <c r="DU112" s="913"/>
      <c r="DV112" s="914" t="s">
        <v>121</v>
      </c>
      <c r="DW112" s="914"/>
      <c r="DX112" s="914"/>
      <c r="DY112" s="914"/>
      <c r="DZ112" s="915"/>
    </row>
    <row r="113" spans="1:130" s="221" customFormat="1" ht="26.25" customHeight="1" x14ac:dyDescent="0.2">
      <c r="A113" s="941"/>
      <c r="B113" s="942"/>
      <c r="C113" s="910" t="s">
        <v>424</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693012</v>
      </c>
      <c r="AB113" s="925"/>
      <c r="AC113" s="925"/>
      <c r="AD113" s="925"/>
      <c r="AE113" s="926"/>
      <c r="AF113" s="927">
        <v>666317</v>
      </c>
      <c r="AG113" s="925"/>
      <c r="AH113" s="925"/>
      <c r="AI113" s="925"/>
      <c r="AJ113" s="926"/>
      <c r="AK113" s="927">
        <v>601081</v>
      </c>
      <c r="AL113" s="925"/>
      <c r="AM113" s="925"/>
      <c r="AN113" s="925"/>
      <c r="AO113" s="926"/>
      <c r="AP113" s="928">
        <v>5</v>
      </c>
      <c r="AQ113" s="929"/>
      <c r="AR113" s="929"/>
      <c r="AS113" s="929"/>
      <c r="AT113" s="930"/>
      <c r="AU113" s="895"/>
      <c r="AV113" s="896"/>
      <c r="AW113" s="896"/>
      <c r="AX113" s="896"/>
      <c r="AY113" s="896"/>
      <c r="AZ113" s="909" t="s">
        <v>425</v>
      </c>
      <c r="BA113" s="910"/>
      <c r="BB113" s="910"/>
      <c r="BC113" s="910"/>
      <c r="BD113" s="910"/>
      <c r="BE113" s="910"/>
      <c r="BF113" s="910"/>
      <c r="BG113" s="910"/>
      <c r="BH113" s="910"/>
      <c r="BI113" s="910"/>
      <c r="BJ113" s="910"/>
      <c r="BK113" s="910"/>
      <c r="BL113" s="910"/>
      <c r="BM113" s="910"/>
      <c r="BN113" s="910"/>
      <c r="BO113" s="910"/>
      <c r="BP113" s="911"/>
      <c r="BQ113" s="912">
        <v>820881</v>
      </c>
      <c r="BR113" s="913"/>
      <c r="BS113" s="913"/>
      <c r="BT113" s="913"/>
      <c r="BU113" s="913"/>
      <c r="BV113" s="913">
        <v>805816</v>
      </c>
      <c r="BW113" s="913"/>
      <c r="BX113" s="913"/>
      <c r="BY113" s="913"/>
      <c r="BZ113" s="913"/>
      <c r="CA113" s="913">
        <v>751893</v>
      </c>
      <c r="CB113" s="913"/>
      <c r="CC113" s="913"/>
      <c r="CD113" s="913"/>
      <c r="CE113" s="913"/>
      <c r="CF113" s="907">
        <v>6.3</v>
      </c>
      <c r="CG113" s="908"/>
      <c r="CH113" s="908"/>
      <c r="CI113" s="908"/>
      <c r="CJ113" s="908"/>
      <c r="CK113" s="935"/>
      <c r="CL113" s="936"/>
      <c r="CM113" s="909" t="s">
        <v>426</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121</v>
      </c>
      <c r="DH113" s="946"/>
      <c r="DI113" s="946"/>
      <c r="DJ113" s="946"/>
      <c r="DK113" s="947"/>
      <c r="DL113" s="948" t="s">
        <v>121</v>
      </c>
      <c r="DM113" s="946"/>
      <c r="DN113" s="946"/>
      <c r="DO113" s="946"/>
      <c r="DP113" s="947"/>
      <c r="DQ113" s="948" t="s">
        <v>121</v>
      </c>
      <c r="DR113" s="946"/>
      <c r="DS113" s="946"/>
      <c r="DT113" s="946"/>
      <c r="DU113" s="947"/>
      <c r="DV113" s="949" t="s">
        <v>121</v>
      </c>
      <c r="DW113" s="950"/>
      <c r="DX113" s="950"/>
      <c r="DY113" s="950"/>
      <c r="DZ113" s="951"/>
    </row>
    <row r="114" spans="1:130" s="221" customFormat="1" ht="26.25" customHeight="1" x14ac:dyDescent="0.2">
      <c r="A114" s="941"/>
      <c r="B114" s="942"/>
      <c r="C114" s="910" t="s">
        <v>427</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91563</v>
      </c>
      <c r="AB114" s="946"/>
      <c r="AC114" s="946"/>
      <c r="AD114" s="946"/>
      <c r="AE114" s="947"/>
      <c r="AF114" s="948">
        <v>102292</v>
      </c>
      <c r="AG114" s="946"/>
      <c r="AH114" s="946"/>
      <c r="AI114" s="946"/>
      <c r="AJ114" s="947"/>
      <c r="AK114" s="948">
        <v>91829</v>
      </c>
      <c r="AL114" s="946"/>
      <c r="AM114" s="946"/>
      <c r="AN114" s="946"/>
      <c r="AO114" s="947"/>
      <c r="AP114" s="949">
        <v>0.8</v>
      </c>
      <c r="AQ114" s="950"/>
      <c r="AR114" s="950"/>
      <c r="AS114" s="950"/>
      <c r="AT114" s="951"/>
      <c r="AU114" s="895"/>
      <c r="AV114" s="896"/>
      <c r="AW114" s="896"/>
      <c r="AX114" s="896"/>
      <c r="AY114" s="896"/>
      <c r="AZ114" s="909" t="s">
        <v>428</v>
      </c>
      <c r="BA114" s="910"/>
      <c r="BB114" s="910"/>
      <c r="BC114" s="910"/>
      <c r="BD114" s="910"/>
      <c r="BE114" s="910"/>
      <c r="BF114" s="910"/>
      <c r="BG114" s="910"/>
      <c r="BH114" s="910"/>
      <c r="BI114" s="910"/>
      <c r="BJ114" s="910"/>
      <c r="BK114" s="910"/>
      <c r="BL114" s="910"/>
      <c r="BM114" s="910"/>
      <c r="BN114" s="910"/>
      <c r="BO114" s="910"/>
      <c r="BP114" s="911"/>
      <c r="BQ114" s="912">
        <v>2578717</v>
      </c>
      <c r="BR114" s="913"/>
      <c r="BS114" s="913"/>
      <c r="BT114" s="913"/>
      <c r="BU114" s="913"/>
      <c r="BV114" s="913">
        <v>2416379</v>
      </c>
      <c r="BW114" s="913"/>
      <c r="BX114" s="913"/>
      <c r="BY114" s="913"/>
      <c r="BZ114" s="913"/>
      <c r="CA114" s="913">
        <v>2338762</v>
      </c>
      <c r="CB114" s="913"/>
      <c r="CC114" s="913"/>
      <c r="CD114" s="913"/>
      <c r="CE114" s="913"/>
      <c r="CF114" s="907">
        <v>19.600000000000001</v>
      </c>
      <c r="CG114" s="908"/>
      <c r="CH114" s="908"/>
      <c r="CI114" s="908"/>
      <c r="CJ114" s="908"/>
      <c r="CK114" s="935"/>
      <c r="CL114" s="936"/>
      <c r="CM114" s="909" t="s">
        <v>429</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121</v>
      </c>
      <c r="DH114" s="946"/>
      <c r="DI114" s="946"/>
      <c r="DJ114" s="946"/>
      <c r="DK114" s="947"/>
      <c r="DL114" s="948" t="s">
        <v>121</v>
      </c>
      <c r="DM114" s="946"/>
      <c r="DN114" s="946"/>
      <c r="DO114" s="946"/>
      <c r="DP114" s="947"/>
      <c r="DQ114" s="948" t="s">
        <v>121</v>
      </c>
      <c r="DR114" s="946"/>
      <c r="DS114" s="946"/>
      <c r="DT114" s="946"/>
      <c r="DU114" s="947"/>
      <c r="DV114" s="949" t="s">
        <v>121</v>
      </c>
      <c r="DW114" s="950"/>
      <c r="DX114" s="950"/>
      <c r="DY114" s="950"/>
      <c r="DZ114" s="951"/>
    </row>
    <row r="115" spans="1:130" s="221" customFormat="1" ht="26.25" customHeight="1" x14ac:dyDescent="0.2">
      <c r="A115" s="941"/>
      <c r="B115" s="942"/>
      <c r="C115" s="910" t="s">
        <v>430</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8150</v>
      </c>
      <c r="AB115" s="925"/>
      <c r="AC115" s="925"/>
      <c r="AD115" s="925"/>
      <c r="AE115" s="926"/>
      <c r="AF115" s="927">
        <v>171</v>
      </c>
      <c r="AG115" s="925"/>
      <c r="AH115" s="925"/>
      <c r="AI115" s="925"/>
      <c r="AJ115" s="926"/>
      <c r="AK115" s="927">
        <v>390</v>
      </c>
      <c r="AL115" s="925"/>
      <c r="AM115" s="925"/>
      <c r="AN115" s="925"/>
      <c r="AO115" s="926"/>
      <c r="AP115" s="928">
        <v>0</v>
      </c>
      <c r="AQ115" s="929"/>
      <c r="AR115" s="929"/>
      <c r="AS115" s="929"/>
      <c r="AT115" s="930"/>
      <c r="AU115" s="895"/>
      <c r="AV115" s="896"/>
      <c r="AW115" s="896"/>
      <c r="AX115" s="896"/>
      <c r="AY115" s="896"/>
      <c r="AZ115" s="909" t="s">
        <v>431</v>
      </c>
      <c r="BA115" s="910"/>
      <c r="BB115" s="910"/>
      <c r="BC115" s="910"/>
      <c r="BD115" s="910"/>
      <c r="BE115" s="910"/>
      <c r="BF115" s="910"/>
      <c r="BG115" s="910"/>
      <c r="BH115" s="910"/>
      <c r="BI115" s="910"/>
      <c r="BJ115" s="910"/>
      <c r="BK115" s="910"/>
      <c r="BL115" s="910"/>
      <c r="BM115" s="910"/>
      <c r="BN115" s="910"/>
      <c r="BO115" s="910"/>
      <c r="BP115" s="911"/>
      <c r="BQ115" s="912">
        <v>1747868</v>
      </c>
      <c r="BR115" s="913"/>
      <c r="BS115" s="913"/>
      <c r="BT115" s="913"/>
      <c r="BU115" s="913"/>
      <c r="BV115" s="913">
        <v>750209</v>
      </c>
      <c r="BW115" s="913"/>
      <c r="BX115" s="913"/>
      <c r="BY115" s="913"/>
      <c r="BZ115" s="913"/>
      <c r="CA115" s="913">
        <v>1419324</v>
      </c>
      <c r="CB115" s="913"/>
      <c r="CC115" s="913"/>
      <c r="CD115" s="913"/>
      <c r="CE115" s="913"/>
      <c r="CF115" s="907">
        <v>11.9</v>
      </c>
      <c r="CG115" s="908"/>
      <c r="CH115" s="908"/>
      <c r="CI115" s="908"/>
      <c r="CJ115" s="908"/>
      <c r="CK115" s="935"/>
      <c r="CL115" s="936"/>
      <c r="CM115" s="909" t="s">
        <v>432</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121</v>
      </c>
      <c r="DH115" s="946"/>
      <c r="DI115" s="946"/>
      <c r="DJ115" s="946"/>
      <c r="DK115" s="947"/>
      <c r="DL115" s="948" t="s">
        <v>121</v>
      </c>
      <c r="DM115" s="946"/>
      <c r="DN115" s="946"/>
      <c r="DO115" s="946"/>
      <c r="DP115" s="947"/>
      <c r="DQ115" s="948" t="s">
        <v>121</v>
      </c>
      <c r="DR115" s="946"/>
      <c r="DS115" s="946"/>
      <c r="DT115" s="946"/>
      <c r="DU115" s="947"/>
      <c r="DV115" s="949" t="s">
        <v>121</v>
      </c>
      <c r="DW115" s="950"/>
      <c r="DX115" s="950"/>
      <c r="DY115" s="950"/>
      <c r="DZ115" s="951"/>
    </row>
    <row r="116" spans="1:130" s="221" customFormat="1" ht="26.25" customHeight="1" x14ac:dyDescent="0.2">
      <c r="A116" s="943"/>
      <c r="B116" s="944"/>
      <c r="C116" s="952" t="s">
        <v>433</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121</v>
      </c>
      <c r="AB116" s="946"/>
      <c r="AC116" s="946"/>
      <c r="AD116" s="946"/>
      <c r="AE116" s="947"/>
      <c r="AF116" s="948" t="s">
        <v>121</v>
      </c>
      <c r="AG116" s="946"/>
      <c r="AH116" s="946"/>
      <c r="AI116" s="946"/>
      <c r="AJ116" s="947"/>
      <c r="AK116" s="948" t="s">
        <v>121</v>
      </c>
      <c r="AL116" s="946"/>
      <c r="AM116" s="946"/>
      <c r="AN116" s="946"/>
      <c r="AO116" s="947"/>
      <c r="AP116" s="949" t="s">
        <v>121</v>
      </c>
      <c r="AQ116" s="950"/>
      <c r="AR116" s="950"/>
      <c r="AS116" s="950"/>
      <c r="AT116" s="951"/>
      <c r="AU116" s="895"/>
      <c r="AV116" s="896"/>
      <c r="AW116" s="896"/>
      <c r="AX116" s="896"/>
      <c r="AY116" s="896"/>
      <c r="AZ116" s="954" t="s">
        <v>434</v>
      </c>
      <c r="BA116" s="955"/>
      <c r="BB116" s="955"/>
      <c r="BC116" s="955"/>
      <c r="BD116" s="955"/>
      <c r="BE116" s="955"/>
      <c r="BF116" s="955"/>
      <c r="BG116" s="955"/>
      <c r="BH116" s="955"/>
      <c r="BI116" s="955"/>
      <c r="BJ116" s="955"/>
      <c r="BK116" s="955"/>
      <c r="BL116" s="955"/>
      <c r="BM116" s="955"/>
      <c r="BN116" s="955"/>
      <c r="BO116" s="955"/>
      <c r="BP116" s="956"/>
      <c r="BQ116" s="912" t="s">
        <v>121</v>
      </c>
      <c r="BR116" s="913"/>
      <c r="BS116" s="913"/>
      <c r="BT116" s="913"/>
      <c r="BU116" s="913"/>
      <c r="BV116" s="913" t="s">
        <v>121</v>
      </c>
      <c r="BW116" s="913"/>
      <c r="BX116" s="913"/>
      <c r="BY116" s="913"/>
      <c r="BZ116" s="913"/>
      <c r="CA116" s="913" t="s">
        <v>121</v>
      </c>
      <c r="CB116" s="913"/>
      <c r="CC116" s="913"/>
      <c r="CD116" s="913"/>
      <c r="CE116" s="913"/>
      <c r="CF116" s="907" t="s">
        <v>121</v>
      </c>
      <c r="CG116" s="908"/>
      <c r="CH116" s="908"/>
      <c r="CI116" s="908"/>
      <c r="CJ116" s="908"/>
      <c r="CK116" s="935"/>
      <c r="CL116" s="936"/>
      <c r="CM116" s="909" t="s">
        <v>435</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121</v>
      </c>
      <c r="DH116" s="946"/>
      <c r="DI116" s="946"/>
      <c r="DJ116" s="946"/>
      <c r="DK116" s="947"/>
      <c r="DL116" s="948" t="s">
        <v>121</v>
      </c>
      <c r="DM116" s="946"/>
      <c r="DN116" s="946"/>
      <c r="DO116" s="946"/>
      <c r="DP116" s="947"/>
      <c r="DQ116" s="948" t="s">
        <v>121</v>
      </c>
      <c r="DR116" s="946"/>
      <c r="DS116" s="946"/>
      <c r="DT116" s="946"/>
      <c r="DU116" s="947"/>
      <c r="DV116" s="949" t="s">
        <v>121</v>
      </c>
      <c r="DW116" s="950"/>
      <c r="DX116" s="950"/>
      <c r="DY116" s="950"/>
      <c r="DZ116" s="951"/>
    </row>
    <row r="117" spans="1:130" s="221" customFormat="1" ht="26.25" customHeight="1" x14ac:dyDescent="0.2">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436</v>
      </c>
      <c r="Z117" s="881"/>
      <c r="AA117" s="965">
        <v>2667661</v>
      </c>
      <c r="AB117" s="966"/>
      <c r="AC117" s="966"/>
      <c r="AD117" s="966"/>
      <c r="AE117" s="967"/>
      <c r="AF117" s="968">
        <v>2661876</v>
      </c>
      <c r="AG117" s="966"/>
      <c r="AH117" s="966"/>
      <c r="AI117" s="966"/>
      <c r="AJ117" s="967"/>
      <c r="AK117" s="968">
        <v>2532208</v>
      </c>
      <c r="AL117" s="966"/>
      <c r="AM117" s="966"/>
      <c r="AN117" s="966"/>
      <c r="AO117" s="967"/>
      <c r="AP117" s="969"/>
      <c r="AQ117" s="970"/>
      <c r="AR117" s="970"/>
      <c r="AS117" s="970"/>
      <c r="AT117" s="971"/>
      <c r="AU117" s="895"/>
      <c r="AV117" s="896"/>
      <c r="AW117" s="896"/>
      <c r="AX117" s="896"/>
      <c r="AY117" s="896"/>
      <c r="AZ117" s="961" t="s">
        <v>437</v>
      </c>
      <c r="BA117" s="962"/>
      <c r="BB117" s="962"/>
      <c r="BC117" s="962"/>
      <c r="BD117" s="962"/>
      <c r="BE117" s="962"/>
      <c r="BF117" s="962"/>
      <c r="BG117" s="962"/>
      <c r="BH117" s="962"/>
      <c r="BI117" s="962"/>
      <c r="BJ117" s="962"/>
      <c r="BK117" s="962"/>
      <c r="BL117" s="962"/>
      <c r="BM117" s="962"/>
      <c r="BN117" s="962"/>
      <c r="BO117" s="962"/>
      <c r="BP117" s="963"/>
      <c r="BQ117" s="912" t="s">
        <v>121</v>
      </c>
      <c r="BR117" s="913"/>
      <c r="BS117" s="913"/>
      <c r="BT117" s="913"/>
      <c r="BU117" s="913"/>
      <c r="BV117" s="913" t="s">
        <v>121</v>
      </c>
      <c r="BW117" s="913"/>
      <c r="BX117" s="913"/>
      <c r="BY117" s="913"/>
      <c r="BZ117" s="913"/>
      <c r="CA117" s="913" t="s">
        <v>121</v>
      </c>
      <c r="CB117" s="913"/>
      <c r="CC117" s="913"/>
      <c r="CD117" s="913"/>
      <c r="CE117" s="913"/>
      <c r="CF117" s="907" t="s">
        <v>121</v>
      </c>
      <c r="CG117" s="908"/>
      <c r="CH117" s="908"/>
      <c r="CI117" s="908"/>
      <c r="CJ117" s="908"/>
      <c r="CK117" s="935"/>
      <c r="CL117" s="936"/>
      <c r="CM117" s="909" t="s">
        <v>438</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121</v>
      </c>
      <c r="DH117" s="946"/>
      <c r="DI117" s="946"/>
      <c r="DJ117" s="946"/>
      <c r="DK117" s="947"/>
      <c r="DL117" s="948" t="s">
        <v>121</v>
      </c>
      <c r="DM117" s="946"/>
      <c r="DN117" s="946"/>
      <c r="DO117" s="946"/>
      <c r="DP117" s="947"/>
      <c r="DQ117" s="948" t="s">
        <v>121</v>
      </c>
      <c r="DR117" s="946"/>
      <c r="DS117" s="946"/>
      <c r="DT117" s="946"/>
      <c r="DU117" s="947"/>
      <c r="DV117" s="949" t="s">
        <v>121</v>
      </c>
      <c r="DW117" s="950"/>
      <c r="DX117" s="950"/>
      <c r="DY117" s="950"/>
      <c r="DZ117" s="951"/>
    </row>
    <row r="118" spans="1:130" s="221" customFormat="1" ht="26.25" customHeight="1" x14ac:dyDescent="0.2">
      <c r="A118" s="899" t="s">
        <v>412</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409</v>
      </c>
      <c r="AB118" s="880"/>
      <c r="AC118" s="880"/>
      <c r="AD118" s="880"/>
      <c r="AE118" s="881"/>
      <c r="AF118" s="879" t="s">
        <v>410</v>
      </c>
      <c r="AG118" s="880"/>
      <c r="AH118" s="880"/>
      <c r="AI118" s="880"/>
      <c r="AJ118" s="881"/>
      <c r="AK118" s="879" t="s">
        <v>294</v>
      </c>
      <c r="AL118" s="880"/>
      <c r="AM118" s="880"/>
      <c r="AN118" s="880"/>
      <c r="AO118" s="881"/>
      <c r="AP118" s="957" t="s">
        <v>411</v>
      </c>
      <c r="AQ118" s="958"/>
      <c r="AR118" s="958"/>
      <c r="AS118" s="958"/>
      <c r="AT118" s="959"/>
      <c r="AU118" s="895"/>
      <c r="AV118" s="896"/>
      <c r="AW118" s="896"/>
      <c r="AX118" s="896"/>
      <c r="AY118" s="896"/>
      <c r="AZ118" s="960" t="s">
        <v>439</v>
      </c>
      <c r="BA118" s="952"/>
      <c r="BB118" s="952"/>
      <c r="BC118" s="952"/>
      <c r="BD118" s="952"/>
      <c r="BE118" s="952"/>
      <c r="BF118" s="952"/>
      <c r="BG118" s="952"/>
      <c r="BH118" s="952"/>
      <c r="BI118" s="952"/>
      <c r="BJ118" s="952"/>
      <c r="BK118" s="952"/>
      <c r="BL118" s="952"/>
      <c r="BM118" s="952"/>
      <c r="BN118" s="952"/>
      <c r="BO118" s="952"/>
      <c r="BP118" s="953"/>
      <c r="BQ118" s="986" t="s">
        <v>121</v>
      </c>
      <c r="BR118" s="987"/>
      <c r="BS118" s="987"/>
      <c r="BT118" s="987"/>
      <c r="BU118" s="987"/>
      <c r="BV118" s="987" t="s">
        <v>121</v>
      </c>
      <c r="BW118" s="987"/>
      <c r="BX118" s="987"/>
      <c r="BY118" s="987"/>
      <c r="BZ118" s="987"/>
      <c r="CA118" s="987" t="s">
        <v>121</v>
      </c>
      <c r="CB118" s="987"/>
      <c r="CC118" s="987"/>
      <c r="CD118" s="987"/>
      <c r="CE118" s="987"/>
      <c r="CF118" s="907" t="s">
        <v>121</v>
      </c>
      <c r="CG118" s="908"/>
      <c r="CH118" s="908"/>
      <c r="CI118" s="908"/>
      <c r="CJ118" s="908"/>
      <c r="CK118" s="935"/>
      <c r="CL118" s="936"/>
      <c r="CM118" s="909" t="s">
        <v>440</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121</v>
      </c>
      <c r="DH118" s="946"/>
      <c r="DI118" s="946"/>
      <c r="DJ118" s="946"/>
      <c r="DK118" s="947"/>
      <c r="DL118" s="948" t="s">
        <v>121</v>
      </c>
      <c r="DM118" s="946"/>
      <c r="DN118" s="946"/>
      <c r="DO118" s="946"/>
      <c r="DP118" s="947"/>
      <c r="DQ118" s="948" t="s">
        <v>121</v>
      </c>
      <c r="DR118" s="946"/>
      <c r="DS118" s="946"/>
      <c r="DT118" s="946"/>
      <c r="DU118" s="947"/>
      <c r="DV118" s="949" t="s">
        <v>121</v>
      </c>
      <c r="DW118" s="950"/>
      <c r="DX118" s="950"/>
      <c r="DY118" s="950"/>
      <c r="DZ118" s="951"/>
    </row>
    <row r="119" spans="1:130" s="221" customFormat="1" ht="26.25" customHeight="1" x14ac:dyDescent="0.2">
      <c r="A119" s="1043" t="s">
        <v>415</v>
      </c>
      <c r="B119" s="934"/>
      <c r="C119" s="916" t="s">
        <v>416</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121</v>
      </c>
      <c r="AB119" s="887"/>
      <c r="AC119" s="887"/>
      <c r="AD119" s="887"/>
      <c r="AE119" s="888"/>
      <c r="AF119" s="889" t="s">
        <v>121</v>
      </c>
      <c r="AG119" s="887"/>
      <c r="AH119" s="887"/>
      <c r="AI119" s="887"/>
      <c r="AJ119" s="888"/>
      <c r="AK119" s="889" t="s">
        <v>121</v>
      </c>
      <c r="AL119" s="887"/>
      <c r="AM119" s="887"/>
      <c r="AN119" s="887"/>
      <c r="AO119" s="888"/>
      <c r="AP119" s="890" t="s">
        <v>121</v>
      </c>
      <c r="AQ119" s="891"/>
      <c r="AR119" s="891"/>
      <c r="AS119" s="891"/>
      <c r="AT119" s="892"/>
      <c r="AU119" s="897"/>
      <c r="AV119" s="898"/>
      <c r="AW119" s="898"/>
      <c r="AX119" s="898"/>
      <c r="AY119" s="898"/>
      <c r="AZ119" s="242" t="s">
        <v>177</v>
      </c>
      <c r="BA119" s="242"/>
      <c r="BB119" s="242"/>
      <c r="BC119" s="242"/>
      <c r="BD119" s="242"/>
      <c r="BE119" s="242"/>
      <c r="BF119" s="242"/>
      <c r="BG119" s="242"/>
      <c r="BH119" s="242"/>
      <c r="BI119" s="242"/>
      <c r="BJ119" s="242"/>
      <c r="BK119" s="242"/>
      <c r="BL119" s="242"/>
      <c r="BM119" s="242"/>
      <c r="BN119" s="242"/>
      <c r="BO119" s="964" t="s">
        <v>441</v>
      </c>
      <c r="BP119" s="992"/>
      <c r="BQ119" s="986">
        <v>31672730</v>
      </c>
      <c r="BR119" s="987"/>
      <c r="BS119" s="987"/>
      <c r="BT119" s="987"/>
      <c r="BU119" s="987"/>
      <c r="BV119" s="987">
        <v>28432148</v>
      </c>
      <c r="BW119" s="987"/>
      <c r="BX119" s="987"/>
      <c r="BY119" s="987"/>
      <c r="BZ119" s="987"/>
      <c r="CA119" s="987">
        <v>28110968</v>
      </c>
      <c r="CB119" s="987"/>
      <c r="CC119" s="987"/>
      <c r="CD119" s="987"/>
      <c r="CE119" s="987"/>
      <c r="CF119" s="988"/>
      <c r="CG119" s="989"/>
      <c r="CH119" s="989"/>
      <c r="CI119" s="989"/>
      <c r="CJ119" s="990"/>
      <c r="CK119" s="937"/>
      <c r="CL119" s="938"/>
      <c r="CM119" s="960" t="s">
        <v>442</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121</v>
      </c>
      <c r="DH119" s="973"/>
      <c r="DI119" s="973"/>
      <c r="DJ119" s="973"/>
      <c r="DK119" s="974"/>
      <c r="DL119" s="972" t="s">
        <v>121</v>
      </c>
      <c r="DM119" s="973"/>
      <c r="DN119" s="973"/>
      <c r="DO119" s="973"/>
      <c r="DP119" s="974"/>
      <c r="DQ119" s="972" t="s">
        <v>121</v>
      </c>
      <c r="DR119" s="973"/>
      <c r="DS119" s="973"/>
      <c r="DT119" s="973"/>
      <c r="DU119" s="974"/>
      <c r="DV119" s="975" t="s">
        <v>121</v>
      </c>
      <c r="DW119" s="976"/>
      <c r="DX119" s="976"/>
      <c r="DY119" s="976"/>
      <c r="DZ119" s="977"/>
    </row>
    <row r="120" spans="1:130" s="221" customFormat="1" ht="26.25" customHeight="1" x14ac:dyDescent="0.2">
      <c r="A120" s="1044"/>
      <c r="B120" s="936"/>
      <c r="C120" s="909" t="s">
        <v>419</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121</v>
      </c>
      <c r="AB120" s="946"/>
      <c r="AC120" s="946"/>
      <c r="AD120" s="946"/>
      <c r="AE120" s="947"/>
      <c r="AF120" s="948" t="s">
        <v>121</v>
      </c>
      <c r="AG120" s="946"/>
      <c r="AH120" s="946"/>
      <c r="AI120" s="946"/>
      <c r="AJ120" s="947"/>
      <c r="AK120" s="948" t="s">
        <v>121</v>
      </c>
      <c r="AL120" s="946"/>
      <c r="AM120" s="946"/>
      <c r="AN120" s="946"/>
      <c r="AO120" s="947"/>
      <c r="AP120" s="949" t="s">
        <v>121</v>
      </c>
      <c r="AQ120" s="950"/>
      <c r="AR120" s="950"/>
      <c r="AS120" s="950"/>
      <c r="AT120" s="951"/>
      <c r="AU120" s="978" t="s">
        <v>443</v>
      </c>
      <c r="AV120" s="979"/>
      <c r="AW120" s="979"/>
      <c r="AX120" s="979"/>
      <c r="AY120" s="980"/>
      <c r="AZ120" s="916" t="s">
        <v>444</v>
      </c>
      <c r="BA120" s="884"/>
      <c r="BB120" s="884"/>
      <c r="BC120" s="884"/>
      <c r="BD120" s="884"/>
      <c r="BE120" s="884"/>
      <c r="BF120" s="884"/>
      <c r="BG120" s="884"/>
      <c r="BH120" s="884"/>
      <c r="BI120" s="884"/>
      <c r="BJ120" s="884"/>
      <c r="BK120" s="884"/>
      <c r="BL120" s="884"/>
      <c r="BM120" s="884"/>
      <c r="BN120" s="884"/>
      <c r="BO120" s="884"/>
      <c r="BP120" s="885"/>
      <c r="BQ120" s="917">
        <v>4901699</v>
      </c>
      <c r="BR120" s="918"/>
      <c r="BS120" s="918"/>
      <c r="BT120" s="918"/>
      <c r="BU120" s="918"/>
      <c r="BV120" s="918">
        <v>5482127</v>
      </c>
      <c r="BW120" s="918"/>
      <c r="BX120" s="918"/>
      <c r="BY120" s="918"/>
      <c r="BZ120" s="918"/>
      <c r="CA120" s="918">
        <v>5220519</v>
      </c>
      <c r="CB120" s="918"/>
      <c r="CC120" s="918"/>
      <c r="CD120" s="918"/>
      <c r="CE120" s="918"/>
      <c r="CF120" s="931">
        <v>43.7</v>
      </c>
      <c r="CG120" s="932"/>
      <c r="CH120" s="932"/>
      <c r="CI120" s="932"/>
      <c r="CJ120" s="932"/>
      <c r="CK120" s="993" t="s">
        <v>445</v>
      </c>
      <c r="CL120" s="994"/>
      <c r="CM120" s="994"/>
      <c r="CN120" s="994"/>
      <c r="CO120" s="995"/>
      <c r="CP120" s="1001" t="s">
        <v>394</v>
      </c>
      <c r="CQ120" s="1002"/>
      <c r="CR120" s="1002"/>
      <c r="CS120" s="1002"/>
      <c r="CT120" s="1002"/>
      <c r="CU120" s="1002"/>
      <c r="CV120" s="1002"/>
      <c r="CW120" s="1002"/>
      <c r="CX120" s="1002"/>
      <c r="CY120" s="1002"/>
      <c r="CZ120" s="1002"/>
      <c r="DA120" s="1002"/>
      <c r="DB120" s="1002"/>
      <c r="DC120" s="1002"/>
      <c r="DD120" s="1002"/>
      <c r="DE120" s="1002"/>
      <c r="DF120" s="1003"/>
      <c r="DG120" s="917">
        <v>5438056</v>
      </c>
      <c r="DH120" s="918"/>
      <c r="DI120" s="918"/>
      <c r="DJ120" s="918"/>
      <c r="DK120" s="918"/>
      <c r="DL120" s="918">
        <v>4673835</v>
      </c>
      <c r="DM120" s="918"/>
      <c r="DN120" s="918"/>
      <c r="DO120" s="918"/>
      <c r="DP120" s="918"/>
      <c r="DQ120" s="918">
        <v>4225455</v>
      </c>
      <c r="DR120" s="918"/>
      <c r="DS120" s="918"/>
      <c r="DT120" s="918"/>
      <c r="DU120" s="918"/>
      <c r="DV120" s="919">
        <v>35.4</v>
      </c>
      <c r="DW120" s="919"/>
      <c r="DX120" s="919"/>
      <c r="DY120" s="919"/>
      <c r="DZ120" s="920"/>
    </row>
    <row r="121" spans="1:130" s="221" customFormat="1" ht="26.25" customHeight="1" x14ac:dyDescent="0.2">
      <c r="A121" s="1044"/>
      <c r="B121" s="936"/>
      <c r="C121" s="961" t="s">
        <v>446</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121</v>
      </c>
      <c r="AB121" s="946"/>
      <c r="AC121" s="946"/>
      <c r="AD121" s="946"/>
      <c r="AE121" s="947"/>
      <c r="AF121" s="948" t="s">
        <v>121</v>
      </c>
      <c r="AG121" s="946"/>
      <c r="AH121" s="946"/>
      <c r="AI121" s="946"/>
      <c r="AJ121" s="947"/>
      <c r="AK121" s="948" t="s">
        <v>121</v>
      </c>
      <c r="AL121" s="946"/>
      <c r="AM121" s="946"/>
      <c r="AN121" s="946"/>
      <c r="AO121" s="947"/>
      <c r="AP121" s="949" t="s">
        <v>121</v>
      </c>
      <c r="AQ121" s="950"/>
      <c r="AR121" s="950"/>
      <c r="AS121" s="950"/>
      <c r="AT121" s="951"/>
      <c r="AU121" s="981"/>
      <c r="AV121" s="982"/>
      <c r="AW121" s="982"/>
      <c r="AX121" s="982"/>
      <c r="AY121" s="983"/>
      <c r="AZ121" s="909" t="s">
        <v>447</v>
      </c>
      <c r="BA121" s="910"/>
      <c r="BB121" s="910"/>
      <c r="BC121" s="910"/>
      <c r="BD121" s="910"/>
      <c r="BE121" s="910"/>
      <c r="BF121" s="910"/>
      <c r="BG121" s="910"/>
      <c r="BH121" s="910"/>
      <c r="BI121" s="910"/>
      <c r="BJ121" s="910"/>
      <c r="BK121" s="910"/>
      <c r="BL121" s="910"/>
      <c r="BM121" s="910"/>
      <c r="BN121" s="910"/>
      <c r="BO121" s="910"/>
      <c r="BP121" s="911"/>
      <c r="BQ121" s="912">
        <v>4276931</v>
      </c>
      <c r="BR121" s="913"/>
      <c r="BS121" s="913"/>
      <c r="BT121" s="913"/>
      <c r="BU121" s="913"/>
      <c r="BV121" s="913">
        <v>3783469</v>
      </c>
      <c r="BW121" s="913"/>
      <c r="BX121" s="913"/>
      <c r="BY121" s="913"/>
      <c r="BZ121" s="913"/>
      <c r="CA121" s="913">
        <v>3693597</v>
      </c>
      <c r="CB121" s="913"/>
      <c r="CC121" s="913"/>
      <c r="CD121" s="913"/>
      <c r="CE121" s="913"/>
      <c r="CF121" s="907">
        <v>30.9</v>
      </c>
      <c r="CG121" s="908"/>
      <c r="CH121" s="908"/>
      <c r="CI121" s="908"/>
      <c r="CJ121" s="908"/>
      <c r="CK121" s="996"/>
      <c r="CL121" s="997"/>
      <c r="CM121" s="997"/>
      <c r="CN121" s="997"/>
      <c r="CO121" s="998"/>
      <c r="CP121" s="1006" t="s">
        <v>392</v>
      </c>
      <c r="CQ121" s="1007"/>
      <c r="CR121" s="1007"/>
      <c r="CS121" s="1007"/>
      <c r="CT121" s="1007"/>
      <c r="CU121" s="1007"/>
      <c r="CV121" s="1007"/>
      <c r="CW121" s="1007"/>
      <c r="CX121" s="1007"/>
      <c r="CY121" s="1007"/>
      <c r="CZ121" s="1007"/>
      <c r="DA121" s="1007"/>
      <c r="DB121" s="1007"/>
      <c r="DC121" s="1007"/>
      <c r="DD121" s="1007"/>
      <c r="DE121" s="1007"/>
      <c r="DF121" s="1008"/>
      <c r="DG121" s="912" t="s">
        <v>121</v>
      </c>
      <c r="DH121" s="913"/>
      <c r="DI121" s="913"/>
      <c r="DJ121" s="913"/>
      <c r="DK121" s="913"/>
      <c r="DL121" s="913" t="s">
        <v>121</v>
      </c>
      <c r="DM121" s="913"/>
      <c r="DN121" s="913"/>
      <c r="DO121" s="913"/>
      <c r="DP121" s="913"/>
      <c r="DQ121" s="913" t="s">
        <v>121</v>
      </c>
      <c r="DR121" s="913"/>
      <c r="DS121" s="913"/>
      <c r="DT121" s="913"/>
      <c r="DU121" s="913"/>
      <c r="DV121" s="914" t="s">
        <v>121</v>
      </c>
      <c r="DW121" s="914"/>
      <c r="DX121" s="914"/>
      <c r="DY121" s="914"/>
      <c r="DZ121" s="915"/>
    </row>
    <row r="122" spans="1:130" s="221" customFormat="1" ht="26.25" customHeight="1" x14ac:dyDescent="0.2">
      <c r="A122" s="1044"/>
      <c r="B122" s="936"/>
      <c r="C122" s="909" t="s">
        <v>429</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121</v>
      </c>
      <c r="AB122" s="946"/>
      <c r="AC122" s="946"/>
      <c r="AD122" s="946"/>
      <c r="AE122" s="947"/>
      <c r="AF122" s="948" t="s">
        <v>121</v>
      </c>
      <c r="AG122" s="946"/>
      <c r="AH122" s="946"/>
      <c r="AI122" s="946"/>
      <c r="AJ122" s="947"/>
      <c r="AK122" s="948" t="s">
        <v>121</v>
      </c>
      <c r="AL122" s="946"/>
      <c r="AM122" s="946"/>
      <c r="AN122" s="946"/>
      <c r="AO122" s="947"/>
      <c r="AP122" s="949" t="s">
        <v>121</v>
      </c>
      <c r="AQ122" s="950"/>
      <c r="AR122" s="950"/>
      <c r="AS122" s="950"/>
      <c r="AT122" s="951"/>
      <c r="AU122" s="981"/>
      <c r="AV122" s="982"/>
      <c r="AW122" s="982"/>
      <c r="AX122" s="982"/>
      <c r="AY122" s="983"/>
      <c r="AZ122" s="960" t="s">
        <v>448</v>
      </c>
      <c r="BA122" s="952"/>
      <c r="BB122" s="952"/>
      <c r="BC122" s="952"/>
      <c r="BD122" s="952"/>
      <c r="BE122" s="952"/>
      <c r="BF122" s="952"/>
      <c r="BG122" s="952"/>
      <c r="BH122" s="952"/>
      <c r="BI122" s="952"/>
      <c r="BJ122" s="952"/>
      <c r="BK122" s="952"/>
      <c r="BL122" s="952"/>
      <c r="BM122" s="952"/>
      <c r="BN122" s="952"/>
      <c r="BO122" s="952"/>
      <c r="BP122" s="953"/>
      <c r="BQ122" s="986">
        <v>18535262</v>
      </c>
      <c r="BR122" s="987"/>
      <c r="BS122" s="987"/>
      <c r="BT122" s="987"/>
      <c r="BU122" s="987"/>
      <c r="BV122" s="987">
        <v>17641869</v>
      </c>
      <c r="BW122" s="987"/>
      <c r="BX122" s="987"/>
      <c r="BY122" s="987"/>
      <c r="BZ122" s="987"/>
      <c r="CA122" s="987">
        <v>16375224</v>
      </c>
      <c r="CB122" s="987"/>
      <c r="CC122" s="987"/>
      <c r="CD122" s="987"/>
      <c r="CE122" s="987"/>
      <c r="CF122" s="1004">
        <v>137.1</v>
      </c>
      <c r="CG122" s="1005"/>
      <c r="CH122" s="1005"/>
      <c r="CI122" s="1005"/>
      <c r="CJ122" s="1005"/>
      <c r="CK122" s="996"/>
      <c r="CL122" s="997"/>
      <c r="CM122" s="997"/>
      <c r="CN122" s="997"/>
      <c r="CO122" s="998"/>
      <c r="CP122" s="1006" t="s">
        <v>390</v>
      </c>
      <c r="CQ122" s="1007"/>
      <c r="CR122" s="1007"/>
      <c r="CS122" s="1007"/>
      <c r="CT122" s="1007"/>
      <c r="CU122" s="1007"/>
      <c r="CV122" s="1007"/>
      <c r="CW122" s="1007"/>
      <c r="CX122" s="1007"/>
      <c r="CY122" s="1007"/>
      <c r="CZ122" s="1007"/>
      <c r="DA122" s="1007"/>
      <c r="DB122" s="1007"/>
      <c r="DC122" s="1007"/>
      <c r="DD122" s="1007"/>
      <c r="DE122" s="1007"/>
      <c r="DF122" s="1008"/>
      <c r="DG122" s="912" t="s">
        <v>121</v>
      </c>
      <c r="DH122" s="913"/>
      <c r="DI122" s="913"/>
      <c r="DJ122" s="913"/>
      <c r="DK122" s="913"/>
      <c r="DL122" s="913" t="s">
        <v>121</v>
      </c>
      <c r="DM122" s="913"/>
      <c r="DN122" s="913"/>
      <c r="DO122" s="913"/>
      <c r="DP122" s="913"/>
      <c r="DQ122" s="913" t="s">
        <v>121</v>
      </c>
      <c r="DR122" s="913"/>
      <c r="DS122" s="913"/>
      <c r="DT122" s="913"/>
      <c r="DU122" s="913"/>
      <c r="DV122" s="914" t="s">
        <v>121</v>
      </c>
      <c r="DW122" s="914"/>
      <c r="DX122" s="914"/>
      <c r="DY122" s="914"/>
      <c r="DZ122" s="915"/>
    </row>
    <row r="123" spans="1:130" s="221" customFormat="1" ht="26.25" customHeight="1" x14ac:dyDescent="0.2">
      <c r="A123" s="1044"/>
      <c r="B123" s="936"/>
      <c r="C123" s="909" t="s">
        <v>435</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121</v>
      </c>
      <c r="AB123" s="946"/>
      <c r="AC123" s="946"/>
      <c r="AD123" s="946"/>
      <c r="AE123" s="947"/>
      <c r="AF123" s="948" t="s">
        <v>121</v>
      </c>
      <c r="AG123" s="946"/>
      <c r="AH123" s="946"/>
      <c r="AI123" s="946"/>
      <c r="AJ123" s="947"/>
      <c r="AK123" s="948" t="s">
        <v>121</v>
      </c>
      <c r="AL123" s="946"/>
      <c r="AM123" s="946"/>
      <c r="AN123" s="946"/>
      <c r="AO123" s="947"/>
      <c r="AP123" s="949" t="s">
        <v>121</v>
      </c>
      <c r="AQ123" s="950"/>
      <c r="AR123" s="950"/>
      <c r="AS123" s="950"/>
      <c r="AT123" s="951"/>
      <c r="AU123" s="984"/>
      <c r="AV123" s="985"/>
      <c r="AW123" s="985"/>
      <c r="AX123" s="985"/>
      <c r="AY123" s="985"/>
      <c r="AZ123" s="242" t="s">
        <v>177</v>
      </c>
      <c r="BA123" s="242"/>
      <c r="BB123" s="242"/>
      <c r="BC123" s="242"/>
      <c r="BD123" s="242"/>
      <c r="BE123" s="242"/>
      <c r="BF123" s="242"/>
      <c r="BG123" s="242"/>
      <c r="BH123" s="242"/>
      <c r="BI123" s="242"/>
      <c r="BJ123" s="242"/>
      <c r="BK123" s="242"/>
      <c r="BL123" s="242"/>
      <c r="BM123" s="242"/>
      <c r="BN123" s="242"/>
      <c r="BO123" s="964" t="s">
        <v>449</v>
      </c>
      <c r="BP123" s="992"/>
      <c r="BQ123" s="1050">
        <v>27713892</v>
      </c>
      <c r="BR123" s="1051"/>
      <c r="BS123" s="1051"/>
      <c r="BT123" s="1051"/>
      <c r="BU123" s="1051"/>
      <c r="BV123" s="1051">
        <v>26907465</v>
      </c>
      <c r="BW123" s="1051"/>
      <c r="BX123" s="1051"/>
      <c r="BY123" s="1051"/>
      <c r="BZ123" s="1051"/>
      <c r="CA123" s="1051">
        <v>25289340</v>
      </c>
      <c r="CB123" s="1051"/>
      <c r="CC123" s="1051"/>
      <c r="CD123" s="1051"/>
      <c r="CE123" s="1051"/>
      <c r="CF123" s="988"/>
      <c r="CG123" s="989"/>
      <c r="CH123" s="989"/>
      <c r="CI123" s="989"/>
      <c r="CJ123" s="990"/>
      <c r="CK123" s="996"/>
      <c r="CL123" s="997"/>
      <c r="CM123" s="997"/>
      <c r="CN123" s="997"/>
      <c r="CO123" s="998"/>
      <c r="CP123" s="1006" t="s">
        <v>391</v>
      </c>
      <c r="CQ123" s="1007"/>
      <c r="CR123" s="1007"/>
      <c r="CS123" s="1007"/>
      <c r="CT123" s="1007"/>
      <c r="CU123" s="1007"/>
      <c r="CV123" s="1007"/>
      <c r="CW123" s="1007"/>
      <c r="CX123" s="1007"/>
      <c r="CY123" s="1007"/>
      <c r="CZ123" s="1007"/>
      <c r="DA123" s="1007"/>
      <c r="DB123" s="1007"/>
      <c r="DC123" s="1007"/>
      <c r="DD123" s="1007"/>
      <c r="DE123" s="1007"/>
      <c r="DF123" s="1008"/>
      <c r="DG123" s="945" t="s">
        <v>121</v>
      </c>
      <c r="DH123" s="946"/>
      <c r="DI123" s="946"/>
      <c r="DJ123" s="946"/>
      <c r="DK123" s="947"/>
      <c r="DL123" s="948" t="s">
        <v>121</v>
      </c>
      <c r="DM123" s="946"/>
      <c r="DN123" s="946"/>
      <c r="DO123" s="946"/>
      <c r="DP123" s="947"/>
      <c r="DQ123" s="948" t="s">
        <v>121</v>
      </c>
      <c r="DR123" s="946"/>
      <c r="DS123" s="946"/>
      <c r="DT123" s="946"/>
      <c r="DU123" s="947"/>
      <c r="DV123" s="949" t="s">
        <v>121</v>
      </c>
      <c r="DW123" s="950"/>
      <c r="DX123" s="950"/>
      <c r="DY123" s="950"/>
      <c r="DZ123" s="951"/>
    </row>
    <row r="124" spans="1:130" s="221" customFormat="1" ht="26.25" customHeight="1" thickBot="1" x14ac:dyDescent="0.25">
      <c r="A124" s="1044"/>
      <c r="B124" s="936"/>
      <c r="C124" s="909" t="s">
        <v>438</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121</v>
      </c>
      <c r="AB124" s="946"/>
      <c r="AC124" s="946"/>
      <c r="AD124" s="946"/>
      <c r="AE124" s="947"/>
      <c r="AF124" s="948" t="s">
        <v>121</v>
      </c>
      <c r="AG124" s="946"/>
      <c r="AH124" s="946"/>
      <c r="AI124" s="946"/>
      <c r="AJ124" s="947"/>
      <c r="AK124" s="948" t="s">
        <v>121</v>
      </c>
      <c r="AL124" s="946"/>
      <c r="AM124" s="946"/>
      <c r="AN124" s="946"/>
      <c r="AO124" s="947"/>
      <c r="AP124" s="949" t="s">
        <v>121</v>
      </c>
      <c r="AQ124" s="950"/>
      <c r="AR124" s="950"/>
      <c r="AS124" s="950"/>
      <c r="AT124" s="951"/>
      <c r="AU124" s="1046" t="s">
        <v>450</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v>32.700000000000003</v>
      </c>
      <c r="BR124" s="1014"/>
      <c r="BS124" s="1014"/>
      <c r="BT124" s="1014"/>
      <c r="BU124" s="1014"/>
      <c r="BV124" s="1014">
        <v>12.9</v>
      </c>
      <c r="BW124" s="1014"/>
      <c r="BX124" s="1014"/>
      <c r="BY124" s="1014"/>
      <c r="BZ124" s="1014"/>
      <c r="CA124" s="1014">
        <v>23.6</v>
      </c>
      <c r="CB124" s="1014"/>
      <c r="CC124" s="1014"/>
      <c r="CD124" s="1014"/>
      <c r="CE124" s="1014"/>
      <c r="CF124" s="1015"/>
      <c r="CG124" s="1016"/>
      <c r="CH124" s="1016"/>
      <c r="CI124" s="1016"/>
      <c r="CJ124" s="1017"/>
      <c r="CK124" s="999"/>
      <c r="CL124" s="999"/>
      <c r="CM124" s="999"/>
      <c r="CN124" s="999"/>
      <c r="CO124" s="1000"/>
      <c r="CP124" s="1006" t="s">
        <v>451</v>
      </c>
      <c r="CQ124" s="1007"/>
      <c r="CR124" s="1007"/>
      <c r="CS124" s="1007"/>
      <c r="CT124" s="1007"/>
      <c r="CU124" s="1007"/>
      <c r="CV124" s="1007"/>
      <c r="CW124" s="1007"/>
      <c r="CX124" s="1007"/>
      <c r="CY124" s="1007"/>
      <c r="CZ124" s="1007"/>
      <c r="DA124" s="1007"/>
      <c r="DB124" s="1007"/>
      <c r="DC124" s="1007"/>
      <c r="DD124" s="1007"/>
      <c r="DE124" s="1007"/>
      <c r="DF124" s="1008"/>
      <c r="DG124" s="991" t="s">
        <v>121</v>
      </c>
      <c r="DH124" s="973"/>
      <c r="DI124" s="973"/>
      <c r="DJ124" s="973"/>
      <c r="DK124" s="974"/>
      <c r="DL124" s="972" t="s">
        <v>121</v>
      </c>
      <c r="DM124" s="973"/>
      <c r="DN124" s="973"/>
      <c r="DO124" s="973"/>
      <c r="DP124" s="974"/>
      <c r="DQ124" s="972" t="s">
        <v>121</v>
      </c>
      <c r="DR124" s="973"/>
      <c r="DS124" s="973"/>
      <c r="DT124" s="973"/>
      <c r="DU124" s="974"/>
      <c r="DV124" s="975" t="s">
        <v>121</v>
      </c>
      <c r="DW124" s="976"/>
      <c r="DX124" s="976"/>
      <c r="DY124" s="976"/>
      <c r="DZ124" s="977"/>
    </row>
    <row r="125" spans="1:130" s="221" customFormat="1" ht="26.25" customHeight="1" x14ac:dyDescent="0.2">
      <c r="A125" s="1044"/>
      <c r="B125" s="936"/>
      <c r="C125" s="909" t="s">
        <v>440</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121</v>
      </c>
      <c r="AB125" s="946"/>
      <c r="AC125" s="946"/>
      <c r="AD125" s="946"/>
      <c r="AE125" s="947"/>
      <c r="AF125" s="948" t="s">
        <v>121</v>
      </c>
      <c r="AG125" s="946"/>
      <c r="AH125" s="946"/>
      <c r="AI125" s="946"/>
      <c r="AJ125" s="947"/>
      <c r="AK125" s="948" t="s">
        <v>121</v>
      </c>
      <c r="AL125" s="946"/>
      <c r="AM125" s="946"/>
      <c r="AN125" s="946"/>
      <c r="AO125" s="947"/>
      <c r="AP125" s="949" t="s">
        <v>121</v>
      </c>
      <c r="AQ125" s="950"/>
      <c r="AR125" s="950"/>
      <c r="AS125" s="950"/>
      <c r="AT125" s="951"/>
      <c r="AU125" s="243"/>
      <c r="AV125" s="244"/>
      <c r="AW125" s="244"/>
      <c r="AX125" s="244"/>
      <c r="AY125" s="244"/>
      <c r="AZ125" s="244"/>
      <c r="BA125" s="244"/>
      <c r="BB125" s="244"/>
      <c r="BC125" s="244"/>
      <c r="BD125" s="244"/>
      <c r="BE125" s="244"/>
      <c r="BF125" s="244"/>
      <c r="BG125" s="244"/>
      <c r="BH125" s="244"/>
      <c r="BI125" s="244"/>
      <c r="BJ125" s="244"/>
      <c r="BK125" s="244"/>
      <c r="BL125" s="244"/>
      <c r="BM125" s="244"/>
      <c r="BN125" s="244"/>
      <c r="BO125" s="244"/>
      <c r="BP125" s="244"/>
      <c r="BQ125" s="223"/>
      <c r="BR125" s="223"/>
      <c r="BS125" s="223"/>
      <c r="BT125" s="223"/>
      <c r="BU125" s="223"/>
      <c r="BV125" s="223"/>
      <c r="BW125" s="223"/>
      <c r="BX125" s="223"/>
      <c r="BY125" s="223"/>
      <c r="BZ125" s="223"/>
      <c r="CA125" s="223"/>
      <c r="CB125" s="223"/>
      <c r="CC125" s="223"/>
      <c r="CD125" s="223"/>
      <c r="CE125" s="223"/>
      <c r="CF125" s="223"/>
      <c r="CG125" s="223"/>
      <c r="CH125" s="223"/>
      <c r="CI125" s="223"/>
      <c r="CJ125" s="245"/>
      <c r="CK125" s="1009" t="s">
        <v>452</v>
      </c>
      <c r="CL125" s="994"/>
      <c r="CM125" s="994"/>
      <c r="CN125" s="994"/>
      <c r="CO125" s="995"/>
      <c r="CP125" s="916" t="s">
        <v>453</v>
      </c>
      <c r="CQ125" s="884"/>
      <c r="CR125" s="884"/>
      <c r="CS125" s="884"/>
      <c r="CT125" s="884"/>
      <c r="CU125" s="884"/>
      <c r="CV125" s="884"/>
      <c r="CW125" s="884"/>
      <c r="CX125" s="884"/>
      <c r="CY125" s="884"/>
      <c r="CZ125" s="884"/>
      <c r="DA125" s="884"/>
      <c r="DB125" s="884"/>
      <c r="DC125" s="884"/>
      <c r="DD125" s="884"/>
      <c r="DE125" s="884"/>
      <c r="DF125" s="885"/>
      <c r="DG125" s="917" t="s">
        <v>121</v>
      </c>
      <c r="DH125" s="918"/>
      <c r="DI125" s="918"/>
      <c r="DJ125" s="918"/>
      <c r="DK125" s="918"/>
      <c r="DL125" s="918" t="s">
        <v>121</v>
      </c>
      <c r="DM125" s="918"/>
      <c r="DN125" s="918"/>
      <c r="DO125" s="918"/>
      <c r="DP125" s="918"/>
      <c r="DQ125" s="918" t="s">
        <v>121</v>
      </c>
      <c r="DR125" s="918"/>
      <c r="DS125" s="918"/>
      <c r="DT125" s="918"/>
      <c r="DU125" s="918"/>
      <c r="DV125" s="919" t="s">
        <v>121</v>
      </c>
      <c r="DW125" s="919"/>
      <c r="DX125" s="919"/>
      <c r="DY125" s="919"/>
      <c r="DZ125" s="920"/>
    </row>
    <row r="126" spans="1:130" s="221" customFormat="1" ht="26.25" customHeight="1" thickBot="1" x14ac:dyDescent="0.25">
      <c r="A126" s="1044"/>
      <c r="B126" s="936"/>
      <c r="C126" s="909" t="s">
        <v>442</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v>8059</v>
      </c>
      <c r="AB126" s="946"/>
      <c r="AC126" s="946"/>
      <c r="AD126" s="946"/>
      <c r="AE126" s="947"/>
      <c r="AF126" s="948" t="s">
        <v>121</v>
      </c>
      <c r="AG126" s="946"/>
      <c r="AH126" s="946"/>
      <c r="AI126" s="946"/>
      <c r="AJ126" s="947"/>
      <c r="AK126" s="948" t="s">
        <v>121</v>
      </c>
      <c r="AL126" s="946"/>
      <c r="AM126" s="946"/>
      <c r="AN126" s="946"/>
      <c r="AO126" s="947"/>
      <c r="AP126" s="949" t="s">
        <v>121</v>
      </c>
      <c r="AQ126" s="950"/>
      <c r="AR126" s="950"/>
      <c r="AS126" s="950"/>
      <c r="AT126" s="951"/>
      <c r="AU126" s="223"/>
      <c r="AV126" s="223"/>
      <c r="AW126" s="223"/>
      <c r="AX126" s="223"/>
      <c r="AY126" s="223"/>
      <c r="AZ126" s="223"/>
      <c r="BA126" s="223"/>
      <c r="BB126" s="223"/>
      <c r="BC126" s="223"/>
      <c r="BD126" s="223"/>
      <c r="BE126" s="223"/>
      <c r="BF126" s="223"/>
      <c r="BG126" s="223"/>
      <c r="BH126" s="223"/>
      <c r="BI126" s="223"/>
      <c r="BJ126" s="223"/>
      <c r="BK126" s="223"/>
      <c r="BL126" s="223"/>
      <c r="BM126" s="223"/>
      <c r="BN126" s="223"/>
      <c r="BO126" s="223"/>
      <c r="BP126" s="223"/>
      <c r="BQ126" s="223"/>
      <c r="BR126" s="223"/>
      <c r="BS126" s="223"/>
      <c r="BT126" s="223"/>
      <c r="BU126" s="223"/>
      <c r="BV126" s="223"/>
      <c r="BW126" s="223"/>
      <c r="BX126" s="223"/>
      <c r="BY126" s="223"/>
      <c r="BZ126" s="223"/>
      <c r="CA126" s="223"/>
      <c r="CB126" s="223"/>
      <c r="CC126" s="223"/>
      <c r="CD126" s="246"/>
      <c r="CE126" s="246"/>
      <c r="CF126" s="246"/>
      <c r="CG126" s="223"/>
      <c r="CH126" s="223"/>
      <c r="CI126" s="223"/>
      <c r="CJ126" s="245"/>
      <c r="CK126" s="1010"/>
      <c r="CL126" s="997"/>
      <c r="CM126" s="997"/>
      <c r="CN126" s="997"/>
      <c r="CO126" s="998"/>
      <c r="CP126" s="909" t="s">
        <v>454</v>
      </c>
      <c r="CQ126" s="910"/>
      <c r="CR126" s="910"/>
      <c r="CS126" s="910"/>
      <c r="CT126" s="910"/>
      <c r="CU126" s="910"/>
      <c r="CV126" s="910"/>
      <c r="CW126" s="910"/>
      <c r="CX126" s="910"/>
      <c r="CY126" s="910"/>
      <c r="CZ126" s="910"/>
      <c r="DA126" s="910"/>
      <c r="DB126" s="910"/>
      <c r="DC126" s="910"/>
      <c r="DD126" s="910"/>
      <c r="DE126" s="910"/>
      <c r="DF126" s="911"/>
      <c r="DG126" s="912" t="s">
        <v>121</v>
      </c>
      <c r="DH126" s="913"/>
      <c r="DI126" s="913"/>
      <c r="DJ126" s="913"/>
      <c r="DK126" s="913"/>
      <c r="DL126" s="913" t="s">
        <v>121</v>
      </c>
      <c r="DM126" s="913"/>
      <c r="DN126" s="913"/>
      <c r="DO126" s="913"/>
      <c r="DP126" s="913"/>
      <c r="DQ126" s="913" t="s">
        <v>121</v>
      </c>
      <c r="DR126" s="913"/>
      <c r="DS126" s="913"/>
      <c r="DT126" s="913"/>
      <c r="DU126" s="913"/>
      <c r="DV126" s="914" t="s">
        <v>121</v>
      </c>
      <c r="DW126" s="914"/>
      <c r="DX126" s="914"/>
      <c r="DY126" s="914"/>
      <c r="DZ126" s="915"/>
    </row>
    <row r="127" spans="1:130" s="221" customFormat="1" ht="26.25" customHeight="1" x14ac:dyDescent="0.2">
      <c r="A127" s="1045"/>
      <c r="B127" s="938"/>
      <c r="C127" s="960" t="s">
        <v>455</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v>91</v>
      </c>
      <c r="AB127" s="946"/>
      <c r="AC127" s="946"/>
      <c r="AD127" s="946"/>
      <c r="AE127" s="947"/>
      <c r="AF127" s="948">
        <v>171</v>
      </c>
      <c r="AG127" s="946"/>
      <c r="AH127" s="946"/>
      <c r="AI127" s="946"/>
      <c r="AJ127" s="947"/>
      <c r="AK127" s="948">
        <v>390</v>
      </c>
      <c r="AL127" s="946"/>
      <c r="AM127" s="946"/>
      <c r="AN127" s="946"/>
      <c r="AO127" s="947"/>
      <c r="AP127" s="949">
        <v>0</v>
      </c>
      <c r="AQ127" s="950"/>
      <c r="AR127" s="950"/>
      <c r="AS127" s="950"/>
      <c r="AT127" s="951"/>
      <c r="AU127" s="223"/>
      <c r="AV127" s="223"/>
      <c r="AW127" s="223"/>
      <c r="AX127" s="1018" t="s">
        <v>456</v>
      </c>
      <c r="AY127" s="1019"/>
      <c r="AZ127" s="1019"/>
      <c r="BA127" s="1019"/>
      <c r="BB127" s="1019"/>
      <c r="BC127" s="1019"/>
      <c r="BD127" s="1019"/>
      <c r="BE127" s="1020"/>
      <c r="BF127" s="1021" t="s">
        <v>457</v>
      </c>
      <c r="BG127" s="1019"/>
      <c r="BH127" s="1019"/>
      <c r="BI127" s="1019"/>
      <c r="BJ127" s="1019"/>
      <c r="BK127" s="1019"/>
      <c r="BL127" s="1020"/>
      <c r="BM127" s="1021" t="s">
        <v>458</v>
      </c>
      <c r="BN127" s="1019"/>
      <c r="BO127" s="1019"/>
      <c r="BP127" s="1019"/>
      <c r="BQ127" s="1019"/>
      <c r="BR127" s="1019"/>
      <c r="BS127" s="1020"/>
      <c r="BT127" s="1021" t="s">
        <v>459</v>
      </c>
      <c r="BU127" s="1019"/>
      <c r="BV127" s="1019"/>
      <c r="BW127" s="1019"/>
      <c r="BX127" s="1019"/>
      <c r="BY127" s="1019"/>
      <c r="BZ127" s="1042"/>
      <c r="CA127" s="223"/>
      <c r="CB127" s="223"/>
      <c r="CC127" s="223"/>
      <c r="CD127" s="246"/>
      <c r="CE127" s="246"/>
      <c r="CF127" s="246"/>
      <c r="CG127" s="223"/>
      <c r="CH127" s="223"/>
      <c r="CI127" s="223"/>
      <c r="CJ127" s="245"/>
      <c r="CK127" s="1010"/>
      <c r="CL127" s="997"/>
      <c r="CM127" s="997"/>
      <c r="CN127" s="997"/>
      <c r="CO127" s="998"/>
      <c r="CP127" s="909" t="s">
        <v>460</v>
      </c>
      <c r="CQ127" s="910"/>
      <c r="CR127" s="910"/>
      <c r="CS127" s="910"/>
      <c r="CT127" s="910"/>
      <c r="CU127" s="910"/>
      <c r="CV127" s="910"/>
      <c r="CW127" s="910"/>
      <c r="CX127" s="910"/>
      <c r="CY127" s="910"/>
      <c r="CZ127" s="910"/>
      <c r="DA127" s="910"/>
      <c r="DB127" s="910"/>
      <c r="DC127" s="910"/>
      <c r="DD127" s="910"/>
      <c r="DE127" s="910"/>
      <c r="DF127" s="911"/>
      <c r="DG127" s="912">
        <v>1747868</v>
      </c>
      <c r="DH127" s="913"/>
      <c r="DI127" s="913"/>
      <c r="DJ127" s="913"/>
      <c r="DK127" s="913"/>
      <c r="DL127" s="913">
        <v>750209</v>
      </c>
      <c r="DM127" s="913"/>
      <c r="DN127" s="913"/>
      <c r="DO127" s="913"/>
      <c r="DP127" s="913"/>
      <c r="DQ127" s="913">
        <v>1419324</v>
      </c>
      <c r="DR127" s="913"/>
      <c r="DS127" s="913"/>
      <c r="DT127" s="913"/>
      <c r="DU127" s="913"/>
      <c r="DV127" s="914">
        <v>11.9</v>
      </c>
      <c r="DW127" s="914"/>
      <c r="DX127" s="914"/>
      <c r="DY127" s="914"/>
      <c r="DZ127" s="915"/>
    </row>
    <row r="128" spans="1:130" s="221" customFormat="1" ht="26.25" customHeight="1" thickBot="1" x14ac:dyDescent="0.25">
      <c r="A128" s="1028" t="s">
        <v>461</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462</v>
      </c>
      <c r="X128" s="1030"/>
      <c r="Y128" s="1030"/>
      <c r="Z128" s="1031"/>
      <c r="AA128" s="1032">
        <v>725029</v>
      </c>
      <c r="AB128" s="1033"/>
      <c r="AC128" s="1033"/>
      <c r="AD128" s="1033"/>
      <c r="AE128" s="1034"/>
      <c r="AF128" s="1035">
        <v>702819</v>
      </c>
      <c r="AG128" s="1033"/>
      <c r="AH128" s="1033"/>
      <c r="AI128" s="1033"/>
      <c r="AJ128" s="1034"/>
      <c r="AK128" s="1035">
        <v>620132</v>
      </c>
      <c r="AL128" s="1033"/>
      <c r="AM128" s="1033"/>
      <c r="AN128" s="1033"/>
      <c r="AO128" s="1034"/>
      <c r="AP128" s="1036"/>
      <c r="AQ128" s="1037"/>
      <c r="AR128" s="1037"/>
      <c r="AS128" s="1037"/>
      <c r="AT128" s="1038"/>
      <c r="AU128" s="223"/>
      <c r="AV128" s="223"/>
      <c r="AW128" s="223"/>
      <c r="AX128" s="883" t="s">
        <v>463</v>
      </c>
      <c r="AY128" s="884"/>
      <c r="AZ128" s="884"/>
      <c r="BA128" s="884"/>
      <c r="BB128" s="884"/>
      <c r="BC128" s="884"/>
      <c r="BD128" s="884"/>
      <c r="BE128" s="885"/>
      <c r="BF128" s="1039" t="s">
        <v>121</v>
      </c>
      <c r="BG128" s="1040"/>
      <c r="BH128" s="1040"/>
      <c r="BI128" s="1040"/>
      <c r="BJ128" s="1040"/>
      <c r="BK128" s="1040"/>
      <c r="BL128" s="1041"/>
      <c r="BM128" s="1039">
        <v>12.9</v>
      </c>
      <c r="BN128" s="1040"/>
      <c r="BO128" s="1040"/>
      <c r="BP128" s="1040"/>
      <c r="BQ128" s="1040"/>
      <c r="BR128" s="1040"/>
      <c r="BS128" s="1041"/>
      <c r="BT128" s="1039">
        <v>20</v>
      </c>
      <c r="BU128" s="1040"/>
      <c r="BV128" s="1040"/>
      <c r="BW128" s="1040"/>
      <c r="BX128" s="1040"/>
      <c r="BY128" s="1040"/>
      <c r="BZ128" s="1063"/>
      <c r="CA128" s="246"/>
      <c r="CB128" s="246"/>
      <c r="CC128" s="246"/>
      <c r="CD128" s="246"/>
      <c r="CE128" s="246"/>
      <c r="CF128" s="246"/>
      <c r="CG128" s="223"/>
      <c r="CH128" s="223"/>
      <c r="CI128" s="223"/>
      <c r="CJ128" s="245"/>
      <c r="CK128" s="1011"/>
      <c r="CL128" s="1012"/>
      <c r="CM128" s="1012"/>
      <c r="CN128" s="1012"/>
      <c r="CO128" s="1013"/>
      <c r="CP128" s="1022" t="s">
        <v>464</v>
      </c>
      <c r="CQ128" s="713"/>
      <c r="CR128" s="713"/>
      <c r="CS128" s="713"/>
      <c r="CT128" s="713"/>
      <c r="CU128" s="713"/>
      <c r="CV128" s="713"/>
      <c r="CW128" s="713"/>
      <c r="CX128" s="713"/>
      <c r="CY128" s="713"/>
      <c r="CZ128" s="713"/>
      <c r="DA128" s="713"/>
      <c r="DB128" s="713"/>
      <c r="DC128" s="713"/>
      <c r="DD128" s="713"/>
      <c r="DE128" s="713"/>
      <c r="DF128" s="1023"/>
      <c r="DG128" s="1024" t="s">
        <v>121</v>
      </c>
      <c r="DH128" s="1025"/>
      <c r="DI128" s="1025"/>
      <c r="DJ128" s="1025"/>
      <c r="DK128" s="1025"/>
      <c r="DL128" s="1025" t="s">
        <v>121</v>
      </c>
      <c r="DM128" s="1025"/>
      <c r="DN128" s="1025"/>
      <c r="DO128" s="1025"/>
      <c r="DP128" s="1025"/>
      <c r="DQ128" s="1025" t="s">
        <v>121</v>
      </c>
      <c r="DR128" s="1025"/>
      <c r="DS128" s="1025"/>
      <c r="DT128" s="1025"/>
      <c r="DU128" s="1025"/>
      <c r="DV128" s="1026" t="s">
        <v>121</v>
      </c>
      <c r="DW128" s="1026"/>
      <c r="DX128" s="1026"/>
      <c r="DY128" s="1026"/>
      <c r="DZ128" s="1027"/>
    </row>
    <row r="129" spans="1:131" s="221" customFormat="1" ht="26.25"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465</v>
      </c>
      <c r="X129" s="1058"/>
      <c r="Y129" s="1058"/>
      <c r="Z129" s="1059"/>
      <c r="AA129" s="945">
        <v>13652164</v>
      </c>
      <c r="AB129" s="946"/>
      <c r="AC129" s="946"/>
      <c r="AD129" s="946"/>
      <c r="AE129" s="947"/>
      <c r="AF129" s="948">
        <v>13331986</v>
      </c>
      <c r="AG129" s="946"/>
      <c r="AH129" s="946"/>
      <c r="AI129" s="946"/>
      <c r="AJ129" s="947"/>
      <c r="AK129" s="948">
        <v>13508497</v>
      </c>
      <c r="AL129" s="946"/>
      <c r="AM129" s="946"/>
      <c r="AN129" s="946"/>
      <c r="AO129" s="947"/>
      <c r="AP129" s="1060"/>
      <c r="AQ129" s="1061"/>
      <c r="AR129" s="1061"/>
      <c r="AS129" s="1061"/>
      <c r="AT129" s="1062"/>
      <c r="AU129" s="224"/>
      <c r="AV129" s="224"/>
      <c r="AW129" s="224"/>
      <c r="AX129" s="1052" t="s">
        <v>466</v>
      </c>
      <c r="AY129" s="910"/>
      <c r="AZ129" s="910"/>
      <c r="BA129" s="910"/>
      <c r="BB129" s="910"/>
      <c r="BC129" s="910"/>
      <c r="BD129" s="910"/>
      <c r="BE129" s="911"/>
      <c r="BF129" s="1053" t="s">
        <v>121</v>
      </c>
      <c r="BG129" s="1054"/>
      <c r="BH129" s="1054"/>
      <c r="BI129" s="1054"/>
      <c r="BJ129" s="1054"/>
      <c r="BK129" s="1054"/>
      <c r="BL129" s="1055"/>
      <c r="BM129" s="1053">
        <v>17.899999999999999</v>
      </c>
      <c r="BN129" s="1054"/>
      <c r="BO129" s="1054"/>
      <c r="BP129" s="1054"/>
      <c r="BQ129" s="1054"/>
      <c r="BR129" s="1054"/>
      <c r="BS129" s="1055"/>
      <c r="BT129" s="1053">
        <v>30</v>
      </c>
      <c r="BU129" s="1054"/>
      <c r="BV129" s="1054"/>
      <c r="BW129" s="1054"/>
      <c r="BX129" s="1054"/>
      <c r="BY129" s="1054"/>
      <c r="BZ129" s="1056"/>
      <c r="CA129" s="247"/>
      <c r="CB129" s="247"/>
      <c r="CC129" s="247"/>
      <c r="CD129" s="247"/>
      <c r="CE129" s="247"/>
      <c r="CF129" s="247"/>
      <c r="CG129" s="247"/>
      <c r="CH129" s="247"/>
      <c r="CI129" s="247"/>
      <c r="CJ129" s="247"/>
      <c r="CK129" s="247"/>
      <c r="CL129" s="247"/>
      <c r="CM129" s="247"/>
      <c r="CN129" s="247"/>
      <c r="CO129" s="247"/>
      <c r="CP129" s="247"/>
      <c r="CQ129" s="247"/>
      <c r="CR129" s="247"/>
      <c r="CS129" s="247"/>
      <c r="CT129" s="247"/>
      <c r="CU129" s="247"/>
      <c r="CV129" s="247"/>
      <c r="CW129" s="247"/>
      <c r="CX129" s="247"/>
      <c r="CY129" s="247"/>
      <c r="CZ129" s="247"/>
      <c r="DA129" s="247"/>
      <c r="DB129" s="247"/>
      <c r="DC129" s="247"/>
      <c r="DD129" s="247"/>
      <c r="DE129" s="247"/>
      <c r="DF129" s="247"/>
      <c r="DG129" s="247"/>
      <c r="DH129" s="247"/>
      <c r="DI129" s="247"/>
      <c r="DJ129" s="247"/>
      <c r="DK129" s="247"/>
      <c r="DL129" s="247"/>
      <c r="DM129" s="247"/>
      <c r="DN129" s="247"/>
      <c r="DO129" s="247"/>
      <c r="DP129" s="224"/>
      <c r="DQ129" s="224"/>
      <c r="DR129" s="224"/>
      <c r="DS129" s="224"/>
      <c r="DT129" s="224"/>
      <c r="DU129" s="224"/>
      <c r="DV129" s="224"/>
      <c r="DW129" s="224"/>
      <c r="DX129" s="224"/>
      <c r="DY129" s="224"/>
      <c r="DZ129" s="224"/>
    </row>
    <row r="130" spans="1:131" s="221" customFormat="1" ht="26.25" customHeight="1" x14ac:dyDescent="0.2">
      <c r="A130" s="921" t="s">
        <v>467</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468</v>
      </c>
      <c r="X130" s="1058"/>
      <c r="Y130" s="1058"/>
      <c r="Z130" s="1059"/>
      <c r="AA130" s="945">
        <v>1550303</v>
      </c>
      <c r="AB130" s="946"/>
      <c r="AC130" s="946"/>
      <c r="AD130" s="946"/>
      <c r="AE130" s="947"/>
      <c r="AF130" s="948">
        <v>1573636</v>
      </c>
      <c r="AG130" s="946"/>
      <c r="AH130" s="946"/>
      <c r="AI130" s="946"/>
      <c r="AJ130" s="947"/>
      <c r="AK130" s="948">
        <v>1568165</v>
      </c>
      <c r="AL130" s="946"/>
      <c r="AM130" s="946"/>
      <c r="AN130" s="946"/>
      <c r="AO130" s="947"/>
      <c r="AP130" s="1060"/>
      <c r="AQ130" s="1061"/>
      <c r="AR130" s="1061"/>
      <c r="AS130" s="1061"/>
      <c r="AT130" s="1062"/>
      <c r="AU130" s="224"/>
      <c r="AV130" s="224"/>
      <c r="AW130" s="224"/>
      <c r="AX130" s="1052" t="s">
        <v>469</v>
      </c>
      <c r="AY130" s="910"/>
      <c r="AZ130" s="910"/>
      <c r="BA130" s="910"/>
      <c r="BB130" s="910"/>
      <c r="BC130" s="910"/>
      <c r="BD130" s="910"/>
      <c r="BE130" s="911"/>
      <c r="BF130" s="1088">
        <v>3.1</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47"/>
      <c r="CB130" s="247"/>
      <c r="CC130" s="247"/>
      <c r="CD130" s="247"/>
      <c r="CE130" s="247"/>
      <c r="CF130" s="247"/>
      <c r="CG130" s="247"/>
      <c r="CH130" s="247"/>
      <c r="CI130" s="247"/>
      <c r="CJ130" s="247"/>
      <c r="CK130" s="247"/>
      <c r="CL130" s="247"/>
      <c r="CM130" s="247"/>
      <c r="CN130" s="247"/>
      <c r="CO130" s="247"/>
      <c r="CP130" s="247"/>
      <c r="CQ130" s="247"/>
      <c r="CR130" s="247"/>
      <c r="CS130" s="247"/>
      <c r="CT130" s="247"/>
      <c r="CU130" s="247"/>
      <c r="CV130" s="247"/>
      <c r="CW130" s="247"/>
      <c r="CX130" s="247"/>
      <c r="CY130" s="247"/>
      <c r="CZ130" s="247"/>
      <c r="DA130" s="247"/>
      <c r="DB130" s="247"/>
      <c r="DC130" s="247"/>
      <c r="DD130" s="247"/>
      <c r="DE130" s="247"/>
      <c r="DF130" s="247"/>
      <c r="DG130" s="247"/>
      <c r="DH130" s="247"/>
      <c r="DI130" s="247"/>
      <c r="DJ130" s="247"/>
      <c r="DK130" s="247"/>
      <c r="DL130" s="247"/>
      <c r="DM130" s="247"/>
      <c r="DN130" s="247"/>
      <c r="DO130" s="247"/>
      <c r="DP130" s="224"/>
      <c r="DQ130" s="224"/>
      <c r="DR130" s="224"/>
      <c r="DS130" s="224"/>
      <c r="DT130" s="224"/>
      <c r="DU130" s="224"/>
      <c r="DV130" s="224"/>
      <c r="DW130" s="224"/>
      <c r="DX130" s="224"/>
      <c r="DY130" s="224"/>
      <c r="DZ130" s="224"/>
    </row>
    <row r="131" spans="1:131" s="221"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470</v>
      </c>
      <c r="X131" s="1095"/>
      <c r="Y131" s="1095"/>
      <c r="Z131" s="1096"/>
      <c r="AA131" s="991">
        <v>12101861</v>
      </c>
      <c r="AB131" s="973"/>
      <c r="AC131" s="973"/>
      <c r="AD131" s="973"/>
      <c r="AE131" s="974"/>
      <c r="AF131" s="972">
        <v>11758350</v>
      </c>
      <c r="AG131" s="973"/>
      <c r="AH131" s="973"/>
      <c r="AI131" s="973"/>
      <c r="AJ131" s="974"/>
      <c r="AK131" s="972">
        <v>11940332</v>
      </c>
      <c r="AL131" s="973"/>
      <c r="AM131" s="973"/>
      <c r="AN131" s="973"/>
      <c r="AO131" s="974"/>
      <c r="AP131" s="1097"/>
      <c r="AQ131" s="1098"/>
      <c r="AR131" s="1098"/>
      <c r="AS131" s="1098"/>
      <c r="AT131" s="1099"/>
      <c r="AU131" s="224"/>
      <c r="AV131" s="224"/>
      <c r="AW131" s="224"/>
      <c r="AX131" s="1070" t="s">
        <v>471</v>
      </c>
      <c r="AY131" s="713"/>
      <c r="AZ131" s="713"/>
      <c r="BA131" s="713"/>
      <c r="BB131" s="713"/>
      <c r="BC131" s="713"/>
      <c r="BD131" s="713"/>
      <c r="BE131" s="1023"/>
      <c r="BF131" s="1071">
        <v>23.6</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47"/>
      <c r="CB131" s="247"/>
      <c r="CC131" s="247"/>
      <c r="CD131" s="247"/>
      <c r="CE131" s="247"/>
      <c r="CF131" s="247"/>
      <c r="CG131" s="247"/>
      <c r="CH131" s="247"/>
      <c r="CI131" s="247"/>
      <c r="CJ131" s="247"/>
      <c r="CK131" s="247"/>
      <c r="CL131" s="247"/>
      <c r="CM131" s="247"/>
      <c r="CN131" s="247"/>
      <c r="CO131" s="247"/>
      <c r="CP131" s="247"/>
      <c r="CQ131" s="247"/>
      <c r="CR131" s="247"/>
      <c r="CS131" s="247"/>
      <c r="CT131" s="247"/>
      <c r="CU131" s="247"/>
      <c r="CV131" s="247"/>
      <c r="CW131" s="247"/>
      <c r="CX131" s="247"/>
      <c r="CY131" s="247"/>
      <c r="CZ131" s="247"/>
      <c r="DA131" s="247"/>
      <c r="DB131" s="247"/>
      <c r="DC131" s="247"/>
      <c r="DD131" s="247"/>
      <c r="DE131" s="247"/>
      <c r="DF131" s="247"/>
      <c r="DG131" s="247"/>
      <c r="DH131" s="247"/>
      <c r="DI131" s="247"/>
      <c r="DJ131" s="247"/>
      <c r="DK131" s="247"/>
      <c r="DL131" s="247"/>
      <c r="DM131" s="247"/>
      <c r="DN131" s="247"/>
      <c r="DO131" s="247"/>
      <c r="DP131" s="224"/>
      <c r="DQ131" s="224"/>
      <c r="DR131" s="224"/>
      <c r="DS131" s="224"/>
      <c r="DT131" s="224"/>
      <c r="DU131" s="224"/>
      <c r="DV131" s="224"/>
      <c r="DW131" s="224"/>
      <c r="DX131" s="224"/>
      <c r="DY131" s="224"/>
      <c r="DZ131" s="224"/>
    </row>
    <row r="132" spans="1:131" s="221" customFormat="1" ht="26.25" customHeight="1" x14ac:dyDescent="0.2">
      <c r="A132" s="1077" t="s">
        <v>472</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473</v>
      </c>
      <c r="W132" s="1081"/>
      <c r="X132" s="1081"/>
      <c r="Y132" s="1081"/>
      <c r="Z132" s="1082"/>
      <c r="AA132" s="1083">
        <v>3.2418898220000001</v>
      </c>
      <c r="AB132" s="1084"/>
      <c r="AC132" s="1084"/>
      <c r="AD132" s="1084"/>
      <c r="AE132" s="1085"/>
      <c r="AF132" s="1086">
        <v>3.2778493580000001</v>
      </c>
      <c r="AG132" s="1084"/>
      <c r="AH132" s="1084"/>
      <c r="AI132" s="1084"/>
      <c r="AJ132" s="1085"/>
      <c r="AK132" s="1086">
        <v>2.880246546</v>
      </c>
      <c r="AL132" s="1084"/>
      <c r="AM132" s="1084"/>
      <c r="AN132" s="1084"/>
      <c r="AO132" s="1085"/>
      <c r="AP132" s="988"/>
      <c r="AQ132" s="989"/>
      <c r="AR132" s="989"/>
      <c r="AS132" s="989"/>
      <c r="AT132" s="1087"/>
      <c r="AU132" s="248"/>
      <c r="AV132" s="224"/>
      <c r="AW132" s="224"/>
      <c r="AX132" s="224"/>
      <c r="AY132" s="224"/>
      <c r="AZ132" s="224"/>
      <c r="BA132" s="224"/>
      <c r="BB132" s="224"/>
      <c r="BC132" s="224"/>
      <c r="BD132" s="224"/>
      <c r="BE132" s="224"/>
      <c r="BF132" s="224"/>
      <c r="BG132" s="224"/>
      <c r="BH132" s="224"/>
      <c r="BI132" s="224"/>
      <c r="BJ132" s="224"/>
      <c r="BK132" s="224"/>
      <c r="BL132" s="224"/>
      <c r="BM132" s="224"/>
      <c r="BN132" s="224"/>
      <c r="BO132" s="224"/>
      <c r="BP132" s="224"/>
      <c r="BQ132" s="224"/>
      <c r="BR132" s="224"/>
      <c r="BS132" s="225"/>
      <c r="BT132" s="224"/>
      <c r="BU132" s="224"/>
      <c r="BV132" s="224"/>
      <c r="BW132" s="224"/>
      <c r="BX132" s="224"/>
      <c r="BY132" s="224"/>
      <c r="BZ132" s="224"/>
      <c r="CA132" s="247"/>
      <c r="CB132" s="247"/>
      <c r="CC132" s="247"/>
      <c r="CD132" s="247"/>
      <c r="CE132" s="247"/>
      <c r="CF132" s="247"/>
      <c r="CG132" s="247"/>
      <c r="CH132" s="247"/>
      <c r="CI132" s="247"/>
      <c r="CJ132" s="247"/>
      <c r="CK132" s="247"/>
      <c r="CL132" s="247"/>
      <c r="CM132" s="247"/>
      <c r="CN132" s="247"/>
      <c r="CO132" s="247"/>
      <c r="CP132" s="247"/>
      <c r="CQ132" s="247"/>
      <c r="CR132" s="247"/>
      <c r="CS132" s="247"/>
      <c r="CT132" s="247"/>
      <c r="CU132" s="247"/>
      <c r="CV132" s="247"/>
      <c r="CW132" s="247"/>
      <c r="CX132" s="247"/>
      <c r="CY132" s="247"/>
      <c r="CZ132" s="247"/>
      <c r="DA132" s="247"/>
      <c r="DB132" s="247"/>
      <c r="DC132" s="247"/>
      <c r="DD132" s="247"/>
      <c r="DE132" s="247"/>
      <c r="DF132" s="247"/>
      <c r="DG132" s="247"/>
      <c r="DH132" s="247"/>
      <c r="DI132" s="247"/>
      <c r="DJ132" s="247"/>
      <c r="DK132" s="247"/>
      <c r="DL132" s="247"/>
      <c r="DM132" s="247"/>
      <c r="DN132" s="247"/>
      <c r="DO132" s="247"/>
      <c r="DP132" s="224"/>
      <c r="DQ132" s="224"/>
      <c r="DR132" s="224"/>
      <c r="DS132" s="224"/>
      <c r="DT132" s="224"/>
      <c r="DU132" s="224"/>
      <c r="DV132" s="224"/>
      <c r="DW132" s="224"/>
      <c r="DX132" s="224"/>
      <c r="DY132" s="224"/>
      <c r="DZ132" s="224"/>
    </row>
    <row r="133" spans="1:131" s="221"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474</v>
      </c>
      <c r="W133" s="1064"/>
      <c r="X133" s="1064"/>
      <c r="Y133" s="1064"/>
      <c r="Z133" s="1065"/>
      <c r="AA133" s="1066">
        <v>3.1</v>
      </c>
      <c r="AB133" s="1067"/>
      <c r="AC133" s="1067"/>
      <c r="AD133" s="1067"/>
      <c r="AE133" s="1068"/>
      <c r="AF133" s="1066">
        <v>3.1</v>
      </c>
      <c r="AG133" s="1067"/>
      <c r="AH133" s="1067"/>
      <c r="AI133" s="1067"/>
      <c r="AJ133" s="1068"/>
      <c r="AK133" s="1066">
        <v>3.1</v>
      </c>
      <c r="AL133" s="1067"/>
      <c r="AM133" s="1067"/>
      <c r="AN133" s="1067"/>
      <c r="AO133" s="1068"/>
      <c r="AP133" s="1015"/>
      <c r="AQ133" s="1016"/>
      <c r="AR133" s="1016"/>
      <c r="AS133" s="1016"/>
      <c r="AT133" s="1069"/>
      <c r="AU133" s="224"/>
      <c r="AV133" s="224"/>
      <c r="AW133" s="224"/>
      <c r="AX133" s="224"/>
      <c r="AY133" s="224"/>
      <c r="AZ133" s="224"/>
      <c r="BA133" s="224"/>
      <c r="BB133" s="224"/>
      <c r="BC133" s="224"/>
      <c r="BD133" s="224"/>
      <c r="BE133" s="224"/>
      <c r="BF133" s="224"/>
      <c r="BG133" s="224"/>
      <c r="BH133" s="224"/>
      <c r="BI133" s="224"/>
      <c r="BJ133" s="224"/>
      <c r="BK133" s="224"/>
      <c r="BL133" s="224"/>
      <c r="BM133" s="224"/>
      <c r="BN133" s="247"/>
      <c r="BO133" s="247"/>
      <c r="BP133" s="247"/>
      <c r="BQ133" s="247"/>
      <c r="BR133" s="247"/>
      <c r="BS133" s="247"/>
      <c r="BT133" s="247"/>
      <c r="BU133" s="247"/>
      <c r="BV133" s="247"/>
      <c r="BW133" s="247"/>
      <c r="BX133" s="247"/>
      <c r="BY133" s="247"/>
      <c r="BZ133" s="247"/>
      <c r="CA133" s="247"/>
      <c r="CB133" s="247"/>
      <c r="CC133" s="247"/>
      <c r="CD133" s="247"/>
      <c r="CE133" s="247"/>
      <c r="CF133" s="247"/>
      <c r="CG133" s="247"/>
      <c r="CH133" s="247"/>
      <c r="CI133" s="247"/>
      <c r="CJ133" s="247"/>
      <c r="CK133" s="247"/>
      <c r="CL133" s="247"/>
      <c r="CM133" s="247"/>
      <c r="CN133" s="247"/>
      <c r="CO133" s="247"/>
      <c r="CP133" s="247"/>
      <c r="CQ133" s="247"/>
      <c r="CR133" s="247"/>
      <c r="CS133" s="247"/>
      <c r="CT133" s="247"/>
      <c r="CU133" s="247"/>
      <c r="CV133" s="247"/>
      <c r="CW133" s="247"/>
      <c r="CX133" s="247"/>
      <c r="CY133" s="247"/>
      <c r="CZ133" s="247"/>
      <c r="DA133" s="247"/>
      <c r="DB133" s="247"/>
      <c r="DC133" s="247"/>
      <c r="DD133" s="247"/>
      <c r="DE133" s="247"/>
      <c r="DF133" s="247"/>
      <c r="DG133" s="247"/>
      <c r="DH133" s="247"/>
      <c r="DI133" s="247"/>
      <c r="DJ133" s="247"/>
      <c r="DK133" s="247"/>
      <c r="DL133" s="247"/>
      <c r="DM133" s="247"/>
      <c r="DN133" s="247"/>
      <c r="DO133" s="247"/>
      <c r="DP133" s="224"/>
      <c r="DQ133" s="224"/>
      <c r="DR133" s="224"/>
      <c r="DS133" s="224"/>
      <c r="DT133" s="224"/>
      <c r="DU133" s="224"/>
      <c r="DV133" s="224"/>
      <c r="DW133" s="224"/>
      <c r="DX133" s="224"/>
      <c r="DY133" s="224"/>
      <c r="DZ133" s="224"/>
    </row>
    <row r="134" spans="1:131" ht="11.25" customHeight="1" x14ac:dyDescent="0.2">
      <c r="A134" s="249"/>
      <c r="B134" s="249"/>
      <c r="C134" s="249"/>
      <c r="D134" s="249"/>
      <c r="E134" s="249"/>
      <c r="F134" s="249"/>
      <c r="G134" s="249"/>
      <c r="H134" s="249"/>
      <c r="I134" s="249"/>
      <c r="J134" s="249"/>
      <c r="K134" s="249"/>
      <c r="L134" s="249"/>
      <c r="M134" s="249"/>
      <c r="N134" s="249"/>
      <c r="O134" s="249"/>
      <c r="P134" s="249"/>
      <c r="Q134" s="249"/>
      <c r="R134" s="249"/>
      <c r="S134" s="249"/>
      <c r="T134" s="249"/>
      <c r="U134" s="249"/>
      <c r="V134" s="249"/>
      <c r="W134" s="249"/>
      <c r="X134" s="249"/>
      <c r="Y134" s="249"/>
      <c r="Z134" s="249"/>
      <c r="AA134" s="249"/>
      <c r="AB134" s="249"/>
      <c r="AC134" s="249"/>
      <c r="AD134" s="249"/>
      <c r="AE134" s="249"/>
      <c r="AF134" s="249"/>
      <c r="AG134" s="249"/>
      <c r="AH134" s="249"/>
      <c r="AI134" s="249"/>
      <c r="AJ134" s="249"/>
      <c r="AK134" s="249"/>
      <c r="AL134" s="249"/>
      <c r="AM134" s="249"/>
      <c r="AN134" s="249"/>
      <c r="AO134" s="249"/>
      <c r="AP134" s="249"/>
      <c r="AQ134" s="249"/>
      <c r="AR134" s="249"/>
      <c r="AS134" s="249"/>
      <c r="AT134" s="249"/>
      <c r="AU134" s="224"/>
      <c r="AV134" s="224"/>
      <c r="AW134" s="224"/>
      <c r="AX134" s="224"/>
      <c r="AY134" s="224"/>
      <c r="AZ134" s="224"/>
      <c r="BA134" s="224"/>
      <c r="BB134" s="224"/>
      <c r="BC134" s="224"/>
      <c r="BD134" s="224"/>
      <c r="BE134" s="224"/>
      <c r="BF134" s="224"/>
      <c r="BG134" s="224"/>
      <c r="BH134" s="224"/>
      <c r="BI134" s="224"/>
      <c r="BJ134" s="224"/>
      <c r="BK134" s="224"/>
      <c r="BL134" s="224"/>
      <c r="BM134" s="224"/>
      <c r="BN134" s="247"/>
      <c r="BO134" s="247"/>
      <c r="BP134" s="247"/>
      <c r="BQ134" s="247"/>
      <c r="BR134" s="247"/>
      <c r="BS134" s="247"/>
      <c r="BT134" s="247"/>
      <c r="BU134" s="247"/>
      <c r="BV134" s="247"/>
      <c r="BW134" s="247"/>
      <c r="BX134" s="247"/>
      <c r="BY134" s="247"/>
      <c r="BZ134" s="247"/>
      <c r="CA134" s="247"/>
      <c r="CB134" s="247"/>
      <c r="CC134" s="247"/>
      <c r="CD134" s="247"/>
      <c r="CE134" s="247"/>
      <c r="CF134" s="247"/>
      <c r="CG134" s="247"/>
      <c r="CH134" s="247"/>
      <c r="CI134" s="247"/>
      <c r="CJ134" s="247"/>
      <c r="CK134" s="247"/>
      <c r="CL134" s="247"/>
      <c r="CM134" s="247"/>
      <c r="CN134" s="247"/>
      <c r="CO134" s="247"/>
      <c r="CP134" s="247"/>
      <c r="CQ134" s="247"/>
      <c r="CR134" s="247"/>
      <c r="CS134" s="247"/>
      <c r="CT134" s="247"/>
      <c r="CU134" s="247"/>
      <c r="CV134" s="247"/>
      <c r="CW134" s="247"/>
      <c r="CX134" s="247"/>
      <c r="CY134" s="247"/>
      <c r="CZ134" s="247"/>
      <c r="DA134" s="247"/>
      <c r="DB134" s="247"/>
      <c r="DC134" s="247"/>
      <c r="DD134" s="247"/>
      <c r="DE134" s="247"/>
      <c r="DF134" s="247"/>
      <c r="DG134" s="247"/>
      <c r="DH134" s="247"/>
      <c r="DI134" s="247"/>
      <c r="DJ134" s="247"/>
      <c r="DK134" s="247"/>
      <c r="DL134" s="247"/>
      <c r="DM134" s="247"/>
      <c r="DN134" s="247"/>
      <c r="DO134" s="247"/>
      <c r="DP134" s="224"/>
      <c r="DQ134" s="224"/>
      <c r="DR134" s="224"/>
      <c r="DS134" s="224"/>
      <c r="DT134" s="224"/>
      <c r="DU134" s="224"/>
      <c r="DV134" s="224"/>
      <c r="DW134" s="224"/>
      <c r="DX134" s="224"/>
      <c r="DY134" s="224"/>
      <c r="DZ134" s="224"/>
      <c r="EA134" s="221"/>
    </row>
    <row r="135" spans="1:131" ht="14.4" hidden="1" x14ac:dyDescent="0.2">
      <c r="AU135" s="249"/>
      <c r="AV135" s="249"/>
      <c r="AW135" s="249"/>
      <c r="AX135" s="249"/>
      <c r="AY135" s="249"/>
      <c r="AZ135" s="249"/>
      <c r="BA135" s="249"/>
      <c r="BB135" s="249"/>
      <c r="BC135" s="249"/>
      <c r="BD135" s="249"/>
      <c r="BE135" s="249"/>
      <c r="BF135" s="249"/>
      <c r="BG135" s="249"/>
      <c r="BH135" s="249"/>
      <c r="BI135" s="249"/>
      <c r="BJ135" s="249"/>
      <c r="BK135" s="249"/>
      <c r="BL135" s="249"/>
      <c r="BM135" s="249"/>
      <c r="BN135" s="249"/>
      <c r="BO135" s="249"/>
      <c r="BP135" s="249"/>
      <c r="BQ135" s="249"/>
      <c r="BR135" s="249"/>
      <c r="BS135" s="249"/>
      <c r="BT135" s="249"/>
      <c r="BU135" s="249"/>
      <c r="BV135" s="249"/>
      <c r="BW135" s="249"/>
      <c r="BX135" s="249"/>
      <c r="BY135" s="249"/>
      <c r="BZ135" s="249"/>
      <c r="CA135" s="249"/>
      <c r="CB135" s="249"/>
      <c r="CC135" s="249"/>
      <c r="CD135" s="249"/>
      <c r="CE135" s="249"/>
      <c r="CF135" s="249"/>
      <c r="CG135" s="249"/>
      <c r="CH135" s="249"/>
      <c r="CI135" s="249"/>
      <c r="CJ135" s="249"/>
      <c r="CK135" s="249"/>
      <c r="CL135" s="249"/>
      <c r="CM135" s="249"/>
      <c r="CN135" s="249"/>
      <c r="CO135" s="249"/>
      <c r="CP135" s="249"/>
      <c r="CQ135" s="249"/>
      <c r="CR135" s="249"/>
      <c r="CS135" s="249"/>
      <c r="CT135" s="249"/>
      <c r="CU135" s="249"/>
      <c r="CV135" s="249"/>
      <c r="CW135" s="249"/>
      <c r="CX135" s="249"/>
      <c r="CY135" s="249"/>
      <c r="CZ135" s="249"/>
      <c r="DA135" s="249"/>
      <c r="DB135" s="249"/>
      <c r="DC135" s="249"/>
      <c r="DD135" s="249"/>
      <c r="DE135" s="249"/>
      <c r="DF135" s="249"/>
      <c r="DG135" s="249"/>
      <c r="DH135" s="249"/>
      <c r="DI135" s="249"/>
      <c r="DJ135" s="249"/>
      <c r="DK135" s="249"/>
      <c r="DL135" s="249"/>
      <c r="DM135" s="249"/>
      <c r="DN135" s="249"/>
      <c r="DO135" s="249"/>
      <c r="DP135" s="249"/>
      <c r="DQ135" s="249"/>
      <c r="DR135" s="249"/>
      <c r="DS135" s="249"/>
      <c r="DT135" s="249"/>
      <c r="DU135" s="249"/>
      <c r="DV135" s="249"/>
      <c r="DW135" s="249"/>
      <c r="DX135" s="249"/>
      <c r="DY135" s="249"/>
      <c r="DZ135" s="249"/>
    </row>
  </sheetData>
  <sheetProtection algorithmName="SHA-512" hashValue="8vllLIf9MY2aVL6LXtQuPWACfRFgWqO6cdnEkRHZubVTyZ4/6ynflhsq83i4MhYpL6+LSktLnWg8E9KTGEqNaQ==" saltValue="+89I2wjI38+PJO+m9BtEr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51" customWidth="1"/>
    <col min="121" max="121" width="0" style="250" hidden="1" customWidth="1"/>
    <col min="122" max="16384" width="9" style="250" hidden="1"/>
  </cols>
  <sheetData>
    <row r="1" spans="1:120" ht="13.2" x14ac:dyDescent="0.2">
      <c r="A1" s="250"/>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50"/>
      <c r="AC1" s="250"/>
      <c r="AD1" s="250"/>
      <c r="AE1" s="250"/>
      <c r="AF1" s="250"/>
      <c r="AG1" s="250"/>
      <c r="AH1" s="250"/>
      <c r="AI1" s="250"/>
      <c r="AJ1" s="250"/>
      <c r="AK1" s="250"/>
      <c r="AL1" s="250"/>
      <c r="AM1" s="250"/>
      <c r="AN1" s="250"/>
      <c r="AO1" s="250"/>
      <c r="AP1" s="250"/>
      <c r="AQ1" s="250"/>
      <c r="AR1" s="250"/>
      <c r="AS1" s="250"/>
      <c r="AT1" s="250"/>
      <c r="AU1" s="250"/>
      <c r="AV1" s="250"/>
      <c r="AW1" s="250"/>
      <c r="AX1" s="250"/>
      <c r="AY1" s="250"/>
      <c r="AZ1" s="250"/>
      <c r="BA1" s="250"/>
      <c r="BB1" s="250"/>
      <c r="BC1" s="250"/>
      <c r="BD1" s="250"/>
      <c r="BE1" s="250"/>
      <c r="BF1" s="250"/>
      <c r="BG1" s="250"/>
      <c r="BH1" s="250"/>
      <c r="BI1" s="250"/>
      <c r="BJ1" s="250"/>
      <c r="BK1" s="250"/>
      <c r="BL1" s="250"/>
      <c r="BM1" s="250"/>
      <c r="BN1" s="250"/>
      <c r="BO1" s="250"/>
      <c r="BP1" s="250"/>
      <c r="BQ1" s="250"/>
      <c r="BR1" s="250"/>
      <c r="BS1" s="250"/>
      <c r="BT1" s="250"/>
      <c r="BU1" s="250"/>
      <c r="BV1" s="250"/>
      <c r="BW1" s="250"/>
      <c r="BX1" s="250"/>
      <c r="BY1" s="250"/>
      <c r="BZ1" s="250"/>
      <c r="CA1" s="250"/>
      <c r="CB1" s="250"/>
      <c r="CC1" s="250"/>
      <c r="CD1" s="250"/>
      <c r="CE1" s="250"/>
      <c r="CF1" s="250"/>
      <c r="CG1" s="250"/>
      <c r="CH1" s="250"/>
      <c r="CI1" s="250"/>
      <c r="CJ1" s="250"/>
      <c r="CK1" s="250"/>
      <c r="CL1" s="250"/>
      <c r="CM1" s="250"/>
      <c r="CN1" s="250"/>
      <c r="CO1" s="250"/>
      <c r="CP1" s="250"/>
      <c r="CQ1" s="250"/>
      <c r="CR1" s="250"/>
      <c r="CS1" s="250"/>
      <c r="CT1" s="250"/>
      <c r="CU1" s="250"/>
      <c r="CV1" s="250"/>
      <c r="CW1" s="250"/>
      <c r="CX1" s="250"/>
      <c r="CY1" s="250"/>
      <c r="CZ1" s="250"/>
      <c r="DA1" s="250"/>
      <c r="DB1" s="250"/>
      <c r="DC1" s="250"/>
      <c r="DD1" s="250"/>
      <c r="DE1" s="250"/>
      <c r="DF1" s="250"/>
      <c r="DG1" s="250"/>
      <c r="DH1" s="250"/>
      <c r="DI1" s="250"/>
      <c r="DJ1" s="250"/>
      <c r="DK1" s="250"/>
      <c r="DL1" s="250"/>
      <c r="DM1" s="250"/>
      <c r="DN1" s="250"/>
      <c r="DO1" s="250"/>
      <c r="DP1" s="250"/>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0"/>
    </row>
    <row r="17" spans="119:120" ht="13.2" x14ac:dyDescent="0.2">
      <c r="DP17" s="250"/>
    </row>
    <row r="18" spans="119:120" ht="13.2" x14ac:dyDescent="0.2"/>
    <row r="19" spans="119:120" ht="13.2" x14ac:dyDescent="0.2"/>
    <row r="20" spans="119:120" ht="13.2" x14ac:dyDescent="0.2">
      <c r="DO20" s="250"/>
      <c r="DP20" s="250"/>
    </row>
    <row r="21" spans="119:120" ht="13.2" x14ac:dyDescent="0.2">
      <c r="DP21" s="250"/>
    </row>
    <row r="22" spans="119:120" ht="13.2" x14ac:dyDescent="0.2"/>
    <row r="23" spans="119:120" ht="13.2" x14ac:dyDescent="0.2">
      <c r="DO23" s="250"/>
      <c r="DP23" s="250"/>
    </row>
    <row r="24" spans="119:120" ht="13.2" x14ac:dyDescent="0.2">
      <c r="DP24" s="250"/>
    </row>
    <row r="25" spans="119:120" ht="13.2" x14ac:dyDescent="0.2">
      <c r="DP25" s="250"/>
    </row>
    <row r="26" spans="119:120" ht="13.2" x14ac:dyDescent="0.2">
      <c r="DO26" s="250"/>
      <c r="DP26" s="250"/>
    </row>
    <row r="27" spans="119:120" ht="13.2" x14ac:dyDescent="0.2"/>
    <row r="28" spans="119:120" ht="13.2" x14ac:dyDescent="0.2">
      <c r="DO28" s="250"/>
      <c r="DP28" s="250"/>
    </row>
    <row r="29" spans="119:120" ht="13.2" x14ac:dyDescent="0.2">
      <c r="DP29" s="250"/>
    </row>
    <row r="30" spans="119:120" ht="13.2" x14ac:dyDescent="0.2"/>
    <row r="31" spans="119:120" ht="13.2" x14ac:dyDescent="0.2">
      <c r="DO31" s="250"/>
      <c r="DP31" s="250"/>
    </row>
    <row r="32" spans="119:120" ht="13.2" x14ac:dyDescent="0.2"/>
    <row r="33" spans="98:120" ht="13.2" x14ac:dyDescent="0.2">
      <c r="DO33" s="250"/>
      <c r="DP33" s="250"/>
    </row>
    <row r="34" spans="98:120" ht="13.2" x14ac:dyDescent="0.2">
      <c r="DM34" s="250"/>
    </row>
    <row r="35" spans="98:120" ht="13.2" x14ac:dyDescent="0.2">
      <c r="CT35" s="250"/>
      <c r="CU35" s="250"/>
      <c r="CV35" s="250"/>
      <c r="CY35" s="250"/>
      <c r="CZ35" s="250"/>
      <c r="DA35" s="250"/>
      <c r="DD35" s="250"/>
      <c r="DE35" s="250"/>
      <c r="DF35" s="250"/>
      <c r="DI35" s="250"/>
      <c r="DJ35" s="250"/>
      <c r="DK35" s="250"/>
      <c r="DM35" s="250"/>
      <c r="DN35" s="250"/>
      <c r="DO35" s="250"/>
      <c r="DP35" s="250"/>
    </row>
    <row r="36" spans="98:120" ht="13.2" x14ac:dyDescent="0.2"/>
    <row r="37" spans="98:120" ht="13.2" x14ac:dyDescent="0.2">
      <c r="CW37" s="250"/>
      <c r="DB37" s="250"/>
      <c r="DG37" s="250"/>
      <c r="DL37" s="250"/>
      <c r="DP37" s="250"/>
    </row>
    <row r="38" spans="98:120" ht="13.2" x14ac:dyDescent="0.2">
      <c r="CT38" s="250"/>
      <c r="CU38" s="250"/>
      <c r="CV38" s="250"/>
      <c r="CW38" s="250"/>
      <c r="CY38" s="250"/>
      <c r="CZ38" s="250"/>
      <c r="DA38" s="250"/>
      <c r="DB38" s="250"/>
      <c r="DD38" s="250"/>
      <c r="DE38" s="250"/>
      <c r="DF38" s="250"/>
      <c r="DG38" s="250"/>
      <c r="DI38" s="250"/>
      <c r="DJ38" s="250"/>
      <c r="DK38" s="250"/>
      <c r="DL38" s="250"/>
      <c r="DN38" s="250"/>
      <c r="DO38" s="250"/>
      <c r="DP38" s="250"/>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0"/>
      <c r="DO49" s="250"/>
      <c r="DP49" s="250"/>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0"/>
      <c r="CS63" s="250"/>
      <c r="CX63" s="250"/>
      <c r="DC63" s="250"/>
      <c r="DH63" s="250"/>
    </row>
    <row r="64" spans="22:120" ht="13.2" x14ac:dyDescent="0.2">
      <c r="V64" s="250"/>
    </row>
    <row r="65" spans="15:120" ht="13.2" x14ac:dyDescent="0.2">
      <c r="X65" s="250"/>
      <c r="Z65" s="250"/>
      <c r="AA65" s="250"/>
      <c r="AB65" s="250"/>
      <c r="AC65" s="250"/>
      <c r="AD65" s="250"/>
      <c r="AE65" s="250"/>
      <c r="AF65" s="250"/>
      <c r="AG65" s="250"/>
      <c r="AH65" s="250"/>
      <c r="AI65" s="250"/>
      <c r="AJ65" s="250"/>
      <c r="AK65" s="250"/>
      <c r="AL65" s="250"/>
      <c r="AM65" s="250"/>
      <c r="AN65" s="250"/>
      <c r="AO65" s="250"/>
      <c r="AP65" s="250"/>
      <c r="AQ65" s="250"/>
      <c r="AR65" s="250"/>
      <c r="AS65" s="250"/>
      <c r="AT65" s="250"/>
      <c r="AU65" s="250"/>
      <c r="AV65" s="250"/>
      <c r="AW65" s="250"/>
      <c r="AX65" s="250"/>
      <c r="AY65" s="250"/>
      <c r="AZ65" s="250"/>
      <c r="BA65" s="250"/>
      <c r="BB65" s="250"/>
      <c r="BC65" s="250"/>
      <c r="BD65" s="250"/>
      <c r="BE65" s="250"/>
      <c r="BF65" s="250"/>
      <c r="BG65" s="250"/>
      <c r="BH65" s="250"/>
      <c r="BI65" s="250"/>
      <c r="BJ65" s="250"/>
      <c r="BK65" s="250"/>
      <c r="BL65" s="250"/>
      <c r="BM65" s="250"/>
      <c r="BN65" s="250"/>
      <c r="BO65" s="250"/>
      <c r="BP65" s="250"/>
      <c r="BQ65" s="250"/>
      <c r="BR65" s="250"/>
      <c r="BS65" s="250"/>
      <c r="BT65" s="250"/>
      <c r="BU65" s="250"/>
      <c r="BV65" s="250"/>
      <c r="BW65" s="250"/>
      <c r="BX65" s="250"/>
      <c r="BY65" s="250"/>
      <c r="BZ65" s="250"/>
      <c r="CA65" s="250"/>
      <c r="CB65" s="250"/>
      <c r="CC65" s="250"/>
      <c r="CD65" s="250"/>
      <c r="CE65" s="250"/>
      <c r="CF65" s="250"/>
      <c r="CG65" s="250"/>
      <c r="CH65" s="250"/>
      <c r="CI65" s="250"/>
      <c r="CJ65" s="250"/>
      <c r="CK65" s="250"/>
      <c r="CL65" s="250"/>
      <c r="CM65" s="250"/>
      <c r="CN65" s="250"/>
      <c r="CO65" s="250"/>
      <c r="CP65" s="250"/>
      <c r="CQ65" s="250"/>
      <c r="CR65" s="250"/>
      <c r="CU65" s="250"/>
      <c r="CZ65" s="250"/>
      <c r="DE65" s="250"/>
      <c r="DJ65" s="250"/>
    </row>
    <row r="66" spans="15:120" ht="13.2" x14ac:dyDescent="0.2">
      <c r="Q66" s="250"/>
      <c r="S66" s="250"/>
      <c r="U66" s="250"/>
      <c r="DM66" s="250"/>
    </row>
    <row r="67" spans="15:120" ht="13.2" x14ac:dyDescent="0.2">
      <c r="O67" s="250"/>
      <c r="P67" s="250"/>
      <c r="R67" s="250"/>
      <c r="T67" s="250"/>
      <c r="Y67" s="250"/>
      <c r="CT67" s="250"/>
      <c r="CV67" s="250"/>
      <c r="CW67" s="250"/>
      <c r="CY67" s="250"/>
      <c r="DA67" s="250"/>
      <c r="DB67" s="250"/>
      <c r="DD67" s="250"/>
      <c r="DF67" s="250"/>
      <c r="DG67" s="250"/>
      <c r="DI67" s="250"/>
      <c r="DK67" s="250"/>
      <c r="DL67" s="250"/>
      <c r="DN67" s="250"/>
      <c r="DO67" s="250"/>
      <c r="DP67" s="250"/>
    </row>
    <row r="68" spans="15:120" ht="13.2" x14ac:dyDescent="0.2"/>
    <row r="69" spans="15:120" ht="13.2" x14ac:dyDescent="0.2"/>
    <row r="70" spans="15:120" ht="13.2" x14ac:dyDescent="0.2"/>
    <row r="71" spans="15:120" ht="13.2" x14ac:dyDescent="0.2"/>
    <row r="72" spans="15:120" ht="13.2" x14ac:dyDescent="0.2">
      <c r="DP72" s="250"/>
    </row>
    <row r="73" spans="15:120" ht="13.2" x14ac:dyDescent="0.2">
      <c r="DP73" s="250"/>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0"/>
      <c r="CX96" s="250"/>
      <c r="DC96" s="250"/>
      <c r="DH96" s="250"/>
    </row>
    <row r="97" spans="24:120" ht="13.2" x14ac:dyDescent="0.2">
      <c r="CS97" s="250"/>
      <c r="CX97" s="250"/>
      <c r="DC97" s="250"/>
      <c r="DH97" s="250"/>
      <c r="DP97" s="251" t="s">
        <v>475</v>
      </c>
    </row>
    <row r="98" spans="24:120" ht="13.2" hidden="1" x14ac:dyDescent="0.2">
      <c r="CS98" s="250"/>
      <c r="CX98" s="250"/>
      <c r="DC98" s="250"/>
      <c r="DH98" s="250"/>
    </row>
    <row r="99" spans="24:120" ht="13.2" hidden="1" x14ac:dyDescent="0.2">
      <c r="CS99" s="250"/>
      <c r="CX99" s="250"/>
      <c r="DC99" s="250"/>
      <c r="DH99" s="250"/>
    </row>
    <row r="101" spans="24:120" ht="12" hidden="1" customHeight="1" x14ac:dyDescent="0.2">
      <c r="X101" s="250"/>
      <c r="Y101" s="250"/>
      <c r="Z101" s="250"/>
      <c r="AA101" s="250"/>
      <c r="AB101" s="250"/>
      <c r="AC101" s="250"/>
      <c r="AD101" s="250"/>
      <c r="AE101" s="250"/>
      <c r="AF101" s="250"/>
      <c r="AG101" s="250"/>
      <c r="AH101" s="250"/>
      <c r="AI101" s="250"/>
      <c r="AJ101" s="250"/>
      <c r="AK101" s="250"/>
      <c r="AL101" s="250"/>
      <c r="AM101" s="250"/>
      <c r="AN101" s="250"/>
      <c r="AO101" s="250"/>
      <c r="AP101" s="250"/>
      <c r="AQ101" s="250"/>
      <c r="AR101" s="250"/>
      <c r="AS101" s="250"/>
      <c r="AT101" s="250"/>
      <c r="AU101" s="250"/>
      <c r="AV101" s="250"/>
      <c r="AW101" s="250"/>
      <c r="AX101" s="250"/>
      <c r="AY101" s="250"/>
      <c r="AZ101" s="250"/>
      <c r="BA101" s="250"/>
      <c r="BB101" s="250"/>
      <c r="BC101" s="250"/>
      <c r="BD101" s="250"/>
      <c r="BE101" s="250"/>
      <c r="BF101" s="250"/>
      <c r="BG101" s="250"/>
      <c r="BH101" s="250"/>
      <c r="BI101" s="250"/>
      <c r="BJ101" s="250"/>
      <c r="BK101" s="250"/>
      <c r="BL101" s="250"/>
      <c r="BM101" s="250"/>
      <c r="BN101" s="250"/>
      <c r="BO101" s="250"/>
      <c r="BP101" s="250"/>
      <c r="BQ101" s="250"/>
      <c r="BR101" s="250"/>
      <c r="BS101" s="250"/>
      <c r="BT101" s="250"/>
      <c r="BU101" s="250"/>
      <c r="BV101" s="250"/>
      <c r="BW101" s="250"/>
      <c r="BX101" s="250"/>
      <c r="BY101" s="250"/>
      <c r="BZ101" s="250"/>
      <c r="CA101" s="250"/>
      <c r="CB101" s="250"/>
      <c r="CC101" s="250"/>
      <c r="CD101" s="250"/>
      <c r="CE101" s="250"/>
      <c r="CF101" s="250"/>
      <c r="CG101" s="250"/>
      <c r="CH101" s="250"/>
      <c r="CI101" s="250"/>
      <c r="CJ101" s="250"/>
      <c r="CK101" s="250"/>
      <c r="CL101" s="250"/>
      <c r="CM101" s="250"/>
      <c r="CN101" s="250"/>
      <c r="CO101" s="250"/>
      <c r="CP101" s="250"/>
      <c r="CQ101" s="250"/>
      <c r="CR101" s="250"/>
      <c r="CU101" s="250"/>
      <c r="CZ101" s="250"/>
      <c r="DE101" s="250"/>
      <c r="DJ101" s="250"/>
    </row>
    <row r="102" spans="24:120" ht="1.5" hidden="1" customHeight="1" x14ac:dyDescent="0.2">
      <c r="CU102" s="250"/>
      <c r="CZ102" s="250"/>
      <c r="DE102" s="250"/>
      <c r="DJ102" s="250"/>
      <c r="DM102" s="250"/>
    </row>
    <row r="103" spans="24:120" ht="13.2" hidden="1" x14ac:dyDescent="0.2">
      <c r="CT103" s="250"/>
      <c r="CV103" s="250"/>
      <c r="CW103" s="250"/>
      <c r="CY103" s="250"/>
      <c r="DA103" s="250"/>
      <c r="DB103" s="250"/>
      <c r="DD103" s="250"/>
      <c r="DF103" s="250"/>
      <c r="DG103" s="250"/>
      <c r="DI103" s="250"/>
      <c r="DK103" s="250"/>
      <c r="DL103" s="250"/>
      <c r="DM103" s="250"/>
      <c r="DN103" s="250"/>
      <c r="DO103" s="250"/>
      <c r="DP103" s="250"/>
    </row>
    <row r="104" spans="24:120" ht="13.2" hidden="1" x14ac:dyDescent="0.2">
      <c r="CV104" s="250"/>
      <c r="CW104" s="250"/>
      <c r="DA104" s="250"/>
      <c r="DB104" s="250"/>
      <c r="DF104" s="250"/>
      <c r="DG104" s="250"/>
      <c r="DK104" s="250"/>
      <c r="DL104" s="250"/>
      <c r="DN104" s="250"/>
      <c r="DO104" s="250"/>
      <c r="DP104" s="250"/>
    </row>
    <row r="105" spans="24:120" ht="12.75" hidden="1" customHeight="1" x14ac:dyDescent="0.2"/>
  </sheetData>
  <sheetProtection algorithmName="SHA-512" hashValue="BJoT0NnWa2Vhz8taZt+g9/ntzbyMiwZXr0I4vGRTEZOICvi0jp9++JFRdsBGPkLIZZOvrqFq4FEEFwVxksyN/w==" saltValue="c5SXVoE6eNlsxQfXI7PFV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51" customWidth="1"/>
    <col min="117" max="16384" width="9" style="250" hidden="1"/>
  </cols>
  <sheetData>
    <row r="1" spans="2:116" ht="13.2" x14ac:dyDescent="0.2">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50"/>
      <c r="AC1" s="250"/>
      <c r="AD1" s="250"/>
      <c r="AE1" s="250"/>
      <c r="AF1" s="250"/>
      <c r="AG1" s="250"/>
      <c r="AH1" s="250"/>
      <c r="AI1" s="250"/>
      <c r="AJ1" s="250"/>
      <c r="AK1" s="250"/>
      <c r="AL1" s="250"/>
      <c r="AM1" s="250"/>
      <c r="AN1" s="250"/>
      <c r="AO1" s="250"/>
      <c r="AP1" s="250"/>
      <c r="AQ1" s="250"/>
      <c r="AR1" s="250"/>
      <c r="AS1" s="250"/>
      <c r="AT1" s="250"/>
      <c r="AU1" s="250"/>
      <c r="AV1" s="250"/>
      <c r="AW1" s="250"/>
      <c r="AX1" s="250"/>
      <c r="AY1" s="250"/>
      <c r="AZ1" s="250"/>
      <c r="BA1" s="250"/>
      <c r="BB1" s="250"/>
      <c r="BC1" s="250"/>
      <c r="BD1" s="250"/>
      <c r="BE1" s="250"/>
      <c r="BF1" s="250"/>
      <c r="BG1" s="250"/>
      <c r="BH1" s="250"/>
      <c r="BI1" s="250"/>
      <c r="BJ1" s="250"/>
      <c r="BK1" s="250"/>
      <c r="BL1" s="250"/>
      <c r="BM1" s="250"/>
      <c r="BN1" s="250"/>
      <c r="BO1" s="250"/>
      <c r="BP1" s="250"/>
      <c r="BQ1" s="250"/>
      <c r="BR1" s="250"/>
      <c r="BS1" s="250"/>
      <c r="BT1" s="250"/>
      <c r="BU1" s="250"/>
      <c r="BV1" s="250"/>
      <c r="BW1" s="250"/>
      <c r="BX1" s="250"/>
      <c r="BY1" s="250"/>
      <c r="BZ1" s="250"/>
      <c r="CA1" s="250"/>
      <c r="CB1" s="250"/>
      <c r="CC1" s="250"/>
      <c r="CD1" s="250"/>
      <c r="CE1" s="250"/>
      <c r="CF1" s="250"/>
      <c r="CG1" s="250"/>
      <c r="CH1" s="250"/>
      <c r="CI1" s="250"/>
      <c r="CJ1" s="250"/>
      <c r="CK1" s="250"/>
      <c r="CL1" s="250"/>
      <c r="CM1" s="250"/>
      <c r="CN1" s="250"/>
      <c r="CO1" s="250"/>
      <c r="CP1" s="250"/>
      <c r="CQ1" s="250"/>
      <c r="CR1" s="250"/>
      <c r="CS1" s="250"/>
      <c r="CT1" s="250"/>
      <c r="CU1" s="250"/>
      <c r="CV1" s="250"/>
      <c r="CW1" s="250"/>
      <c r="CX1" s="250"/>
      <c r="CY1" s="250"/>
      <c r="CZ1" s="250"/>
      <c r="DA1" s="250"/>
      <c r="DB1" s="250"/>
      <c r="DC1" s="250"/>
      <c r="DD1" s="250"/>
      <c r="DE1" s="250"/>
      <c r="DF1" s="250"/>
      <c r="DG1" s="250"/>
      <c r="DH1" s="250"/>
      <c r="DI1" s="250"/>
      <c r="DJ1" s="250"/>
      <c r="DK1" s="250"/>
      <c r="DL1" s="250"/>
    </row>
    <row r="2" spans="2:116" ht="13.2" x14ac:dyDescent="0.2"/>
    <row r="3" spans="2:116" ht="13.2" x14ac:dyDescent="0.2"/>
    <row r="4" spans="2:116" ht="13.2" x14ac:dyDescent="0.2">
      <c r="R4" s="250"/>
      <c r="S4" s="250"/>
      <c r="T4" s="250"/>
      <c r="U4" s="250"/>
      <c r="V4" s="250"/>
      <c r="W4" s="250"/>
      <c r="X4" s="250"/>
      <c r="Y4" s="250"/>
      <c r="Z4" s="250"/>
      <c r="AA4" s="250"/>
      <c r="AB4" s="250"/>
      <c r="AC4" s="250"/>
      <c r="AD4" s="250"/>
      <c r="AE4" s="250"/>
      <c r="AF4" s="250"/>
      <c r="AG4" s="250"/>
      <c r="AH4" s="250"/>
      <c r="AI4" s="250"/>
      <c r="AJ4" s="250"/>
      <c r="AK4" s="250"/>
      <c r="AL4" s="250"/>
      <c r="AM4" s="250"/>
      <c r="AN4" s="250"/>
      <c r="AO4" s="250"/>
      <c r="AP4" s="250"/>
      <c r="AQ4" s="250"/>
      <c r="AR4" s="250"/>
      <c r="AS4" s="250"/>
      <c r="AT4" s="250"/>
      <c r="AU4" s="250"/>
      <c r="AV4" s="250"/>
      <c r="AW4" s="250"/>
      <c r="AX4" s="250"/>
      <c r="AY4" s="250"/>
      <c r="AZ4" s="250"/>
      <c r="BA4" s="250"/>
      <c r="BB4" s="250"/>
      <c r="BC4" s="250"/>
      <c r="BD4" s="250"/>
      <c r="BE4" s="250"/>
      <c r="BF4" s="250"/>
      <c r="BG4" s="250"/>
      <c r="BH4" s="250"/>
      <c r="BI4" s="250"/>
      <c r="BJ4" s="250"/>
      <c r="BK4" s="250"/>
      <c r="BL4" s="250"/>
      <c r="BM4" s="250"/>
      <c r="BN4" s="250"/>
      <c r="BO4" s="250"/>
      <c r="BP4" s="250"/>
      <c r="BQ4" s="250"/>
      <c r="BR4" s="250"/>
      <c r="BS4" s="250"/>
      <c r="BT4" s="250"/>
      <c r="BU4" s="250"/>
      <c r="BV4" s="250"/>
      <c r="BW4" s="250"/>
      <c r="BX4" s="250"/>
      <c r="BY4" s="250"/>
      <c r="BZ4" s="250"/>
      <c r="CA4" s="250"/>
      <c r="CB4" s="250"/>
      <c r="CC4" s="250"/>
      <c r="CD4" s="250"/>
      <c r="CE4" s="250"/>
      <c r="CF4" s="250"/>
      <c r="CG4" s="250"/>
      <c r="CH4" s="250"/>
      <c r="CI4" s="250"/>
      <c r="CJ4" s="250"/>
      <c r="CK4" s="250"/>
      <c r="CL4" s="250"/>
      <c r="CM4" s="250"/>
      <c r="CN4" s="250"/>
      <c r="CO4" s="250"/>
      <c r="CP4" s="250"/>
      <c r="CQ4" s="250"/>
      <c r="CR4" s="250"/>
      <c r="CS4" s="250"/>
      <c r="CT4" s="250"/>
      <c r="CU4" s="250"/>
      <c r="CV4" s="250"/>
      <c r="CW4" s="250"/>
      <c r="CX4" s="250"/>
      <c r="CY4" s="250"/>
      <c r="CZ4" s="250"/>
      <c r="DA4" s="250"/>
      <c r="DB4" s="250"/>
      <c r="DC4" s="250"/>
      <c r="DD4" s="250"/>
      <c r="DE4" s="250"/>
      <c r="DF4" s="250"/>
      <c r="DG4" s="250"/>
      <c r="DH4" s="250"/>
      <c r="DI4" s="250"/>
      <c r="DJ4" s="250"/>
      <c r="DK4" s="250"/>
      <c r="DL4" s="250"/>
    </row>
    <row r="5" spans="2:116" ht="13.2" x14ac:dyDescent="0.2">
      <c r="R5" s="250"/>
      <c r="S5" s="250"/>
      <c r="T5" s="250"/>
      <c r="U5" s="250"/>
      <c r="V5" s="250"/>
      <c r="W5" s="250"/>
      <c r="X5" s="250"/>
      <c r="Y5" s="250"/>
      <c r="Z5" s="250"/>
      <c r="AA5" s="250"/>
      <c r="AB5" s="250"/>
      <c r="AC5" s="250"/>
      <c r="AD5" s="250"/>
      <c r="AE5" s="250"/>
      <c r="AF5" s="250"/>
      <c r="AG5" s="250"/>
      <c r="AH5" s="250"/>
      <c r="AI5" s="250"/>
      <c r="AJ5" s="250"/>
      <c r="AK5" s="250"/>
      <c r="AL5" s="250"/>
      <c r="AM5" s="250"/>
      <c r="AN5" s="250"/>
      <c r="AO5" s="250"/>
      <c r="AP5" s="250"/>
      <c r="AQ5" s="250"/>
      <c r="AR5" s="250"/>
      <c r="AS5" s="250"/>
      <c r="AT5" s="250"/>
      <c r="AU5" s="250"/>
      <c r="AV5" s="250"/>
      <c r="AW5" s="250"/>
      <c r="AX5" s="250"/>
      <c r="AY5" s="250"/>
      <c r="AZ5" s="250"/>
      <c r="BA5" s="250"/>
      <c r="BB5" s="250"/>
      <c r="BC5" s="250"/>
      <c r="BD5" s="250"/>
      <c r="BE5" s="250"/>
      <c r="BF5" s="250"/>
      <c r="BG5" s="250"/>
      <c r="BH5" s="250"/>
      <c r="BI5" s="250"/>
      <c r="BJ5" s="250"/>
      <c r="BK5" s="250"/>
      <c r="BL5" s="250"/>
      <c r="BM5" s="250"/>
      <c r="BN5" s="250"/>
      <c r="BO5" s="250"/>
      <c r="BP5" s="250"/>
      <c r="BQ5" s="250"/>
      <c r="BR5" s="250"/>
      <c r="BS5" s="250"/>
      <c r="BT5" s="250"/>
      <c r="BU5" s="250"/>
      <c r="BV5" s="250"/>
      <c r="BW5" s="250"/>
      <c r="BX5" s="250"/>
      <c r="BY5" s="250"/>
      <c r="BZ5" s="250"/>
      <c r="CA5" s="250"/>
      <c r="CB5" s="250"/>
      <c r="CC5" s="250"/>
      <c r="CD5" s="250"/>
      <c r="CE5" s="250"/>
      <c r="CF5" s="250"/>
      <c r="CG5" s="250"/>
      <c r="CH5" s="250"/>
      <c r="CI5" s="250"/>
      <c r="CJ5" s="250"/>
      <c r="CK5" s="250"/>
      <c r="CL5" s="250"/>
      <c r="CM5" s="250"/>
      <c r="CN5" s="250"/>
      <c r="CO5" s="250"/>
      <c r="CP5" s="250"/>
      <c r="CQ5" s="250"/>
      <c r="CR5" s="250"/>
      <c r="CS5" s="250"/>
      <c r="CT5" s="250"/>
      <c r="CU5" s="250"/>
      <c r="CV5" s="250"/>
      <c r="CW5" s="250"/>
      <c r="CX5" s="250"/>
      <c r="CY5" s="250"/>
      <c r="CZ5" s="250"/>
      <c r="DA5" s="250"/>
      <c r="DB5" s="250"/>
      <c r="DC5" s="250"/>
      <c r="DD5" s="250"/>
      <c r="DE5" s="250"/>
      <c r="DF5" s="250"/>
      <c r="DG5" s="250"/>
      <c r="DH5" s="250"/>
      <c r="DI5" s="250"/>
      <c r="DJ5" s="250"/>
      <c r="DK5" s="250"/>
      <c r="DL5" s="250"/>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50"/>
      <c r="AR18" s="250"/>
      <c r="AS18" s="250"/>
      <c r="AT18" s="250"/>
      <c r="AU18" s="250"/>
      <c r="AV18" s="250"/>
      <c r="AW18" s="250"/>
      <c r="AX18" s="250"/>
      <c r="AY18" s="250"/>
      <c r="AZ18" s="250"/>
      <c r="BA18" s="250"/>
      <c r="BB18" s="250"/>
      <c r="BC18" s="250"/>
      <c r="BD18" s="250"/>
      <c r="BE18" s="250"/>
      <c r="BF18" s="250"/>
      <c r="BG18" s="250"/>
      <c r="BH18" s="250"/>
      <c r="BI18" s="250"/>
      <c r="BJ18" s="250"/>
      <c r="BK18" s="250"/>
      <c r="BL18" s="250"/>
      <c r="BM18" s="250"/>
      <c r="BN18" s="250"/>
      <c r="BO18" s="250"/>
      <c r="BP18" s="250"/>
      <c r="BQ18" s="250"/>
      <c r="BR18" s="250"/>
      <c r="BS18" s="250"/>
      <c r="BT18" s="250"/>
      <c r="BU18" s="250"/>
      <c r="BV18" s="250"/>
      <c r="BW18" s="250"/>
      <c r="BX18" s="250"/>
      <c r="BY18" s="250"/>
      <c r="BZ18" s="250"/>
      <c r="CA18" s="250"/>
      <c r="CB18" s="250"/>
      <c r="CC18" s="250"/>
      <c r="CD18" s="250"/>
      <c r="CE18" s="250"/>
      <c r="CF18" s="250"/>
      <c r="CG18" s="250"/>
      <c r="CH18" s="250"/>
      <c r="CI18" s="250"/>
      <c r="CJ18" s="250"/>
      <c r="CK18" s="250"/>
      <c r="CL18" s="250"/>
      <c r="CM18" s="250"/>
      <c r="CN18" s="250"/>
      <c r="CO18" s="250"/>
      <c r="CP18" s="250"/>
      <c r="CQ18" s="250"/>
      <c r="CR18" s="250"/>
      <c r="CS18" s="250"/>
      <c r="CT18" s="250"/>
      <c r="CU18" s="250"/>
      <c r="CV18" s="250"/>
      <c r="CW18" s="250"/>
      <c r="CX18" s="250"/>
      <c r="CY18" s="250"/>
      <c r="CZ18" s="250"/>
      <c r="DA18" s="250"/>
      <c r="DB18" s="250"/>
      <c r="DC18" s="250"/>
      <c r="DD18" s="250"/>
      <c r="DE18" s="250"/>
      <c r="DF18" s="250"/>
      <c r="DG18" s="250"/>
      <c r="DH18" s="250"/>
      <c r="DI18" s="250"/>
      <c r="DJ18" s="250"/>
      <c r="DK18" s="250"/>
      <c r="DL18" s="250"/>
    </row>
    <row r="19" spans="9:116" ht="13.2" x14ac:dyDescent="0.2"/>
    <row r="20" spans="9:116" ht="13.2" x14ac:dyDescent="0.2"/>
    <row r="21" spans="9:116" ht="13.2" x14ac:dyDescent="0.2">
      <c r="DL21" s="250"/>
    </row>
    <row r="22" spans="9:116" ht="13.2" x14ac:dyDescent="0.2">
      <c r="DI22" s="250"/>
      <c r="DJ22" s="250"/>
      <c r="DK22" s="250"/>
      <c r="DL22" s="250"/>
    </row>
    <row r="23" spans="9:116" ht="13.2" x14ac:dyDescent="0.2">
      <c r="CY23" s="250"/>
      <c r="CZ23" s="250"/>
      <c r="DA23" s="250"/>
      <c r="DB23" s="250"/>
      <c r="DC23" s="250"/>
      <c r="DD23" s="250"/>
      <c r="DE23" s="250"/>
      <c r="DF23" s="250"/>
      <c r="DG23" s="250"/>
      <c r="DH23" s="250"/>
      <c r="DI23" s="250"/>
      <c r="DJ23" s="250"/>
      <c r="DK23" s="250"/>
      <c r="DL23" s="250"/>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0"/>
      <c r="DA35" s="250"/>
      <c r="DB35" s="250"/>
      <c r="DC35" s="250"/>
      <c r="DD35" s="250"/>
      <c r="DE35" s="250"/>
      <c r="DF35" s="250"/>
      <c r="DG35" s="250"/>
      <c r="DH35" s="250"/>
      <c r="DI35" s="250"/>
      <c r="DJ35" s="250"/>
      <c r="DK35" s="250"/>
      <c r="DL35" s="250"/>
    </row>
    <row r="36" spans="15:116" ht="13.2" x14ac:dyDescent="0.2"/>
    <row r="37" spans="15:116" ht="13.2" x14ac:dyDescent="0.2">
      <c r="DL37" s="250"/>
    </row>
    <row r="38" spans="15:116" ht="13.2" x14ac:dyDescent="0.2">
      <c r="DI38" s="250"/>
      <c r="DJ38" s="250"/>
      <c r="DK38" s="250"/>
      <c r="DL38" s="250"/>
    </row>
    <row r="39" spans="15:116" ht="13.2" x14ac:dyDescent="0.2"/>
    <row r="40" spans="15:116" ht="13.2" x14ac:dyDescent="0.2"/>
    <row r="41" spans="15:116" ht="13.2" x14ac:dyDescent="0.2"/>
    <row r="42" spans="15:116" ht="13.2" x14ac:dyDescent="0.2"/>
    <row r="43" spans="15:116" ht="13.2" x14ac:dyDescent="0.2">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250"/>
      <c r="AQ43" s="250"/>
      <c r="AR43" s="250"/>
      <c r="AS43" s="250"/>
      <c r="AT43" s="250"/>
      <c r="AU43" s="250"/>
      <c r="AV43" s="250"/>
      <c r="AW43" s="250"/>
      <c r="AX43" s="250"/>
      <c r="AY43" s="250"/>
      <c r="AZ43" s="250"/>
      <c r="BA43" s="250"/>
      <c r="BB43" s="250"/>
      <c r="BC43" s="250"/>
      <c r="BD43" s="250"/>
      <c r="BE43" s="250"/>
      <c r="BF43" s="250"/>
      <c r="BG43" s="250"/>
      <c r="BH43" s="250"/>
      <c r="BI43" s="250"/>
      <c r="BJ43" s="250"/>
      <c r="BK43" s="250"/>
      <c r="BL43" s="250"/>
      <c r="BM43" s="250"/>
      <c r="BN43" s="250"/>
      <c r="BO43" s="250"/>
      <c r="BP43" s="250"/>
      <c r="BQ43" s="250"/>
      <c r="BR43" s="250"/>
      <c r="BS43" s="250"/>
      <c r="BT43" s="250"/>
      <c r="BU43" s="250"/>
      <c r="BV43" s="250"/>
      <c r="BW43" s="250"/>
      <c r="BX43" s="250"/>
      <c r="BY43" s="250"/>
      <c r="BZ43" s="250"/>
      <c r="CA43" s="250"/>
      <c r="CB43" s="250"/>
      <c r="CC43" s="250"/>
      <c r="CD43" s="250"/>
      <c r="CE43" s="250"/>
      <c r="CF43" s="250"/>
      <c r="CG43" s="250"/>
      <c r="CH43" s="250"/>
      <c r="CI43" s="250"/>
      <c r="CJ43" s="250"/>
      <c r="CK43" s="250"/>
      <c r="CL43" s="250"/>
      <c r="CM43" s="250"/>
      <c r="CN43" s="250"/>
      <c r="CO43" s="250"/>
      <c r="CP43" s="250"/>
      <c r="CQ43" s="250"/>
      <c r="CR43" s="250"/>
      <c r="CS43" s="250"/>
      <c r="CT43" s="250"/>
      <c r="CU43" s="250"/>
      <c r="CV43" s="250"/>
      <c r="CW43" s="250"/>
      <c r="CX43" s="250"/>
      <c r="CY43" s="250"/>
      <c r="CZ43" s="250"/>
      <c r="DA43" s="250"/>
      <c r="DB43" s="250"/>
      <c r="DC43" s="250"/>
      <c r="DD43" s="250"/>
      <c r="DE43" s="250"/>
      <c r="DF43" s="250"/>
      <c r="DG43" s="250"/>
      <c r="DH43" s="250"/>
      <c r="DI43" s="250"/>
      <c r="DJ43" s="250"/>
      <c r="DK43" s="250"/>
      <c r="DL43" s="250"/>
    </row>
    <row r="44" spans="15:116" ht="13.2" x14ac:dyDescent="0.2">
      <c r="DL44" s="250"/>
    </row>
    <row r="45" spans="15:116" ht="13.2" x14ac:dyDescent="0.2"/>
    <row r="46" spans="15:116" ht="13.2" x14ac:dyDescent="0.2">
      <c r="DA46" s="250"/>
      <c r="DB46" s="250"/>
      <c r="DC46" s="250"/>
      <c r="DD46" s="250"/>
      <c r="DE46" s="250"/>
      <c r="DF46" s="250"/>
      <c r="DG46" s="250"/>
      <c r="DH46" s="250"/>
      <c r="DI46" s="250"/>
      <c r="DJ46" s="250"/>
      <c r="DK46" s="250"/>
      <c r="DL46" s="250"/>
    </row>
    <row r="47" spans="15:116" ht="13.2" x14ac:dyDescent="0.2"/>
    <row r="48" spans="15:116" ht="13.2" x14ac:dyDescent="0.2"/>
    <row r="49" spans="104:116" ht="13.2" x14ac:dyDescent="0.2"/>
    <row r="50" spans="104:116" ht="13.2" x14ac:dyDescent="0.2">
      <c r="CZ50" s="250"/>
      <c r="DA50" s="250"/>
      <c r="DB50" s="250"/>
      <c r="DC50" s="250"/>
      <c r="DD50" s="250"/>
      <c r="DE50" s="250"/>
      <c r="DF50" s="250"/>
      <c r="DG50" s="250"/>
      <c r="DH50" s="250"/>
      <c r="DI50" s="250"/>
      <c r="DJ50" s="250"/>
      <c r="DK50" s="250"/>
      <c r="DL50" s="250"/>
    </row>
    <row r="51" spans="104:116" ht="13.2" x14ac:dyDescent="0.2"/>
    <row r="52" spans="104:116" ht="13.2" x14ac:dyDescent="0.2"/>
    <row r="53" spans="104:116" ht="13.2" x14ac:dyDescent="0.2">
      <c r="DL53" s="250"/>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0"/>
      <c r="DD67" s="250"/>
      <c r="DE67" s="250"/>
      <c r="DF67" s="250"/>
      <c r="DG67" s="250"/>
      <c r="DH67" s="250"/>
      <c r="DI67" s="250"/>
      <c r="DJ67" s="250"/>
      <c r="DK67" s="250"/>
      <c r="DL67" s="250"/>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Sd7JsyKrigDHIWbJv3AGjXH2qcpmXHkd2ubLlsWC4bs5Zv11D2gb5exIwqX78lNUQR9JtX9nkrMelNLwZVyFfg==" saltValue="Rv/17zoZhXe5moJrgzKEg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27" zoomScaleSheetLayoutView="100" workbookViewId="0"/>
  </sheetViews>
  <sheetFormatPr defaultColWidth="0" defaultRowHeight="13.5" customHeight="1" zeroHeight="1" x14ac:dyDescent="0.2"/>
  <cols>
    <col min="1" max="36" width="2.44140625" style="252" customWidth="1"/>
    <col min="37" max="44" width="17" style="252" customWidth="1"/>
    <col min="45" max="45" width="6.109375" style="258" customWidth="1"/>
    <col min="46" max="46" width="3" style="256" customWidth="1"/>
    <col min="47" max="47" width="19.109375" style="252" hidden="1" customWidth="1"/>
    <col min="48" max="52" width="12.6640625" style="252" hidden="1" customWidth="1"/>
    <col min="53" max="16384" width="8.6640625" style="252" hidden="1"/>
  </cols>
  <sheetData>
    <row r="1" spans="1:46" ht="13.2" x14ac:dyDescent="0.2">
      <c r="AS1" s="252"/>
      <c r="AT1" s="252"/>
    </row>
    <row r="2" spans="1:46" ht="13.2" x14ac:dyDescent="0.2">
      <c r="AS2" s="252"/>
      <c r="AT2" s="252"/>
    </row>
    <row r="3" spans="1:46" ht="13.2" x14ac:dyDescent="0.2">
      <c r="AS3" s="252"/>
      <c r="AT3" s="252"/>
    </row>
    <row r="4" spans="1:46" ht="13.2" x14ac:dyDescent="0.2">
      <c r="AS4" s="252"/>
      <c r="AT4" s="252"/>
    </row>
    <row r="5" spans="1:46" ht="16.2" x14ac:dyDescent="0.2">
      <c r="A5" s="253" t="s">
        <v>476</v>
      </c>
      <c r="B5" s="254"/>
      <c r="C5" s="254"/>
      <c r="D5" s="254"/>
      <c r="E5" s="254"/>
      <c r="F5" s="254"/>
      <c r="G5" s="254"/>
      <c r="H5" s="254"/>
      <c r="I5" s="254"/>
      <c r="J5" s="254"/>
      <c r="K5" s="254"/>
      <c r="L5" s="254"/>
      <c r="M5" s="254"/>
      <c r="N5" s="254"/>
      <c r="O5" s="254"/>
      <c r="P5" s="254"/>
      <c r="Q5" s="254"/>
      <c r="R5" s="254"/>
      <c r="S5" s="254"/>
      <c r="T5" s="254"/>
      <c r="U5" s="254"/>
      <c r="V5" s="254"/>
      <c r="W5" s="254"/>
      <c r="X5" s="254"/>
      <c r="Y5" s="254"/>
      <c r="Z5" s="254"/>
      <c r="AA5" s="254"/>
      <c r="AB5" s="254"/>
      <c r="AC5" s="254"/>
      <c r="AD5" s="254"/>
      <c r="AE5" s="254"/>
      <c r="AF5" s="254"/>
      <c r="AG5" s="254"/>
      <c r="AH5" s="254"/>
      <c r="AI5" s="254"/>
      <c r="AJ5" s="254"/>
      <c r="AK5" s="254"/>
      <c r="AL5" s="254"/>
      <c r="AM5" s="254"/>
      <c r="AN5" s="254"/>
      <c r="AO5" s="254"/>
      <c r="AP5" s="254"/>
      <c r="AQ5" s="254"/>
      <c r="AR5" s="254"/>
      <c r="AS5" s="255"/>
    </row>
    <row r="6" spans="1:46" ht="13.2" x14ac:dyDescent="0.2">
      <c r="A6" s="256"/>
      <c r="AK6" s="257" t="s">
        <v>477</v>
      </c>
      <c r="AL6" s="257"/>
      <c r="AM6" s="257"/>
      <c r="AN6" s="257"/>
    </row>
    <row r="7" spans="1:46" ht="13.5" customHeight="1" x14ac:dyDescent="0.2">
      <c r="A7" s="256"/>
      <c r="AK7" s="259"/>
      <c r="AL7" s="260"/>
      <c r="AM7" s="260"/>
      <c r="AN7" s="261"/>
      <c r="AO7" s="1101" t="s">
        <v>478</v>
      </c>
      <c r="AP7" s="262"/>
      <c r="AQ7" s="263" t="s">
        <v>479</v>
      </c>
      <c r="AR7" s="264"/>
    </row>
    <row r="8" spans="1:46" ht="13.2" x14ac:dyDescent="0.2">
      <c r="A8" s="256"/>
      <c r="AK8" s="265"/>
      <c r="AL8" s="266"/>
      <c r="AM8" s="266"/>
      <c r="AN8" s="267"/>
      <c r="AO8" s="1102"/>
      <c r="AP8" s="268" t="s">
        <v>480</v>
      </c>
      <c r="AQ8" s="269" t="s">
        <v>481</v>
      </c>
      <c r="AR8" s="270" t="s">
        <v>482</v>
      </c>
    </row>
    <row r="9" spans="1:46" ht="13.2" x14ac:dyDescent="0.2">
      <c r="A9" s="256"/>
      <c r="AK9" s="1103" t="s">
        <v>483</v>
      </c>
      <c r="AL9" s="1104"/>
      <c r="AM9" s="1104"/>
      <c r="AN9" s="1105"/>
      <c r="AO9" s="271">
        <v>4257124</v>
      </c>
      <c r="AP9" s="271">
        <v>74861</v>
      </c>
      <c r="AQ9" s="272">
        <v>66486</v>
      </c>
      <c r="AR9" s="273">
        <v>12.6</v>
      </c>
    </row>
    <row r="10" spans="1:46" ht="13.5" customHeight="1" x14ac:dyDescent="0.2">
      <c r="A10" s="256"/>
      <c r="AK10" s="1103" t="s">
        <v>484</v>
      </c>
      <c r="AL10" s="1104"/>
      <c r="AM10" s="1104"/>
      <c r="AN10" s="1105"/>
      <c r="AO10" s="274">
        <v>741503</v>
      </c>
      <c r="AP10" s="274">
        <v>13039</v>
      </c>
      <c r="AQ10" s="275">
        <v>6147</v>
      </c>
      <c r="AR10" s="276">
        <v>112.1</v>
      </c>
    </row>
    <row r="11" spans="1:46" ht="13.5" customHeight="1" x14ac:dyDescent="0.2">
      <c r="A11" s="256"/>
      <c r="AK11" s="1103" t="s">
        <v>485</v>
      </c>
      <c r="AL11" s="1104"/>
      <c r="AM11" s="1104"/>
      <c r="AN11" s="1105"/>
      <c r="AO11" s="274">
        <v>7520</v>
      </c>
      <c r="AP11" s="274">
        <v>132</v>
      </c>
      <c r="AQ11" s="275">
        <v>1219</v>
      </c>
      <c r="AR11" s="276">
        <v>-89.2</v>
      </c>
    </row>
    <row r="12" spans="1:46" ht="13.5" customHeight="1" x14ac:dyDescent="0.2">
      <c r="A12" s="256"/>
      <c r="AK12" s="1103" t="s">
        <v>486</v>
      </c>
      <c r="AL12" s="1104"/>
      <c r="AM12" s="1104"/>
      <c r="AN12" s="1105"/>
      <c r="AO12" s="274" t="s">
        <v>487</v>
      </c>
      <c r="AP12" s="274" t="s">
        <v>487</v>
      </c>
      <c r="AQ12" s="275">
        <v>9</v>
      </c>
      <c r="AR12" s="276" t="s">
        <v>487</v>
      </c>
    </row>
    <row r="13" spans="1:46" ht="13.5" customHeight="1" x14ac:dyDescent="0.2">
      <c r="A13" s="256"/>
      <c r="AK13" s="1103" t="s">
        <v>488</v>
      </c>
      <c r="AL13" s="1104"/>
      <c r="AM13" s="1104"/>
      <c r="AN13" s="1105"/>
      <c r="AO13" s="274">
        <v>271921</v>
      </c>
      <c r="AP13" s="274">
        <v>4782</v>
      </c>
      <c r="AQ13" s="275">
        <v>2955</v>
      </c>
      <c r="AR13" s="276">
        <v>61.8</v>
      </c>
    </row>
    <row r="14" spans="1:46" ht="13.5" customHeight="1" x14ac:dyDescent="0.2">
      <c r="A14" s="256"/>
      <c r="AK14" s="1103" t="s">
        <v>489</v>
      </c>
      <c r="AL14" s="1104"/>
      <c r="AM14" s="1104"/>
      <c r="AN14" s="1105"/>
      <c r="AO14" s="274">
        <v>139932</v>
      </c>
      <c r="AP14" s="274">
        <v>2461</v>
      </c>
      <c r="AQ14" s="275">
        <v>1434</v>
      </c>
      <c r="AR14" s="276">
        <v>71.599999999999994</v>
      </c>
    </row>
    <row r="15" spans="1:46" ht="13.5" customHeight="1" x14ac:dyDescent="0.2">
      <c r="A15" s="256"/>
      <c r="AK15" s="1106" t="s">
        <v>490</v>
      </c>
      <c r="AL15" s="1107"/>
      <c r="AM15" s="1107"/>
      <c r="AN15" s="1108"/>
      <c r="AO15" s="274">
        <v>-384863</v>
      </c>
      <c r="AP15" s="274">
        <v>-6768</v>
      </c>
      <c r="AQ15" s="275">
        <v>-3102</v>
      </c>
      <c r="AR15" s="276">
        <v>118.2</v>
      </c>
    </row>
    <row r="16" spans="1:46" ht="13.2" x14ac:dyDescent="0.2">
      <c r="A16" s="256"/>
      <c r="AK16" s="1106" t="s">
        <v>177</v>
      </c>
      <c r="AL16" s="1107"/>
      <c r="AM16" s="1107"/>
      <c r="AN16" s="1108"/>
      <c r="AO16" s="274">
        <v>5033137</v>
      </c>
      <c r="AP16" s="274">
        <v>88507</v>
      </c>
      <c r="AQ16" s="275">
        <v>75147</v>
      </c>
      <c r="AR16" s="276">
        <v>17.8</v>
      </c>
    </row>
    <row r="17" spans="1:46" ht="13.2" x14ac:dyDescent="0.2">
      <c r="A17" s="256"/>
    </row>
    <row r="18" spans="1:46" ht="13.2" x14ac:dyDescent="0.2">
      <c r="A18" s="256"/>
      <c r="AQ18" s="277"/>
      <c r="AR18" s="277"/>
    </row>
    <row r="19" spans="1:46" ht="13.2" x14ac:dyDescent="0.2">
      <c r="A19" s="256"/>
      <c r="AK19" s="252" t="s">
        <v>491</v>
      </c>
    </row>
    <row r="20" spans="1:46" ht="13.2" x14ac:dyDescent="0.2">
      <c r="A20" s="256"/>
      <c r="AK20" s="278"/>
      <c r="AL20" s="279"/>
      <c r="AM20" s="279"/>
      <c r="AN20" s="280"/>
      <c r="AO20" s="281" t="s">
        <v>492</v>
      </c>
      <c r="AP20" s="282" t="s">
        <v>493</v>
      </c>
      <c r="AQ20" s="283" t="s">
        <v>494</v>
      </c>
      <c r="AR20" s="284"/>
    </row>
    <row r="21" spans="1:46" s="257" customFormat="1" ht="13.2" x14ac:dyDescent="0.2">
      <c r="A21" s="285"/>
      <c r="AK21" s="1109" t="s">
        <v>495</v>
      </c>
      <c r="AL21" s="1110"/>
      <c r="AM21" s="1110"/>
      <c r="AN21" s="1111"/>
      <c r="AO21" s="286">
        <v>7.75</v>
      </c>
      <c r="AP21" s="287">
        <v>6.62</v>
      </c>
      <c r="AQ21" s="288">
        <v>1.1299999999999999</v>
      </c>
      <c r="AS21" s="289"/>
      <c r="AT21" s="285"/>
    </row>
    <row r="22" spans="1:46" s="257" customFormat="1" ht="13.2" x14ac:dyDescent="0.2">
      <c r="A22" s="285"/>
      <c r="AK22" s="1109" t="s">
        <v>496</v>
      </c>
      <c r="AL22" s="1110"/>
      <c r="AM22" s="1110"/>
      <c r="AN22" s="1111"/>
      <c r="AO22" s="290">
        <v>100.7</v>
      </c>
      <c r="AP22" s="291">
        <v>98.3</v>
      </c>
      <c r="AQ22" s="292">
        <v>2.4</v>
      </c>
      <c r="AR22" s="277"/>
      <c r="AS22" s="289"/>
      <c r="AT22" s="285"/>
    </row>
    <row r="23" spans="1:46" s="257" customFormat="1" ht="13.2" x14ac:dyDescent="0.2">
      <c r="A23" s="285"/>
      <c r="AP23" s="277"/>
      <c r="AQ23" s="277"/>
      <c r="AR23" s="277"/>
      <c r="AS23" s="289"/>
      <c r="AT23" s="285"/>
    </row>
    <row r="24" spans="1:46" s="257" customFormat="1" ht="13.2" x14ac:dyDescent="0.2">
      <c r="A24" s="285"/>
      <c r="AP24" s="277"/>
      <c r="AQ24" s="277"/>
      <c r="AR24" s="277"/>
      <c r="AS24" s="289"/>
      <c r="AT24" s="285"/>
    </row>
    <row r="25" spans="1:46" s="257" customFormat="1" ht="13.2"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5"/>
    </row>
    <row r="26" spans="1:46" s="257" customFormat="1" ht="13.2" x14ac:dyDescent="0.2">
      <c r="A26" s="1100" t="s">
        <v>497</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2" x14ac:dyDescent="0.2">
      <c r="A27" s="297"/>
      <c r="AS27" s="252"/>
      <c r="AT27" s="252"/>
    </row>
    <row r="28" spans="1:46" ht="16.2" x14ac:dyDescent="0.2">
      <c r="A28" s="253" t="s">
        <v>498</v>
      </c>
      <c r="B28" s="254"/>
      <c r="C28" s="254"/>
      <c r="D28" s="254"/>
      <c r="E28" s="254"/>
      <c r="F28" s="254"/>
      <c r="G28" s="254"/>
      <c r="H28" s="254"/>
      <c r="I28" s="254"/>
      <c r="J28" s="254"/>
      <c r="K28" s="254"/>
      <c r="L28" s="254"/>
      <c r="M28" s="254"/>
      <c r="N28" s="254"/>
      <c r="O28" s="254"/>
      <c r="P28" s="254"/>
      <c r="Q28" s="254"/>
      <c r="R28" s="254"/>
      <c r="S28" s="254"/>
      <c r="T28" s="254"/>
      <c r="U28" s="254"/>
      <c r="V28" s="254"/>
      <c r="W28" s="254"/>
      <c r="X28" s="254"/>
      <c r="Y28" s="254"/>
      <c r="Z28" s="254"/>
      <c r="AA28" s="254"/>
      <c r="AB28" s="254"/>
      <c r="AC28" s="254"/>
      <c r="AD28" s="254"/>
      <c r="AE28" s="254"/>
      <c r="AF28" s="254"/>
      <c r="AG28" s="254"/>
      <c r="AH28" s="254"/>
      <c r="AI28" s="254"/>
      <c r="AJ28" s="254"/>
      <c r="AK28" s="254"/>
      <c r="AL28" s="254"/>
      <c r="AM28" s="254"/>
      <c r="AN28" s="254"/>
      <c r="AO28" s="254"/>
      <c r="AP28" s="254"/>
      <c r="AQ28" s="254"/>
      <c r="AR28" s="254"/>
      <c r="AS28" s="298"/>
    </row>
    <row r="29" spans="1:46" ht="13.2" x14ac:dyDescent="0.2">
      <c r="A29" s="256"/>
      <c r="AK29" s="257" t="s">
        <v>499</v>
      </c>
      <c r="AL29" s="257"/>
      <c r="AM29" s="257"/>
      <c r="AN29" s="257"/>
      <c r="AS29" s="299"/>
    </row>
    <row r="30" spans="1:46" ht="13.5" customHeight="1" x14ac:dyDescent="0.2">
      <c r="A30" s="256"/>
      <c r="AK30" s="259"/>
      <c r="AL30" s="260"/>
      <c r="AM30" s="260"/>
      <c r="AN30" s="261"/>
      <c r="AO30" s="1101" t="s">
        <v>478</v>
      </c>
      <c r="AP30" s="262"/>
      <c r="AQ30" s="263" t="s">
        <v>479</v>
      </c>
      <c r="AR30" s="264"/>
    </row>
    <row r="31" spans="1:46" ht="13.2" x14ac:dyDescent="0.2">
      <c r="A31" s="256"/>
      <c r="AK31" s="265"/>
      <c r="AL31" s="266"/>
      <c r="AM31" s="266"/>
      <c r="AN31" s="267"/>
      <c r="AO31" s="1102"/>
      <c r="AP31" s="268" t="s">
        <v>480</v>
      </c>
      <c r="AQ31" s="269" t="s">
        <v>481</v>
      </c>
      <c r="AR31" s="270" t="s">
        <v>482</v>
      </c>
    </row>
    <row r="32" spans="1:46" ht="27" customHeight="1" x14ac:dyDescent="0.2">
      <c r="A32" s="256"/>
      <c r="AK32" s="1117" t="s">
        <v>500</v>
      </c>
      <c r="AL32" s="1118"/>
      <c r="AM32" s="1118"/>
      <c r="AN32" s="1119"/>
      <c r="AO32" s="300">
        <v>1838908</v>
      </c>
      <c r="AP32" s="300">
        <v>32337</v>
      </c>
      <c r="AQ32" s="301">
        <v>34847</v>
      </c>
      <c r="AR32" s="302">
        <v>-7.2</v>
      </c>
    </row>
    <row r="33" spans="1:46" ht="13.5" customHeight="1" x14ac:dyDescent="0.2">
      <c r="A33" s="256"/>
      <c r="AK33" s="1117" t="s">
        <v>501</v>
      </c>
      <c r="AL33" s="1118"/>
      <c r="AM33" s="1118"/>
      <c r="AN33" s="1119"/>
      <c r="AO33" s="300" t="s">
        <v>487</v>
      </c>
      <c r="AP33" s="300" t="s">
        <v>487</v>
      </c>
      <c r="AQ33" s="301" t="s">
        <v>487</v>
      </c>
      <c r="AR33" s="302" t="s">
        <v>487</v>
      </c>
    </row>
    <row r="34" spans="1:46" ht="27" customHeight="1" x14ac:dyDescent="0.2">
      <c r="A34" s="256"/>
      <c r="AK34" s="1117" t="s">
        <v>502</v>
      </c>
      <c r="AL34" s="1118"/>
      <c r="AM34" s="1118"/>
      <c r="AN34" s="1119"/>
      <c r="AO34" s="300" t="s">
        <v>487</v>
      </c>
      <c r="AP34" s="300" t="s">
        <v>487</v>
      </c>
      <c r="AQ34" s="301">
        <v>5</v>
      </c>
      <c r="AR34" s="302" t="s">
        <v>487</v>
      </c>
    </row>
    <row r="35" spans="1:46" ht="27" customHeight="1" x14ac:dyDescent="0.2">
      <c r="A35" s="256"/>
      <c r="AK35" s="1117" t="s">
        <v>503</v>
      </c>
      <c r="AL35" s="1118"/>
      <c r="AM35" s="1118"/>
      <c r="AN35" s="1119"/>
      <c r="AO35" s="300">
        <v>601081</v>
      </c>
      <c r="AP35" s="300">
        <v>10570</v>
      </c>
      <c r="AQ35" s="301">
        <v>8260</v>
      </c>
      <c r="AR35" s="302">
        <v>28</v>
      </c>
    </row>
    <row r="36" spans="1:46" ht="27" customHeight="1" x14ac:dyDescent="0.2">
      <c r="A36" s="256"/>
      <c r="AK36" s="1117" t="s">
        <v>504</v>
      </c>
      <c r="AL36" s="1118"/>
      <c r="AM36" s="1118"/>
      <c r="AN36" s="1119"/>
      <c r="AO36" s="300">
        <v>91829</v>
      </c>
      <c r="AP36" s="300">
        <v>1615</v>
      </c>
      <c r="AQ36" s="301">
        <v>1689</v>
      </c>
      <c r="AR36" s="302">
        <v>-4.4000000000000004</v>
      </c>
    </row>
    <row r="37" spans="1:46" ht="13.5" customHeight="1" x14ac:dyDescent="0.2">
      <c r="A37" s="256"/>
      <c r="AK37" s="1117" t="s">
        <v>505</v>
      </c>
      <c r="AL37" s="1118"/>
      <c r="AM37" s="1118"/>
      <c r="AN37" s="1119"/>
      <c r="AO37" s="300">
        <v>390</v>
      </c>
      <c r="AP37" s="300">
        <v>7</v>
      </c>
      <c r="AQ37" s="301">
        <v>748</v>
      </c>
      <c r="AR37" s="302">
        <v>-99.1</v>
      </c>
    </row>
    <row r="38" spans="1:46" ht="27" customHeight="1" x14ac:dyDescent="0.2">
      <c r="A38" s="256"/>
      <c r="AK38" s="1120" t="s">
        <v>506</v>
      </c>
      <c r="AL38" s="1121"/>
      <c r="AM38" s="1121"/>
      <c r="AN38" s="1122"/>
      <c r="AO38" s="303" t="s">
        <v>487</v>
      </c>
      <c r="AP38" s="303" t="s">
        <v>487</v>
      </c>
      <c r="AQ38" s="304">
        <v>1</v>
      </c>
      <c r="AR38" s="292" t="s">
        <v>487</v>
      </c>
      <c r="AS38" s="299"/>
    </row>
    <row r="39" spans="1:46" ht="13.2" x14ac:dyDescent="0.2">
      <c r="A39" s="256"/>
      <c r="AK39" s="1120" t="s">
        <v>507</v>
      </c>
      <c r="AL39" s="1121"/>
      <c r="AM39" s="1121"/>
      <c r="AN39" s="1122"/>
      <c r="AO39" s="300">
        <v>-620132</v>
      </c>
      <c r="AP39" s="300">
        <v>-10905</v>
      </c>
      <c r="AQ39" s="301">
        <v>-5762</v>
      </c>
      <c r="AR39" s="302">
        <v>89.3</v>
      </c>
      <c r="AS39" s="299"/>
    </row>
    <row r="40" spans="1:46" ht="27" customHeight="1" x14ac:dyDescent="0.2">
      <c r="A40" s="256"/>
      <c r="AK40" s="1117" t="s">
        <v>508</v>
      </c>
      <c r="AL40" s="1118"/>
      <c r="AM40" s="1118"/>
      <c r="AN40" s="1119"/>
      <c r="AO40" s="300">
        <v>-1568165</v>
      </c>
      <c r="AP40" s="300">
        <v>-27576</v>
      </c>
      <c r="AQ40" s="301">
        <v>-27609</v>
      </c>
      <c r="AR40" s="302">
        <v>-0.1</v>
      </c>
      <c r="AS40" s="299"/>
    </row>
    <row r="41" spans="1:46" ht="13.2" x14ac:dyDescent="0.2">
      <c r="A41" s="256"/>
      <c r="AK41" s="1123" t="s">
        <v>287</v>
      </c>
      <c r="AL41" s="1124"/>
      <c r="AM41" s="1124"/>
      <c r="AN41" s="1125"/>
      <c r="AO41" s="300">
        <v>343911</v>
      </c>
      <c r="AP41" s="300">
        <v>6048</v>
      </c>
      <c r="AQ41" s="301">
        <v>12179</v>
      </c>
      <c r="AR41" s="302">
        <v>-50.3</v>
      </c>
      <c r="AS41" s="299"/>
    </row>
    <row r="42" spans="1:46" ht="13.2" x14ac:dyDescent="0.2">
      <c r="A42" s="256"/>
      <c r="AK42" s="305"/>
      <c r="AQ42" s="277"/>
      <c r="AR42" s="277"/>
      <c r="AS42" s="299"/>
    </row>
    <row r="43" spans="1:46" ht="13.2" x14ac:dyDescent="0.2">
      <c r="A43" s="256"/>
      <c r="AP43" s="306"/>
      <c r="AQ43" s="277"/>
      <c r="AS43" s="299"/>
    </row>
    <row r="44" spans="1:46" ht="13.2" x14ac:dyDescent="0.2">
      <c r="A44" s="256"/>
      <c r="AQ44" s="277"/>
    </row>
    <row r="45" spans="1:46" ht="13.2" x14ac:dyDescent="0.2">
      <c r="A45" s="254"/>
      <c r="B45" s="254"/>
      <c r="C45" s="254"/>
      <c r="D45" s="254"/>
      <c r="E45" s="254"/>
      <c r="F45" s="254"/>
      <c r="G45" s="254"/>
      <c r="H45" s="254"/>
      <c r="I45" s="254"/>
      <c r="J45" s="254"/>
      <c r="K45" s="254"/>
      <c r="L45" s="254"/>
      <c r="M45" s="254"/>
      <c r="N45" s="254"/>
      <c r="O45" s="254"/>
      <c r="P45" s="254"/>
      <c r="Q45" s="254"/>
      <c r="R45" s="254"/>
      <c r="S45" s="254"/>
      <c r="T45" s="254"/>
      <c r="U45" s="254"/>
      <c r="V45" s="254"/>
      <c r="W45" s="254"/>
      <c r="X45" s="254"/>
      <c r="Y45" s="254"/>
      <c r="Z45" s="254"/>
      <c r="AA45" s="254"/>
      <c r="AB45" s="254"/>
      <c r="AC45" s="254"/>
      <c r="AD45" s="254"/>
      <c r="AE45" s="254"/>
      <c r="AF45" s="254"/>
      <c r="AG45" s="254"/>
      <c r="AH45" s="254"/>
      <c r="AI45" s="254"/>
      <c r="AJ45" s="254"/>
      <c r="AK45" s="254"/>
      <c r="AL45" s="254"/>
      <c r="AM45" s="254"/>
      <c r="AN45" s="254"/>
      <c r="AO45" s="254"/>
      <c r="AP45" s="254"/>
      <c r="AQ45" s="307"/>
      <c r="AR45" s="254"/>
      <c r="AS45" s="254"/>
      <c r="AT45" s="252"/>
    </row>
    <row r="46" spans="1:46" ht="13.2"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2"/>
    </row>
    <row r="47" spans="1:46" ht="17.25" customHeight="1" x14ac:dyDescent="0.2">
      <c r="A47" s="309" t="s">
        <v>509</v>
      </c>
    </row>
    <row r="48" spans="1:46" ht="13.2" x14ac:dyDescent="0.2">
      <c r="A48" s="256"/>
      <c r="AK48" s="310" t="s">
        <v>510</v>
      </c>
      <c r="AL48" s="310"/>
      <c r="AM48" s="310"/>
      <c r="AN48" s="310"/>
      <c r="AO48" s="310"/>
      <c r="AP48" s="310"/>
      <c r="AQ48" s="311"/>
      <c r="AR48" s="310"/>
    </row>
    <row r="49" spans="1:44" ht="13.5" customHeight="1" x14ac:dyDescent="0.2">
      <c r="A49" s="256"/>
      <c r="AK49" s="312"/>
      <c r="AL49" s="313"/>
      <c r="AM49" s="1112" t="s">
        <v>478</v>
      </c>
      <c r="AN49" s="1114" t="s">
        <v>511</v>
      </c>
      <c r="AO49" s="1115"/>
      <c r="AP49" s="1115"/>
      <c r="AQ49" s="1115"/>
      <c r="AR49" s="1116"/>
    </row>
    <row r="50" spans="1:44" ht="13.2" x14ac:dyDescent="0.2">
      <c r="A50" s="256"/>
      <c r="AK50" s="314"/>
      <c r="AL50" s="315"/>
      <c r="AM50" s="1113"/>
      <c r="AN50" s="316" t="s">
        <v>512</v>
      </c>
      <c r="AO50" s="317" t="s">
        <v>513</v>
      </c>
      <c r="AP50" s="318" t="s">
        <v>514</v>
      </c>
      <c r="AQ50" s="319" t="s">
        <v>515</v>
      </c>
      <c r="AR50" s="320" t="s">
        <v>516</v>
      </c>
    </row>
    <row r="51" spans="1:44" ht="13.2" x14ac:dyDescent="0.2">
      <c r="A51" s="256"/>
      <c r="AK51" s="312" t="s">
        <v>517</v>
      </c>
      <c r="AL51" s="313"/>
      <c r="AM51" s="321">
        <v>880747</v>
      </c>
      <c r="AN51" s="322">
        <v>15060</v>
      </c>
      <c r="AO51" s="323">
        <v>-18.8</v>
      </c>
      <c r="AP51" s="324">
        <v>70166</v>
      </c>
      <c r="AQ51" s="325">
        <v>1.4</v>
      </c>
      <c r="AR51" s="326">
        <v>-20.2</v>
      </c>
    </row>
    <row r="52" spans="1:44" ht="13.2" x14ac:dyDescent="0.2">
      <c r="A52" s="256"/>
      <c r="AK52" s="327"/>
      <c r="AL52" s="328" t="s">
        <v>518</v>
      </c>
      <c r="AM52" s="329">
        <v>474335</v>
      </c>
      <c r="AN52" s="330">
        <v>8111</v>
      </c>
      <c r="AO52" s="331">
        <v>3.7</v>
      </c>
      <c r="AP52" s="332">
        <v>36115</v>
      </c>
      <c r="AQ52" s="333">
        <v>-6.2</v>
      </c>
      <c r="AR52" s="334">
        <v>9.9</v>
      </c>
    </row>
    <row r="53" spans="1:44" ht="13.2" x14ac:dyDescent="0.2">
      <c r="A53" s="256"/>
      <c r="AK53" s="312" t="s">
        <v>519</v>
      </c>
      <c r="AL53" s="313"/>
      <c r="AM53" s="321">
        <v>793984</v>
      </c>
      <c r="AN53" s="322">
        <v>13750</v>
      </c>
      <c r="AO53" s="323">
        <v>-8.6999999999999993</v>
      </c>
      <c r="AP53" s="324">
        <v>70329</v>
      </c>
      <c r="AQ53" s="325">
        <v>0.2</v>
      </c>
      <c r="AR53" s="326">
        <v>-8.9</v>
      </c>
    </row>
    <row r="54" spans="1:44" ht="13.2" x14ac:dyDescent="0.2">
      <c r="A54" s="256"/>
      <c r="AK54" s="327"/>
      <c r="AL54" s="328" t="s">
        <v>518</v>
      </c>
      <c r="AM54" s="329">
        <v>419093</v>
      </c>
      <c r="AN54" s="330">
        <v>7258</v>
      </c>
      <c r="AO54" s="331">
        <v>-10.5</v>
      </c>
      <c r="AP54" s="332">
        <v>39403</v>
      </c>
      <c r="AQ54" s="333">
        <v>9.1</v>
      </c>
      <c r="AR54" s="334">
        <v>-19.600000000000001</v>
      </c>
    </row>
    <row r="55" spans="1:44" ht="13.2" x14ac:dyDescent="0.2">
      <c r="A55" s="256"/>
      <c r="AK55" s="312" t="s">
        <v>520</v>
      </c>
      <c r="AL55" s="313"/>
      <c r="AM55" s="321">
        <v>877188</v>
      </c>
      <c r="AN55" s="322">
        <v>15323</v>
      </c>
      <c r="AO55" s="323">
        <v>11.4</v>
      </c>
      <c r="AP55" s="324">
        <v>45945</v>
      </c>
      <c r="AQ55" s="325">
        <v>-34.700000000000003</v>
      </c>
      <c r="AR55" s="326">
        <v>46.1</v>
      </c>
    </row>
    <row r="56" spans="1:44" ht="13.2" x14ac:dyDescent="0.2">
      <c r="A56" s="256"/>
      <c r="AK56" s="327"/>
      <c r="AL56" s="328" t="s">
        <v>518</v>
      </c>
      <c r="AM56" s="329">
        <v>401079</v>
      </c>
      <c r="AN56" s="330">
        <v>7006</v>
      </c>
      <c r="AO56" s="331">
        <v>-3.5</v>
      </c>
      <c r="AP56" s="332">
        <v>25180</v>
      </c>
      <c r="AQ56" s="333">
        <v>-36.1</v>
      </c>
      <c r="AR56" s="334">
        <v>32.6</v>
      </c>
    </row>
    <row r="57" spans="1:44" ht="13.2" x14ac:dyDescent="0.2">
      <c r="A57" s="256"/>
      <c r="AK57" s="312" t="s">
        <v>521</v>
      </c>
      <c r="AL57" s="313"/>
      <c r="AM57" s="321">
        <v>576178</v>
      </c>
      <c r="AN57" s="322">
        <v>10061</v>
      </c>
      <c r="AO57" s="323">
        <v>-34.299999999999997</v>
      </c>
      <c r="AP57" s="324">
        <v>44475</v>
      </c>
      <c r="AQ57" s="325">
        <v>-3.2</v>
      </c>
      <c r="AR57" s="326">
        <v>-31.1</v>
      </c>
    </row>
    <row r="58" spans="1:44" ht="13.2" x14ac:dyDescent="0.2">
      <c r="A58" s="256"/>
      <c r="AK58" s="327"/>
      <c r="AL58" s="328" t="s">
        <v>518</v>
      </c>
      <c r="AM58" s="329">
        <v>350965</v>
      </c>
      <c r="AN58" s="330">
        <v>6128</v>
      </c>
      <c r="AO58" s="331">
        <v>-12.5</v>
      </c>
      <c r="AP58" s="332">
        <v>24780</v>
      </c>
      <c r="AQ58" s="333">
        <v>-1.6</v>
      </c>
      <c r="AR58" s="334">
        <v>-10.9</v>
      </c>
    </row>
    <row r="59" spans="1:44" ht="13.2" x14ac:dyDescent="0.2">
      <c r="A59" s="256"/>
      <c r="AK59" s="312" t="s">
        <v>522</v>
      </c>
      <c r="AL59" s="313"/>
      <c r="AM59" s="321">
        <v>1770692</v>
      </c>
      <c r="AN59" s="322">
        <v>31137</v>
      </c>
      <c r="AO59" s="323">
        <v>209.5</v>
      </c>
      <c r="AP59" s="324">
        <v>45982</v>
      </c>
      <c r="AQ59" s="325">
        <v>3.4</v>
      </c>
      <c r="AR59" s="326">
        <v>206.1</v>
      </c>
    </row>
    <row r="60" spans="1:44" ht="13.2" x14ac:dyDescent="0.2">
      <c r="A60" s="256"/>
      <c r="AK60" s="327"/>
      <c r="AL60" s="328" t="s">
        <v>518</v>
      </c>
      <c r="AM60" s="329">
        <v>581384</v>
      </c>
      <c r="AN60" s="330">
        <v>10224</v>
      </c>
      <c r="AO60" s="331">
        <v>66.8</v>
      </c>
      <c r="AP60" s="332">
        <v>25583</v>
      </c>
      <c r="AQ60" s="333">
        <v>3.2</v>
      </c>
      <c r="AR60" s="334">
        <v>63.6</v>
      </c>
    </row>
    <row r="61" spans="1:44" ht="13.2" x14ac:dyDescent="0.2">
      <c r="A61" s="256"/>
      <c r="AK61" s="312" t="s">
        <v>523</v>
      </c>
      <c r="AL61" s="335"/>
      <c r="AM61" s="321">
        <v>979758</v>
      </c>
      <c r="AN61" s="322">
        <v>17066</v>
      </c>
      <c r="AO61" s="323">
        <v>31.8</v>
      </c>
      <c r="AP61" s="324">
        <v>55379</v>
      </c>
      <c r="AQ61" s="336">
        <v>-6.6</v>
      </c>
      <c r="AR61" s="326">
        <v>38.4</v>
      </c>
    </row>
    <row r="62" spans="1:44" ht="13.2" x14ac:dyDescent="0.2">
      <c r="A62" s="256"/>
      <c r="AK62" s="327"/>
      <c r="AL62" s="328" t="s">
        <v>518</v>
      </c>
      <c r="AM62" s="329">
        <v>445371</v>
      </c>
      <c r="AN62" s="330">
        <v>7745</v>
      </c>
      <c r="AO62" s="331">
        <v>8.8000000000000007</v>
      </c>
      <c r="AP62" s="332">
        <v>30212</v>
      </c>
      <c r="AQ62" s="333">
        <v>-6.3</v>
      </c>
      <c r="AR62" s="334">
        <v>15.1</v>
      </c>
    </row>
    <row r="63" spans="1:44" ht="13.2" x14ac:dyDescent="0.2">
      <c r="A63" s="256"/>
    </row>
    <row r="64" spans="1:44" ht="13.2" x14ac:dyDescent="0.2">
      <c r="A64" s="256"/>
    </row>
    <row r="65" spans="1:46" ht="13.2" x14ac:dyDescent="0.2">
      <c r="A65" s="256"/>
    </row>
    <row r="66" spans="1:46" ht="13.2" x14ac:dyDescent="0.2">
      <c r="A66" s="337"/>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38"/>
    </row>
    <row r="67" spans="1:46" ht="13.5" hidden="1" customHeight="1" x14ac:dyDescent="0.2">
      <c r="AS67" s="252"/>
      <c r="AT67" s="252"/>
    </row>
    <row r="70" spans="1:46" ht="13.2" hidden="1" x14ac:dyDescent="0.2"/>
    <row r="71" spans="1:46" ht="13.2" hidden="1" x14ac:dyDescent="0.2"/>
    <row r="72" spans="1:46" ht="13.2" hidden="1" x14ac:dyDescent="0.2"/>
    <row r="73" spans="1:46" ht="13.2" hidden="1" x14ac:dyDescent="0.2"/>
  </sheetData>
  <sheetProtection algorithmName="SHA-512" hashValue="k9fj6EuOb1JeCwuXgU0b4uQczEHB9+8MqP5gZ7+sogEdTWSV6KshYwZZe6cSoI17laGl5XDEPfscB50erxPK+g==" saltValue="lU3ESh8Lqj4ykwKePAHF5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51" customWidth="1"/>
    <col min="126" max="16384" width="9" style="250" hidden="1"/>
  </cols>
  <sheetData>
    <row r="1" spans="2:125" ht="13.5" customHeight="1" x14ac:dyDescent="0.2">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50"/>
      <c r="AC1" s="250"/>
      <c r="AD1" s="250"/>
      <c r="AE1" s="250"/>
      <c r="AF1" s="250"/>
      <c r="AG1" s="250"/>
      <c r="AH1" s="250"/>
      <c r="AI1" s="250"/>
      <c r="AJ1" s="250"/>
      <c r="AK1" s="250"/>
      <c r="AL1" s="250"/>
      <c r="AM1" s="250"/>
      <c r="AN1" s="250"/>
      <c r="AO1" s="250"/>
      <c r="AP1" s="250"/>
      <c r="AQ1" s="250"/>
      <c r="AR1" s="250"/>
      <c r="AS1" s="250"/>
      <c r="AT1" s="250"/>
      <c r="AU1" s="250"/>
      <c r="AV1" s="250"/>
      <c r="AW1" s="250"/>
      <c r="AX1" s="250"/>
      <c r="AY1" s="250"/>
      <c r="AZ1" s="250"/>
      <c r="BA1" s="250"/>
      <c r="BB1" s="250"/>
      <c r="BC1" s="250"/>
      <c r="BD1" s="250"/>
      <c r="BE1" s="250"/>
      <c r="BF1" s="250"/>
      <c r="BG1" s="250"/>
      <c r="BH1" s="250"/>
      <c r="BI1" s="250"/>
      <c r="BJ1" s="250"/>
      <c r="BK1" s="250"/>
      <c r="BL1" s="250"/>
      <c r="BM1" s="250"/>
      <c r="BN1" s="250"/>
      <c r="BO1" s="250"/>
      <c r="BP1" s="250"/>
      <c r="BQ1" s="250"/>
      <c r="BR1" s="250"/>
      <c r="BS1" s="250"/>
      <c r="BT1" s="250"/>
      <c r="BU1" s="250"/>
      <c r="BV1" s="250"/>
      <c r="BW1" s="250"/>
      <c r="BX1" s="250"/>
      <c r="BY1" s="250"/>
      <c r="BZ1" s="250"/>
      <c r="CA1" s="250"/>
      <c r="CB1" s="250"/>
      <c r="CC1" s="250"/>
      <c r="CD1" s="250"/>
      <c r="CE1" s="250"/>
      <c r="CF1" s="250"/>
      <c r="CG1" s="250"/>
      <c r="CH1" s="250"/>
      <c r="CI1" s="250"/>
      <c r="CJ1" s="250"/>
      <c r="CK1" s="250"/>
      <c r="CL1" s="250"/>
      <c r="CM1" s="250"/>
      <c r="CN1" s="250"/>
      <c r="CO1" s="250"/>
      <c r="CP1" s="250"/>
      <c r="CQ1" s="250"/>
      <c r="CR1" s="250"/>
      <c r="CS1" s="250"/>
      <c r="CT1" s="250"/>
      <c r="CU1" s="250"/>
      <c r="CV1" s="250"/>
      <c r="CW1" s="250"/>
      <c r="CX1" s="250"/>
      <c r="CY1" s="250"/>
      <c r="CZ1" s="250"/>
      <c r="DA1" s="250"/>
      <c r="DB1" s="250"/>
      <c r="DC1" s="250"/>
      <c r="DD1" s="250"/>
      <c r="DE1" s="250"/>
      <c r="DF1" s="250"/>
      <c r="DG1" s="250"/>
      <c r="DH1" s="250"/>
      <c r="DI1" s="250"/>
      <c r="DJ1" s="250"/>
      <c r="DK1" s="250"/>
      <c r="DL1" s="250"/>
      <c r="DM1" s="250"/>
      <c r="DN1" s="250"/>
      <c r="DO1" s="250"/>
      <c r="DP1" s="250"/>
      <c r="DQ1" s="250"/>
      <c r="DR1" s="250"/>
      <c r="DS1" s="250"/>
      <c r="DT1" s="250"/>
      <c r="DU1" s="250"/>
    </row>
    <row r="2" spans="2:125" ht="13.2" x14ac:dyDescent="0.2">
      <c r="B2" s="250"/>
      <c r="DG2" s="250"/>
    </row>
    <row r="3" spans="2:125" ht="13.2" x14ac:dyDescent="0.2">
      <c r="C3" s="250"/>
      <c r="D3" s="250"/>
      <c r="E3" s="250"/>
      <c r="F3" s="250"/>
      <c r="G3" s="250"/>
      <c r="H3" s="250"/>
      <c r="I3" s="250"/>
      <c r="J3" s="250"/>
      <c r="K3" s="250"/>
      <c r="L3" s="250"/>
      <c r="M3" s="250"/>
      <c r="N3" s="250"/>
      <c r="O3" s="250"/>
      <c r="P3" s="250"/>
      <c r="Q3" s="250"/>
      <c r="R3" s="250"/>
      <c r="S3" s="250"/>
      <c r="T3" s="250"/>
      <c r="U3" s="250"/>
      <c r="V3" s="250"/>
      <c r="W3" s="250"/>
      <c r="X3" s="250"/>
      <c r="Y3" s="250"/>
      <c r="Z3" s="250"/>
      <c r="AA3" s="250"/>
      <c r="AB3" s="250"/>
      <c r="AC3" s="250"/>
      <c r="AD3" s="250"/>
      <c r="AE3" s="250"/>
      <c r="AF3" s="250"/>
      <c r="AG3" s="250"/>
      <c r="AH3" s="250"/>
      <c r="AI3" s="250"/>
      <c r="AJ3" s="250"/>
      <c r="AK3" s="250"/>
      <c r="AL3" s="250"/>
      <c r="AM3" s="250"/>
      <c r="AN3" s="250"/>
      <c r="AO3" s="250"/>
      <c r="AP3" s="250"/>
      <c r="AQ3" s="250"/>
      <c r="AR3" s="250"/>
      <c r="AS3" s="250"/>
      <c r="AT3" s="250"/>
      <c r="AU3" s="250"/>
      <c r="AV3" s="250"/>
      <c r="AW3" s="250"/>
      <c r="AX3" s="250"/>
      <c r="AY3" s="250"/>
      <c r="AZ3" s="250"/>
      <c r="BA3" s="250"/>
      <c r="BB3" s="250"/>
      <c r="BC3" s="250"/>
      <c r="BD3" s="250"/>
      <c r="BE3" s="250"/>
      <c r="BF3" s="250"/>
      <c r="BG3" s="250"/>
      <c r="BH3" s="250"/>
      <c r="BI3" s="250"/>
      <c r="BJ3" s="250"/>
      <c r="BK3" s="250"/>
      <c r="BL3" s="250"/>
      <c r="BM3" s="250"/>
      <c r="BN3" s="250"/>
      <c r="BO3" s="250"/>
      <c r="BP3" s="250"/>
      <c r="BQ3" s="250"/>
      <c r="BR3" s="250"/>
      <c r="BS3" s="250"/>
      <c r="BT3" s="250"/>
      <c r="BU3" s="250"/>
      <c r="BV3" s="250"/>
      <c r="BW3" s="250"/>
      <c r="BX3" s="250"/>
      <c r="BY3" s="250"/>
      <c r="BZ3" s="250"/>
      <c r="CA3" s="250"/>
      <c r="CB3" s="250"/>
      <c r="CC3" s="250"/>
      <c r="CD3" s="250"/>
      <c r="CE3" s="250"/>
      <c r="CF3" s="250"/>
      <c r="CG3" s="250"/>
      <c r="CH3" s="250"/>
      <c r="CI3" s="250"/>
      <c r="CJ3" s="250"/>
      <c r="CK3" s="250"/>
      <c r="CL3" s="250"/>
      <c r="CM3" s="250"/>
      <c r="CN3" s="250"/>
      <c r="CO3" s="250"/>
      <c r="CP3" s="250"/>
      <c r="CQ3" s="250"/>
      <c r="CR3" s="250"/>
      <c r="CS3" s="250"/>
      <c r="CT3" s="250"/>
      <c r="CU3" s="250"/>
      <c r="CV3" s="250"/>
      <c r="CW3" s="250"/>
      <c r="CX3" s="250"/>
      <c r="CY3" s="250"/>
      <c r="CZ3" s="250"/>
      <c r="DA3" s="250"/>
      <c r="DB3" s="250"/>
      <c r="DC3" s="250"/>
      <c r="DD3" s="250"/>
      <c r="DE3" s="250"/>
      <c r="DF3" s="250"/>
      <c r="DH3" s="250"/>
      <c r="DI3" s="250"/>
      <c r="DJ3" s="250"/>
      <c r="DK3" s="250"/>
      <c r="DL3" s="250"/>
      <c r="DM3" s="250"/>
      <c r="DN3" s="250"/>
      <c r="DO3" s="250"/>
      <c r="DP3" s="250"/>
      <c r="DQ3" s="250"/>
      <c r="DR3" s="250"/>
      <c r="DS3" s="250"/>
      <c r="DT3" s="250"/>
      <c r="DU3" s="250"/>
    </row>
    <row r="4" spans="2:125" ht="13.2" x14ac:dyDescent="0.2"/>
    <row r="5" spans="2:125" ht="13.2" x14ac:dyDescent="0.2"/>
    <row r="6" spans="2:125" ht="13.2" x14ac:dyDescent="0.2"/>
    <row r="7" spans="2:125" ht="13.2" x14ac:dyDescent="0.2"/>
    <row r="8" spans="2:125" ht="13.2" x14ac:dyDescent="0.2"/>
    <row r="9" spans="2:125" ht="13.2" x14ac:dyDescent="0.2">
      <c r="DU9" s="250"/>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0"/>
    </row>
    <row r="18" spans="125:125" ht="13.2" x14ac:dyDescent="0.2"/>
    <row r="19" spans="125:125" ht="13.2" x14ac:dyDescent="0.2"/>
    <row r="20" spans="125:125" ht="13.2" x14ac:dyDescent="0.2">
      <c r="DU20" s="250"/>
    </row>
    <row r="21" spans="125:125" ht="13.2" x14ac:dyDescent="0.2">
      <c r="DU21" s="250"/>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0"/>
    </row>
    <row r="29" spans="125:125" ht="13.2" x14ac:dyDescent="0.2"/>
    <row r="30" spans="125:125" ht="13.2" x14ac:dyDescent="0.2"/>
    <row r="31" spans="125:125" ht="13.2" x14ac:dyDescent="0.2"/>
    <row r="32" spans="125:125" ht="13.2" x14ac:dyDescent="0.2"/>
    <row r="33" spans="2:125" ht="13.2" x14ac:dyDescent="0.2">
      <c r="B33" s="250"/>
      <c r="G33" s="250"/>
      <c r="I33" s="250"/>
    </row>
    <row r="34" spans="2:125" ht="13.2" x14ac:dyDescent="0.2">
      <c r="C34" s="250"/>
      <c r="P34" s="250"/>
      <c r="DE34" s="250"/>
      <c r="DH34" s="250"/>
    </row>
    <row r="35" spans="2:125" ht="13.2" x14ac:dyDescent="0.2">
      <c r="D35" s="250"/>
      <c r="E35" s="250"/>
      <c r="DG35" s="250"/>
      <c r="DJ35" s="250"/>
      <c r="DP35" s="250"/>
      <c r="DQ35" s="250"/>
      <c r="DR35" s="250"/>
      <c r="DS35" s="250"/>
      <c r="DT35" s="250"/>
      <c r="DU35" s="250"/>
    </row>
    <row r="36" spans="2:125" ht="13.2" x14ac:dyDescent="0.2">
      <c r="F36" s="250"/>
      <c r="H36" s="250"/>
      <c r="J36" s="250"/>
      <c r="K36" s="250"/>
      <c r="L36" s="250"/>
      <c r="M36" s="250"/>
      <c r="N36" s="250"/>
      <c r="O36" s="250"/>
      <c r="Q36" s="250"/>
      <c r="R36" s="250"/>
      <c r="S36" s="250"/>
      <c r="T36" s="250"/>
      <c r="U36" s="250"/>
      <c r="V36" s="250"/>
      <c r="W36" s="250"/>
      <c r="X36" s="250"/>
      <c r="Y36" s="250"/>
      <c r="Z36" s="250"/>
      <c r="AA36" s="250"/>
      <c r="AB36" s="250"/>
      <c r="AC36" s="250"/>
      <c r="AD36" s="250"/>
      <c r="AE36" s="250"/>
      <c r="AF36" s="250"/>
      <c r="AG36" s="250"/>
      <c r="AH36" s="250"/>
      <c r="AI36" s="250"/>
      <c r="AJ36" s="250"/>
      <c r="AK36" s="250"/>
      <c r="AL36" s="250"/>
      <c r="AM36" s="250"/>
      <c r="AN36" s="250"/>
      <c r="AO36" s="250"/>
      <c r="AP36" s="250"/>
      <c r="AQ36" s="250"/>
      <c r="AR36" s="250"/>
      <c r="AS36" s="250"/>
      <c r="AT36" s="250"/>
      <c r="AU36" s="250"/>
      <c r="AV36" s="250"/>
      <c r="AW36" s="250"/>
      <c r="AX36" s="250"/>
      <c r="AY36" s="250"/>
      <c r="AZ36" s="250"/>
      <c r="BA36" s="250"/>
      <c r="BB36" s="250"/>
      <c r="BC36" s="250"/>
      <c r="BD36" s="250"/>
      <c r="BE36" s="250"/>
      <c r="BF36" s="250"/>
      <c r="BG36" s="250"/>
      <c r="BH36" s="250"/>
      <c r="BI36" s="250"/>
      <c r="BJ36" s="250"/>
      <c r="BK36" s="250"/>
      <c r="BL36" s="250"/>
      <c r="BM36" s="250"/>
      <c r="BN36" s="250"/>
      <c r="BO36" s="250"/>
      <c r="BP36" s="250"/>
      <c r="BQ36" s="250"/>
      <c r="BR36" s="250"/>
      <c r="BS36" s="250"/>
      <c r="BT36" s="250"/>
      <c r="BU36" s="250"/>
      <c r="BV36" s="250"/>
      <c r="BW36" s="250"/>
      <c r="BX36" s="250"/>
      <c r="BY36" s="250"/>
      <c r="BZ36" s="250"/>
      <c r="CA36" s="250"/>
      <c r="CB36" s="250"/>
      <c r="CC36" s="250"/>
      <c r="CD36" s="250"/>
      <c r="CE36" s="250"/>
      <c r="CF36" s="250"/>
      <c r="CG36" s="250"/>
      <c r="CH36" s="250"/>
      <c r="CI36" s="250"/>
      <c r="CJ36" s="250"/>
      <c r="CK36" s="250"/>
      <c r="CL36" s="250"/>
      <c r="CM36" s="250"/>
      <c r="CN36" s="250"/>
      <c r="CO36" s="250"/>
      <c r="CP36" s="250"/>
      <c r="CQ36" s="250"/>
      <c r="CR36" s="250"/>
      <c r="CS36" s="250"/>
      <c r="CT36" s="250"/>
      <c r="CU36" s="250"/>
      <c r="CV36" s="250"/>
      <c r="CW36" s="250"/>
      <c r="CX36" s="250"/>
      <c r="CY36" s="250"/>
      <c r="CZ36" s="250"/>
      <c r="DA36" s="250"/>
      <c r="DB36" s="250"/>
      <c r="DC36" s="250"/>
      <c r="DD36" s="250"/>
      <c r="DF36" s="250"/>
      <c r="DI36" s="250"/>
      <c r="DK36" s="250"/>
      <c r="DL36" s="250"/>
      <c r="DM36" s="250"/>
      <c r="DN36" s="250"/>
      <c r="DO36" s="250"/>
      <c r="DP36" s="250"/>
      <c r="DQ36" s="250"/>
      <c r="DR36" s="250"/>
      <c r="DS36" s="250"/>
      <c r="DT36" s="250"/>
      <c r="DU36" s="250"/>
    </row>
    <row r="37" spans="2:125" ht="13.2" x14ac:dyDescent="0.2">
      <c r="DU37" s="250"/>
    </row>
    <row r="38" spans="2:125" ht="13.2" x14ac:dyDescent="0.2">
      <c r="DT38" s="250"/>
      <c r="DU38" s="250"/>
    </row>
    <row r="39" spans="2:125" ht="13.2" x14ac:dyDescent="0.2"/>
    <row r="40" spans="2:125" ht="13.2" x14ac:dyDescent="0.2">
      <c r="DH40" s="250"/>
    </row>
    <row r="41" spans="2:125" ht="13.2" x14ac:dyDescent="0.2">
      <c r="DE41" s="250"/>
    </row>
    <row r="42" spans="2:125" ht="13.2" x14ac:dyDescent="0.2">
      <c r="DG42" s="250"/>
      <c r="DJ42" s="250"/>
    </row>
    <row r="43" spans="2:125" ht="13.2" x14ac:dyDescent="0.2">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250"/>
      <c r="AQ43" s="250"/>
      <c r="AR43" s="250"/>
      <c r="AS43" s="250"/>
      <c r="AT43" s="250"/>
      <c r="AU43" s="250"/>
      <c r="AV43" s="250"/>
      <c r="AW43" s="250"/>
      <c r="AX43" s="250"/>
      <c r="AY43" s="250"/>
      <c r="AZ43" s="250"/>
      <c r="BA43" s="250"/>
      <c r="BB43" s="250"/>
      <c r="BC43" s="250"/>
      <c r="BD43" s="250"/>
      <c r="BE43" s="250"/>
      <c r="BF43" s="250"/>
      <c r="BG43" s="250"/>
      <c r="BH43" s="250"/>
      <c r="BI43" s="250"/>
      <c r="BJ43" s="250"/>
      <c r="BK43" s="250"/>
      <c r="BL43" s="250"/>
      <c r="BM43" s="250"/>
      <c r="BN43" s="250"/>
      <c r="BO43" s="250"/>
      <c r="BP43" s="250"/>
      <c r="BQ43" s="250"/>
      <c r="BR43" s="250"/>
      <c r="BS43" s="250"/>
      <c r="BT43" s="250"/>
      <c r="BU43" s="250"/>
      <c r="BV43" s="250"/>
      <c r="BW43" s="250"/>
      <c r="BX43" s="250"/>
      <c r="BY43" s="250"/>
      <c r="BZ43" s="250"/>
      <c r="CA43" s="250"/>
      <c r="CB43" s="250"/>
      <c r="CC43" s="250"/>
      <c r="CD43" s="250"/>
      <c r="CE43" s="250"/>
      <c r="CF43" s="250"/>
      <c r="CG43" s="250"/>
      <c r="CH43" s="250"/>
      <c r="CI43" s="250"/>
      <c r="CJ43" s="250"/>
      <c r="CK43" s="250"/>
      <c r="CL43" s="250"/>
      <c r="CM43" s="250"/>
      <c r="CN43" s="250"/>
      <c r="CO43" s="250"/>
      <c r="CP43" s="250"/>
      <c r="CQ43" s="250"/>
      <c r="CR43" s="250"/>
      <c r="CS43" s="250"/>
      <c r="CT43" s="250"/>
      <c r="CU43" s="250"/>
      <c r="CV43" s="250"/>
      <c r="CW43" s="250"/>
      <c r="CX43" s="250"/>
      <c r="CY43" s="250"/>
      <c r="CZ43" s="250"/>
      <c r="DA43" s="250"/>
      <c r="DB43" s="250"/>
      <c r="DC43" s="250"/>
      <c r="DD43" s="250"/>
      <c r="DF43" s="250"/>
      <c r="DI43" s="250"/>
      <c r="DK43" s="250"/>
      <c r="DL43" s="250"/>
      <c r="DM43" s="250"/>
      <c r="DN43" s="250"/>
      <c r="DO43" s="250"/>
      <c r="DP43" s="250"/>
      <c r="DQ43" s="250"/>
      <c r="DR43" s="250"/>
      <c r="DS43" s="250"/>
      <c r="DT43" s="250"/>
      <c r="DU43" s="250"/>
    </row>
    <row r="44" spans="2:125" ht="13.2" x14ac:dyDescent="0.2">
      <c r="DU44" s="250"/>
    </row>
    <row r="45" spans="2:125" ht="13.2" x14ac:dyDescent="0.2"/>
    <row r="46" spans="2:125" ht="13.2" x14ac:dyDescent="0.2"/>
    <row r="47" spans="2:125" ht="13.2" x14ac:dyDescent="0.2"/>
    <row r="48" spans="2:125" ht="13.2" x14ac:dyDescent="0.2">
      <c r="DT48" s="250"/>
      <c r="DU48" s="250"/>
    </row>
    <row r="49" spans="120:125" ht="13.2" x14ac:dyDescent="0.2">
      <c r="DU49" s="250"/>
    </row>
    <row r="50" spans="120:125" ht="13.2" x14ac:dyDescent="0.2">
      <c r="DU50" s="250"/>
    </row>
    <row r="51" spans="120:125" ht="13.2" x14ac:dyDescent="0.2">
      <c r="DP51" s="250"/>
      <c r="DQ51" s="250"/>
      <c r="DR51" s="250"/>
      <c r="DS51" s="250"/>
      <c r="DT51" s="250"/>
      <c r="DU51" s="250"/>
    </row>
    <row r="52" spans="120:125" ht="13.2" x14ac:dyDescent="0.2"/>
    <row r="53" spans="120:125" ht="13.2" x14ac:dyDescent="0.2"/>
    <row r="54" spans="120:125" ht="13.2" x14ac:dyDescent="0.2">
      <c r="DU54" s="250"/>
    </row>
    <row r="55" spans="120:125" ht="13.2" x14ac:dyDescent="0.2"/>
    <row r="56" spans="120:125" ht="13.2" x14ac:dyDescent="0.2"/>
    <row r="57" spans="120:125" ht="13.2" x14ac:dyDescent="0.2"/>
    <row r="58" spans="120:125" ht="13.2" x14ac:dyDescent="0.2">
      <c r="DU58" s="250"/>
    </row>
    <row r="59" spans="120:125" ht="13.2" x14ac:dyDescent="0.2"/>
    <row r="60" spans="120:125" ht="13.2" x14ac:dyDescent="0.2"/>
    <row r="61" spans="120:125" ht="13.2" x14ac:dyDescent="0.2"/>
    <row r="62" spans="120:125" ht="13.2" x14ac:dyDescent="0.2"/>
    <row r="63" spans="120:125" ht="13.2" x14ac:dyDescent="0.2">
      <c r="DU63" s="250"/>
    </row>
    <row r="64" spans="120:125" ht="13.2" x14ac:dyDescent="0.2">
      <c r="DT64" s="250"/>
      <c r="DU64" s="250"/>
    </row>
    <row r="65" spans="123:125" ht="13.2" x14ac:dyDescent="0.2"/>
    <row r="66" spans="123:125" ht="13.2" x14ac:dyDescent="0.2"/>
    <row r="67" spans="123:125" ht="13.2" x14ac:dyDescent="0.2"/>
    <row r="68" spans="123:125" ht="13.2" x14ac:dyDescent="0.2"/>
    <row r="69" spans="123:125" ht="13.2" x14ac:dyDescent="0.2">
      <c r="DS69" s="250"/>
      <c r="DT69" s="250"/>
      <c r="DU69" s="250"/>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0"/>
    </row>
    <row r="83" spans="116:125" ht="13.2" x14ac:dyDescent="0.2">
      <c r="DM83" s="250"/>
      <c r="DN83" s="250"/>
      <c r="DO83" s="250"/>
      <c r="DP83" s="250"/>
      <c r="DQ83" s="250"/>
      <c r="DR83" s="250"/>
      <c r="DS83" s="250"/>
      <c r="DT83" s="250"/>
      <c r="DU83" s="250"/>
    </row>
    <row r="84" spans="116:125" ht="13.2" x14ac:dyDescent="0.2"/>
    <row r="85" spans="116:125" ht="13.2" x14ac:dyDescent="0.2"/>
    <row r="86" spans="116:125" ht="13.2" x14ac:dyDescent="0.2"/>
    <row r="87" spans="116:125" ht="13.2" x14ac:dyDescent="0.2"/>
    <row r="88" spans="116:125" ht="13.2" x14ac:dyDescent="0.2">
      <c r="DU88" s="250"/>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0"/>
      <c r="DT94" s="250"/>
      <c r="DU94" s="250"/>
    </row>
    <row r="95" spans="116:125" ht="13.5" customHeight="1" x14ac:dyDescent="0.2">
      <c r="DU95" s="250"/>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0"/>
    </row>
    <row r="102" spans="124:125" ht="13.5" customHeight="1" x14ac:dyDescent="0.2"/>
    <row r="103" spans="124:125" ht="13.5" customHeight="1" x14ac:dyDescent="0.2"/>
    <row r="104" spans="124:125" ht="13.5" customHeight="1" x14ac:dyDescent="0.2">
      <c r="DT104" s="250"/>
      <c r="DU104" s="250"/>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0" t="s">
        <v>475</v>
      </c>
    </row>
    <row r="121" spans="125:125" ht="13.5" hidden="1" customHeight="1" x14ac:dyDescent="0.2">
      <c r="DU121" s="250"/>
    </row>
  </sheetData>
  <sheetProtection algorithmName="SHA-512" hashValue="D+fpl5+uZTgj/tNaTJTGYIP0a5dhsjWiDqEgXvR5cM9JvExajZVS6AkCLREwYY/7PXISOElLqSesdc47k+uMXQ==" saltValue="6waBbVM7MMVosKfdqPmf/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51" customWidth="1"/>
    <col min="126" max="142" width="0" style="250" hidden="1" customWidth="1"/>
    <col min="143" max="16384" width="9" style="250" hidden="1"/>
  </cols>
  <sheetData>
    <row r="1" spans="1:125" ht="13.5" customHeight="1" x14ac:dyDescent="0.2">
      <c r="A1" s="250"/>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50"/>
      <c r="AC1" s="250"/>
      <c r="AD1" s="250"/>
      <c r="AE1" s="250"/>
      <c r="AF1" s="250"/>
      <c r="AG1" s="250"/>
      <c r="AH1" s="250"/>
      <c r="AI1" s="250"/>
      <c r="AJ1" s="250"/>
      <c r="AK1" s="250"/>
      <c r="AL1" s="250"/>
      <c r="AM1" s="250"/>
      <c r="AN1" s="250"/>
      <c r="AO1" s="250"/>
      <c r="AP1" s="250"/>
      <c r="AQ1" s="250"/>
      <c r="AR1" s="250"/>
      <c r="AS1" s="250"/>
      <c r="AT1" s="250"/>
      <c r="AU1" s="250"/>
      <c r="AV1" s="250"/>
      <c r="AW1" s="250"/>
      <c r="AX1" s="250"/>
      <c r="AY1" s="250"/>
      <c r="AZ1" s="250"/>
      <c r="BA1" s="250"/>
      <c r="BB1" s="250"/>
      <c r="BC1" s="250"/>
      <c r="BD1" s="250"/>
      <c r="BE1" s="250"/>
      <c r="BF1" s="250"/>
      <c r="BG1" s="250"/>
      <c r="BH1" s="250"/>
      <c r="BI1" s="250"/>
      <c r="BJ1" s="250"/>
      <c r="BK1" s="250"/>
      <c r="BL1" s="250"/>
      <c r="BM1" s="250"/>
      <c r="BN1" s="250"/>
      <c r="BO1" s="250"/>
      <c r="BP1" s="250"/>
      <c r="BQ1" s="250"/>
      <c r="BR1" s="250"/>
      <c r="BS1" s="250"/>
      <c r="BT1" s="250"/>
      <c r="BU1" s="250"/>
      <c r="BV1" s="250"/>
      <c r="BW1" s="250"/>
      <c r="BX1" s="250"/>
      <c r="BY1" s="250"/>
      <c r="BZ1" s="250"/>
      <c r="CA1" s="250"/>
      <c r="CB1" s="250"/>
      <c r="CC1" s="250"/>
      <c r="CD1" s="250"/>
      <c r="CE1" s="250"/>
      <c r="CF1" s="250"/>
      <c r="CG1" s="250"/>
      <c r="CH1" s="250"/>
      <c r="CI1" s="250"/>
      <c r="CJ1" s="250"/>
      <c r="CK1" s="250"/>
      <c r="CL1" s="250"/>
      <c r="CM1" s="250"/>
      <c r="CN1" s="250"/>
      <c r="CO1" s="250"/>
      <c r="CP1" s="250"/>
      <c r="CQ1" s="250"/>
      <c r="CR1" s="250"/>
      <c r="CS1" s="250"/>
      <c r="CT1" s="250"/>
      <c r="CU1" s="250"/>
      <c r="CV1" s="250"/>
      <c r="CW1" s="250"/>
      <c r="CX1" s="250"/>
      <c r="CY1" s="250"/>
      <c r="CZ1" s="250"/>
      <c r="DA1" s="250"/>
      <c r="DB1" s="250"/>
      <c r="DC1" s="250"/>
      <c r="DD1" s="250"/>
      <c r="DE1" s="250"/>
      <c r="DF1" s="250"/>
      <c r="DG1" s="250"/>
      <c r="DH1" s="250"/>
      <c r="DI1" s="250"/>
      <c r="DJ1" s="250"/>
      <c r="DK1" s="250"/>
      <c r="DL1" s="250"/>
      <c r="DM1" s="250"/>
      <c r="DN1" s="250"/>
      <c r="DO1" s="250"/>
      <c r="DP1" s="250"/>
      <c r="DQ1" s="250"/>
      <c r="DR1" s="250"/>
      <c r="DS1" s="250"/>
      <c r="DT1" s="250"/>
      <c r="DU1" s="250"/>
    </row>
    <row r="2" spans="1:125" ht="13.2" x14ac:dyDescent="0.2">
      <c r="B2" s="250"/>
      <c r="T2" s="250"/>
    </row>
    <row r="3" spans="1:125" ht="13.2" x14ac:dyDescent="0.2">
      <c r="C3" s="250"/>
      <c r="D3" s="250"/>
      <c r="E3" s="250"/>
      <c r="F3" s="250"/>
      <c r="G3" s="250"/>
      <c r="H3" s="250"/>
      <c r="I3" s="250"/>
      <c r="J3" s="250"/>
      <c r="K3" s="250"/>
      <c r="L3" s="250"/>
      <c r="M3" s="250"/>
      <c r="N3" s="250"/>
      <c r="O3" s="250"/>
      <c r="P3" s="250"/>
      <c r="Q3" s="250"/>
      <c r="R3" s="250"/>
      <c r="S3" s="250"/>
      <c r="U3" s="250"/>
      <c r="V3" s="250"/>
      <c r="W3" s="250"/>
      <c r="X3" s="250"/>
      <c r="Y3" s="250"/>
      <c r="Z3" s="250"/>
      <c r="AA3" s="250"/>
      <c r="AB3" s="250"/>
      <c r="AC3" s="250"/>
      <c r="AD3" s="250"/>
      <c r="AE3" s="250"/>
      <c r="AF3" s="250"/>
      <c r="AG3" s="250"/>
      <c r="AH3" s="250"/>
      <c r="AI3" s="250"/>
      <c r="AJ3" s="250"/>
      <c r="AK3" s="250"/>
      <c r="AL3" s="250"/>
      <c r="AM3" s="250"/>
      <c r="AN3" s="250"/>
      <c r="AO3" s="250"/>
      <c r="AP3" s="250"/>
      <c r="AQ3" s="250"/>
      <c r="AR3" s="250"/>
      <c r="AS3" s="250"/>
      <c r="AT3" s="250"/>
      <c r="AU3" s="250"/>
      <c r="AV3" s="250"/>
      <c r="AW3" s="250"/>
      <c r="AX3" s="250"/>
      <c r="AY3" s="250"/>
      <c r="AZ3" s="250"/>
      <c r="BA3" s="250"/>
      <c r="BB3" s="250"/>
      <c r="BC3" s="250"/>
      <c r="BD3" s="250"/>
      <c r="BE3" s="250"/>
      <c r="BF3" s="250"/>
      <c r="BG3" s="250"/>
      <c r="BH3" s="250"/>
      <c r="BI3" s="250"/>
      <c r="BJ3" s="250"/>
      <c r="BK3" s="250"/>
      <c r="BL3" s="250"/>
      <c r="BM3" s="250"/>
      <c r="BN3" s="250"/>
      <c r="BO3" s="250"/>
      <c r="BP3" s="250"/>
      <c r="BQ3" s="250"/>
      <c r="BR3" s="250"/>
      <c r="BS3" s="250"/>
      <c r="BT3" s="250"/>
      <c r="BU3" s="250"/>
      <c r="BV3" s="250"/>
      <c r="BW3" s="250"/>
      <c r="BX3" s="250"/>
      <c r="BY3" s="250"/>
      <c r="BZ3" s="250"/>
      <c r="CA3" s="250"/>
      <c r="CB3" s="250"/>
      <c r="CC3" s="250"/>
      <c r="CD3" s="250"/>
      <c r="CE3" s="250"/>
      <c r="CF3" s="250"/>
      <c r="CG3" s="250"/>
      <c r="CH3" s="250"/>
      <c r="CI3" s="250"/>
      <c r="CJ3" s="250"/>
      <c r="CK3" s="250"/>
      <c r="CL3" s="250"/>
      <c r="CM3" s="250"/>
      <c r="CN3" s="250"/>
      <c r="CO3" s="250"/>
      <c r="CP3" s="250"/>
      <c r="CQ3" s="250"/>
      <c r="CR3" s="250"/>
      <c r="CS3" s="250"/>
      <c r="CT3" s="250"/>
      <c r="CU3" s="250"/>
      <c r="CV3" s="250"/>
      <c r="CW3" s="250"/>
      <c r="CX3" s="250"/>
      <c r="CY3" s="250"/>
      <c r="CZ3" s="250"/>
      <c r="DA3" s="250"/>
      <c r="DB3" s="250"/>
      <c r="DC3" s="250"/>
      <c r="DD3" s="250"/>
      <c r="DE3" s="250"/>
      <c r="DF3" s="250"/>
      <c r="DG3" s="250"/>
      <c r="DH3" s="250"/>
      <c r="DI3" s="250"/>
      <c r="DJ3" s="250"/>
      <c r="DK3" s="250"/>
      <c r="DL3" s="250"/>
      <c r="DM3" s="250"/>
      <c r="DN3" s="250"/>
      <c r="DO3" s="250"/>
      <c r="DP3" s="250"/>
      <c r="DQ3" s="250"/>
      <c r="DR3" s="250"/>
      <c r="DS3" s="250"/>
      <c r="DT3" s="250"/>
      <c r="DU3" s="250"/>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0"/>
      <c r="G33" s="250"/>
      <c r="I33" s="250"/>
    </row>
    <row r="34" spans="2:125" ht="13.2" x14ac:dyDescent="0.2">
      <c r="C34" s="250"/>
      <c r="P34" s="250"/>
      <c r="R34" s="250"/>
      <c r="U34" s="250"/>
    </row>
    <row r="35" spans="2:125" ht="13.2" x14ac:dyDescent="0.2">
      <c r="D35" s="250"/>
      <c r="E35" s="250"/>
      <c r="T35" s="250"/>
      <c r="W35" s="250"/>
      <c r="X35" s="250"/>
      <c r="Y35" s="250"/>
      <c r="Z35" s="250"/>
      <c r="AA35" s="250"/>
      <c r="AB35" s="250"/>
      <c r="AC35" s="250"/>
      <c r="AD35" s="250"/>
      <c r="AE35" s="250"/>
      <c r="AF35" s="250"/>
      <c r="AG35" s="250"/>
      <c r="AH35" s="250"/>
      <c r="AI35" s="250"/>
      <c r="AJ35" s="250"/>
      <c r="AK35" s="250"/>
      <c r="AL35" s="250"/>
      <c r="AM35" s="250"/>
      <c r="AN35" s="250"/>
      <c r="AO35" s="250"/>
      <c r="AP35" s="250"/>
      <c r="AQ35" s="250"/>
      <c r="AR35" s="250"/>
      <c r="AS35" s="250"/>
      <c r="AT35" s="250"/>
      <c r="AU35" s="250"/>
      <c r="AV35" s="250"/>
      <c r="AW35" s="250"/>
      <c r="AX35" s="250"/>
      <c r="AY35" s="250"/>
      <c r="AZ35" s="250"/>
      <c r="BA35" s="250"/>
      <c r="BB35" s="250"/>
      <c r="BC35" s="250"/>
      <c r="BD35" s="250"/>
      <c r="BE35" s="250"/>
      <c r="BF35" s="250"/>
      <c r="BG35" s="250"/>
      <c r="BH35" s="250"/>
      <c r="BI35" s="250"/>
      <c r="BJ35" s="250"/>
      <c r="BK35" s="250"/>
      <c r="BL35" s="250"/>
      <c r="BM35" s="250"/>
      <c r="BN35" s="250"/>
      <c r="BO35" s="250"/>
      <c r="BP35" s="250"/>
      <c r="BQ35" s="250"/>
      <c r="BR35" s="250"/>
      <c r="BS35" s="250"/>
      <c r="BT35" s="250"/>
      <c r="BU35" s="250"/>
      <c r="BV35" s="250"/>
      <c r="BW35" s="250"/>
      <c r="BX35" s="250"/>
      <c r="BY35" s="250"/>
      <c r="BZ35" s="250"/>
      <c r="CA35" s="250"/>
      <c r="CB35" s="250"/>
      <c r="CC35" s="250"/>
      <c r="CD35" s="250"/>
      <c r="CE35" s="250"/>
      <c r="CF35" s="250"/>
      <c r="CG35" s="250"/>
      <c r="CH35" s="250"/>
      <c r="CI35" s="250"/>
      <c r="CJ35" s="250"/>
      <c r="CK35" s="250"/>
      <c r="CL35" s="250"/>
      <c r="CM35" s="250"/>
      <c r="CN35" s="250"/>
      <c r="CO35" s="250"/>
      <c r="CP35" s="250"/>
      <c r="CQ35" s="250"/>
      <c r="CR35" s="250"/>
      <c r="CS35" s="250"/>
      <c r="CT35" s="250"/>
      <c r="CU35" s="250"/>
      <c r="CV35" s="250"/>
      <c r="CW35" s="250"/>
      <c r="CX35" s="250"/>
      <c r="CY35" s="250"/>
      <c r="CZ35" s="250"/>
      <c r="DA35" s="250"/>
      <c r="DB35" s="250"/>
      <c r="DC35" s="250"/>
      <c r="DD35" s="250"/>
      <c r="DE35" s="250"/>
      <c r="DF35" s="250"/>
      <c r="DG35" s="250"/>
      <c r="DH35" s="250"/>
      <c r="DI35" s="250"/>
      <c r="DJ35" s="250"/>
      <c r="DK35" s="250"/>
      <c r="DL35" s="250"/>
      <c r="DM35" s="250"/>
      <c r="DN35" s="250"/>
      <c r="DO35" s="250"/>
      <c r="DP35" s="250"/>
      <c r="DQ35" s="250"/>
      <c r="DR35" s="250"/>
      <c r="DS35" s="250"/>
      <c r="DT35" s="250"/>
      <c r="DU35" s="250"/>
    </row>
    <row r="36" spans="2:125" ht="13.2" x14ac:dyDescent="0.2">
      <c r="F36" s="250"/>
      <c r="H36" s="250"/>
      <c r="J36" s="250"/>
      <c r="K36" s="250"/>
      <c r="L36" s="250"/>
      <c r="M36" s="250"/>
      <c r="N36" s="250"/>
      <c r="O36" s="250"/>
      <c r="Q36" s="250"/>
      <c r="S36" s="250"/>
      <c r="V36" s="250"/>
    </row>
    <row r="37" spans="2:125" ht="13.2" x14ac:dyDescent="0.2"/>
    <row r="38" spans="2:125" ht="13.2" x14ac:dyDescent="0.2"/>
    <row r="39" spans="2:125" ht="13.2" x14ac:dyDescent="0.2"/>
    <row r="40" spans="2:125" ht="13.2" x14ac:dyDescent="0.2">
      <c r="U40" s="250"/>
    </row>
    <row r="41" spans="2:125" ht="13.2" x14ac:dyDescent="0.2">
      <c r="R41" s="250"/>
    </row>
    <row r="42" spans="2:125" ht="13.2" x14ac:dyDescent="0.2">
      <c r="T42" s="250"/>
      <c r="W42" s="250"/>
      <c r="X42" s="250"/>
      <c r="Y42" s="250"/>
      <c r="Z42" s="250"/>
      <c r="AA42" s="250"/>
      <c r="AB42" s="250"/>
      <c r="AC42" s="250"/>
      <c r="AD42" s="250"/>
      <c r="AE42" s="250"/>
      <c r="AF42" s="250"/>
      <c r="AG42" s="250"/>
      <c r="AH42" s="250"/>
      <c r="AI42" s="250"/>
      <c r="AJ42" s="250"/>
      <c r="AK42" s="250"/>
      <c r="AL42" s="250"/>
      <c r="AM42" s="250"/>
      <c r="AN42" s="250"/>
      <c r="AO42" s="250"/>
      <c r="AP42" s="250"/>
      <c r="AQ42" s="250"/>
      <c r="AR42" s="250"/>
      <c r="AS42" s="250"/>
      <c r="AT42" s="250"/>
      <c r="AU42" s="250"/>
      <c r="AV42" s="250"/>
      <c r="AW42" s="250"/>
      <c r="AX42" s="250"/>
      <c r="AY42" s="250"/>
      <c r="AZ42" s="250"/>
      <c r="BA42" s="250"/>
      <c r="BB42" s="250"/>
      <c r="BC42" s="250"/>
      <c r="BD42" s="250"/>
      <c r="BE42" s="250"/>
      <c r="BF42" s="250"/>
      <c r="BG42" s="250"/>
      <c r="BH42" s="250"/>
      <c r="BI42" s="250"/>
      <c r="BJ42" s="250"/>
      <c r="BK42" s="250"/>
      <c r="BL42" s="250"/>
      <c r="BM42" s="250"/>
      <c r="BN42" s="250"/>
      <c r="BO42" s="250"/>
      <c r="BP42" s="250"/>
      <c r="BQ42" s="250"/>
      <c r="BR42" s="250"/>
      <c r="BS42" s="250"/>
      <c r="BT42" s="250"/>
      <c r="BU42" s="250"/>
      <c r="BV42" s="250"/>
      <c r="BW42" s="250"/>
      <c r="BX42" s="250"/>
      <c r="BY42" s="250"/>
      <c r="BZ42" s="250"/>
      <c r="CA42" s="250"/>
      <c r="CB42" s="250"/>
      <c r="CC42" s="250"/>
      <c r="CD42" s="250"/>
      <c r="CE42" s="250"/>
      <c r="CF42" s="250"/>
      <c r="CG42" s="250"/>
      <c r="CH42" s="250"/>
      <c r="CI42" s="250"/>
      <c r="CJ42" s="250"/>
      <c r="CK42" s="250"/>
      <c r="CL42" s="250"/>
      <c r="CM42" s="250"/>
      <c r="CN42" s="250"/>
      <c r="CO42" s="250"/>
      <c r="CP42" s="250"/>
      <c r="CQ42" s="250"/>
      <c r="CR42" s="250"/>
      <c r="CS42" s="250"/>
      <c r="CT42" s="250"/>
      <c r="CU42" s="250"/>
      <c r="CV42" s="250"/>
      <c r="CW42" s="250"/>
      <c r="CX42" s="250"/>
      <c r="CY42" s="250"/>
      <c r="CZ42" s="250"/>
      <c r="DA42" s="250"/>
      <c r="DB42" s="250"/>
      <c r="DC42" s="250"/>
      <c r="DD42" s="250"/>
      <c r="DE42" s="250"/>
      <c r="DF42" s="250"/>
      <c r="DG42" s="250"/>
      <c r="DH42" s="250"/>
      <c r="DI42" s="250"/>
      <c r="DJ42" s="250"/>
      <c r="DK42" s="250"/>
      <c r="DL42" s="250"/>
      <c r="DM42" s="250"/>
      <c r="DN42" s="250"/>
      <c r="DO42" s="250"/>
      <c r="DP42" s="250"/>
      <c r="DQ42" s="250"/>
      <c r="DR42" s="250"/>
      <c r="DS42" s="250"/>
      <c r="DT42" s="250"/>
      <c r="DU42" s="250"/>
    </row>
    <row r="43" spans="2:125" ht="13.2" x14ac:dyDescent="0.2">
      <c r="Q43" s="250"/>
      <c r="S43" s="250"/>
      <c r="V43" s="250"/>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1" t="s">
        <v>475</v>
      </c>
    </row>
  </sheetData>
  <sheetProtection algorithmName="SHA-512" hashValue="m+X93HqHLsknUU/rpjIBgX8wxdshB/VlVn9vHa+d0hFf6RaN9YeC3YfEo/WO+tu/AQ3ss/brX8iV/lIYTwFrpQ==" saltValue="E9fQF9GQx+h77zrt9L/ZL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26" t="s">
        <v>3</v>
      </c>
      <c r="D47" s="1126"/>
      <c r="E47" s="1127"/>
      <c r="F47" s="11">
        <v>11.05</v>
      </c>
      <c r="G47" s="12">
        <v>11.6</v>
      </c>
      <c r="H47" s="12">
        <v>14.08</v>
      </c>
      <c r="I47" s="12">
        <v>18.88</v>
      </c>
      <c r="J47" s="13">
        <v>17.86</v>
      </c>
    </row>
    <row r="48" spans="2:10" ht="57.75" customHeight="1" x14ac:dyDescent="0.2">
      <c r="B48" s="14"/>
      <c r="C48" s="1128" t="s">
        <v>4</v>
      </c>
      <c r="D48" s="1128"/>
      <c r="E48" s="1129"/>
      <c r="F48" s="15">
        <v>2.61</v>
      </c>
      <c r="G48" s="16">
        <v>6.02</v>
      </c>
      <c r="H48" s="16">
        <v>9.3000000000000007</v>
      </c>
      <c r="I48" s="16">
        <v>7.58</v>
      </c>
      <c r="J48" s="17">
        <v>4.4000000000000004</v>
      </c>
    </row>
    <row r="49" spans="2:10" ht="57.75" customHeight="1" thickBot="1" x14ac:dyDescent="0.25">
      <c r="B49" s="18"/>
      <c r="C49" s="1130" t="s">
        <v>5</v>
      </c>
      <c r="D49" s="1130"/>
      <c r="E49" s="1131"/>
      <c r="F49" s="19" t="s">
        <v>530</v>
      </c>
      <c r="G49" s="20">
        <v>3.15</v>
      </c>
      <c r="H49" s="20">
        <v>3.71</v>
      </c>
      <c r="I49" s="20" t="s">
        <v>531</v>
      </c>
      <c r="J49" s="21" t="s">
        <v>532</v>
      </c>
    </row>
    <row r="50" spans="2:10" ht="13.2" x14ac:dyDescent="0.2"/>
  </sheetData>
  <sheetProtection algorithmName="SHA-512" hashValue="X0iFmBCwc9NyB3D5ZddQZN/JPLRWqfQY8qpcoZCl7tQG146AWyOmWeeoAbb2p5HQD/ojXnzcnuqBMTiFOevZjA==" saltValue="P/ji7W7IEDXLVqrcBT4ln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36" t="s">
        <v>533</v>
      </c>
      <c r="D34" s="1136"/>
      <c r="E34" s="1137"/>
      <c r="F34" s="32">
        <v>8.98</v>
      </c>
      <c r="G34" s="33">
        <v>11.41</v>
      </c>
      <c r="H34" s="33">
        <v>10.58</v>
      </c>
      <c r="I34" s="33">
        <v>10.87</v>
      </c>
      <c r="J34" s="34">
        <v>10.55</v>
      </c>
      <c r="K34" s="22"/>
      <c r="L34" s="22"/>
      <c r="M34" s="22"/>
      <c r="N34" s="22"/>
      <c r="O34" s="22"/>
      <c r="P34" s="22"/>
    </row>
    <row r="35" spans="1:16" ht="39" customHeight="1" x14ac:dyDescent="0.2">
      <c r="A35" s="22"/>
      <c r="B35" s="35"/>
      <c r="C35" s="1132" t="s">
        <v>534</v>
      </c>
      <c r="D35" s="1132"/>
      <c r="E35" s="1133"/>
      <c r="F35" s="36">
        <v>2.61</v>
      </c>
      <c r="G35" s="37">
        <v>6.01</v>
      </c>
      <c r="H35" s="37">
        <v>9.2899999999999991</v>
      </c>
      <c r="I35" s="37">
        <v>7.57</v>
      </c>
      <c r="J35" s="38">
        <v>4.3899999999999997</v>
      </c>
      <c r="K35" s="22"/>
      <c r="L35" s="22"/>
      <c r="M35" s="22"/>
      <c r="N35" s="22"/>
      <c r="O35" s="22"/>
      <c r="P35" s="22"/>
    </row>
    <row r="36" spans="1:16" ht="39" customHeight="1" x14ac:dyDescent="0.2">
      <c r="A36" s="22"/>
      <c r="B36" s="35"/>
      <c r="C36" s="1132" t="s">
        <v>535</v>
      </c>
      <c r="D36" s="1132"/>
      <c r="E36" s="1133"/>
      <c r="F36" s="36">
        <v>0.41</v>
      </c>
      <c r="G36" s="37">
        <v>0.56999999999999995</v>
      </c>
      <c r="H36" s="37">
        <v>0.79</v>
      </c>
      <c r="I36" s="37">
        <v>0.84</v>
      </c>
      <c r="J36" s="38">
        <v>0.87</v>
      </c>
      <c r="K36" s="22"/>
      <c r="L36" s="22"/>
      <c r="M36" s="22"/>
      <c r="N36" s="22"/>
      <c r="O36" s="22"/>
      <c r="P36" s="22"/>
    </row>
    <row r="37" spans="1:16" ht="39" customHeight="1" x14ac:dyDescent="0.2">
      <c r="A37" s="22"/>
      <c r="B37" s="35"/>
      <c r="C37" s="1132" t="s">
        <v>536</v>
      </c>
      <c r="D37" s="1132"/>
      <c r="E37" s="1133"/>
      <c r="F37" s="36">
        <v>1.1100000000000001</v>
      </c>
      <c r="G37" s="37">
        <v>0.97</v>
      </c>
      <c r="H37" s="37">
        <v>0.67</v>
      </c>
      <c r="I37" s="37">
        <v>1</v>
      </c>
      <c r="J37" s="38">
        <v>0.38</v>
      </c>
      <c r="K37" s="22"/>
      <c r="L37" s="22"/>
      <c r="M37" s="22"/>
      <c r="N37" s="22"/>
      <c r="O37" s="22"/>
      <c r="P37" s="22"/>
    </row>
    <row r="38" spans="1:16" ht="39" customHeight="1" x14ac:dyDescent="0.2">
      <c r="A38" s="22"/>
      <c r="B38" s="35"/>
      <c r="C38" s="1132" t="s">
        <v>537</v>
      </c>
      <c r="D38" s="1132"/>
      <c r="E38" s="1133"/>
      <c r="F38" s="36">
        <v>0.05</v>
      </c>
      <c r="G38" s="37">
        <v>0.04</v>
      </c>
      <c r="H38" s="37">
        <v>0.04</v>
      </c>
      <c r="I38" s="37">
        <v>0.04</v>
      </c>
      <c r="J38" s="38">
        <v>0.04</v>
      </c>
      <c r="K38" s="22"/>
      <c r="L38" s="22"/>
      <c r="M38" s="22"/>
      <c r="N38" s="22"/>
      <c r="O38" s="22"/>
      <c r="P38" s="22"/>
    </row>
    <row r="39" spans="1:16" ht="39" customHeight="1" x14ac:dyDescent="0.2">
      <c r="A39" s="22"/>
      <c r="B39" s="35"/>
      <c r="C39" s="1132" t="s">
        <v>538</v>
      </c>
      <c r="D39" s="1132"/>
      <c r="E39" s="1133"/>
      <c r="F39" s="36">
        <v>0.35</v>
      </c>
      <c r="G39" s="37">
        <v>0.26</v>
      </c>
      <c r="H39" s="37">
        <v>0.09</v>
      </c>
      <c r="I39" s="37">
        <v>0.08</v>
      </c>
      <c r="J39" s="38">
        <v>0.03</v>
      </c>
      <c r="K39" s="22"/>
      <c r="L39" s="22"/>
      <c r="M39" s="22"/>
      <c r="N39" s="22"/>
      <c r="O39" s="22"/>
      <c r="P39" s="22"/>
    </row>
    <row r="40" spans="1:16" ht="39" customHeight="1" x14ac:dyDescent="0.2">
      <c r="A40" s="22"/>
      <c r="B40" s="35"/>
      <c r="C40" s="1132" t="s">
        <v>539</v>
      </c>
      <c r="D40" s="1132"/>
      <c r="E40" s="1133"/>
      <c r="F40" s="36">
        <v>0</v>
      </c>
      <c r="G40" s="37">
        <v>0</v>
      </c>
      <c r="H40" s="37">
        <v>0</v>
      </c>
      <c r="I40" s="37">
        <v>0</v>
      </c>
      <c r="J40" s="38">
        <v>0</v>
      </c>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540</v>
      </c>
      <c r="D42" s="1132"/>
      <c r="E42" s="1133"/>
      <c r="F42" s="36" t="s">
        <v>487</v>
      </c>
      <c r="G42" s="37" t="s">
        <v>487</v>
      </c>
      <c r="H42" s="37" t="s">
        <v>487</v>
      </c>
      <c r="I42" s="37" t="s">
        <v>487</v>
      </c>
      <c r="J42" s="38" t="s">
        <v>487</v>
      </c>
      <c r="K42" s="22"/>
      <c r="L42" s="22"/>
      <c r="M42" s="22"/>
      <c r="N42" s="22"/>
      <c r="O42" s="22"/>
      <c r="P42" s="22"/>
    </row>
    <row r="43" spans="1:16" ht="39" customHeight="1" thickBot="1" x14ac:dyDescent="0.25">
      <c r="A43" s="22"/>
      <c r="B43" s="40"/>
      <c r="C43" s="1134" t="s">
        <v>541</v>
      </c>
      <c r="D43" s="1134"/>
      <c r="E43" s="1135"/>
      <c r="F43" s="41">
        <v>0.14000000000000001</v>
      </c>
      <c r="G43" s="42">
        <v>0</v>
      </c>
      <c r="H43" s="42">
        <v>0</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d0ghZsrQQdzXm5KMwO/6JGOICPxO+hLmoQpR3pMoIfLSnwixRdE2ZG0ffatF8ixf6/lpPiZ/Tqs5XzE7YR7iIA==" saltValue="pUO19ZTKYi4zsh28iPpjH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70"/>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1875</v>
      </c>
      <c r="L45" s="58">
        <v>1860</v>
      </c>
      <c r="M45" s="58">
        <v>1875</v>
      </c>
      <c r="N45" s="58">
        <v>1893</v>
      </c>
      <c r="O45" s="59">
        <v>1839</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487</v>
      </c>
      <c r="L46" s="62" t="s">
        <v>487</v>
      </c>
      <c r="M46" s="62" t="s">
        <v>487</v>
      </c>
      <c r="N46" s="62" t="s">
        <v>487</v>
      </c>
      <c r="O46" s="63" t="s">
        <v>487</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487</v>
      </c>
      <c r="L47" s="62" t="s">
        <v>487</v>
      </c>
      <c r="M47" s="62" t="s">
        <v>487</v>
      </c>
      <c r="N47" s="62" t="s">
        <v>487</v>
      </c>
      <c r="O47" s="63" t="s">
        <v>487</v>
      </c>
      <c r="P47" s="46"/>
      <c r="Q47" s="46"/>
      <c r="R47" s="46"/>
      <c r="S47" s="46"/>
      <c r="T47" s="46"/>
      <c r="U47" s="46"/>
    </row>
    <row r="48" spans="1:21" ht="30.75" customHeight="1" x14ac:dyDescent="0.2">
      <c r="A48" s="46"/>
      <c r="B48" s="1140"/>
      <c r="C48" s="1141"/>
      <c r="D48" s="60"/>
      <c r="E48" s="1146" t="s">
        <v>13</v>
      </c>
      <c r="F48" s="1146"/>
      <c r="G48" s="1146"/>
      <c r="H48" s="1146"/>
      <c r="I48" s="1146"/>
      <c r="J48" s="1147"/>
      <c r="K48" s="61">
        <v>710</v>
      </c>
      <c r="L48" s="62">
        <v>643</v>
      </c>
      <c r="M48" s="62">
        <v>693</v>
      </c>
      <c r="N48" s="62">
        <v>666</v>
      </c>
      <c r="O48" s="63">
        <v>601</v>
      </c>
      <c r="P48" s="46"/>
      <c r="Q48" s="46"/>
      <c r="R48" s="46"/>
      <c r="S48" s="46"/>
      <c r="T48" s="46"/>
      <c r="U48" s="46"/>
    </row>
    <row r="49" spans="1:21" ht="30.75" customHeight="1" x14ac:dyDescent="0.2">
      <c r="A49" s="46"/>
      <c r="B49" s="1140"/>
      <c r="C49" s="1141"/>
      <c r="D49" s="60"/>
      <c r="E49" s="1146" t="s">
        <v>14</v>
      </c>
      <c r="F49" s="1146"/>
      <c r="G49" s="1146"/>
      <c r="H49" s="1146"/>
      <c r="I49" s="1146"/>
      <c r="J49" s="1147"/>
      <c r="K49" s="61">
        <v>75</v>
      </c>
      <c r="L49" s="62">
        <v>95</v>
      </c>
      <c r="M49" s="62">
        <v>92</v>
      </c>
      <c r="N49" s="62">
        <v>102</v>
      </c>
      <c r="O49" s="63">
        <v>92</v>
      </c>
      <c r="P49" s="46"/>
      <c r="Q49" s="46"/>
      <c r="R49" s="46"/>
      <c r="S49" s="46"/>
      <c r="T49" s="46"/>
      <c r="U49" s="46"/>
    </row>
    <row r="50" spans="1:21" ht="30.75" customHeight="1" x14ac:dyDescent="0.2">
      <c r="A50" s="46"/>
      <c r="B50" s="1140"/>
      <c r="C50" s="1141"/>
      <c r="D50" s="60"/>
      <c r="E50" s="1146" t="s">
        <v>15</v>
      </c>
      <c r="F50" s="1146"/>
      <c r="G50" s="1146"/>
      <c r="H50" s="1146"/>
      <c r="I50" s="1146"/>
      <c r="J50" s="1147"/>
      <c r="K50" s="61">
        <v>41</v>
      </c>
      <c r="L50" s="62">
        <v>11</v>
      </c>
      <c r="M50" s="62">
        <v>8</v>
      </c>
      <c r="N50" s="62">
        <v>0</v>
      </c>
      <c r="O50" s="63">
        <v>0</v>
      </c>
      <c r="P50" s="46"/>
      <c r="Q50" s="46"/>
      <c r="R50" s="46"/>
      <c r="S50" s="46"/>
      <c r="T50" s="46"/>
      <c r="U50" s="46"/>
    </row>
    <row r="51" spans="1:21" ht="30.75" customHeight="1" x14ac:dyDescent="0.2">
      <c r="A51" s="46"/>
      <c r="B51" s="1142"/>
      <c r="C51" s="1143"/>
      <c r="D51" s="64"/>
      <c r="E51" s="1146" t="s">
        <v>16</v>
      </c>
      <c r="F51" s="1146"/>
      <c r="G51" s="1146"/>
      <c r="H51" s="1146"/>
      <c r="I51" s="1146"/>
      <c r="J51" s="1147"/>
      <c r="K51" s="61" t="s">
        <v>487</v>
      </c>
      <c r="L51" s="62" t="s">
        <v>487</v>
      </c>
      <c r="M51" s="62" t="s">
        <v>487</v>
      </c>
      <c r="N51" s="62" t="s">
        <v>487</v>
      </c>
      <c r="O51" s="63" t="s">
        <v>487</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2323</v>
      </c>
      <c r="L52" s="62">
        <v>2285</v>
      </c>
      <c r="M52" s="62">
        <v>2275</v>
      </c>
      <c r="N52" s="62">
        <v>2278</v>
      </c>
      <c r="O52" s="63">
        <v>2187</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378</v>
      </c>
      <c r="L53" s="67">
        <v>324</v>
      </c>
      <c r="M53" s="67">
        <v>393</v>
      </c>
      <c r="N53" s="67">
        <v>383</v>
      </c>
      <c r="O53" s="68">
        <v>345</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2">
      <c r="B58" s="1154" t="s">
        <v>24</v>
      </c>
      <c r="C58" s="1155"/>
      <c r="D58" s="1160" t="s">
        <v>25</v>
      </c>
      <c r="E58" s="1161"/>
      <c r="F58" s="1161"/>
      <c r="G58" s="1161"/>
      <c r="H58" s="1161"/>
      <c r="I58" s="1161"/>
      <c r="J58" s="1162"/>
      <c r="K58" s="81" t="s">
        <v>567</v>
      </c>
      <c r="L58" s="82" t="s">
        <v>567</v>
      </c>
      <c r="M58" s="82" t="s">
        <v>567</v>
      </c>
      <c r="N58" s="82" t="s">
        <v>567</v>
      </c>
      <c r="O58" s="83" t="s">
        <v>567</v>
      </c>
    </row>
    <row r="59" spans="1:21" ht="31.5" customHeight="1" x14ac:dyDescent="0.2">
      <c r="B59" s="1156"/>
      <c r="C59" s="1157"/>
      <c r="D59" s="1163" t="s">
        <v>26</v>
      </c>
      <c r="E59" s="1164"/>
      <c r="F59" s="1164"/>
      <c r="G59" s="1164"/>
      <c r="H59" s="1164"/>
      <c r="I59" s="1164"/>
      <c r="J59" s="1165"/>
      <c r="K59" s="348" t="s">
        <v>487</v>
      </c>
      <c r="L59" s="349" t="s">
        <v>487</v>
      </c>
      <c r="M59" s="349" t="s">
        <v>487</v>
      </c>
      <c r="N59" s="349" t="s">
        <v>487</v>
      </c>
      <c r="O59" s="350" t="s">
        <v>487</v>
      </c>
    </row>
    <row r="60" spans="1:21" ht="31.5" customHeight="1" thickBot="1" x14ac:dyDescent="0.25">
      <c r="B60" s="1158"/>
      <c r="C60" s="1159"/>
      <c r="D60" s="1166" t="s">
        <v>27</v>
      </c>
      <c r="E60" s="1167"/>
      <c r="F60" s="1167"/>
      <c r="G60" s="1167"/>
      <c r="H60" s="1167"/>
      <c r="I60" s="1167"/>
      <c r="J60" s="1168"/>
      <c r="K60" s="84" t="s">
        <v>567</v>
      </c>
      <c r="L60" s="85" t="s">
        <v>567</v>
      </c>
      <c r="M60" s="85" t="s">
        <v>567</v>
      </c>
      <c r="N60" s="85" t="s">
        <v>567</v>
      </c>
      <c r="O60" s="86" t="s">
        <v>567</v>
      </c>
    </row>
    <row r="61" spans="1:21" ht="24" customHeight="1" x14ac:dyDescent="0.2">
      <c r="B61" s="87"/>
      <c r="C61" s="87"/>
      <c r="D61" s="88" t="s">
        <v>28</v>
      </c>
      <c r="E61" s="89"/>
      <c r="F61" s="89"/>
      <c r="G61" s="89"/>
      <c r="H61" s="89"/>
      <c r="I61" s="89"/>
      <c r="J61" s="89"/>
      <c r="K61" s="89"/>
      <c r="L61" s="89"/>
      <c r="M61" s="89"/>
      <c r="N61" s="89"/>
      <c r="O61" s="89"/>
    </row>
    <row r="62" spans="1:21" ht="24" customHeight="1" x14ac:dyDescent="0.2">
      <c r="B62" s="90"/>
      <c r="C62" s="90"/>
      <c r="D62" s="88" t="s">
        <v>29</v>
      </c>
      <c r="E62" s="89"/>
      <c r="F62" s="89"/>
      <c r="G62" s="89"/>
      <c r="H62" s="89"/>
      <c r="I62" s="89"/>
      <c r="J62" s="89"/>
      <c r="K62" s="89"/>
      <c r="L62" s="89"/>
      <c r="M62" s="89"/>
      <c r="N62" s="89"/>
      <c r="O62" s="89"/>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row r="65" s="47" customFormat="1" ht="12.6" hidden="1" customHeight="1" x14ac:dyDescent="0.2"/>
    <row r="66" s="47" customFormat="1" ht="12.6" hidden="1" customHeight="1" x14ac:dyDescent="0.2"/>
    <row r="67" s="47" customFormat="1" ht="12.6" hidden="1" customHeight="1" x14ac:dyDescent="0.2"/>
    <row r="68" s="47" customFormat="1" ht="12.6" hidden="1" customHeight="1" x14ac:dyDescent="0.2"/>
    <row r="69" s="47" customFormat="1" ht="12.6" hidden="1" customHeight="1" x14ac:dyDescent="0.2"/>
    <row r="70" s="47" customFormat="1" ht="12.6" hidden="1" customHeight="1" x14ac:dyDescent="0.2"/>
  </sheetData>
  <sheetProtection algorithmName="SHA-512" hashValue="fJogbDg1xbDAVzq8POSQ9YjFMSv31g5JNC3jDYY17wwabZQVenyqzJBJD9GCBoxqN3K8Gt/7MLKNC+bg94pB5g==" saltValue="UHZ5zutdcm8VKWMxa0+ct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1" customWidth="1"/>
    <col min="2" max="3" width="12.6640625" style="91" customWidth="1"/>
    <col min="4" max="4" width="11.6640625" style="91" customWidth="1"/>
    <col min="5" max="8" width="10.33203125" style="91" customWidth="1"/>
    <col min="9" max="13" width="16.33203125" style="91" customWidth="1"/>
    <col min="14" max="19" width="12.6640625" style="91" customWidth="1"/>
    <col min="20" max="16384" width="0" style="91"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s="91" customFormat="1" ht="15" customHeight="1" x14ac:dyDescent="0.2"/>
    <row r="14" s="91" customFormat="1" ht="15" customHeight="1" x14ac:dyDescent="0.2"/>
    <row r="15" s="91" customFormat="1" ht="15" customHeight="1" x14ac:dyDescent="0.2"/>
    <row r="16" s="91" customFormat="1" ht="15" customHeight="1" x14ac:dyDescent="0.2"/>
    <row r="17" s="91" customFormat="1" ht="15" customHeight="1" x14ac:dyDescent="0.2"/>
    <row r="18" s="91" customFormat="1" ht="15" customHeight="1" x14ac:dyDescent="0.2"/>
    <row r="19" s="91" customFormat="1" ht="15" customHeight="1" x14ac:dyDescent="0.2"/>
    <row r="20" s="91" customFormat="1" ht="15" customHeight="1" x14ac:dyDescent="0.2"/>
    <row r="21" s="91" customFormat="1" ht="15" customHeight="1" x14ac:dyDescent="0.2"/>
    <row r="22" s="91" customFormat="1" ht="15" customHeight="1" x14ac:dyDescent="0.2"/>
    <row r="23" s="91" customFormat="1" ht="15" customHeight="1" x14ac:dyDescent="0.2"/>
    <row r="24" s="91" customFormat="1" ht="15" customHeight="1" x14ac:dyDescent="0.2"/>
    <row r="25" s="91" customFormat="1" ht="15" customHeight="1" x14ac:dyDescent="0.2"/>
    <row r="26" s="91" customFormat="1" ht="15" customHeight="1" x14ac:dyDescent="0.2"/>
    <row r="27" s="91" customFormat="1" ht="15" customHeight="1" x14ac:dyDescent="0.2"/>
    <row r="28" s="91" customFormat="1" ht="15" customHeight="1" x14ac:dyDescent="0.2"/>
    <row r="29" s="91" customFormat="1" ht="15" customHeight="1" x14ac:dyDescent="0.2"/>
    <row r="30" s="91" customFormat="1" ht="15" customHeight="1" x14ac:dyDescent="0.2"/>
    <row r="31" s="91" customFormat="1" ht="15" customHeight="1" x14ac:dyDescent="0.2"/>
    <row r="32" s="91"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2" t="s">
        <v>7</v>
      </c>
    </row>
    <row r="40" spans="2:13" ht="27.75" customHeight="1" thickBot="1" x14ac:dyDescent="0.25">
      <c r="B40" s="93" t="s">
        <v>8</v>
      </c>
      <c r="C40" s="94"/>
      <c r="D40" s="94"/>
      <c r="E40" s="95"/>
      <c r="F40" s="95"/>
      <c r="G40" s="95"/>
      <c r="H40" s="96" t="s">
        <v>2</v>
      </c>
      <c r="I40" s="97" t="s">
        <v>525</v>
      </c>
      <c r="J40" s="98" t="s">
        <v>526</v>
      </c>
      <c r="K40" s="98" t="s">
        <v>527</v>
      </c>
      <c r="L40" s="98" t="s">
        <v>528</v>
      </c>
      <c r="M40" s="99" t="s">
        <v>529</v>
      </c>
    </row>
    <row r="41" spans="2:13" ht="27.75" customHeight="1" x14ac:dyDescent="0.2">
      <c r="B41" s="1169" t="s">
        <v>30</v>
      </c>
      <c r="C41" s="1170"/>
      <c r="D41" s="100"/>
      <c r="E41" s="1175" t="s">
        <v>31</v>
      </c>
      <c r="F41" s="1175"/>
      <c r="G41" s="1175"/>
      <c r="H41" s="1176"/>
      <c r="I41" s="339">
        <v>22467</v>
      </c>
      <c r="J41" s="340">
        <v>21901</v>
      </c>
      <c r="K41" s="340">
        <v>21087</v>
      </c>
      <c r="L41" s="340">
        <v>19786</v>
      </c>
      <c r="M41" s="341">
        <v>19376</v>
      </c>
    </row>
    <row r="42" spans="2:13" ht="27.75" customHeight="1" x14ac:dyDescent="0.2">
      <c r="B42" s="1171"/>
      <c r="C42" s="1172"/>
      <c r="D42" s="101"/>
      <c r="E42" s="1177" t="s">
        <v>32</v>
      </c>
      <c r="F42" s="1177"/>
      <c r="G42" s="1177"/>
      <c r="H42" s="1178"/>
      <c r="I42" s="342">
        <v>42</v>
      </c>
      <c r="J42" s="343">
        <v>11</v>
      </c>
      <c r="K42" s="343" t="s">
        <v>487</v>
      </c>
      <c r="L42" s="343" t="s">
        <v>487</v>
      </c>
      <c r="M42" s="344" t="s">
        <v>487</v>
      </c>
    </row>
    <row r="43" spans="2:13" ht="27.75" customHeight="1" x14ac:dyDescent="0.2">
      <c r="B43" s="1171"/>
      <c r="C43" s="1172"/>
      <c r="D43" s="101"/>
      <c r="E43" s="1177" t="s">
        <v>33</v>
      </c>
      <c r="F43" s="1177"/>
      <c r="G43" s="1177"/>
      <c r="H43" s="1178"/>
      <c r="I43" s="342">
        <v>6825</v>
      </c>
      <c r="J43" s="343">
        <v>6146</v>
      </c>
      <c r="K43" s="343">
        <v>5438</v>
      </c>
      <c r="L43" s="343">
        <v>4674</v>
      </c>
      <c r="M43" s="344">
        <v>4225</v>
      </c>
    </row>
    <row r="44" spans="2:13" ht="27.75" customHeight="1" x14ac:dyDescent="0.2">
      <c r="B44" s="1171"/>
      <c r="C44" s="1172"/>
      <c r="D44" s="101"/>
      <c r="E44" s="1177" t="s">
        <v>34</v>
      </c>
      <c r="F44" s="1177"/>
      <c r="G44" s="1177"/>
      <c r="H44" s="1178"/>
      <c r="I44" s="342">
        <v>807</v>
      </c>
      <c r="J44" s="343">
        <v>737</v>
      </c>
      <c r="K44" s="343">
        <v>821</v>
      </c>
      <c r="L44" s="343">
        <v>806</v>
      </c>
      <c r="M44" s="344">
        <v>752</v>
      </c>
    </row>
    <row r="45" spans="2:13" ht="27.75" customHeight="1" x14ac:dyDescent="0.2">
      <c r="B45" s="1171"/>
      <c r="C45" s="1172"/>
      <c r="D45" s="101"/>
      <c r="E45" s="1177" t="s">
        <v>35</v>
      </c>
      <c r="F45" s="1177"/>
      <c r="G45" s="1177"/>
      <c r="H45" s="1178"/>
      <c r="I45" s="342">
        <v>3095</v>
      </c>
      <c r="J45" s="343">
        <v>2779</v>
      </c>
      <c r="K45" s="343">
        <v>2579</v>
      </c>
      <c r="L45" s="343">
        <v>2416</v>
      </c>
      <c r="M45" s="344">
        <v>2339</v>
      </c>
    </row>
    <row r="46" spans="2:13" ht="27.75" customHeight="1" x14ac:dyDescent="0.2">
      <c r="B46" s="1171"/>
      <c r="C46" s="1172"/>
      <c r="D46" s="102"/>
      <c r="E46" s="1177" t="s">
        <v>36</v>
      </c>
      <c r="F46" s="1177"/>
      <c r="G46" s="1177"/>
      <c r="H46" s="1178"/>
      <c r="I46" s="342">
        <v>3643</v>
      </c>
      <c r="J46" s="343">
        <v>3799</v>
      </c>
      <c r="K46" s="343">
        <v>1748</v>
      </c>
      <c r="L46" s="343">
        <v>750</v>
      </c>
      <c r="M46" s="344">
        <v>1419</v>
      </c>
    </row>
    <row r="47" spans="2:13" ht="27.75" customHeight="1" x14ac:dyDescent="0.2">
      <c r="B47" s="1171"/>
      <c r="C47" s="1172"/>
      <c r="D47" s="103"/>
      <c r="E47" s="1179" t="s">
        <v>37</v>
      </c>
      <c r="F47" s="1180"/>
      <c r="G47" s="1180"/>
      <c r="H47" s="1181"/>
      <c r="I47" s="342" t="s">
        <v>487</v>
      </c>
      <c r="J47" s="343" t="s">
        <v>487</v>
      </c>
      <c r="K47" s="343" t="s">
        <v>487</v>
      </c>
      <c r="L47" s="343" t="s">
        <v>487</v>
      </c>
      <c r="M47" s="344" t="s">
        <v>487</v>
      </c>
    </row>
    <row r="48" spans="2:13" ht="27.75" customHeight="1" x14ac:dyDescent="0.2">
      <c r="B48" s="1171"/>
      <c r="C48" s="1172"/>
      <c r="D48" s="101"/>
      <c r="E48" s="1177" t="s">
        <v>38</v>
      </c>
      <c r="F48" s="1177"/>
      <c r="G48" s="1177"/>
      <c r="H48" s="1178"/>
      <c r="I48" s="342" t="s">
        <v>487</v>
      </c>
      <c r="J48" s="343" t="s">
        <v>487</v>
      </c>
      <c r="K48" s="343" t="s">
        <v>487</v>
      </c>
      <c r="L48" s="343" t="s">
        <v>487</v>
      </c>
      <c r="M48" s="344" t="s">
        <v>487</v>
      </c>
    </row>
    <row r="49" spans="2:13" ht="27.75" customHeight="1" x14ac:dyDescent="0.2">
      <c r="B49" s="1173"/>
      <c r="C49" s="1174"/>
      <c r="D49" s="101"/>
      <c r="E49" s="1177" t="s">
        <v>39</v>
      </c>
      <c r="F49" s="1177"/>
      <c r="G49" s="1177"/>
      <c r="H49" s="1178"/>
      <c r="I49" s="342" t="s">
        <v>487</v>
      </c>
      <c r="J49" s="343" t="s">
        <v>487</v>
      </c>
      <c r="K49" s="343" t="s">
        <v>487</v>
      </c>
      <c r="L49" s="343" t="s">
        <v>487</v>
      </c>
      <c r="M49" s="344" t="s">
        <v>487</v>
      </c>
    </row>
    <row r="50" spans="2:13" ht="27.75" customHeight="1" x14ac:dyDescent="0.2">
      <c r="B50" s="1182" t="s">
        <v>40</v>
      </c>
      <c r="C50" s="1183"/>
      <c r="D50" s="104"/>
      <c r="E50" s="1177" t="s">
        <v>41</v>
      </c>
      <c r="F50" s="1177"/>
      <c r="G50" s="1177"/>
      <c r="H50" s="1178"/>
      <c r="I50" s="342">
        <v>3495</v>
      </c>
      <c r="J50" s="343">
        <v>4250</v>
      </c>
      <c r="K50" s="343">
        <v>4902</v>
      </c>
      <c r="L50" s="343">
        <v>5482</v>
      </c>
      <c r="M50" s="344">
        <v>5221</v>
      </c>
    </row>
    <row r="51" spans="2:13" ht="27.75" customHeight="1" x14ac:dyDescent="0.2">
      <c r="B51" s="1171"/>
      <c r="C51" s="1172"/>
      <c r="D51" s="101"/>
      <c r="E51" s="1177" t="s">
        <v>42</v>
      </c>
      <c r="F51" s="1177"/>
      <c r="G51" s="1177"/>
      <c r="H51" s="1178"/>
      <c r="I51" s="342">
        <v>5145</v>
      </c>
      <c r="J51" s="343">
        <v>4771</v>
      </c>
      <c r="K51" s="343">
        <v>4277</v>
      </c>
      <c r="L51" s="343">
        <v>3783</v>
      </c>
      <c r="M51" s="344">
        <v>3694</v>
      </c>
    </row>
    <row r="52" spans="2:13" ht="27.75" customHeight="1" x14ac:dyDescent="0.2">
      <c r="B52" s="1173"/>
      <c r="C52" s="1174"/>
      <c r="D52" s="101"/>
      <c r="E52" s="1177" t="s">
        <v>43</v>
      </c>
      <c r="F52" s="1177"/>
      <c r="G52" s="1177"/>
      <c r="H52" s="1178"/>
      <c r="I52" s="342">
        <v>19453</v>
      </c>
      <c r="J52" s="343">
        <v>19101</v>
      </c>
      <c r="K52" s="343">
        <v>18535</v>
      </c>
      <c r="L52" s="343">
        <v>17642</v>
      </c>
      <c r="M52" s="344">
        <v>16375</v>
      </c>
    </row>
    <row r="53" spans="2:13" ht="27.75" customHeight="1" thickBot="1" x14ac:dyDescent="0.25">
      <c r="B53" s="1184" t="s">
        <v>19</v>
      </c>
      <c r="C53" s="1185"/>
      <c r="D53" s="105"/>
      <c r="E53" s="1186" t="s">
        <v>44</v>
      </c>
      <c r="F53" s="1186"/>
      <c r="G53" s="1186"/>
      <c r="H53" s="1187"/>
      <c r="I53" s="345">
        <v>8786</v>
      </c>
      <c r="J53" s="346">
        <v>7251</v>
      </c>
      <c r="K53" s="346">
        <v>3959</v>
      </c>
      <c r="L53" s="346">
        <v>1525</v>
      </c>
      <c r="M53" s="347">
        <v>2822</v>
      </c>
    </row>
    <row r="54" spans="2:13" ht="27.75" customHeight="1" x14ac:dyDescent="0.2">
      <c r="B54" s="106"/>
      <c r="C54" s="107"/>
      <c r="D54" s="107"/>
      <c r="E54" s="108"/>
      <c r="F54" s="108"/>
      <c r="G54" s="108"/>
      <c r="H54" s="108"/>
      <c r="I54" s="109"/>
      <c r="J54" s="109"/>
      <c r="K54" s="109"/>
      <c r="L54" s="109"/>
      <c r="M54" s="109"/>
    </row>
    <row r="55" spans="2:13" ht="13.2" x14ac:dyDescent="0.2"/>
  </sheetData>
  <sheetProtection algorithmName="SHA-512" hashValue="Yp35kSkbzwP0hhWFQ/P46K8bNEJYr4aWOBqXalw0uKQQKVEHpnNOueDkMx/1ak7XLmqA35WJAt17FjndhHBETQ==" saltValue="ha8hSkCVlnJFOgXVBK/hT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88"/>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0" t="s">
        <v>45</v>
      </c>
    </row>
    <row r="54" spans="2:8" ht="29.25" customHeight="1" thickBot="1" x14ac:dyDescent="0.3">
      <c r="B54" s="111" t="s">
        <v>1</v>
      </c>
      <c r="C54" s="112"/>
      <c r="D54" s="112"/>
      <c r="E54" s="113" t="s">
        <v>2</v>
      </c>
      <c r="F54" s="114" t="s">
        <v>527</v>
      </c>
      <c r="G54" s="114" t="s">
        <v>528</v>
      </c>
      <c r="H54" s="115" t="s">
        <v>529</v>
      </c>
    </row>
    <row r="55" spans="2:8" ht="52.5" customHeight="1" x14ac:dyDescent="0.2">
      <c r="B55" s="116"/>
      <c r="C55" s="1196" t="s">
        <v>46</v>
      </c>
      <c r="D55" s="1196"/>
      <c r="E55" s="1197"/>
      <c r="F55" s="117">
        <v>1922</v>
      </c>
      <c r="G55" s="117">
        <v>2517</v>
      </c>
      <c r="H55" s="118">
        <v>2413</v>
      </c>
    </row>
    <row r="56" spans="2:8" ht="52.5" customHeight="1" x14ac:dyDescent="0.2">
      <c r="B56" s="119"/>
      <c r="C56" s="1198" t="s">
        <v>47</v>
      </c>
      <c r="D56" s="1198"/>
      <c r="E56" s="1199"/>
      <c r="F56" s="120">
        <v>0</v>
      </c>
      <c r="G56" s="120">
        <v>0</v>
      </c>
      <c r="H56" s="121">
        <v>0</v>
      </c>
    </row>
    <row r="57" spans="2:8" ht="53.25" customHeight="1" x14ac:dyDescent="0.2">
      <c r="B57" s="119"/>
      <c r="C57" s="1200" t="s">
        <v>48</v>
      </c>
      <c r="D57" s="1200"/>
      <c r="E57" s="1201"/>
      <c r="F57" s="122">
        <v>4261</v>
      </c>
      <c r="G57" s="122">
        <v>4102</v>
      </c>
      <c r="H57" s="123">
        <v>3936</v>
      </c>
    </row>
    <row r="58" spans="2:8" ht="45.75" customHeight="1" x14ac:dyDescent="0.2">
      <c r="B58" s="124"/>
      <c r="C58" s="1188" t="s">
        <v>562</v>
      </c>
      <c r="D58" s="1189"/>
      <c r="E58" s="1190"/>
      <c r="F58" s="125">
        <v>3624</v>
      </c>
      <c r="G58" s="125">
        <v>3459</v>
      </c>
      <c r="H58" s="126">
        <v>3294</v>
      </c>
    </row>
    <row r="59" spans="2:8" ht="45.75" customHeight="1" x14ac:dyDescent="0.2">
      <c r="B59" s="124"/>
      <c r="C59" s="1188" t="s">
        <v>563</v>
      </c>
      <c r="D59" s="1189"/>
      <c r="E59" s="1190"/>
      <c r="F59" s="125">
        <v>331</v>
      </c>
      <c r="G59" s="125">
        <v>327</v>
      </c>
      <c r="H59" s="126">
        <v>313</v>
      </c>
    </row>
    <row r="60" spans="2:8" ht="45.75" customHeight="1" x14ac:dyDescent="0.2">
      <c r="B60" s="124"/>
      <c r="C60" s="1188" t="s">
        <v>564</v>
      </c>
      <c r="D60" s="1189"/>
      <c r="E60" s="1190"/>
      <c r="F60" s="125">
        <v>193</v>
      </c>
      <c r="G60" s="125">
        <v>195</v>
      </c>
      <c r="H60" s="126">
        <v>197</v>
      </c>
    </row>
    <row r="61" spans="2:8" ht="45.75" customHeight="1" x14ac:dyDescent="0.2">
      <c r="B61" s="124"/>
      <c r="C61" s="1188" t="s">
        <v>565</v>
      </c>
      <c r="D61" s="1189"/>
      <c r="E61" s="1190"/>
      <c r="F61" s="125">
        <v>87</v>
      </c>
      <c r="G61" s="125">
        <v>87</v>
      </c>
      <c r="H61" s="126">
        <v>87</v>
      </c>
    </row>
    <row r="62" spans="2:8" ht="45.75" customHeight="1" thickBot="1" x14ac:dyDescent="0.25">
      <c r="B62" s="127"/>
      <c r="C62" s="1191" t="s">
        <v>566</v>
      </c>
      <c r="D62" s="1192"/>
      <c r="E62" s="1193"/>
      <c r="F62" s="128">
        <v>21</v>
      </c>
      <c r="G62" s="128">
        <v>28</v>
      </c>
      <c r="H62" s="129">
        <v>40</v>
      </c>
    </row>
    <row r="63" spans="2:8" ht="52.5" customHeight="1" thickBot="1" x14ac:dyDescent="0.25">
      <c r="B63" s="130"/>
      <c r="C63" s="1194" t="s">
        <v>49</v>
      </c>
      <c r="D63" s="1194"/>
      <c r="E63" s="1195"/>
      <c r="F63" s="131">
        <v>6184</v>
      </c>
      <c r="G63" s="131">
        <v>6619</v>
      </c>
      <c r="H63" s="132">
        <v>6349</v>
      </c>
    </row>
    <row r="64" spans="2:8"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row r="71" s="1" customFormat="1" ht="13.5" hidden="1" customHeight="1" x14ac:dyDescent="0.2"/>
    <row r="72" s="1" customFormat="1" ht="13.5" hidden="1" customHeight="1" x14ac:dyDescent="0.2"/>
    <row r="73" s="1" customFormat="1" ht="13.5" hidden="1" customHeight="1" x14ac:dyDescent="0.2"/>
    <row r="74" s="1" customFormat="1" ht="13.5" hidden="1" customHeight="1" x14ac:dyDescent="0.2"/>
    <row r="75" s="1" customFormat="1" ht="13.5" hidden="1" customHeight="1" x14ac:dyDescent="0.2"/>
    <row r="76" s="1" customFormat="1" ht="13.5" hidden="1" customHeight="1" x14ac:dyDescent="0.2"/>
    <row r="77" s="1" customFormat="1" ht="13.5" hidden="1" customHeight="1" x14ac:dyDescent="0.2"/>
    <row r="78" s="1" customFormat="1" ht="13.5" hidden="1" customHeight="1" x14ac:dyDescent="0.2"/>
    <row r="79" s="1" customFormat="1" ht="13.5" hidden="1" customHeight="1" x14ac:dyDescent="0.2"/>
    <row r="80" s="1" customFormat="1" ht="13.5" hidden="1" customHeight="1" x14ac:dyDescent="0.2"/>
    <row r="81" s="1" customFormat="1" ht="13.5" hidden="1" customHeight="1" x14ac:dyDescent="0.2"/>
    <row r="82" s="1" customFormat="1" ht="13.5" hidden="1" customHeight="1" x14ac:dyDescent="0.2"/>
    <row r="83" s="1" customFormat="1" ht="13.5" hidden="1" customHeight="1" x14ac:dyDescent="0.2"/>
    <row r="84" s="1" customFormat="1" ht="13.5" hidden="1" customHeight="1" x14ac:dyDescent="0.2"/>
    <row r="85" s="1" customFormat="1" ht="13.5" hidden="1" customHeight="1" x14ac:dyDescent="0.2"/>
    <row r="86" s="1" customFormat="1" ht="13.5" hidden="1" customHeight="1" x14ac:dyDescent="0.2"/>
    <row r="87" s="1" customFormat="1" ht="13.5" hidden="1" customHeight="1" x14ac:dyDescent="0.2"/>
    <row r="88" s="1" customFormat="1" ht="13.5" hidden="1" customHeight="1" x14ac:dyDescent="0.2"/>
  </sheetData>
  <sheetProtection algorithmName="SHA-512" hashValue="YQgkbWXw0CuI8olV16owyUt29nRr7F0SQWl5Wz7YyYAA5isPSji4Akvvc5JhKgkenpZXEDSjGAuHtW27/iFa3A==" saltValue="fnOsthSzZ/MrgUuG9ljHI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BF725-71E4-45D2-9A73-A38E7D124A5A}">
  <sheetPr>
    <pageSetUpPr fitToPage="1"/>
  </sheetPr>
  <dimension ref="A1:DE85"/>
  <sheetViews>
    <sheetView showGridLines="0" tabSelected="1" zoomScale="70" zoomScaleNormal="70" zoomScaleSheetLayoutView="55" workbookViewId="0">
      <selection activeCell="CG39" sqref="CG39"/>
    </sheetView>
  </sheetViews>
  <sheetFormatPr defaultColWidth="0" defaultRowHeight="13.5" customHeight="1" zeroHeight="1" x14ac:dyDescent="0.2"/>
  <cols>
    <col min="1" max="1" width="6.33203125" style="252" customWidth="1"/>
    <col min="2" max="107" width="2.44140625" style="252" customWidth="1"/>
    <col min="108" max="108" width="6.109375" style="258" customWidth="1"/>
    <col min="109" max="109" width="5.88671875" style="256" customWidth="1"/>
    <col min="110" max="16384" width="8.6640625" style="252" hidden="1"/>
  </cols>
  <sheetData>
    <row r="1" spans="1:109" ht="42.75" customHeight="1" x14ac:dyDescent="0.2">
      <c r="A1" s="1202"/>
      <c r="B1" s="1203"/>
      <c r="DD1" s="252"/>
      <c r="DE1" s="252"/>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52"/>
      <c r="DE2" s="252"/>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52"/>
      <c r="DE3" s="252"/>
    </row>
    <row r="4" spans="1:109" s="250"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50"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50"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50"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50"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50"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50"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50"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50"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50"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50"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50" customFormat="1" ht="13.2" x14ac:dyDescent="0.2">
      <c r="A15" s="252"/>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50" customFormat="1" ht="13.2" x14ac:dyDescent="0.2">
      <c r="A16" s="252"/>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50" customFormat="1" ht="13.2" x14ac:dyDescent="0.2">
      <c r="A17" s="252"/>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50" customFormat="1" ht="13.2" x14ac:dyDescent="0.2">
      <c r="A18" s="252"/>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52"/>
      <c r="DE19" s="252"/>
    </row>
    <row r="20" spans="1:109" ht="13.2" x14ac:dyDescent="0.2">
      <c r="DD20" s="252"/>
      <c r="DE20" s="252"/>
    </row>
    <row r="21" spans="1:109" ht="17.25" customHeight="1" x14ac:dyDescent="0.2">
      <c r="B21" s="1205"/>
      <c r="C21" s="254"/>
      <c r="D21" s="254"/>
      <c r="E21" s="254"/>
      <c r="F21" s="254"/>
      <c r="G21" s="254"/>
      <c r="H21" s="254"/>
      <c r="I21" s="254"/>
      <c r="J21" s="254"/>
      <c r="K21" s="254"/>
      <c r="L21" s="254"/>
      <c r="M21" s="254"/>
      <c r="N21" s="1206"/>
      <c r="O21" s="254"/>
      <c r="P21" s="254"/>
      <c r="Q21" s="254"/>
      <c r="R21" s="254"/>
      <c r="S21" s="254"/>
      <c r="T21" s="254"/>
      <c r="U21" s="254"/>
      <c r="V21" s="254"/>
      <c r="W21" s="254"/>
      <c r="X21" s="254"/>
      <c r="Y21" s="254"/>
      <c r="Z21" s="254"/>
      <c r="AA21" s="254"/>
      <c r="AB21" s="254"/>
      <c r="AC21" s="254"/>
      <c r="AD21" s="254"/>
      <c r="AE21" s="254"/>
      <c r="AF21" s="254"/>
      <c r="AG21" s="254"/>
      <c r="AH21" s="254"/>
      <c r="AI21" s="254"/>
      <c r="AJ21" s="254"/>
      <c r="AK21" s="254"/>
      <c r="AL21" s="254"/>
      <c r="AM21" s="254"/>
      <c r="AN21" s="254"/>
      <c r="AO21" s="254"/>
      <c r="AP21" s="254"/>
      <c r="AQ21" s="254"/>
      <c r="AR21" s="254"/>
      <c r="AS21" s="254"/>
      <c r="AT21" s="1206"/>
      <c r="AU21" s="254"/>
      <c r="AV21" s="254"/>
      <c r="AW21" s="254"/>
      <c r="AX21" s="254"/>
      <c r="AY21" s="254"/>
      <c r="AZ21" s="254"/>
      <c r="BA21" s="254"/>
      <c r="BB21" s="254"/>
      <c r="BC21" s="254"/>
      <c r="BD21" s="254"/>
      <c r="BE21" s="254"/>
      <c r="BF21" s="1206"/>
      <c r="BG21" s="254"/>
      <c r="BH21" s="254"/>
      <c r="BI21" s="254"/>
      <c r="BJ21" s="254"/>
      <c r="BK21" s="254"/>
      <c r="BL21" s="254"/>
      <c r="BM21" s="254"/>
      <c r="BN21" s="254"/>
      <c r="BO21" s="254"/>
      <c r="BP21" s="254"/>
      <c r="BQ21" s="254"/>
      <c r="BR21" s="1206"/>
      <c r="BS21" s="254"/>
      <c r="BT21" s="254"/>
      <c r="BU21" s="254"/>
      <c r="BV21" s="254"/>
      <c r="BW21" s="254"/>
      <c r="BX21" s="254"/>
      <c r="BY21" s="254"/>
      <c r="BZ21" s="254"/>
      <c r="CA21" s="254"/>
      <c r="CB21" s="254"/>
      <c r="CC21" s="254"/>
      <c r="CD21" s="1206"/>
      <c r="CE21" s="254"/>
      <c r="CF21" s="254"/>
      <c r="CG21" s="254"/>
      <c r="CH21" s="254"/>
      <c r="CI21" s="254"/>
      <c r="CJ21" s="254"/>
      <c r="CK21" s="254"/>
      <c r="CL21" s="254"/>
      <c r="CM21" s="254"/>
      <c r="CN21" s="254"/>
      <c r="CO21" s="254"/>
      <c r="CP21" s="1206"/>
      <c r="CQ21" s="254"/>
      <c r="CR21" s="254"/>
      <c r="CS21" s="254"/>
      <c r="CT21" s="254"/>
      <c r="CU21" s="254"/>
      <c r="CV21" s="254"/>
      <c r="CW21" s="254"/>
      <c r="CX21" s="254"/>
      <c r="CY21" s="254"/>
      <c r="CZ21" s="254"/>
      <c r="DA21" s="254"/>
      <c r="DB21" s="1206"/>
      <c r="DC21" s="254"/>
      <c r="DD21" s="255"/>
      <c r="DE21" s="252"/>
    </row>
    <row r="22" spans="1:109" ht="17.25" customHeight="1" x14ac:dyDescent="0.2">
      <c r="B22" s="256"/>
    </row>
    <row r="23" spans="1:109" ht="13.2" x14ac:dyDescent="0.2">
      <c r="B23" s="256"/>
    </row>
    <row r="24" spans="1:109" ht="13.2" x14ac:dyDescent="0.2">
      <c r="B24" s="256"/>
    </row>
    <row r="25" spans="1:109" ht="13.2" x14ac:dyDescent="0.2">
      <c r="B25" s="256"/>
    </row>
    <row r="26" spans="1:109" ht="13.2" x14ac:dyDescent="0.2">
      <c r="B26" s="256"/>
    </row>
    <row r="27" spans="1:109" ht="13.2" x14ac:dyDescent="0.2">
      <c r="B27" s="256"/>
    </row>
    <row r="28" spans="1:109" ht="13.2" x14ac:dyDescent="0.2">
      <c r="B28" s="256"/>
    </row>
    <row r="29" spans="1:109" ht="13.2" x14ac:dyDescent="0.2">
      <c r="B29" s="256"/>
    </row>
    <row r="30" spans="1:109" ht="13.2" x14ac:dyDescent="0.2">
      <c r="B30" s="256"/>
    </row>
    <row r="31" spans="1:109" ht="13.2" x14ac:dyDescent="0.2">
      <c r="B31" s="256"/>
    </row>
    <row r="32" spans="1:109" ht="13.2" x14ac:dyDescent="0.2">
      <c r="B32" s="256"/>
    </row>
    <row r="33" spans="2:109" ht="13.2" x14ac:dyDescent="0.2">
      <c r="B33" s="256"/>
    </row>
    <row r="34" spans="2:109" ht="13.2" x14ac:dyDescent="0.2">
      <c r="B34" s="256"/>
    </row>
    <row r="35" spans="2:109" ht="13.2" x14ac:dyDescent="0.2">
      <c r="B35" s="256"/>
    </row>
    <row r="36" spans="2:109" ht="13.2" x14ac:dyDescent="0.2">
      <c r="B36" s="256"/>
    </row>
    <row r="37" spans="2:109" ht="13.2" x14ac:dyDescent="0.2">
      <c r="B37" s="256"/>
    </row>
    <row r="38" spans="2:109" ht="13.2" x14ac:dyDescent="0.2">
      <c r="B38" s="256"/>
    </row>
    <row r="39" spans="2:109" ht="13.2" x14ac:dyDescent="0.2">
      <c r="B39" s="337"/>
      <c r="C39" s="308"/>
      <c r="D39" s="308"/>
      <c r="E39" s="308"/>
      <c r="F39" s="308"/>
      <c r="G39" s="308"/>
      <c r="H39" s="308"/>
      <c r="I39" s="308"/>
      <c r="J39" s="308"/>
      <c r="K39" s="308"/>
      <c r="L39" s="308"/>
      <c r="M39" s="308"/>
      <c r="N39" s="308"/>
      <c r="O39" s="308"/>
      <c r="P39" s="308"/>
      <c r="Q39" s="308"/>
      <c r="R39" s="308"/>
      <c r="S39" s="308"/>
      <c r="T39" s="308"/>
      <c r="U39" s="308"/>
      <c r="V39" s="308"/>
      <c r="W39" s="308"/>
      <c r="X39" s="308"/>
      <c r="Y39" s="308"/>
      <c r="Z39" s="308"/>
      <c r="AA39" s="308"/>
      <c r="AB39" s="308"/>
      <c r="AC39" s="308"/>
      <c r="AD39" s="308"/>
      <c r="AE39" s="308"/>
      <c r="AF39" s="308"/>
      <c r="AG39" s="308"/>
      <c r="AH39" s="308"/>
      <c r="AI39" s="308"/>
      <c r="AJ39" s="308"/>
      <c r="AK39" s="308"/>
      <c r="AL39" s="308"/>
      <c r="AM39" s="308"/>
      <c r="AN39" s="308"/>
      <c r="AO39" s="308"/>
      <c r="AP39" s="308"/>
      <c r="AQ39" s="308"/>
      <c r="AR39" s="308"/>
      <c r="AS39" s="308"/>
      <c r="AT39" s="308"/>
      <c r="AU39" s="308"/>
      <c r="AV39" s="308"/>
      <c r="AW39" s="308"/>
      <c r="AX39" s="308"/>
      <c r="AY39" s="308"/>
      <c r="AZ39" s="308"/>
      <c r="BA39" s="308"/>
      <c r="BB39" s="308"/>
      <c r="BC39" s="308"/>
      <c r="BD39" s="308"/>
      <c r="BE39" s="308"/>
      <c r="BF39" s="308"/>
      <c r="BG39" s="308"/>
      <c r="BH39" s="308"/>
      <c r="BI39" s="308"/>
      <c r="BJ39" s="308"/>
      <c r="BK39" s="308"/>
      <c r="BL39" s="308"/>
      <c r="BM39" s="308"/>
      <c r="BN39" s="308"/>
      <c r="BO39" s="308"/>
      <c r="BP39" s="308"/>
      <c r="BQ39" s="308"/>
      <c r="BR39" s="308"/>
      <c r="BS39" s="308"/>
      <c r="BT39" s="308"/>
      <c r="BU39" s="308"/>
      <c r="BV39" s="308"/>
      <c r="BW39" s="308"/>
      <c r="BX39" s="308"/>
      <c r="BY39" s="308"/>
      <c r="BZ39" s="308"/>
      <c r="CA39" s="308"/>
      <c r="CB39" s="308"/>
      <c r="CC39" s="308"/>
      <c r="CD39" s="308"/>
      <c r="CE39" s="308"/>
      <c r="CF39" s="308"/>
      <c r="CG39" s="308"/>
      <c r="CH39" s="308"/>
      <c r="CI39" s="308"/>
      <c r="CJ39" s="308"/>
      <c r="CK39" s="308"/>
      <c r="CL39" s="308"/>
      <c r="CM39" s="308"/>
      <c r="CN39" s="308"/>
      <c r="CO39" s="308"/>
      <c r="CP39" s="308"/>
      <c r="CQ39" s="308"/>
      <c r="CR39" s="308"/>
      <c r="CS39" s="308"/>
      <c r="CT39" s="308"/>
      <c r="CU39" s="308"/>
      <c r="CV39" s="308"/>
      <c r="CW39" s="308"/>
      <c r="CX39" s="308"/>
      <c r="CY39" s="308"/>
      <c r="CZ39" s="308"/>
      <c r="DA39" s="308"/>
      <c r="DB39" s="308"/>
      <c r="DC39" s="308"/>
      <c r="DD39" s="338"/>
    </row>
    <row r="40" spans="2:109" ht="13.2" x14ac:dyDescent="0.2">
      <c r="B40" s="1207"/>
      <c r="DD40" s="1207"/>
      <c r="DE40" s="252"/>
    </row>
    <row r="41" spans="2:109" ht="16.2" x14ac:dyDescent="0.2">
      <c r="B41" s="253" t="s">
        <v>568</v>
      </c>
      <c r="C41" s="254"/>
      <c r="D41" s="254"/>
      <c r="E41" s="254"/>
      <c r="F41" s="254"/>
      <c r="G41" s="254"/>
      <c r="H41" s="254"/>
      <c r="I41" s="254"/>
      <c r="J41" s="254"/>
      <c r="K41" s="254"/>
      <c r="L41" s="254"/>
      <c r="M41" s="254"/>
      <c r="N41" s="254"/>
      <c r="O41" s="254"/>
      <c r="P41" s="254"/>
      <c r="Q41" s="254"/>
      <c r="R41" s="254"/>
      <c r="S41" s="254"/>
      <c r="T41" s="254"/>
      <c r="U41" s="254"/>
      <c r="V41" s="254"/>
      <c r="W41" s="254"/>
      <c r="X41" s="254"/>
      <c r="Y41" s="254"/>
      <c r="Z41" s="254"/>
      <c r="AA41" s="254"/>
      <c r="AB41" s="254"/>
      <c r="AC41" s="254"/>
      <c r="AD41" s="254"/>
      <c r="AE41" s="254"/>
      <c r="AF41" s="254"/>
      <c r="AG41" s="254"/>
      <c r="AH41" s="254"/>
      <c r="AI41" s="254"/>
      <c r="AJ41" s="254"/>
      <c r="AK41" s="254"/>
      <c r="AL41" s="254"/>
      <c r="AM41" s="254"/>
      <c r="AN41" s="254"/>
      <c r="AO41" s="254"/>
      <c r="AP41" s="254"/>
      <c r="AQ41" s="254"/>
      <c r="AR41" s="254"/>
      <c r="AS41" s="254"/>
      <c r="AT41" s="254"/>
      <c r="AU41" s="254"/>
      <c r="AV41" s="254"/>
      <c r="AW41" s="254"/>
      <c r="AX41" s="254"/>
      <c r="AY41" s="254"/>
      <c r="AZ41" s="254"/>
      <c r="BA41" s="254"/>
      <c r="BB41" s="254"/>
      <c r="BC41" s="254"/>
      <c r="BD41" s="254"/>
      <c r="BE41" s="254"/>
      <c r="BF41" s="254"/>
      <c r="BG41" s="254"/>
      <c r="BH41" s="254"/>
      <c r="BI41" s="254"/>
      <c r="BJ41" s="254"/>
      <c r="BK41" s="254"/>
      <c r="BL41" s="254"/>
      <c r="BM41" s="254"/>
      <c r="BN41" s="254"/>
      <c r="BO41" s="254"/>
      <c r="BP41" s="254"/>
      <c r="BQ41" s="254"/>
      <c r="BR41" s="254"/>
      <c r="BS41" s="254"/>
      <c r="BT41" s="254"/>
      <c r="BU41" s="254"/>
      <c r="BV41" s="254"/>
      <c r="BW41" s="254"/>
      <c r="BX41" s="254"/>
      <c r="BY41" s="254"/>
      <c r="BZ41" s="254"/>
      <c r="CA41" s="254"/>
      <c r="CB41" s="254"/>
      <c r="CC41" s="254"/>
      <c r="CD41" s="254"/>
      <c r="CE41" s="254"/>
      <c r="CF41" s="254"/>
      <c r="CG41" s="254"/>
      <c r="CH41" s="254"/>
      <c r="CI41" s="254"/>
      <c r="CJ41" s="254"/>
      <c r="CK41" s="254"/>
      <c r="CL41" s="254"/>
      <c r="CM41" s="254"/>
      <c r="CN41" s="254"/>
      <c r="CO41" s="254"/>
      <c r="CP41" s="254"/>
      <c r="CQ41" s="254"/>
      <c r="CR41" s="254"/>
      <c r="CS41" s="254"/>
      <c r="CT41" s="254"/>
      <c r="CU41" s="254"/>
      <c r="CV41" s="254"/>
      <c r="CW41" s="254"/>
      <c r="CX41" s="254"/>
      <c r="CY41" s="254"/>
      <c r="CZ41" s="254"/>
      <c r="DA41" s="254"/>
      <c r="DB41" s="254"/>
      <c r="DC41" s="254"/>
      <c r="DD41" s="255"/>
    </row>
    <row r="42" spans="2:109" ht="13.2" x14ac:dyDescent="0.2">
      <c r="B42" s="256"/>
      <c r="G42" s="1208"/>
      <c r="I42" s="1209"/>
      <c r="J42" s="1209"/>
      <c r="K42" s="1209"/>
      <c r="AM42" s="1208"/>
      <c r="AN42" s="1208" t="s">
        <v>569</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56"/>
      <c r="AN43" s="1210" t="s">
        <v>570</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56"/>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56"/>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56"/>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56"/>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56"/>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56"/>
      <c r="AN49" s="252" t="s">
        <v>571</v>
      </c>
    </row>
    <row r="50" spans="1:109" ht="13.2" x14ac:dyDescent="0.2">
      <c r="B50" s="256"/>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525</v>
      </c>
      <c r="BQ50" s="1226"/>
      <c r="BR50" s="1226"/>
      <c r="BS50" s="1226"/>
      <c r="BT50" s="1226"/>
      <c r="BU50" s="1226"/>
      <c r="BV50" s="1226"/>
      <c r="BW50" s="1226"/>
      <c r="BX50" s="1226" t="s">
        <v>526</v>
      </c>
      <c r="BY50" s="1226"/>
      <c r="BZ50" s="1226"/>
      <c r="CA50" s="1226"/>
      <c r="CB50" s="1226"/>
      <c r="CC50" s="1226"/>
      <c r="CD50" s="1226"/>
      <c r="CE50" s="1226"/>
      <c r="CF50" s="1226" t="s">
        <v>527</v>
      </c>
      <c r="CG50" s="1226"/>
      <c r="CH50" s="1226"/>
      <c r="CI50" s="1226"/>
      <c r="CJ50" s="1226"/>
      <c r="CK50" s="1226"/>
      <c r="CL50" s="1226"/>
      <c r="CM50" s="1226"/>
      <c r="CN50" s="1226" t="s">
        <v>528</v>
      </c>
      <c r="CO50" s="1226"/>
      <c r="CP50" s="1226"/>
      <c r="CQ50" s="1226"/>
      <c r="CR50" s="1226"/>
      <c r="CS50" s="1226"/>
      <c r="CT50" s="1226"/>
      <c r="CU50" s="1226"/>
      <c r="CV50" s="1226" t="s">
        <v>529</v>
      </c>
      <c r="CW50" s="1226"/>
      <c r="CX50" s="1226"/>
      <c r="CY50" s="1226"/>
      <c r="CZ50" s="1226"/>
      <c r="DA50" s="1226"/>
      <c r="DB50" s="1226"/>
      <c r="DC50" s="1226"/>
    </row>
    <row r="51" spans="1:109" ht="13.5" customHeight="1" x14ac:dyDescent="0.2">
      <c r="B51" s="256"/>
      <c r="G51" s="1227"/>
      <c r="H51" s="1227"/>
      <c r="I51" s="1228"/>
      <c r="J51" s="1228"/>
      <c r="K51" s="1229"/>
      <c r="L51" s="1229"/>
      <c r="M51" s="1229"/>
      <c r="N51" s="1229"/>
      <c r="AM51" s="1219"/>
      <c r="AN51" s="1230" t="s">
        <v>572</v>
      </c>
      <c r="AO51" s="1230"/>
      <c r="AP51" s="1230"/>
      <c r="AQ51" s="1230"/>
      <c r="AR51" s="1230"/>
      <c r="AS51" s="1230"/>
      <c r="AT51" s="1230"/>
      <c r="AU51" s="1230"/>
      <c r="AV51" s="1230"/>
      <c r="AW51" s="1230"/>
      <c r="AX51" s="1230"/>
      <c r="AY51" s="1230"/>
      <c r="AZ51" s="1230"/>
      <c r="BA51" s="1230"/>
      <c r="BB51" s="1230" t="s">
        <v>573</v>
      </c>
      <c r="BC51" s="1230"/>
      <c r="BD51" s="1230"/>
      <c r="BE51" s="1230"/>
      <c r="BF51" s="1230"/>
      <c r="BG51" s="1230"/>
      <c r="BH51" s="1230"/>
      <c r="BI51" s="1230"/>
      <c r="BJ51" s="1230"/>
      <c r="BK51" s="1230"/>
      <c r="BL51" s="1230"/>
      <c r="BM51" s="1230"/>
      <c r="BN51" s="1230"/>
      <c r="BO51" s="1230"/>
      <c r="BP51" s="1231">
        <v>80</v>
      </c>
      <c r="BQ51" s="1231"/>
      <c r="BR51" s="1231"/>
      <c r="BS51" s="1231"/>
      <c r="BT51" s="1231"/>
      <c r="BU51" s="1231"/>
      <c r="BV51" s="1231"/>
      <c r="BW51" s="1231"/>
      <c r="BX51" s="1231">
        <v>63.3</v>
      </c>
      <c r="BY51" s="1231"/>
      <c r="BZ51" s="1231"/>
      <c r="CA51" s="1231"/>
      <c r="CB51" s="1231"/>
      <c r="CC51" s="1231"/>
      <c r="CD51" s="1231"/>
      <c r="CE51" s="1231"/>
      <c r="CF51" s="1231">
        <v>32.700000000000003</v>
      </c>
      <c r="CG51" s="1231"/>
      <c r="CH51" s="1231"/>
      <c r="CI51" s="1231"/>
      <c r="CJ51" s="1231"/>
      <c r="CK51" s="1231"/>
      <c r="CL51" s="1231"/>
      <c r="CM51" s="1231"/>
      <c r="CN51" s="1231">
        <v>12.9</v>
      </c>
      <c r="CO51" s="1231"/>
      <c r="CP51" s="1231"/>
      <c r="CQ51" s="1231"/>
      <c r="CR51" s="1231"/>
      <c r="CS51" s="1231"/>
      <c r="CT51" s="1231"/>
      <c r="CU51" s="1231"/>
      <c r="CV51" s="1231">
        <v>23.6</v>
      </c>
      <c r="CW51" s="1231"/>
      <c r="CX51" s="1231"/>
      <c r="CY51" s="1231"/>
      <c r="CZ51" s="1231"/>
      <c r="DA51" s="1231"/>
      <c r="DB51" s="1231"/>
      <c r="DC51" s="1231"/>
    </row>
    <row r="52" spans="1:109" ht="13.2" x14ac:dyDescent="0.2">
      <c r="B52" s="256"/>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56"/>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574</v>
      </c>
      <c r="BC53" s="1230"/>
      <c r="BD53" s="1230"/>
      <c r="BE53" s="1230"/>
      <c r="BF53" s="1230"/>
      <c r="BG53" s="1230"/>
      <c r="BH53" s="1230"/>
      <c r="BI53" s="1230"/>
      <c r="BJ53" s="1230"/>
      <c r="BK53" s="1230"/>
      <c r="BL53" s="1230"/>
      <c r="BM53" s="1230"/>
      <c r="BN53" s="1230"/>
      <c r="BO53" s="1230"/>
      <c r="BP53" s="1231">
        <v>68.5</v>
      </c>
      <c r="BQ53" s="1231"/>
      <c r="BR53" s="1231"/>
      <c r="BS53" s="1231"/>
      <c r="BT53" s="1231"/>
      <c r="BU53" s="1231"/>
      <c r="BV53" s="1231"/>
      <c r="BW53" s="1231"/>
      <c r="BX53" s="1231">
        <v>68.8</v>
      </c>
      <c r="BY53" s="1231"/>
      <c r="BZ53" s="1231"/>
      <c r="CA53" s="1231"/>
      <c r="CB53" s="1231"/>
      <c r="CC53" s="1231"/>
      <c r="CD53" s="1231"/>
      <c r="CE53" s="1231"/>
      <c r="CF53" s="1231">
        <v>69.900000000000006</v>
      </c>
      <c r="CG53" s="1231"/>
      <c r="CH53" s="1231"/>
      <c r="CI53" s="1231"/>
      <c r="CJ53" s="1231"/>
      <c r="CK53" s="1231"/>
      <c r="CL53" s="1231"/>
      <c r="CM53" s="1231"/>
      <c r="CN53" s="1231">
        <v>71.3</v>
      </c>
      <c r="CO53" s="1231"/>
      <c r="CP53" s="1231"/>
      <c r="CQ53" s="1231"/>
      <c r="CR53" s="1231"/>
      <c r="CS53" s="1231"/>
      <c r="CT53" s="1231"/>
      <c r="CU53" s="1231"/>
      <c r="CV53" s="1231">
        <v>72.2</v>
      </c>
      <c r="CW53" s="1231"/>
      <c r="CX53" s="1231"/>
      <c r="CY53" s="1231"/>
      <c r="CZ53" s="1231"/>
      <c r="DA53" s="1231"/>
      <c r="DB53" s="1231"/>
      <c r="DC53" s="1231"/>
    </row>
    <row r="54" spans="1:109" ht="13.2" x14ac:dyDescent="0.2">
      <c r="A54" s="1209"/>
      <c r="B54" s="256"/>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56"/>
      <c r="G55" s="1220"/>
      <c r="H55" s="1220"/>
      <c r="I55" s="1220"/>
      <c r="J55" s="1220"/>
      <c r="K55" s="1229"/>
      <c r="L55" s="1229"/>
      <c r="M55" s="1229"/>
      <c r="N55" s="1229"/>
      <c r="AN55" s="1226" t="s">
        <v>575</v>
      </c>
      <c r="AO55" s="1226"/>
      <c r="AP55" s="1226"/>
      <c r="AQ55" s="1226"/>
      <c r="AR55" s="1226"/>
      <c r="AS55" s="1226"/>
      <c r="AT55" s="1226"/>
      <c r="AU55" s="1226"/>
      <c r="AV55" s="1226"/>
      <c r="AW55" s="1226"/>
      <c r="AX55" s="1226"/>
      <c r="AY55" s="1226"/>
      <c r="AZ55" s="1226"/>
      <c r="BA55" s="1226"/>
      <c r="BB55" s="1230" t="s">
        <v>573</v>
      </c>
      <c r="BC55" s="1230"/>
      <c r="BD55" s="1230"/>
      <c r="BE55" s="1230"/>
      <c r="BF55" s="1230"/>
      <c r="BG55" s="1230"/>
      <c r="BH55" s="1230"/>
      <c r="BI55" s="1230"/>
      <c r="BJ55" s="1230"/>
      <c r="BK55" s="1230"/>
      <c r="BL55" s="1230"/>
      <c r="BM55" s="1230"/>
      <c r="BN55" s="1230"/>
      <c r="BO55" s="1230"/>
      <c r="BP55" s="1231">
        <v>22.7</v>
      </c>
      <c r="BQ55" s="1231"/>
      <c r="BR55" s="1231"/>
      <c r="BS55" s="1231"/>
      <c r="BT55" s="1231"/>
      <c r="BU55" s="1231"/>
      <c r="BV55" s="1231"/>
      <c r="BW55" s="1231"/>
      <c r="BX55" s="1231">
        <v>27.8</v>
      </c>
      <c r="BY55" s="1231"/>
      <c r="BZ55" s="1231"/>
      <c r="CA55" s="1231"/>
      <c r="CB55" s="1231"/>
      <c r="CC55" s="1231"/>
      <c r="CD55" s="1231"/>
      <c r="CE55" s="1231"/>
      <c r="CF55" s="1231">
        <v>11.2</v>
      </c>
      <c r="CG55" s="1231"/>
      <c r="CH55" s="1231"/>
      <c r="CI55" s="1231"/>
      <c r="CJ55" s="1231"/>
      <c r="CK55" s="1231"/>
      <c r="CL55" s="1231"/>
      <c r="CM55" s="1231"/>
      <c r="CN55" s="1231">
        <v>4.5999999999999996</v>
      </c>
      <c r="CO55" s="1231"/>
      <c r="CP55" s="1231"/>
      <c r="CQ55" s="1231"/>
      <c r="CR55" s="1231"/>
      <c r="CS55" s="1231"/>
      <c r="CT55" s="1231"/>
      <c r="CU55" s="1231"/>
      <c r="CV55" s="1231">
        <v>4.2</v>
      </c>
      <c r="CW55" s="1231"/>
      <c r="CX55" s="1231"/>
      <c r="CY55" s="1231"/>
      <c r="CZ55" s="1231"/>
      <c r="DA55" s="1231"/>
      <c r="DB55" s="1231"/>
      <c r="DC55" s="1231"/>
    </row>
    <row r="56" spans="1:109" ht="13.2" x14ac:dyDescent="0.2">
      <c r="A56" s="1209"/>
      <c r="B56" s="256"/>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52"/>
      <c r="AN57" s="1226"/>
      <c r="AO57" s="1226"/>
      <c r="AP57" s="1226"/>
      <c r="AQ57" s="1226"/>
      <c r="AR57" s="1226"/>
      <c r="AS57" s="1226"/>
      <c r="AT57" s="1226"/>
      <c r="AU57" s="1226"/>
      <c r="AV57" s="1226"/>
      <c r="AW57" s="1226"/>
      <c r="AX57" s="1226"/>
      <c r="AY57" s="1226"/>
      <c r="AZ57" s="1226"/>
      <c r="BA57" s="1226"/>
      <c r="BB57" s="1230" t="s">
        <v>574</v>
      </c>
      <c r="BC57" s="1230"/>
      <c r="BD57" s="1230"/>
      <c r="BE57" s="1230"/>
      <c r="BF57" s="1230"/>
      <c r="BG57" s="1230"/>
      <c r="BH57" s="1230"/>
      <c r="BI57" s="1230"/>
      <c r="BJ57" s="1230"/>
      <c r="BK57" s="1230"/>
      <c r="BL57" s="1230"/>
      <c r="BM57" s="1230"/>
      <c r="BN57" s="1230"/>
      <c r="BO57" s="1230"/>
      <c r="BP57" s="1231">
        <v>60.6</v>
      </c>
      <c r="BQ57" s="1231"/>
      <c r="BR57" s="1231"/>
      <c r="BS57" s="1231"/>
      <c r="BT57" s="1231"/>
      <c r="BU57" s="1231"/>
      <c r="BV57" s="1231"/>
      <c r="BW57" s="1231"/>
      <c r="BX57" s="1231">
        <v>62</v>
      </c>
      <c r="BY57" s="1231"/>
      <c r="BZ57" s="1231"/>
      <c r="CA57" s="1231"/>
      <c r="CB57" s="1231"/>
      <c r="CC57" s="1231"/>
      <c r="CD57" s="1231"/>
      <c r="CE57" s="1231"/>
      <c r="CF57" s="1231">
        <v>63.7</v>
      </c>
      <c r="CG57" s="1231"/>
      <c r="CH57" s="1231"/>
      <c r="CI57" s="1231"/>
      <c r="CJ57" s="1231"/>
      <c r="CK57" s="1231"/>
      <c r="CL57" s="1231"/>
      <c r="CM57" s="1231"/>
      <c r="CN57" s="1231">
        <v>64.099999999999994</v>
      </c>
      <c r="CO57" s="1231"/>
      <c r="CP57" s="1231"/>
      <c r="CQ57" s="1231"/>
      <c r="CR57" s="1231"/>
      <c r="CS57" s="1231"/>
      <c r="CT57" s="1231"/>
      <c r="CU57" s="1231"/>
      <c r="CV57" s="1231">
        <v>64.599999999999994</v>
      </c>
      <c r="CW57" s="1231"/>
      <c r="CX57" s="1231"/>
      <c r="CY57" s="1231"/>
      <c r="CZ57" s="1231"/>
      <c r="DA57" s="1231"/>
      <c r="DB57" s="1231"/>
      <c r="DC57" s="1231"/>
      <c r="DD57" s="1234"/>
      <c r="DE57" s="1232"/>
    </row>
    <row r="58" spans="1:109" s="1209" customFormat="1" ht="13.2" x14ac:dyDescent="0.2">
      <c r="A58" s="252"/>
      <c r="B58" s="1232"/>
      <c r="G58" s="1220"/>
      <c r="H58" s="1220"/>
      <c r="I58" s="1233"/>
      <c r="J58" s="1233"/>
      <c r="K58" s="1229"/>
      <c r="L58" s="1229"/>
      <c r="M58" s="1229"/>
      <c r="N58" s="1229"/>
      <c r="AM58" s="252"/>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52"/>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52"/>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52"/>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52"/>
    </row>
    <row r="63" spans="1:109" ht="16.2" x14ac:dyDescent="0.2">
      <c r="B63" s="309" t="s">
        <v>576</v>
      </c>
    </row>
    <row r="64" spans="1:109" ht="13.2" x14ac:dyDescent="0.2">
      <c r="B64" s="256"/>
      <c r="G64" s="1208"/>
      <c r="I64" s="1240"/>
      <c r="J64" s="1240"/>
      <c r="K64" s="1240"/>
      <c r="L64" s="1240"/>
      <c r="M64" s="1240"/>
      <c r="N64" s="1241"/>
      <c r="AM64" s="1208"/>
      <c r="AN64" s="1208" t="s">
        <v>569</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56"/>
      <c r="AN65" s="1210" t="s">
        <v>577</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56"/>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56"/>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56"/>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56"/>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56"/>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56"/>
      <c r="G71" s="1245"/>
      <c r="I71" s="1246"/>
      <c r="J71" s="1243"/>
      <c r="K71" s="1243"/>
      <c r="L71" s="1244"/>
      <c r="M71" s="1243"/>
      <c r="N71" s="1244"/>
      <c r="AM71" s="1245"/>
      <c r="AN71" s="252" t="s">
        <v>571</v>
      </c>
    </row>
    <row r="72" spans="2:107" ht="13.2" x14ac:dyDescent="0.2">
      <c r="B72" s="256"/>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525</v>
      </c>
      <c r="BQ72" s="1226"/>
      <c r="BR72" s="1226"/>
      <c r="BS72" s="1226"/>
      <c r="BT72" s="1226"/>
      <c r="BU72" s="1226"/>
      <c r="BV72" s="1226"/>
      <c r="BW72" s="1226"/>
      <c r="BX72" s="1226" t="s">
        <v>526</v>
      </c>
      <c r="BY72" s="1226"/>
      <c r="BZ72" s="1226"/>
      <c r="CA72" s="1226"/>
      <c r="CB72" s="1226"/>
      <c r="CC72" s="1226"/>
      <c r="CD72" s="1226"/>
      <c r="CE72" s="1226"/>
      <c r="CF72" s="1226" t="s">
        <v>527</v>
      </c>
      <c r="CG72" s="1226"/>
      <c r="CH72" s="1226"/>
      <c r="CI72" s="1226"/>
      <c r="CJ72" s="1226"/>
      <c r="CK72" s="1226"/>
      <c r="CL72" s="1226"/>
      <c r="CM72" s="1226"/>
      <c r="CN72" s="1226" t="s">
        <v>528</v>
      </c>
      <c r="CO72" s="1226"/>
      <c r="CP72" s="1226"/>
      <c r="CQ72" s="1226"/>
      <c r="CR72" s="1226"/>
      <c r="CS72" s="1226"/>
      <c r="CT72" s="1226"/>
      <c r="CU72" s="1226"/>
      <c r="CV72" s="1226" t="s">
        <v>529</v>
      </c>
      <c r="CW72" s="1226"/>
      <c r="CX72" s="1226"/>
      <c r="CY72" s="1226"/>
      <c r="CZ72" s="1226"/>
      <c r="DA72" s="1226"/>
      <c r="DB72" s="1226"/>
      <c r="DC72" s="1226"/>
    </row>
    <row r="73" spans="2:107" ht="13.2" x14ac:dyDescent="0.2">
      <c r="B73" s="256"/>
      <c r="G73" s="1227"/>
      <c r="H73" s="1227"/>
      <c r="I73" s="1227"/>
      <c r="J73" s="1227"/>
      <c r="K73" s="1247"/>
      <c r="L73" s="1247"/>
      <c r="M73" s="1247"/>
      <c r="N73" s="1247"/>
      <c r="AM73" s="1219"/>
      <c r="AN73" s="1230" t="s">
        <v>572</v>
      </c>
      <c r="AO73" s="1230"/>
      <c r="AP73" s="1230"/>
      <c r="AQ73" s="1230"/>
      <c r="AR73" s="1230"/>
      <c r="AS73" s="1230"/>
      <c r="AT73" s="1230"/>
      <c r="AU73" s="1230"/>
      <c r="AV73" s="1230"/>
      <c r="AW73" s="1230"/>
      <c r="AX73" s="1230"/>
      <c r="AY73" s="1230"/>
      <c r="AZ73" s="1230"/>
      <c r="BA73" s="1230"/>
      <c r="BB73" s="1230" t="s">
        <v>573</v>
      </c>
      <c r="BC73" s="1230"/>
      <c r="BD73" s="1230"/>
      <c r="BE73" s="1230"/>
      <c r="BF73" s="1230"/>
      <c r="BG73" s="1230"/>
      <c r="BH73" s="1230"/>
      <c r="BI73" s="1230"/>
      <c r="BJ73" s="1230"/>
      <c r="BK73" s="1230"/>
      <c r="BL73" s="1230"/>
      <c r="BM73" s="1230"/>
      <c r="BN73" s="1230"/>
      <c r="BO73" s="1230"/>
      <c r="BP73" s="1231">
        <v>80</v>
      </c>
      <c r="BQ73" s="1231"/>
      <c r="BR73" s="1231"/>
      <c r="BS73" s="1231"/>
      <c r="BT73" s="1231"/>
      <c r="BU73" s="1231"/>
      <c r="BV73" s="1231"/>
      <c r="BW73" s="1231"/>
      <c r="BX73" s="1231">
        <v>63.3</v>
      </c>
      <c r="BY73" s="1231"/>
      <c r="BZ73" s="1231"/>
      <c r="CA73" s="1231"/>
      <c r="CB73" s="1231"/>
      <c r="CC73" s="1231"/>
      <c r="CD73" s="1231"/>
      <c r="CE73" s="1231"/>
      <c r="CF73" s="1231">
        <v>32.700000000000003</v>
      </c>
      <c r="CG73" s="1231"/>
      <c r="CH73" s="1231"/>
      <c r="CI73" s="1231"/>
      <c r="CJ73" s="1231"/>
      <c r="CK73" s="1231"/>
      <c r="CL73" s="1231"/>
      <c r="CM73" s="1231"/>
      <c r="CN73" s="1231">
        <v>12.9</v>
      </c>
      <c r="CO73" s="1231"/>
      <c r="CP73" s="1231"/>
      <c r="CQ73" s="1231"/>
      <c r="CR73" s="1231"/>
      <c r="CS73" s="1231"/>
      <c r="CT73" s="1231"/>
      <c r="CU73" s="1231"/>
      <c r="CV73" s="1231">
        <v>23.6</v>
      </c>
      <c r="CW73" s="1231"/>
      <c r="CX73" s="1231"/>
      <c r="CY73" s="1231"/>
      <c r="CZ73" s="1231"/>
      <c r="DA73" s="1231"/>
      <c r="DB73" s="1231"/>
      <c r="DC73" s="1231"/>
    </row>
    <row r="74" spans="2:107" ht="13.2" x14ac:dyDescent="0.2">
      <c r="B74" s="256"/>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56"/>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578</v>
      </c>
      <c r="BC75" s="1230"/>
      <c r="BD75" s="1230"/>
      <c r="BE75" s="1230"/>
      <c r="BF75" s="1230"/>
      <c r="BG75" s="1230"/>
      <c r="BH75" s="1230"/>
      <c r="BI75" s="1230"/>
      <c r="BJ75" s="1230"/>
      <c r="BK75" s="1230"/>
      <c r="BL75" s="1230"/>
      <c r="BM75" s="1230"/>
      <c r="BN75" s="1230"/>
      <c r="BO75" s="1230"/>
      <c r="BP75" s="1231">
        <v>2.7</v>
      </c>
      <c r="BQ75" s="1231"/>
      <c r="BR75" s="1231"/>
      <c r="BS75" s="1231"/>
      <c r="BT75" s="1231"/>
      <c r="BU75" s="1231"/>
      <c r="BV75" s="1231"/>
      <c r="BW75" s="1231"/>
      <c r="BX75" s="1231">
        <v>2.8</v>
      </c>
      <c r="BY75" s="1231"/>
      <c r="BZ75" s="1231"/>
      <c r="CA75" s="1231"/>
      <c r="CB75" s="1231"/>
      <c r="CC75" s="1231"/>
      <c r="CD75" s="1231"/>
      <c r="CE75" s="1231"/>
      <c r="CF75" s="1231">
        <v>3.1</v>
      </c>
      <c r="CG75" s="1231"/>
      <c r="CH75" s="1231"/>
      <c r="CI75" s="1231"/>
      <c r="CJ75" s="1231"/>
      <c r="CK75" s="1231"/>
      <c r="CL75" s="1231"/>
      <c r="CM75" s="1231"/>
      <c r="CN75" s="1231">
        <v>3.1</v>
      </c>
      <c r="CO75" s="1231"/>
      <c r="CP75" s="1231"/>
      <c r="CQ75" s="1231"/>
      <c r="CR75" s="1231"/>
      <c r="CS75" s="1231"/>
      <c r="CT75" s="1231"/>
      <c r="CU75" s="1231"/>
      <c r="CV75" s="1231">
        <v>3.1</v>
      </c>
      <c r="CW75" s="1231"/>
      <c r="CX75" s="1231"/>
      <c r="CY75" s="1231"/>
      <c r="CZ75" s="1231"/>
      <c r="DA75" s="1231"/>
      <c r="DB75" s="1231"/>
      <c r="DC75" s="1231"/>
    </row>
    <row r="76" spans="2:107" ht="13.2" x14ac:dyDescent="0.2">
      <c r="B76" s="256"/>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56"/>
      <c r="G77" s="1220"/>
      <c r="H77" s="1220"/>
      <c r="I77" s="1220"/>
      <c r="J77" s="1220"/>
      <c r="K77" s="1247"/>
      <c r="L77" s="1247"/>
      <c r="M77" s="1247"/>
      <c r="N77" s="1247"/>
      <c r="AN77" s="1226" t="s">
        <v>575</v>
      </c>
      <c r="AO77" s="1226"/>
      <c r="AP77" s="1226"/>
      <c r="AQ77" s="1226"/>
      <c r="AR77" s="1226"/>
      <c r="AS77" s="1226"/>
      <c r="AT77" s="1226"/>
      <c r="AU77" s="1226"/>
      <c r="AV77" s="1226"/>
      <c r="AW77" s="1226"/>
      <c r="AX77" s="1226"/>
      <c r="AY77" s="1226"/>
      <c r="AZ77" s="1226"/>
      <c r="BA77" s="1226"/>
      <c r="BB77" s="1230" t="s">
        <v>573</v>
      </c>
      <c r="BC77" s="1230"/>
      <c r="BD77" s="1230"/>
      <c r="BE77" s="1230"/>
      <c r="BF77" s="1230"/>
      <c r="BG77" s="1230"/>
      <c r="BH77" s="1230"/>
      <c r="BI77" s="1230"/>
      <c r="BJ77" s="1230"/>
      <c r="BK77" s="1230"/>
      <c r="BL77" s="1230"/>
      <c r="BM77" s="1230"/>
      <c r="BN77" s="1230"/>
      <c r="BO77" s="1230"/>
      <c r="BP77" s="1231">
        <v>22.7</v>
      </c>
      <c r="BQ77" s="1231"/>
      <c r="BR77" s="1231"/>
      <c r="BS77" s="1231"/>
      <c r="BT77" s="1231"/>
      <c r="BU77" s="1231"/>
      <c r="BV77" s="1231"/>
      <c r="BW77" s="1231"/>
      <c r="BX77" s="1231">
        <v>27.8</v>
      </c>
      <c r="BY77" s="1231"/>
      <c r="BZ77" s="1231"/>
      <c r="CA77" s="1231"/>
      <c r="CB77" s="1231"/>
      <c r="CC77" s="1231"/>
      <c r="CD77" s="1231"/>
      <c r="CE77" s="1231"/>
      <c r="CF77" s="1231">
        <v>11.2</v>
      </c>
      <c r="CG77" s="1231"/>
      <c r="CH77" s="1231"/>
      <c r="CI77" s="1231"/>
      <c r="CJ77" s="1231"/>
      <c r="CK77" s="1231"/>
      <c r="CL77" s="1231"/>
      <c r="CM77" s="1231"/>
      <c r="CN77" s="1231">
        <v>4.5999999999999996</v>
      </c>
      <c r="CO77" s="1231"/>
      <c r="CP77" s="1231"/>
      <c r="CQ77" s="1231"/>
      <c r="CR77" s="1231"/>
      <c r="CS77" s="1231"/>
      <c r="CT77" s="1231"/>
      <c r="CU77" s="1231"/>
      <c r="CV77" s="1231">
        <v>4.2</v>
      </c>
      <c r="CW77" s="1231"/>
      <c r="CX77" s="1231"/>
      <c r="CY77" s="1231"/>
      <c r="CZ77" s="1231"/>
      <c r="DA77" s="1231"/>
      <c r="DB77" s="1231"/>
      <c r="DC77" s="1231"/>
    </row>
    <row r="78" spans="2:107" ht="13.2" x14ac:dyDescent="0.2">
      <c r="B78" s="256"/>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56"/>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578</v>
      </c>
      <c r="BC79" s="1230"/>
      <c r="BD79" s="1230"/>
      <c r="BE79" s="1230"/>
      <c r="BF79" s="1230"/>
      <c r="BG79" s="1230"/>
      <c r="BH79" s="1230"/>
      <c r="BI79" s="1230"/>
      <c r="BJ79" s="1230"/>
      <c r="BK79" s="1230"/>
      <c r="BL79" s="1230"/>
      <c r="BM79" s="1230"/>
      <c r="BN79" s="1230"/>
      <c r="BO79" s="1230"/>
      <c r="BP79" s="1231">
        <v>7.7</v>
      </c>
      <c r="BQ79" s="1231"/>
      <c r="BR79" s="1231"/>
      <c r="BS79" s="1231"/>
      <c r="BT79" s="1231"/>
      <c r="BU79" s="1231"/>
      <c r="BV79" s="1231"/>
      <c r="BW79" s="1231"/>
      <c r="BX79" s="1231">
        <v>7.5</v>
      </c>
      <c r="BY79" s="1231"/>
      <c r="BZ79" s="1231"/>
      <c r="CA79" s="1231"/>
      <c r="CB79" s="1231"/>
      <c r="CC79" s="1231"/>
      <c r="CD79" s="1231"/>
      <c r="CE79" s="1231"/>
      <c r="CF79" s="1231">
        <v>5.7</v>
      </c>
      <c r="CG79" s="1231"/>
      <c r="CH79" s="1231"/>
      <c r="CI79" s="1231"/>
      <c r="CJ79" s="1231"/>
      <c r="CK79" s="1231"/>
      <c r="CL79" s="1231"/>
      <c r="CM79" s="1231"/>
      <c r="CN79" s="1231">
        <v>5.8</v>
      </c>
      <c r="CO79" s="1231"/>
      <c r="CP79" s="1231"/>
      <c r="CQ79" s="1231"/>
      <c r="CR79" s="1231"/>
      <c r="CS79" s="1231"/>
      <c r="CT79" s="1231"/>
      <c r="CU79" s="1231"/>
      <c r="CV79" s="1231">
        <v>5.8</v>
      </c>
      <c r="CW79" s="1231"/>
      <c r="CX79" s="1231"/>
      <c r="CY79" s="1231"/>
      <c r="CZ79" s="1231"/>
      <c r="DA79" s="1231"/>
      <c r="DB79" s="1231"/>
      <c r="DC79" s="1231"/>
    </row>
    <row r="80" spans="2:107" ht="13.2" x14ac:dyDescent="0.2">
      <c r="B80" s="256"/>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56"/>
    </row>
    <row r="82" spans="2:109" ht="16.2" x14ac:dyDescent="0.2">
      <c r="B82" s="256"/>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x14ac:dyDescent="0.2">
      <c r="B83" s="337"/>
      <c r="C83" s="308"/>
      <c r="D83" s="308"/>
      <c r="E83" s="308"/>
      <c r="F83" s="308"/>
      <c r="G83" s="308"/>
      <c r="H83" s="308"/>
      <c r="I83" s="308"/>
      <c r="J83" s="308"/>
      <c r="K83" s="308"/>
      <c r="L83" s="308"/>
      <c r="M83" s="308"/>
      <c r="N83" s="308"/>
      <c r="O83" s="308"/>
      <c r="P83" s="308"/>
      <c r="Q83" s="308"/>
      <c r="R83" s="308"/>
      <c r="S83" s="308"/>
      <c r="T83" s="308"/>
      <c r="U83" s="308"/>
      <c r="V83" s="308"/>
      <c r="W83" s="308"/>
      <c r="X83" s="308"/>
      <c r="Y83" s="308"/>
      <c r="Z83" s="308"/>
      <c r="AA83" s="308"/>
      <c r="AB83" s="308"/>
      <c r="AC83" s="308"/>
      <c r="AD83" s="308"/>
      <c r="AE83" s="308"/>
      <c r="AF83" s="308"/>
      <c r="AG83" s="308"/>
      <c r="AH83" s="308"/>
      <c r="AI83" s="308"/>
      <c r="AJ83" s="308"/>
      <c r="AK83" s="308"/>
      <c r="AL83" s="308"/>
      <c r="AM83" s="308"/>
      <c r="AN83" s="308"/>
      <c r="AO83" s="308"/>
      <c r="AP83" s="308"/>
      <c r="AQ83" s="308"/>
      <c r="AR83" s="308"/>
      <c r="AS83" s="308"/>
      <c r="AT83" s="308"/>
      <c r="AU83" s="308"/>
      <c r="AV83" s="308"/>
      <c r="AW83" s="308"/>
      <c r="AX83" s="308"/>
      <c r="AY83" s="308"/>
      <c r="AZ83" s="308"/>
      <c r="BA83" s="308"/>
      <c r="BB83" s="308"/>
      <c r="BC83" s="308"/>
      <c r="BD83" s="308"/>
      <c r="BE83" s="308"/>
      <c r="BF83" s="308"/>
      <c r="BG83" s="308"/>
      <c r="BH83" s="308"/>
      <c r="BI83" s="308"/>
      <c r="BJ83" s="308"/>
      <c r="BK83" s="308"/>
      <c r="BL83" s="308"/>
      <c r="BM83" s="308"/>
      <c r="BN83" s="308"/>
      <c r="BO83" s="308"/>
      <c r="BP83" s="308"/>
      <c r="BQ83" s="308"/>
      <c r="BR83" s="308"/>
      <c r="BS83" s="308"/>
      <c r="BT83" s="308"/>
      <c r="BU83" s="308"/>
      <c r="BV83" s="308"/>
      <c r="BW83" s="308"/>
      <c r="BX83" s="308"/>
      <c r="BY83" s="308"/>
      <c r="BZ83" s="308"/>
      <c r="CA83" s="308"/>
      <c r="CB83" s="308"/>
      <c r="CC83" s="308"/>
      <c r="CD83" s="308"/>
      <c r="CE83" s="308"/>
      <c r="CF83" s="308"/>
      <c r="CG83" s="308"/>
      <c r="CH83" s="308"/>
      <c r="CI83" s="308"/>
      <c r="CJ83" s="308"/>
      <c r="CK83" s="308"/>
      <c r="CL83" s="308"/>
      <c r="CM83" s="308"/>
      <c r="CN83" s="308"/>
      <c r="CO83" s="308"/>
      <c r="CP83" s="308"/>
      <c r="CQ83" s="308"/>
      <c r="CR83" s="308"/>
      <c r="CS83" s="308"/>
      <c r="CT83" s="308"/>
      <c r="CU83" s="308"/>
      <c r="CV83" s="308"/>
      <c r="CW83" s="308"/>
      <c r="CX83" s="308"/>
      <c r="CY83" s="308"/>
      <c r="CZ83" s="308"/>
      <c r="DA83" s="308"/>
      <c r="DB83" s="308"/>
      <c r="DC83" s="308"/>
      <c r="DD83" s="338"/>
    </row>
    <row r="84" spans="2:109" ht="13.2" x14ac:dyDescent="0.2">
      <c r="DD84" s="252"/>
      <c r="DE84" s="252"/>
    </row>
    <row r="85" spans="2:109" ht="13.2" x14ac:dyDescent="0.2">
      <c r="DD85" s="252"/>
      <c r="DE85" s="252"/>
    </row>
  </sheetData>
  <sheetProtection algorithmName="SHA-512" hashValue="QeWPDk3oKtzVbBi0pmu923TmDRsLckOQdZXIk5Llj+S+5hqxEUi1IUoHaUqyG+IyYunO5Nz4vof6+mfy3letBw==" saltValue="mznnjLtoAhknaoexS54MI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4"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36B21-F66F-4DA5-B83C-2265B9587CAE}">
  <sheetPr>
    <pageSetUpPr fitToPage="1"/>
  </sheetPr>
  <dimension ref="A1:DR125"/>
  <sheetViews>
    <sheetView showGridLines="0" zoomScale="70" zoomScaleNormal="70" zoomScaleSheetLayoutView="70" workbookViewId="0">
      <selection activeCell="CG39" sqref="CG39"/>
    </sheetView>
  </sheetViews>
  <sheetFormatPr defaultColWidth="0" defaultRowHeight="13.5" customHeight="1" zeroHeight="1" x14ac:dyDescent="0.2"/>
  <cols>
    <col min="1" max="34" width="2.44140625" style="251" customWidth="1"/>
    <col min="35" max="122" width="2.44140625" style="250" customWidth="1"/>
    <col min="123" max="16384" width="2.44140625" style="250" hidden="1"/>
  </cols>
  <sheetData>
    <row r="1" spans="1:34" ht="13.5" customHeight="1" x14ac:dyDescent="0.2">
      <c r="A1" s="250"/>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50"/>
      <c r="AC1" s="250"/>
      <c r="AD1" s="250"/>
      <c r="AE1" s="250"/>
      <c r="AF1" s="250"/>
      <c r="AG1" s="250"/>
      <c r="AH1" s="250"/>
    </row>
    <row r="2" spans="1:34" ht="13.2" x14ac:dyDescent="0.2">
      <c r="S2" s="250"/>
      <c r="AH2" s="250"/>
    </row>
    <row r="3" spans="1:34" ht="13.2" x14ac:dyDescent="0.2">
      <c r="C3" s="250"/>
      <c r="D3" s="250"/>
      <c r="E3" s="250"/>
      <c r="F3" s="250"/>
      <c r="G3" s="250"/>
      <c r="H3" s="250"/>
      <c r="I3" s="250"/>
      <c r="J3" s="250"/>
      <c r="K3" s="250"/>
      <c r="L3" s="250"/>
      <c r="M3" s="250"/>
      <c r="N3" s="250"/>
      <c r="O3" s="250"/>
      <c r="P3" s="250"/>
      <c r="Q3" s="250"/>
      <c r="R3" s="250"/>
      <c r="S3" s="250"/>
      <c r="U3" s="250"/>
      <c r="V3" s="250"/>
      <c r="W3" s="250"/>
      <c r="X3" s="250"/>
      <c r="Y3" s="250"/>
      <c r="Z3" s="250"/>
      <c r="AA3" s="250"/>
      <c r="AB3" s="250"/>
      <c r="AC3" s="250"/>
      <c r="AD3" s="250"/>
      <c r="AE3" s="250"/>
      <c r="AF3" s="250"/>
      <c r="AG3" s="250"/>
      <c r="AH3" s="250"/>
    </row>
    <row r="4" spans="1:34" ht="13.2" x14ac:dyDescent="0.2"/>
    <row r="5" spans="1:34" ht="13.2" x14ac:dyDescent="0.2"/>
    <row r="6" spans="1:34" ht="13.2" x14ac:dyDescent="0.2"/>
    <row r="7" spans="1:34" ht="13.2" x14ac:dyDescent="0.2"/>
    <row r="8" spans="1:34" ht="13.2" x14ac:dyDescent="0.2"/>
    <row r="9" spans="1:34" ht="13.2" x14ac:dyDescent="0.2">
      <c r="AH9" s="250"/>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0"/>
    </row>
    <row r="18" spans="12:34" ht="13.2" x14ac:dyDescent="0.2"/>
    <row r="19" spans="12:34" ht="13.2" x14ac:dyDescent="0.2"/>
    <row r="20" spans="12:34" ht="13.2" x14ac:dyDescent="0.2">
      <c r="AH20" s="250"/>
    </row>
    <row r="21" spans="12:34" ht="13.2" x14ac:dyDescent="0.2">
      <c r="AH21" s="250"/>
    </row>
    <row r="22" spans="12:34" ht="13.2" x14ac:dyDescent="0.2"/>
    <row r="23" spans="12:34" ht="13.2" x14ac:dyDescent="0.2"/>
    <row r="24" spans="12:34" ht="13.2" x14ac:dyDescent="0.2">
      <c r="Q24" s="250"/>
    </row>
    <row r="25" spans="12:34" ht="13.2" x14ac:dyDescent="0.2"/>
    <row r="26" spans="12:34" ht="13.2" x14ac:dyDescent="0.2"/>
    <row r="27" spans="12:34" ht="13.2" x14ac:dyDescent="0.2"/>
    <row r="28" spans="12:34" ht="13.2" x14ac:dyDescent="0.2">
      <c r="O28" s="250"/>
      <c r="T28" s="250"/>
      <c r="AH28" s="250"/>
    </row>
    <row r="29" spans="12:34" ht="13.2" x14ac:dyDescent="0.2"/>
    <row r="30" spans="12:34" ht="13.2" x14ac:dyDescent="0.2"/>
    <row r="31" spans="12:34" ht="13.2" x14ac:dyDescent="0.2">
      <c r="Q31" s="250"/>
    </row>
    <row r="32" spans="12:34" ht="13.2" x14ac:dyDescent="0.2">
      <c r="L32" s="250"/>
    </row>
    <row r="33" spans="2:34" ht="13.2" x14ac:dyDescent="0.2">
      <c r="C33" s="250"/>
      <c r="E33" s="250"/>
      <c r="G33" s="250"/>
      <c r="I33" s="250"/>
      <c r="X33" s="250"/>
    </row>
    <row r="34" spans="2:34" ht="13.2" x14ac:dyDescent="0.2">
      <c r="B34" s="250"/>
      <c r="P34" s="250"/>
      <c r="R34" s="250"/>
      <c r="T34" s="250"/>
    </row>
    <row r="35" spans="2:34" ht="13.2" x14ac:dyDescent="0.2">
      <c r="D35" s="250"/>
      <c r="W35" s="250"/>
      <c r="AC35" s="250"/>
      <c r="AD35" s="250"/>
      <c r="AE35" s="250"/>
      <c r="AF35" s="250"/>
      <c r="AG35" s="250"/>
      <c r="AH35" s="250"/>
    </row>
    <row r="36" spans="2:34" ht="13.2" x14ac:dyDescent="0.2">
      <c r="H36" s="250"/>
      <c r="J36" s="250"/>
      <c r="K36" s="250"/>
      <c r="M36" s="250"/>
      <c r="Y36" s="250"/>
      <c r="Z36" s="250"/>
      <c r="AA36" s="250"/>
      <c r="AB36" s="250"/>
      <c r="AC36" s="250"/>
      <c r="AD36" s="250"/>
      <c r="AE36" s="250"/>
      <c r="AF36" s="250"/>
      <c r="AG36" s="250"/>
      <c r="AH36" s="250"/>
    </row>
    <row r="37" spans="2:34" ht="13.2" x14ac:dyDescent="0.2">
      <c r="AH37" s="250"/>
    </row>
    <row r="38" spans="2:34" ht="13.2" x14ac:dyDescent="0.2">
      <c r="AG38" s="250"/>
      <c r="AH38" s="250"/>
    </row>
    <row r="39" spans="2:34" ht="13.2" x14ac:dyDescent="0.2"/>
    <row r="40" spans="2:34" ht="13.2" x14ac:dyDescent="0.2">
      <c r="X40" s="250"/>
    </row>
    <row r="41" spans="2:34" ht="13.2" x14ac:dyDescent="0.2">
      <c r="R41" s="250"/>
    </row>
    <row r="42" spans="2:34" ht="13.2" x14ac:dyDescent="0.2">
      <c r="W42" s="250"/>
    </row>
    <row r="43" spans="2:34" ht="13.2" x14ac:dyDescent="0.2">
      <c r="Y43" s="250"/>
      <c r="Z43" s="250"/>
      <c r="AA43" s="250"/>
      <c r="AB43" s="250"/>
      <c r="AC43" s="250"/>
      <c r="AD43" s="250"/>
      <c r="AE43" s="250"/>
      <c r="AF43" s="250"/>
      <c r="AG43" s="250"/>
      <c r="AH43" s="250"/>
    </row>
    <row r="44" spans="2:34" ht="13.2" x14ac:dyDescent="0.2">
      <c r="AH44" s="250"/>
    </row>
    <row r="45" spans="2:34" ht="13.2" x14ac:dyDescent="0.2">
      <c r="X45" s="250"/>
    </row>
    <row r="46" spans="2:34" ht="13.2" x14ac:dyDescent="0.2"/>
    <row r="47" spans="2:34" ht="13.2" x14ac:dyDescent="0.2"/>
    <row r="48" spans="2:34" ht="13.2" x14ac:dyDescent="0.2">
      <c r="W48" s="250"/>
      <c r="Y48" s="250"/>
      <c r="Z48" s="250"/>
      <c r="AA48" s="250"/>
      <c r="AB48" s="250"/>
      <c r="AC48" s="250"/>
      <c r="AD48" s="250"/>
      <c r="AE48" s="250"/>
      <c r="AF48" s="250"/>
      <c r="AG48" s="250"/>
      <c r="AH48" s="250"/>
    </row>
    <row r="49" spans="28:34" ht="13.2" x14ac:dyDescent="0.2"/>
    <row r="50" spans="28:34" ht="13.2" x14ac:dyDescent="0.2">
      <c r="AE50" s="250"/>
      <c r="AF50" s="250"/>
      <c r="AG50" s="250"/>
      <c r="AH50" s="250"/>
    </row>
    <row r="51" spans="28:34" ht="13.2" x14ac:dyDescent="0.2">
      <c r="AC51" s="250"/>
      <c r="AD51" s="250"/>
      <c r="AE51" s="250"/>
      <c r="AF51" s="250"/>
      <c r="AG51" s="250"/>
      <c r="AH51" s="250"/>
    </row>
    <row r="52" spans="28:34" ht="13.2" x14ac:dyDescent="0.2"/>
    <row r="53" spans="28:34" ht="13.2" x14ac:dyDescent="0.2">
      <c r="AF53" s="250"/>
      <c r="AG53" s="250"/>
      <c r="AH53" s="250"/>
    </row>
    <row r="54" spans="28:34" ht="13.2" x14ac:dyDescent="0.2">
      <c r="AH54" s="250"/>
    </row>
    <row r="55" spans="28:34" ht="13.2" x14ac:dyDescent="0.2"/>
    <row r="56" spans="28:34" ht="13.2" x14ac:dyDescent="0.2">
      <c r="AB56" s="250"/>
      <c r="AC56" s="250"/>
      <c r="AD56" s="250"/>
      <c r="AE56" s="250"/>
      <c r="AF56" s="250"/>
      <c r="AG56" s="250"/>
      <c r="AH56" s="250"/>
    </row>
    <row r="57" spans="28:34" ht="13.2" x14ac:dyDescent="0.2">
      <c r="AH57" s="250"/>
    </row>
    <row r="58" spans="28:34" ht="13.2" x14ac:dyDescent="0.2">
      <c r="AH58" s="250"/>
    </row>
    <row r="59" spans="28:34" ht="13.2" x14ac:dyDescent="0.2"/>
    <row r="60" spans="28:34" ht="13.2" x14ac:dyDescent="0.2"/>
    <row r="61" spans="28:34" ht="13.2" x14ac:dyDescent="0.2"/>
    <row r="62" spans="28:34" ht="13.2" x14ac:dyDescent="0.2"/>
    <row r="63" spans="28:34" ht="13.2" x14ac:dyDescent="0.2">
      <c r="AH63" s="250"/>
    </row>
    <row r="64" spans="28:34" ht="13.2" x14ac:dyDescent="0.2">
      <c r="AG64" s="250"/>
      <c r="AH64" s="250"/>
    </row>
    <row r="65" spans="28:34" ht="13.2" x14ac:dyDescent="0.2"/>
    <row r="66" spans="28:34" ht="13.2" x14ac:dyDescent="0.2"/>
    <row r="67" spans="28:34" ht="13.2" x14ac:dyDescent="0.2"/>
    <row r="68" spans="28:34" ht="13.2" x14ac:dyDescent="0.2">
      <c r="AB68" s="250"/>
      <c r="AC68" s="250"/>
      <c r="AD68" s="250"/>
      <c r="AE68" s="250"/>
      <c r="AF68" s="250"/>
      <c r="AG68" s="250"/>
      <c r="AH68" s="250"/>
    </row>
    <row r="69" spans="28:34" ht="13.2" x14ac:dyDescent="0.2">
      <c r="AF69" s="250"/>
      <c r="AG69" s="250"/>
      <c r="AH69" s="250"/>
    </row>
    <row r="70" spans="28:34" ht="13.2" x14ac:dyDescent="0.2"/>
    <row r="71" spans="28:34" ht="13.2" x14ac:dyDescent="0.2"/>
    <row r="72" spans="28:34" ht="13.2" x14ac:dyDescent="0.2"/>
    <row r="73" spans="28:34" ht="13.2" x14ac:dyDescent="0.2"/>
    <row r="74" spans="28:34" ht="13.2" x14ac:dyDescent="0.2"/>
    <row r="75" spans="28:34" ht="13.2" x14ac:dyDescent="0.2">
      <c r="AH75" s="250"/>
    </row>
    <row r="76" spans="28:34" ht="13.2" x14ac:dyDescent="0.2">
      <c r="AF76" s="250"/>
      <c r="AG76" s="250"/>
      <c r="AH76" s="250"/>
    </row>
    <row r="77" spans="28:34" ht="13.2" x14ac:dyDescent="0.2">
      <c r="AG77" s="250"/>
      <c r="AH77" s="250"/>
    </row>
    <row r="78" spans="28:34" ht="13.2" x14ac:dyDescent="0.2"/>
    <row r="79" spans="28:34" ht="13.2" x14ac:dyDescent="0.2"/>
    <row r="80" spans="28:34" ht="13.2" x14ac:dyDescent="0.2"/>
    <row r="81" spans="25:34" ht="13.2" x14ac:dyDescent="0.2"/>
    <row r="82" spans="25:34" ht="13.2" x14ac:dyDescent="0.2">
      <c r="Y82" s="250"/>
    </row>
    <row r="83" spans="25:34" ht="13.2" x14ac:dyDescent="0.2">
      <c r="Y83" s="250"/>
      <c r="Z83" s="250"/>
      <c r="AA83" s="250"/>
      <c r="AB83" s="250"/>
      <c r="AC83" s="250"/>
      <c r="AD83" s="250"/>
      <c r="AE83" s="250"/>
      <c r="AF83" s="250"/>
      <c r="AG83" s="250"/>
      <c r="AH83" s="250"/>
    </row>
    <row r="84" spans="25:34" ht="13.2" x14ac:dyDescent="0.2"/>
    <row r="85" spans="25:34" ht="13.2" x14ac:dyDescent="0.2"/>
    <row r="86" spans="25:34" ht="13.2" x14ac:dyDescent="0.2"/>
    <row r="87" spans="25:34" ht="13.2" x14ac:dyDescent="0.2"/>
    <row r="88" spans="25:34" ht="13.2" x14ac:dyDescent="0.2">
      <c r="AH88" s="250"/>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0"/>
      <c r="AG94" s="250"/>
      <c r="AH94" s="250"/>
    </row>
    <row r="95" spans="25:34" ht="13.5" customHeight="1" x14ac:dyDescent="0.2">
      <c r="AH95" s="250"/>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0"/>
    </row>
    <row r="102" spans="33:34" ht="13.5" customHeight="1" x14ac:dyDescent="0.2"/>
    <row r="103" spans="33:34" ht="13.5" customHeight="1" x14ac:dyDescent="0.2"/>
    <row r="104" spans="33:34" ht="13.5" customHeight="1" x14ac:dyDescent="0.2">
      <c r="AG104" s="250"/>
      <c r="AH104" s="250"/>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0"/>
    </row>
    <row r="117" spans="34:122" ht="13.5" customHeight="1" x14ac:dyDescent="0.2"/>
    <row r="118" spans="34:122" ht="13.5" customHeight="1" x14ac:dyDescent="0.2"/>
    <row r="119" spans="34:122" ht="13.5" customHeight="1" x14ac:dyDescent="0.2"/>
    <row r="120" spans="34:122" ht="13.5" customHeight="1" x14ac:dyDescent="0.2">
      <c r="AH120" s="250"/>
    </row>
    <row r="121" spans="34:122" ht="13.5" customHeight="1" x14ac:dyDescent="0.2">
      <c r="AH121" s="250"/>
    </row>
    <row r="122" spans="34:122" ht="13.5" customHeight="1" x14ac:dyDescent="0.2"/>
    <row r="123" spans="34:122" ht="13.5" customHeight="1" x14ac:dyDescent="0.2"/>
    <row r="124" spans="34:122" ht="13.5" customHeight="1" x14ac:dyDescent="0.2"/>
    <row r="125" spans="34:122" ht="13.5" customHeight="1" x14ac:dyDescent="0.2">
      <c r="DR125" s="250" t="s">
        <v>475</v>
      </c>
    </row>
  </sheetData>
  <sheetProtection algorithmName="SHA-512" hashValue="NAn4MvCdBKfOYpPZul4HqhvWpsWz1ViwK2EwxTjolW24rnyc0Y24qLC4pyOy/h6d+evD4gL9MfExcM03SrbmKw==" saltValue="fkF8KLmPF2wCbidYJrXuWQ==" spinCount="100000" sheet="1" objects="1" scenarios="1"/>
  <dataConsolidate/>
  <phoneticPr fontId="2"/>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FBBDA-98C9-4075-A9CD-DC7F92BB4808}">
  <sheetPr>
    <pageSetUpPr fitToPage="1"/>
  </sheetPr>
  <dimension ref="A1:DR125"/>
  <sheetViews>
    <sheetView showGridLines="0" zoomScale="70" zoomScaleNormal="70" zoomScaleSheetLayoutView="55" workbookViewId="0">
      <selection activeCell="CG39" sqref="CG39"/>
    </sheetView>
  </sheetViews>
  <sheetFormatPr defaultColWidth="0" defaultRowHeight="13.5" customHeight="1" zeroHeight="1" x14ac:dyDescent="0.2"/>
  <cols>
    <col min="1" max="34" width="2.44140625" style="251" customWidth="1"/>
    <col min="35" max="122" width="2.44140625" style="250" customWidth="1"/>
    <col min="123" max="16384" width="2.44140625" style="250" hidden="1"/>
  </cols>
  <sheetData>
    <row r="1" spans="2:34" ht="13.5" customHeight="1" x14ac:dyDescent="0.2">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50"/>
      <c r="AC1" s="250"/>
      <c r="AD1" s="250"/>
      <c r="AE1" s="250"/>
      <c r="AF1" s="250"/>
      <c r="AG1" s="250"/>
      <c r="AH1" s="250"/>
    </row>
    <row r="2" spans="2:34" ht="13.2" x14ac:dyDescent="0.2">
      <c r="S2" s="250"/>
      <c r="AH2" s="250"/>
    </row>
    <row r="3" spans="2:34" ht="13.2" x14ac:dyDescent="0.2">
      <c r="C3" s="250"/>
      <c r="D3" s="250"/>
      <c r="E3" s="250"/>
      <c r="F3" s="250"/>
      <c r="G3" s="250"/>
      <c r="H3" s="250"/>
      <c r="I3" s="250"/>
      <c r="J3" s="250"/>
      <c r="K3" s="250"/>
      <c r="L3" s="250"/>
      <c r="M3" s="250"/>
      <c r="N3" s="250"/>
      <c r="O3" s="250"/>
      <c r="P3" s="250"/>
      <c r="Q3" s="250"/>
      <c r="R3" s="250"/>
      <c r="S3" s="250"/>
      <c r="U3" s="250"/>
      <c r="V3" s="250"/>
      <c r="W3" s="250"/>
      <c r="X3" s="250"/>
      <c r="Y3" s="250"/>
      <c r="Z3" s="250"/>
      <c r="AA3" s="250"/>
      <c r="AB3" s="250"/>
      <c r="AC3" s="250"/>
      <c r="AD3" s="250"/>
      <c r="AE3" s="250"/>
      <c r="AF3" s="250"/>
      <c r="AG3" s="250"/>
      <c r="AH3" s="250"/>
    </row>
    <row r="4" spans="2:34" ht="13.2" x14ac:dyDescent="0.2"/>
    <row r="5" spans="2:34" ht="13.2" x14ac:dyDescent="0.2"/>
    <row r="6" spans="2:34" ht="13.2" x14ac:dyDescent="0.2"/>
    <row r="7" spans="2:34" ht="13.2" x14ac:dyDescent="0.2"/>
    <row r="8" spans="2:34" ht="13.2" x14ac:dyDescent="0.2"/>
    <row r="9" spans="2:34" ht="13.2" x14ac:dyDescent="0.2">
      <c r="AH9" s="250"/>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0"/>
    </row>
    <row r="18" spans="12:34" ht="13.2" x14ac:dyDescent="0.2"/>
    <row r="19" spans="12:34" ht="13.2" x14ac:dyDescent="0.2"/>
    <row r="20" spans="12:34" ht="13.2" x14ac:dyDescent="0.2">
      <c r="AH20" s="250"/>
    </row>
    <row r="21" spans="12:34" ht="13.2" x14ac:dyDescent="0.2">
      <c r="AH21" s="250"/>
    </row>
    <row r="22" spans="12:34" ht="13.2" x14ac:dyDescent="0.2"/>
    <row r="23" spans="12:34" ht="13.2" x14ac:dyDescent="0.2"/>
    <row r="24" spans="12:34" ht="13.2" x14ac:dyDescent="0.2">
      <c r="Q24" s="250"/>
    </row>
    <row r="25" spans="12:34" ht="13.2" x14ac:dyDescent="0.2"/>
    <row r="26" spans="12:34" ht="13.2" x14ac:dyDescent="0.2"/>
    <row r="27" spans="12:34" ht="13.2" x14ac:dyDescent="0.2"/>
    <row r="28" spans="12:34" ht="13.2" x14ac:dyDescent="0.2">
      <c r="O28" s="250"/>
      <c r="T28" s="250"/>
      <c r="AH28" s="250"/>
    </row>
    <row r="29" spans="12:34" ht="13.2" x14ac:dyDescent="0.2"/>
    <row r="30" spans="12:34" ht="13.2" x14ac:dyDescent="0.2"/>
    <row r="31" spans="12:34" ht="13.2" x14ac:dyDescent="0.2">
      <c r="Q31" s="250"/>
    </row>
    <row r="32" spans="12:34" ht="13.2" x14ac:dyDescent="0.2">
      <c r="L32" s="250"/>
    </row>
    <row r="33" spans="2:34" ht="13.2" x14ac:dyDescent="0.2">
      <c r="C33" s="250"/>
      <c r="E33" s="250"/>
      <c r="G33" s="250"/>
      <c r="I33" s="250"/>
      <c r="X33" s="250"/>
    </row>
    <row r="34" spans="2:34" ht="13.2" x14ac:dyDescent="0.2">
      <c r="B34" s="250"/>
      <c r="P34" s="250"/>
      <c r="R34" s="250"/>
      <c r="T34" s="250"/>
    </row>
    <row r="35" spans="2:34" ht="13.2" x14ac:dyDescent="0.2">
      <c r="D35" s="250"/>
      <c r="W35" s="250"/>
      <c r="AC35" s="250"/>
      <c r="AD35" s="250"/>
      <c r="AE35" s="250"/>
      <c r="AF35" s="250"/>
      <c r="AG35" s="250"/>
      <c r="AH35" s="250"/>
    </row>
    <row r="36" spans="2:34" ht="13.2" x14ac:dyDescent="0.2">
      <c r="H36" s="250"/>
      <c r="J36" s="250"/>
      <c r="K36" s="250"/>
      <c r="M36" s="250"/>
      <c r="Y36" s="250"/>
      <c r="Z36" s="250"/>
      <c r="AA36" s="250"/>
      <c r="AB36" s="250"/>
      <c r="AC36" s="250"/>
      <c r="AD36" s="250"/>
      <c r="AE36" s="250"/>
      <c r="AF36" s="250"/>
      <c r="AG36" s="250"/>
      <c r="AH36" s="250"/>
    </row>
    <row r="37" spans="2:34" ht="13.2" x14ac:dyDescent="0.2">
      <c r="AH37" s="250"/>
    </row>
    <row r="38" spans="2:34" ht="13.2" x14ac:dyDescent="0.2">
      <c r="AG38" s="250"/>
      <c r="AH38" s="250"/>
    </row>
    <row r="39" spans="2:34" ht="13.2" x14ac:dyDescent="0.2"/>
    <row r="40" spans="2:34" ht="13.2" x14ac:dyDescent="0.2">
      <c r="X40" s="250"/>
    </row>
    <row r="41" spans="2:34" ht="13.2" x14ac:dyDescent="0.2">
      <c r="R41" s="250"/>
    </row>
    <row r="42" spans="2:34" ht="13.2" x14ac:dyDescent="0.2">
      <c r="W42" s="250"/>
    </row>
    <row r="43" spans="2:34" ht="13.2" x14ac:dyDescent="0.2">
      <c r="Y43" s="250"/>
      <c r="Z43" s="250"/>
      <c r="AA43" s="250"/>
      <c r="AB43" s="250"/>
      <c r="AC43" s="250"/>
      <c r="AD43" s="250"/>
      <c r="AE43" s="250"/>
      <c r="AF43" s="250"/>
      <c r="AG43" s="250"/>
      <c r="AH43" s="250"/>
    </row>
    <row r="44" spans="2:34" ht="13.2" x14ac:dyDescent="0.2">
      <c r="AH44" s="250"/>
    </row>
    <row r="45" spans="2:34" ht="13.2" x14ac:dyDescent="0.2">
      <c r="X45" s="250"/>
    </row>
    <row r="46" spans="2:34" ht="13.2" x14ac:dyDescent="0.2"/>
    <row r="47" spans="2:34" ht="13.2" x14ac:dyDescent="0.2"/>
    <row r="48" spans="2:34" ht="13.2" x14ac:dyDescent="0.2">
      <c r="W48" s="250"/>
      <c r="Y48" s="250"/>
      <c r="Z48" s="250"/>
      <c r="AA48" s="250"/>
      <c r="AB48" s="250"/>
      <c r="AC48" s="250"/>
      <c r="AD48" s="250"/>
      <c r="AE48" s="250"/>
      <c r="AF48" s="250"/>
      <c r="AG48" s="250"/>
      <c r="AH48" s="250"/>
    </row>
    <row r="49" spans="28:34" ht="13.2" x14ac:dyDescent="0.2"/>
    <row r="50" spans="28:34" ht="13.2" x14ac:dyDescent="0.2">
      <c r="AE50" s="250"/>
      <c r="AF50" s="250"/>
      <c r="AG50" s="250"/>
      <c r="AH50" s="250"/>
    </row>
    <row r="51" spans="28:34" ht="13.2" x14ac:dyDescent="0.2">
      <c r="AC51" s="250"/>
      <c r="AD51" s="250"/>
      <c r="AE51" s="250"/>
      <c r="AF51" s="250"/>
      <c r="AG51" s="250"/>
      <c r="AH51" s="250"/>
    </row>
    <row r="52" spans="28:34" ht="13.2" x14ac:dyDescent="0.2"/>
    <row r="53" spans="28:34" ht="13.2" x14ac:dyDescent="0.2">
      <c r="AF53" s="250"/>
      <c r="AG53" s="250"/>
      <c r="AH53" s="250"/>
    </row>
    <row r="54" spans="28:34" ht="13.2" x14ac:dyDescent="0.2">
      <c r="AH54" s="250"/>
    </row>
    <row r="55" spans="28:34" ht="13.2" x14ac:dyDescent="0.2"/>
    <row r="56" spans="28:34" ht="13.2" x14ac:dyDescent="0.2">
      <c r="AB56" s="250"/>
      <c r="AC56" s="250"/>
      <c r="AD56" s="250"/>
      <c r="AE56" s="250"/>
      <c r="AF56" s="250"/>
      <c r="AG56" s="250"/>
      <c r="AH56" s="250"/>
    </row>
    <row r="57" spans="28:34" ht="13.2" x14ac:dyDescent="0.2">
      <c r="AH57" s="250"/>
    </row>
    <row r="58" spans="28:34" ht="13.2" x14ac:dyDescent="0.2">
      <c r="AH58" s="250"/>
    </row>
    <row r="59" spans="28:34" ht="13.2" x14ac:dyDescent="0.2">
      <c r="AG59" s="250"/>
      <c r="AH59" s="250"/>
    </row>
    <row r="60" spans="28:34" ht="13.2" x14ac:dyDescent="0.2"/>
    <row r="61" spans="28:34" ht="13.2" x14ac:dyDescent="0.2"/>
    <row r="62" spans="28:34" ht="13.2" x14ac:dyDescent="0.2"/>
    <row r="63" spans="28:34" ht="13.2" x14ac:dyDescent="0.2">
      <c r="AH63" s="250"/>
    </row>
    <row r="64" spans="28:34" ht="13.2" x14ac:dyDescent="0.2">
      <c r="AG64" s="250"/>
      <c r="AH64" s="250"/>
    </row>
    <row r="65" spans="28:34" ht="13.2" x14ac:dyDescent="0.2"/>
    <row r="66" spans="28:34" ht="13.2" x14ac:dyDescent="0.2"/>
    <row r="67" spans="28:34" ht="13.2" x14ac:dyDescent="0.2"/>
    <row r="68" spans="28:34" ht="13.2" x14ac:dyDescent="0.2">
      <c r="AB68" s="250"/>
      <c r="AC68" s="250"/>
      <c r="AD68" s="250"/>
      <c r="AE68" s="250"/>
      <c r="AF68" s="250"/>
      <c r="AG68" s="250"/>
      <c r="AH68" s="250"/>
    </row>
    <row r="69" spans="28:34" ht="13.2" x14ac:dyDescent="0.2">
      <c r="AF69" s="250"/>
      <c r="AG69" s="250"/>
      <c r="AH69" s="250"/>
    </row>
    <row r="70" spans="28:34" ht="13.2" x14ac:dyDescent="0.2"/>
    <row r="71" spans="28:34" ht="13.2" x14ac:dyDescent="0.2"/>
    <row r="72" spans="28:34" ht="13.2" x14ac:dyDescent="0.2"/>
    <row r="73" spans="28:34" ht="13.2" x14ac:dyDescent="0.2"/>
    <row r="74" spans="28:34" ht="13.2" x14ac:dyDescent="0.2"/>
    <row r="75" spans="28:34" ht="13.2" x14ac:dyDescent="0.2">
      <c r="AH75" s="250"/>
    </row>
    <row r="76" spans="28:34" ht="13.2" x14ac:dyDescent="0.2">
      <c r="AF76" s="250"/>
      <c r="AG76" s="250"/>
      <c r="AH76" s="250"/>
    </row>
    <row r="77" spans="28:34" ht="13.2" x14ac:dyDescent="0.2">
      <c r="AG77" s="250"/>
      <c r="AH77" s="250"/>
    </row>
    <row r="78" spans="28:34" ht="13.2" x14ac:dyDescent="0.2"/>
    <row r="79" spans="28:34" ht="13.2" x14ac:dyDescent="0.2"/>
    <row r="80" spans="28:34" ht="13.2" x14ac:dyDescent="0.2"/>
    <row r="81" spans="25:34" ht="13.2" x14ac:dyDescent="0.2"/>
    <row r="82" spans="25:34" ht="13.2" x14ac:dyDescent="0.2">
      <c r="Y82" s="250"/>
    </row>
    <row r="83" spans="25:34" ht="13.2" x14ac:dyDescent="0.2">
      <c r="Y83" s="250"/>
      <c r="Z83" s="250"/>
      <c r="AA83" s="250"/>
      <c r="AB83" s="250"/>
      <c r="AC83" s="250"/>
      <c r="AD83" s="250"/>
      <c r="AE83" s="250"/>
      <c r="AF83" s="250"/>
      <c r="AG83" s="250"/>
      <c r="AH83" s="250"/>
    </row>
    <row r="84" spans="25:34" ht="13.2" x14ac:dyDescent="0.2"/>
    <row r="85" spans="25:34" ht="13.2" x14ac:dyDescent="0.2"/>
    <row r="86" spans="25:34" ht="13.2" x14ac:dyDescent="0.2"/>
    <row r="87" spans="25:34" ht="13.2" x14ac:dyDescent="0.2"/>
    <row r="88" spans="25:34" ht="13.2" x14ac:dyDescent="0.2">
      <c r="AH88" s="250"/>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0"/>
      <c r="AG94" s="250"/>
      <c r="AH94" s="250"/>
    </row>
    <row r="95" spans="25:34" ht="13.5" customHeight="1" x14ac:dyDescent="0.2">
      <c r="AH95" s="250"/>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0"/>
    </row>
    <row r="102" spans="33:34" ht="13.5" customHeight="1" x14ac:dyDescent="0.2"/>
    <row r="103" spans="33:34" ht="13.5" customHeight="1" x14ac:dyDescent="0.2"/>
    <row r="104" spans="33:34" ht="13.5" customHeight="1" x14ac:dyDescent="0.2">
      <c r="AG104" s="250"/>
      <c r="AH104" s="250"/>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0"/>
    </row>
    <row r="117" spans="34:122" ht="13.5" customHeight="1" x14ac:dyDescent="0.2"/>
    <row r="118" spans="34:122" ht="13.5" customHeight="1" x14ac:dyDescent="0.2"/>
    <row r="119" spans="34:122" ht="13.5" customHeight="1" x14ac:dyDescent="0.2"/>
    <row r="120" spans="34:122" ht="13.5" customHeight="1" x14ac:dyDescent="0.2">
      <c r="AH120" s="250"/>
    </row>
    <row r="121" spans="34:122" ht="13.5" customHeight="1" x14ac:dyDescent="0.2">
      <c r="AH121" s="250"/>
    </row>
    <row r="122" spans="34:122" ht="13.5" customHeight="1" x14ac:dyDescent="0.2"/>
    <row r="123" spans="34:122" ht="13.5" customHeight="1" x14ac:dyDescent="0.2"/>
    <row r="124" spans="34:122" ht="13.5" customHeight="1" x14ac:dyDescent="0.2"/>
    <row r="125" spans="34:122" ht="13.5" customHeight="1" x14ac:dyDescent="0.2">
      <c r="DR125" s="250" t="s">
        <v>475</v>
      </c>
    </row>
  </sheetData>
  <sheetProtection algorithmName="SHA-512" hashValue="BFT+LlfExnov/2n5q0id+AWsbIRH0dFsvHgh+U9CUAuZq/8Cdv7d2bDYsVqj5am4QDFv+DzwUqDYyyhGNJ0Wwg==" saltValue="El92X1LA6ZJT47OPpW8dQw==" spinCount="100000" sheet="1" objects="1" scenarios="1"/>
  <dataConsolidate/>
  <phoneticPr fontId="2"/>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9" customWidth="1"/>
    <col min="2" max="8" width="13.33203125" style="139" customWidth="1"/>
    <col min="9" max="16384" width="11.109375" style="139"/>
  </cols>
  <sheetData>
    <row r="1" spans="1:8" x14ac:dyDescent="0.2">
      <c r="A1" s="133"/>
      <c r="B1" s="134"/>
      <c r="C1" s="135"/>
      <c r="D1" s="136"/>
      <c r="E1" s="137"/>
      <c r="F1" s="137"/>
      <c r="G1" s="137"/>
      <c r="H1" s="138"/>
    </row>
    <row r="2" spans="1:8" x14ac:dyDescent="0.2">
      <c r="A2" s="140"/>
      <c r="B2" s="141"/>
      <c r="C2" s="142"/>
      <c r="D2" s="143" t="s">
        <v>50</v>
      </c>
      <c r="E2" s="144"/>
      <c r="F2" s="145" t="s">
        <v>524</v>
      </c>
      <c r="G2" s="146"/>
      <c r="H2" s="147"/>
    </row>
    <row r="3" spans="1:8" x14ac:dyDescent="0.2">
      <c r="A3" s="143" t="s">
        <v>517</v>
      </c>
      <c r="B3" s="148"/>
      <c r="C3" s="149"/>
      <c r="D3" s="150">
        <v>15060</v>
      </c>
      <c r="E3" s="151"/>
      <c r="F3" s="152">
        <v>70166</v>
      </c>
      <c r="G3" s="153"/>
      <c r="H3" s="154"/>
    </row>
    <row r="4" spans="1:8" x14ac:dyDescent="0.2">
      <c r="A4" s="155"/>
      <c r="B4" s="156"/>
      <c r="C4" s="157"/>
      <c r="D4" s="158">
        <v>8111</v>
      </c>
      <c r="E4" s="159"/>
      <c r="F4" s="160">
        <v>36115</v>
      </c>
      <c r="G4" s="161"/>
      <c r="H4" s="162"/>
    </row>
    <row r="5" spans="1:8" x14ac:dyDescent="0.2">
      <c r="A5" s="143" t="s">
        <v>519</v>
      </c>
      <c r="B5" s="148"/>
      <c r="C5" s="149"/>
      <c r="D5" s="150">
        <v>13750</v>
      </c>
      <c r="E5" s="151"/>
      <c r="F5" s="152">
        <v>70329</v>
      </c>
      <c r="G5" s="153"/>
      <c r="H5" s="154"/>
    </row>
    <row r="6" spans="1:8" x14ac:dyDescent="0.2">
      <c r="A6" s="155"/>
      <c r="B6" s="156"/>
      <c r="C6" s="157"/>
      <c r="D6" s="158">
        <v>7258</v>
      </c>
      <c r="E6" s="159"/>
      <c r="F6" s="160">
        <v>39403</v>
      </c>
      <c r="G6" s="161"/>
      <c r="H6" s="162"/>
    </row>
    <row r="7" spans="1:8" x14ac:dyDescent="0.2">
      <c r="A7" s="143" t="s">
        <v>520</v>
      </c>
      <c r="B7" s="148"/>
      <c r="C7" s="149"/>
      <c r="D7" s="150">
        <v>15323</v>
      </c>
      <c r="E7" s="151"/>
      <c r="F7" s="152">
        <v>45945</v>
      </c>
      <c r="G7" s="153"/>
      <c r="H7" s="154"/>
    </row>
    <row r="8" spans="1:8" x14ac:dyDescent="0.2">
      <c r="A8" s="155"/>
      <c r="B8" s="156"/>
      <c r="C8" s="157"/>
      <c r="D8" s="158">
        <v>7006</v>
      </c>
      <c r="E8" s="159"/>
      <c r="F8" s="160">
        <v>25180</v>
      </c>
      <c r="G8" s="161"/>
      <c r="H8" s="162"/>
    </row>
    <row r="9" spans="1:8" x14ac:dyDescent="0.2">
      <c r="A9" s="143" t="s">
        <v>521</v>
      </c>
      <c r="B9" s="148"/>
      <c r="C9" s="149"/>
      <c r="D9" s="150">
        <v>10061</v>
      </c>
      <c r="E9" s="151"/>
      <c r="F9" s="152">
        <v>44475</v>
      </c>
      <c r="G9" s="153"/>
      <c r="H9" s="154"/>
    </row>
    <row r="10" spans="1:8" x14ac:dyDescent="0.2">
      <c r="A10" s="155"/>
      <c r="B10" s="156"/>
      <c r="C10" s="157"/>
      <c r="D10" s="158">
        <v>6128</v>
      </c>
      <c r="E10" s="159"/>
      <c r="F10" s="160">
        <v>24780</v>
      </c>
      <c r="G10" s="161"/>
      <c r="H10" s="162"/>
    </row>
    <row r="11" spans="1:8" x14ac:dyDescent="0.2">
      <c r="A11" s="143" t="s">
        <v>522</v>
      </c>
      <c r="B11" s="148"/>
      <c r="C11" s="149"/>
      <c r="D11" s="150">
        <v>31137</v>
      </c>
      <c r="E11" s="151"/>
      <c r="F11" s="152">
        <v>45982</v>
      </c>
      <c r="G11" s="153"/>
      <c r="H11" s="154"/>
    </row>
    <row r="12" spans="1:8" x14ac:dyDescent="0.2">
      <c r="A12" s="155"/>
      <c r="B12" s="156"/>
      <c r="C12" s="163"/>
      <c r="D12" s="158">
        <v>10224</v>
      </c>
      <c r="E12" s="159"/>
      <c r="F12" s="160">
        <v>25583</v>
      </c>
      <c r="G12" s="161"/>
      <c r="H12" s="162"/>
    </row>
    <row r="13" spans="1:8" x14ac:dyDescent="0.2">
      <c r="A13" s="143"/>
      <c r="B13" s="148"/>
      <c r="C13" s="149"/>
      <c r="D13" s="150">
        <v>17066</v>
      </c>
      <c r="E13" s="151"/>
      <c r="F13" s="152">
        <v>55379</v>
      </c>
      <c r="G13" s="164"/>
      <c r="H13" s="154"/>
    </row>
    <row r="14" spans="1:8" x14ac:dyDescent="0.2">
      <c r="A14" s="155"/>
      <c r="B14" s="156"/>
      <c r="C14" s="157"/>
      <c r="D14" s="158">
        <v>7745</v>
      </c>
      <c r="E14" s="159"/>
      <c r="F14" s="160">
        <v>30212</v>
      </c>
      <c r="G14" s="161"/>
      <c r="H14" s="162"/>
    </row>
    <row r="17" spans="1:11" x14ac:dyDescent="0.2">
      <c r="A17" s="139" t="s">
        <v>51</v>
      </c>
    </row>
    <row r="18" spans="1:11" x14ac:dyDescent="0.2">
      <c r="A18" s="165"/>
      <c r="B18" s="165" t="str">
        <f>実質収支比率等に係る経年分析!F$46</f>
        <v>R01</v>
      </c>
      <c r="C18" s="165" t="str">
        <f>実質収支比率等に係る経年分析!G$46</f>
        <v>R02</v>
      </c>
      <c r="D18" s="165" t="str">
        <f>実質収支比率等に係る経年分析!H$46</f>
        <v>R03</v>
      </c>
      <c r="E18" s="165" t="str">
        <f>実質収支比率等に係る経年分析!I$46</f>
        <v>R04</v>
      </c>
      <c r="F18" s="165" t="str">
        <f>実質収支比率等に係る経年分析!J$46</f>
        <v>R05</v>
      </c>
    </row>
    <row r="19" spans="1:11" x14ac:dyDescent="0.2">
      <c r="A19" s="165" t="s">
        <v>52</v>
      </c>
      <c r="B19" s="165">
        <f>ROUND(VALUE(SUBSTITUTE(実質収支比率等に係る経年分析!F$48,"▲","-")),2)</f>
        <v>2.61</v>
      </c>
      <c r="C19" s="165">
        <f>ROUND(VALUE(SUBSTITUTE(実質収支比率等に係る経年分析!G$48,"▲","-")),2)</f>
        <v>6.02</v>
      </c>
      <c r="D19" s="165">
        <f>ROUND(VALUE(SUBSTITUTE(実質収支比率等に係る経年分析!H$48,"▲","-")),2)</f>
        <v>9.3000000000000007</v>
      </c>
      <c r="E19" s="165">
        <f>ROUND(VALUE(SUBSTITUTE(実質収支比率等に係る経年分析!I$48,"▲","-")),2)</f>
        <v>7.58</v>
      </c>
      <c r="F19" s="165">
        <f>ROUND(VALUE(SUBSTITUTE(実質収支比率等に係る経年分析!J$48,"▲","-")),2)</f>
        <v>4.4000000000000004</v>
      </c>
    </row>
    <row r="20" spans="1:11" x14ac:dyDescent="0.2">
      <c r="A20" s="165" t="s">
        <v>53</v>
      </c>
      <c r="B20" s="165">
        <f>ROUND(VALUE(SUBSTITUTE(実質収支比率等に係る経年分析!F$47,"▲","-")),2)</f>
        <v>11.05</v>
      </c>
      <c r="C20" s="165">
        <f>ROUND(VALUE(SUBSTITUTE(実質収支比率等に係る経年分析!G$47,"▲","-")),2)</f>
        <v>11.6</v>
      </c>
      <c r="D20" s="165">
        <f>ROUND(VALUE(SUBSTITUTE(実質収支比率等に係る経年分析!H$47,"▲","-")),2)</f>
        <v>14.08</v>
      </c>
      <c r="E20" s="165">
        <f>ROUND(VALUE(SUBSTITUTE(実質収支比率等に係る経年分析!I$47,"▲","-")),2)</f>
        <v>18.88</v>
      </c>
      <c r="F20" s="165">
        <f>ROUND(VALUE(SUBSTITUTE(実質収支比率等に係る経年分析!J$47,"▲","-")),2)</f>
        <v>17.86</v>
      </c>
    </row>
    <row r="21" spans="1:11" x14ac:dyDescent="0.2">
      <c r="A21" s="165" t="s">
        <v>54</v>
      </c>
      <c r="B21" s="165">
        <f>IF(ISNUMBER(VALUE(SUBSTITUTE(実質収支比率等に係る経年分析!F$49,"▲","-"))),ROUND(VALUE(SUBSTITUTE(実質収支比率等に係る経年分析!F$49,"▲","-")),2),NA())</f>
        <v>-2.34</v>
      </c>
      <c r="C21" s="165">
        <f>IF(ISNUMBER(VALUE(SUBSTITUTE(実質収支比率等に係る経年分析!G$49,"▲","-"))),ROUND(VALUE(SUBSTITUTE(実質収支比率等に係る経年分析!G$49,"▲","-")),2),NA())</f>
        <v>3.15</v>
      </c>
      <c r="D21" s="165">
        <f>IF(ISNUMBER(VALUE(SUBSTITUTE(実質収支比率等に係る経年分析!H$49,"▲","-"))),ROUND(VALUE(SUBSTITUTE(実質収支比率等に係る経年分析!H$49,"▲","-")),2),NA())</f>
        <v>3.71</v>
      </c>
      <c r="E21" s="165">
        <f>IF(ISNUMBER(VALUE(SUBSTITUTE(実質収支比率等に係る経年分析!I$49,"▲","-"))),ROUND(VALUE(SUBSTITUTE(実質収支比率等に係る経年分析!I$49,"▲","-")),2),NA())</f>
        <v>-2.2799999999999998</v>
      </c>
      <c r="F21" s="165">
        <f>IF(ISNUMBER(VALUE(SUBSTITUTE(実質収支比率等に係る経年分析!J$49,"▲","-"))),ROUND(VALUE(SUBSTITUTE(実質収支比率等に係る経年分析!J$49,"▲","-")),2),NA())</f>
        <v>-8.2899999999999991</v>
      </c>
    </row>
    <row r="24" spans="1:11" x14ac:dyDescent="0.2">
      <c r="A24" s="139" t="s">
        <v>55</v>
      </c>
    </row>
    <row r="25" spans="1:11" x14ac:dyDescent="0.2">
      <c r="A25" s="166"/>
      <c r="B25" s="166" t="str">
        <f>連結実質赤字比率に係る赤字・黒字の構成分析!F$33</f>
        <v>R01</v>
      </c>
      <c r="C25" s="166"/>
      <c r="D25" s="166" t="str">
        <f>連結実質赤字比率に係る赤字・黒字の構成分析!G$33</f>
        <v>R02</v>
      </c>
      <c r="E25" s="166"/>
      <c r="F25" s="166" t="str">
        <f>連結実質赤字比率に係る赤字・黒字の構成分析!H$33</f>
        <v>R03</v>
      </c>
      <c r="G25" s="166"/>
      <c r="H25" s="166" t="str">
        <f>連結実質赤字比率に係る赤字・黒字の構成分析!I$33</f>
        <v>R04</v>
      </c>
      <c r="I25" s="166"/>
      <c r="J25" s="166" t="str">
        <f>連結実質赤字比率に係る赤字・黒字の構成分析!J$33</f>
        <v>R05</v>
      </c>
      <c r="K25" s="166"/>
    </row>
    <row r="26" spans="1:11" x14ac:dyDescent="0.2">
      <c r="A26" s="166"/>
      <c r="B26" s="166" t="s">
        <v>56</v>
      </c>
      <c r="C26" s="166" t="s">
        <v>57</v>
      </c>
      <c r="D26" s="166" t="s">
        <v>56</v>
      </c>
      <c r="E26" s="166" t="s">
        <v>57</v>
      </c>
      <c r="F26" s="166" t="s">
        <v>56</v>
      </c>
      <c r="G26" s="166" t="s">
        <v>57</v>
      </c>
      <c r="H26" s="166" t="s">
        <v>56</v>
      </c>
      <c r="I26" s="166" t="s">
        <v>57</v>
      </c>
      <c r="J26" s="166" t="s">
        <v>56</v>
      </c>
      <c r="K26" s="166" t="s">
        <v>57</v>
      </c>
    </row>
    <row r="27" spans="1:11" x14ac:dyDescent="0.2">
      <c r="A27" s="166" t="str">
        <f>IF(連結実質赤字比率に係る赤字・黒字の構成分析!C$43="",NA(),連結実質赤字比率に係る赤字・黒字の構成分析!C$43)</f>
        <v>その他会計（黒字）</v>
      </c>
      <c r="B27" s="166" t="e">
        <f>IF(ROUND(VALUE(SUBSTITUTE(連結実質赤字比率に係る赤字・黒字の構成分析!F$43,"▲", "-")), 2) &lt; 0, ABS(ROUND(VALUE(SUBSTITUTE(連結実質赤字比率に係る赤字・黒字の構成分析!F$43,"▲", "-")), 2)), NA())</f>
        <v>#N/A</v>
      </c>
      <c r="C27" s="166">
        <f>IF(ROUND(VALUE(SUBSTITUTE(連結実質赤字比率に係る赤字・黒字の構成分析!F$43,"▲", "-")), 2) &gt;= 0, ABS(ROUND(VALUE(SUBSTITUTE(連結実質赤字比率に係る赤字・黒字の構成分析!F$43,"▲", "-")), 2)), NA())</f>
        <v>0.14000000000000001</v>
      </c>
      <c r="D27" s="166" t="e">
        <f>IF(ROUND(VALUE(SUBSTITUTE(連結実質赤字比率に係る赤字・黒字の構成分析!G$43,"▲", "-")), 2) &lt; 0, ABS(ROUND(VALUE(SUBSTITUTE(連結実質赤字比率に係る赤字・黒字の構成分析!G$43,"▲", "-")), 2)), NA())</f>
        <v>#N/A</v>
      </c>
      <c r="E27" s="166">
        <f>IF(ROUND(VALUE(SUBSTITUTE(連結実質赤字比率に係る赤字・黒字の構成分析!G$43,"▲", "-")), 2) &gt;= 0, ABS(ROUND(VALUE(SUBSTITUTE(連結実質赤字比率に係る赤字・黒字の構成分析!G$43,"▲", "-")), 2)), NA())</f>
        <v>0</v>
      </c>
      <c r="F27" s="166" t="e">
        <f>IF(ROUND(VALUE(SUBSTITUTE(連結実質赤字比率に係る赤字・黒字の構成分析!H$43,"▲", "-")), 2) &lt; 0, ABS(ROUND(VALUE(SUBSTITUTE(連結実質赤字比率に係る赤字・黒字の構成分析!H$43,"▲", "-")), 2)), NA())</f>
        <v>#N/A</v>
      </c>
      <c r="G27" s="166">
        <f>IF(ROUND(VALUE(SUBSTITUTE(連結実質赤字比率に係る赤字・黒字の構成分析!H$43,"▲", "-")), 2) &gt;= 0, ABS(ROUND(VALUE(SUBSTITUTE(連結実質赤字比率に係る赤字・黒字の構成分析!H$43,"▲", "-")), 2)), NA())</f>
        <v>0</v>
      </c>
      <c r="H27" s="166" t="e">
        <f>IF(ROUND(VALUE(SUBSTITUTE(連結実質赤字比率に係る赤字・黒字の構成分析!I$43,"▲", "-")), 2) &lt; 0, ABS(ROUND(VALUE(SUBSTITUTE(連結実質赤字比率に係る赤字・黒字の構成分析!I$43,"▲", "-")), 2)), NA())</f>
        <v>#VALUE!</v>
      </c>
      <c r="I27" s="166" t="e">
        <f>IF(ROUND(VALUE(SUBSTITUTE(連結実質赤字比率に係る赤字・黒字の構成分析!I$43,"▲", "-")), 2) &gt;= 0, ABS(ROUND(VALUE(SUBSTITUTE(連結実質赤字比率に係る赤字・黒字の構成分析!I$43,"▲", "-")), 2)), NA())</f>
        <v>#VALUE!</v>
      </c>
      <c r="J27" s="166" t="e">
        <f>IF(ROUND(VALUE(SUBSTITUTE(連結実質赤字比率に係る赤字・黒字の構成分析!J$43,"▲", "-")), 2) &lt; 0, ABS(ROUND(VALUE(SUBSTITUTE(連結実質赤字比率に係る赤字・黒字の構成分析!J$43,"▲", "-")), 2)), NA())</f>
        <v>#VALUE!</v>
      </c>
      <c r="K27" s="166" t="e">
        <f>IF(ROUND(VALUE(SUBSTITUTE(連結実質赤字比率に係る赤字・黒字の構成分析!J$43,"▲", "-")), 2) &gt;= 0, ABS(ROUND(VALUE(SUBSTITUTE(連結実質赤字比率に係る赤字・黒字の構成分析!J$43,"▲", "-")), 2)), NA())</f>
        <v>#VALUE!</v>
      </c>
    </row>
    <row r="28" spans="1:11" x14ac:dyDescent="0.2">
      <c r="A28" s="166" t="str">
        <f>IF(連結実質赤字比率に係る赤字・黒字の構成分析!C$42="",NA(),連結実質赤字比率に係る赤字・黒字の構成分析!C$42)</f>
        <v>その他会計（赤字）</v>
      </c>
      <c r="B28" s="166" t="e">
        <f>IF(ROUND(VALUE(SUBSTITUTE(連結実質赤字比率に係る赤字・黒字の構成分析!F$42,"▲", "-")), 2) &lt; 0, ABS(ROUND(VALUE(SUBSTITUTE(連結実質赤字比率に係る赤字・黒字の構成分析!F$42,"▲", "-")), 2)), NA())</f>
        <v>#VALUE!</v>
      </c>
      <c r="C28" s="166" t="e">
        <f>IF(ROUND(VALUE(SUBSTITUTE(連結実質赤字比率に係る赤字・黒字の構成分析!F$42,"▲", "-")), 2) &gt;= 0, ABS(ROUND(VALUE(SUBSTITUTE(連結実質赤字比率に係る赤字・黒字の構成分析!F$42,"▲", "-")), 2)), NA())</f>
        <v>#VALUE!</v>
      </c>
      <c r="D28" s="166" t="e">
        <f>IF(ROUND(VALUE(SUBSTITUTE(連結実質赤字比率に係る赤字・黒字の構成分析!G$42,"▲", "-")), 2) &lt; 0, ABS(ROUND(VALUE(SUBSTITUTE(連結実質赤字比率に係る赤字・黒字の構成分析!G$42,"▲", "-")), 2)), NA())</f>
        <v>#VALUE!</v>
      </c>
      <c r="E28" s="166" t="e">
        <f>IF(ROUND(VALUE(SUBSTITUTE(連結実質赤字比率に係る赤字・黒字の構成分析!G$42,"▲", "-")), 2) &gt;= 0, ABS(ROUND(VALUE(SUBSTITUTE(連結実質赤字比率に係る赤字・黒字の構成分析!G$42,"▲", "-")), 2)), NA())</f>
        <v>#VALUE!</v>
      </c>
      <c r="F28" s="166" t="e">
        <f>IF(ROUND(VALUE(SUBSTITUTE(連結実質赤字比率に係る赤字・黒字の構成分析!H$42,"▲", "-")), 2) &lt; 0, ABS(ROUND(VALUE(SUBSTITUTE(連結実質赤字比率に係る赤字・黒字の構成分析!H$42,"▲", "-")), 2)), NA())</f>
        <v>#VALUE!</v>
      </c>
      <c r="G28" s="166" t="e">
        <f>IF(ROUND(VALUE(SUBSTITUTE(連結実質赤字比率に係る赤字・黒字の構成分析!H$42,"▲", "-")), 2) &gt;= 0, ABS(ROUND(VALUE(SUBSTITUTE(連結実質赤字比率に係る赤字・黒字の構成分析!H$42,"▲", "-")), 2)), NA())</f>
        <v>#VALUE!</v>
      </c>
      <c r="H28" s="166" t="e">
        <f>IF(ROUND(VALUE(SUBSTITUTE(連結実質赤字比率に係る赤字・黒字の構成分析!I$42,"▲", "-")), 2) &lt; 0, ABS(ROUND(VALUE(SUBSTITUTE(連結実質赤字比率に係る赤字・黒字の構成分析!I$42,"▲", "-")), 2)), NA())</f>
        <v>#VALUE!</v>
      </c>
      <c r="I28" s="166" t="e">
        <f>IF(ROUND(VALUE(SUBSTITUTE(連結実質赤字比率に係る赤字・黒字の構成分析!I$42,"▲", "-")), 2) &gt;= 0, ABS(ROUND(VALUE(SUBSTITUTE(連結実質赤字比率に係る赤字・黒字の構成分析!I$42,"▲", "-")), 2)), NA())</f>
        <v>#VALUE!</v>
      </c>
      <c r="J28" s="166" t="e">
        <f>IF(ROUND(VALUE(SUBSTITUTE(連結実質赤字比率に係る赤字・黒字の構成分析!J$42,"▲", "-")), 2) &lt; 0, ABS(ROUND(VALUE(SUBSTITUTE(連結実質赤字比率に係る赤字・黒字の構成分析!J$42,"▲", "-")), 2)), NA())</f>
        <v>#VALUE!</v>
      </c>
      <c r="K28" s="166" t="e">
        <f>IF(ROUND(VALUE(SUBSTITUTE(連結実質赤字比率に係る赤字・黒字の構成分析!J$42,"▲", "-")), 2) &gt;= 0, ABS(ROUND(VALUE(SUBSTITUTE(連結実質赤字比率に係る赤字・黒字の構成分析!J$42,"▲", "-")), 2)), NA())</f>
        <v>#VALUE!</v>
      </c>
    </row>
    <row r="29" spans="1:11" x14ac:dyDescent="0.2">
      <c r="A29" s="166" t="e">
        <f>IF(連結実質赤字比率に係る赤字・黒字の構成分析!C$41="",NA(),連結実質赤字比率に係る赤字・黒字の構成分析!C$41)</f>
        <v>#N/A</v>
      </c>
      <c r="B29" s="166" t="e">
        <f>IF(ROUND(VALUE(SUBSTITUTE(連結実質赤字比率に係る赤字・黒字の構成分析!F$41,"▲", "-")), 2) &lt; 0, ABS(ROUND(VALUE(SUBSTITUTE(連結実質赤字比率に係る赤字・黒字の構成分析!F$41,"▲", "-")), 2)), NA())</f>
        <v>#VALUE!</v>
      </c>
      <c r="C29" s="166" t="e">
        <f>IF(ROUND(VALUE(SUBSTITUTE(連結実質赤字比率に係る赤字・黒字の構成分析!F$41,"▲", "-")), 2) &gt;= 0, ABS(ROUND(VALUE(SUBSTITUTE(連結実質赤字比率に係る赤字・黒字の構成分析!F$41,"▲", "-")), 2)), NA())</f>
        <v>#VALUE!</v>
      </c>
      <c r="D29" s="166" t="e">
        <f>IF(ROUND(VALUE(SUBSTITUTE(連結実質赤字比率に係る赤字・黒字の構成分析!G$41,"▲", "-")), 2) &lt; 0, ABS(ROUND(VALUE(SUBSTITUTE(連結実質赤字比率に係る赤字・黒字の構成分析!G$41,"▲", "-")), 2)), NA())</f>
        <v>#VALUE!</v>
      </c>
      <c r="E29" s="166" t="e">
        <f>IF(ROUND(VALUE(SUBSTITUTE(連結実質赤字比率に係る赤字・黒字の構成分析!G$41,"▲", "-")), 2) &gt;= 0, ABS(ROUND(VALUE(SUBSTITUTE(連結実質赤字比率に係る赤字・黒字の構成分析!G$41,"▲", "-")), 2)), NA())</f>
        <v>#VALUE!</v>
      </c>
      <c r="F29" s="166" t="e">
        <f>IF(ROUND(VALUE(SUBSTITUTE(連結実質赤字比率に係る赤字・黒字の構成分析!H$41,"▲", "-")), 2) &lt; 0, ABS(ROUND(VALUE(SUBSTITUTE(連結実質赤字比率に係る赤字・黒字の構成分析!H$41,"▲", "-")), 2)), NA())</f>
        <v>#VALUE!</v>
      </c>
      <c r="G29" s="166" t="e">
        <f>IF(ROUND(VALUE(SUBSTITUTE(連結実質赤字比率に係る赤字・黒字の構成分析!H$41,"▲", "-")), 2) &gt;= 0, ABS(ROUND(VALUE(SUBSTITUTE(連結実質赤字比率に係る赤字・黒字の構成分析!H$41,"▲", "-")), 2)), NA())</f>
        <v>#VALUE!</v>
      </c>
      <c r="H29" s="166" t="e">
        <f>IF(ROUND(VALUE(SUBSTITUTE(連結実質赤字比率に係る赤字・黒字の構成分析!I$41,"▲", "-")), 2) &lt; 0, ABS(ROUND(VALUE(SUBSTITUTE(連結実質赤字比率に係る赤字・黒字の構成分析!I$41,"▲", "-")), 2)), NA())</f>
        <v>#VALUE!</v>
      </c>
      <c r="I29" s="166" t="e">
        <f>IF(ROUND(VALUE(SUBSTITUTE(連結実質赤字比率に係る赤字・黒字の構成分析!I$41,"▲", "-")), 2) &gt;= 0, ABS(ROUND(VALUE(SUBSTITUTE(連結実質赤字比率に係る赤字・黒字の構成分析!I$41,"▲", "-")), 2)), NA())</f>
        <v>#VALUE!</v>
      </c>
      <c r="J29" s="166" t="e">
        <f>IF(ROUND(VALUE(SUBSTITUTE(連結実質赤字比率に係る赤字・黒字の構成分析!J$41,"▲", "-")), 2) &lt; 0, ABS(ROUND(VALUE(SUBSTITUTE(連結実質赤字比率に係る赤字・黒字の構成分析!J$41,"▲", "-")), 2)), NA())</f>
        <v>#VALUE!</v>
      </c>
      <c r="K29" s="166" t="e">
        <f>IF(ROUND(VALUE(SUBSTITUTE(連結実質赤字比率に係る赤字・黒字の構成分析!J$41,"▲", "-")), 2) &gt;= 0, ABS(ROUND(VALUE(SUBSTITUTE(連結実質赤字比率に係る赤字・黒字の構成分析!J$41,"▲", "-")), 2)), NA())</f>
        <v>#VALUE!</v>
      </c>
    </row>
    <row r="30" spans="1:11" x14ac:dyDescent="0.2">
      <c r="A30" s="166" t="str">
        <f>IF(連結実質赤字比率に係る赤字・黒字の構成分析!C$40="",NA(),連結実質赤字比率に係る赤字・黒字の構成分析!C$40)</f>
        <v>東金市病院事業特別会計</v>
      </c>
      <c r="B30" s="166" t="e">
        <f>IF(ROUND(VALUE(SUBSTITUTE(連結実質赤字比率に係る赤字・黒字の構成分析!F$40,"▲", "-")), 2) &lt; 0, ABS(ROUND(VALUE(SUBSTITUTE(連結実質赤字比率に係る赤字・黒字の構成分析!F$40,"▲", "-")), 2)), NA())</f>
        <v>#N/A</v>
      </c>
      <c r="C30" s="166">
        <f>IF(ROUND(VALUE(SUBSTITUTE(連結実質赤字比率に係る赤字・黒字の構成分析!F$40,"▲", "-")), 2) &gt;= 0, ABS(ROUND(VALUE(SUBSTITUTE(連結実質赤字比率に係る赤字・黒字の構成分析!F$40,"▲", "-")), 2)), NA())</f>
        <v>0</v>
      </c>
      <c r="D30" s="166" t="e">
        <f>IF(ROUND(VALUE(SUBSTITUTE(連結実質赤字比率に係る赤字・黒字の構成分析!G$40,"▲", "-")), 2) &lt; 0, ABS(ROUND(VALUE(SUBSTITUTE(連結実質赤字比率に係る赤字・黒字の構成分析!G$40,"▲", "-")), 2)), NA())</f>
        <v>#N/A</v>
      </c>
      <c r="E30" s="166">
        <f>IF(ROUND(VALUE(SUBSTITUTE(連結実質赤字比率に係る赤字・黒字の構成分析!G$40,"▲", "-")), 2) &gt;= 0, ABS(ROUND(VALUE(SUBSTITUTE(連結実質赤字比率に係る赤字・黒字の構成分析!G$40,"▲", "-")), 2)), NA())</f>
        <v>0</v>
      </c>
      <c r="F30" s="166" t="e">
        <f>IF(ROUND(VALUE(SUBSTITUTE(連結実質赤字比率に係る赤字・黒字の構成分析!H$40,"▲", "-")), 2) &lt; 0, ABS(ROUND(VALUE(SUBSTITUTE(連結実質赤字比率に係る赤字・黒字の構成分析!H$40,"▲", "-")), 2)), NA())</f>
        <v>#N/A</v>
      </c>
      <c r="G30" s="166">
        <f>IF(ROUND(VALUE(SUBSTITUTE(連結実質赤字比率に係る赤字・黒字の構成分析!H$40,"▲", "-")), 2) &gt;= 0, ABS(ROUND(VALUE(SUBSTITUTE(連結実質赤字比率に係る赤字・黒字の構成分析!H$40,"▲", "-")), 2)), NA())</f>
        <v>0</v>
      </c>
      <c r="H30" s="166" t="e">
        <f>IF(ROUND(VALUE(SUBSTITUTE(連結実質赤字比率に係る赤字・黒字の構成分析!I$40,"▲", "-")), 2) &lt; 0, ABS(ROUND(VALUE(SUBSTITUTE(連結実質赤字比率に係る赤字・黒字の構成分析!I$40,"▲", "-")), 2)), NA())</f>
        <v>#N/A</v>
      </c>
      <c r="I30" s="166">
        <f>IF(ROUND(VALUE(SUBSTITUTE(連結実質赤字比率に係る赤字・黒字の構成分析!I$40,"▲", "-")), 2) &gt;= 0, ABS(ROUND(VALUE(SUBSTITUTE(連結実質赤字比率に係る赤字・黒字の構成分析!I$40,"▲", "-")), 2)), NA())</f>
        <v>0</v>
      </c>
      <c r="J30" s="166" t="e">
        <f>IF(ROUND(VALUE(SUBSTITUTE(連結実質赤字比率に係る赤字・黒字の構成分析!J$40,"▲", "-")), 2) &lt; 0, ABS(ROUND(VALUE(SUBSTITUTE(連結実質赤字比率に係る赤字・黒字の構成分析!J$40,"▲", "-")), 2)), NA())</f>
        <v>#N/A</v>
      </c>
      <c r="K30" s="166">
        <f>IF(ROUND(VALUE(SUBSTITUTE(連結実質赤字比率に係る赤字・黒字の構成分析!J$40,"▲", "-")), 2) &gt;= 0, ABS(ROUND(VALUE(SUBSTITUTE(連結実質赤字比率に係る赤字・黒字の構成分析!J$40,"▲", "-")), 2)), NA())</f>
        <v>0</v>
      </c>
    </row>
    <row r="31" spans="1:11" x14ac:dyDescent="0.2">
      <c r="A31" s="166" t="str">
        <f>IF(連結実質赤字比率に係る赤字・黒字の構成分析!C$39="",NA(),連結実質赤字比率に係る赤字・黒字の構成分析!C$39)</f>
        <v>東金市介護保険事業特別会計</v>
      </c>
      <c r="B31" s="166" t="e">
        <f>IF(ROUND(VALUE(SUBSTITUTE(連結実質赤字比率に係る赤字・黒字の構成分析!F$39,"▲", "-")), 2) &lt; 0, ABS(ROUND(VALUE(SUBSTITUTE(連結実質赤字比率に係る赤字・黒字の構成分析!F$39,"▲", "-")), 2)), NA())</f>
        <v>#N/A</v>
      </c>
      <c r="C31" s="166">
        <f>IF(ROUND(VALUE(SUBSTITUTE(連結実質赤字比率に係る赤字・黒字の構成分析!F$39,"▲", "-")), 2) &gt;= 0, ABS(ROUND(VALUE(SUBSTITUTE(連結実質赤字比率に係る赤字・黒字の構成分析!F$39,"▲", "-")), 2)), NA())</f>
        <v>0.35</v>
      </c>
      <c r="D31" s="166" t="e">
        <f>IF(ROUND(VALUE(SUBSTITUTE(連結実質赤字比率に係る赤字・黒字の構成分析!G$39,"▲", "-")), 2) &lt; 0, ABS(ROUND(VALUE(SUBSTITUTE(連結実質赤字比率に係る赤字・黒字の構成分析!G$39,"▲", "-")), 2)), NA())</f>
        <v>#N/A</v>
      </c>
      <c r="E31" s="166">
        <f>IF(ROUND(VALUE(SUBSTITUTE(連結実質赤字比率に係る赤字・黒字の構成分析!G$39,"▲", "-")), 2) &gt;= 0, ABS(ROUND(VALUE(SUBSTITUTE(連結実質赤字比率に係る赤字・黒字の構成分析!G$39,"▲", "-")), 2)), NA())</f>
        <v>0.26</v>
      </c>
      <c r="F31" s="166" t="e">
        <f>IF(ROUND(VALUE(SUBSTITUTE(連結実質赤字比率に係る赤字・黒字の構成分析!H$39,"▲", "-")), 2) &lt; 0, ABS(ROUND(VALUE(SUBSTITUTE(連結実質赤字比率に係る赤字・黒字の構成分析!H$39,"▲", "-")), 2)), NA())</f>
        <v>#N/A</v>
      </c>
      <c r="G31" s="166">
        <f>IF(ROUND(VALUE(SUBSTITUTE(連結実質赤字比率に係る赤字・黒字の構成分析!H$39,"▲", "-")), 2) &gt;= 0, ABS(ROUND(VALUE(SUBSTITUTE(連結実質赤字比率に係る赤字・黒字の構成分析!H$39,"▲", "-")), 2)), NA())</f>
        <v>0.09</v>
      </c>
      <c r="H31" s="166" t="e">
        <f>IF(ROUND(VALUE(SUBSTITUTE(連結実質赤字比率に係る赤字・黒字の構成分析!I$39,"▲", "-")), 2) &lt; 0, ABS(ROUND(VALUE(SUBSTITUTE(連結実質赤字比率に係る赤字・黒字の構成分析!I$39,"▲", "-")), 2)), NA())</f>
        <v>#N/A</v>
      </c>
      <c r="I31" s="166">
        <f>IF(ROUND(VALUE(SUBSTITUTE(連結実質赤字比率に係る赤字・黒字の構成分析!I$39,"▲", "-")), 2) &gt;= 0, ABS(ROUND(VALUE(SUBSTITUTE(連結実質赤字比率に係る赤字・黒字の構成分析!I$39,"▲", "-")), 2)), NA())</f>
        <v>0.08</v>
      </c>
      <c r="J31" s="166" t="e">
        <f>IF(ROUND(VALUE(SUBSTITUTE(連結実質赤字比率に係る赤字・黒字の構成分析!J$39,"▲", "-")), 2) &lt; 0, ABS(ROUND(VALUE(SUBSTITUTE(連結実質赤字比率に係る赤字・黒字の構成分析!J$39,"▲", "-")), 2)), NA())</f>
        <v>#N/A</v>
      </c>
      <c r="K31" s="166">
        <f>IF(ROUND(VALUE(SUBSTITUTE(連結実質赤字比率に係る赤字・黒字の構成分析!J$39,"▲", "-")), 2) &gt;= 0, ABS(ROUND(VALUE(SUBSTITUTE(連結実質赤字比率に係る赤字・黒字の構成分析!J$39,"▲", "-")), 2)), NA())</f>
        <v>0.03</v>
      </c>
    </row>
    <row r="32" spans="1:11" x14ac:dyDescent="0.2">
      <c r="A32" s="166" t="str">
        <f>IF(連結実質赤字比率に係る赤字・黒字の構成分析!C$38="",NA(),連結実質赤字比率に係る赤字・黒字の構成分析!C$38)</f>
        <v>東金市後期高齢者医療特別会計</v>
      </c>
      <c r="B32" s="166" t="e">
        <f>IF(ROUND(VALUE(SUBSTITUTE(連結実質赤字比率に係る赤字・黒字の構成分析!F$38,"▲", "-")), 2) &lt; 0, ABS(ROUND(VALUE(SUBSTITUTE(連結実質赤字比率に係る赤字・黒字の構成分析!F$38,"▲", "-")), 2)), NA())</f>
        <v>#N/A</v>
      </c>
      <c r="C32" s="166">
        <f>IF(ROUND(VALUE(SUBSTITUTE(連結実質赤字比率に係る赤字・黒字の構成分析!F$38,"▲", "-")), 2) &gt;= 0, ABS(ROUND(VALUE(SUBSTITUTE(連結実質赤字比率に係る赤字・黒字の構成分析!F$38,"▲", "-")), 2)), NA())</f>
        <v>0.05</v>
      </c>
      <c r="D32" s="166" t="e">
        <f>IF(ROUND(VALUE(SUBSTITUTE(連結実質赤字比率に係る赤字・黒字の構成分析!G$38,"▲", "-")), 2) &lt; 0, ABS(ROUND(VALUE(SUBSTITUTE(連結実質赤字比率に係る赤字・黒字の構成分析!G$38,"▲", "-")), 2)), NA())</f>
        <v>#N/A</v>
      </c>
      <c r="E32" s="166">
        <f>IF(ROUND(VALUE(SUBSTITUTE(連結実質赤字比率に係る赤字・黒字の構成分析!G$38,"▲", "-")), 2) &gt;= 0, ABS(ROUND(VALUE(SUBSTITUTE(連結実質赤字比率に係る赤字・黒字の構成分析!G$38,"▲", "-")), 2)), NA())</f>
        <v>0.04</v>
      </c>
      <c r="F32" s="166" t="e">
        <f>IF(ROUND(VALUE(SUBSTITUTE(連結実質赤字比率に係る赤字・黒字の構成分析!H$38,"▲", "-")), 2) &lt; 0, ABS(ROUND(VALUE(SUBSTITUTE(連結実質赤字比率に係る赤字・黒字の構成分析!H$38,"▲", "-")), 2)), NA())</f>
        <v>#N/A</v>
      </c>
      <c r="G32" s="166">
        <f>IF(ROUND(VALUE(SUBSTITUTE(連結実質赤字比率に係る赤字・黒字の構成分析!H$38,"▲", "-")), 2) &gt;= 0, ABS(ROUND(VALUE(SUBSTITUTE(連結実質赤字比率に係る赤字・黒字の構成分析!H$38,"▲", "-")), 2)), NA())</f>
        <v>0.04</v>
      </c>
      <c r="H32" s="166" t="e">
        <f>IF(ROUND(VALUE(SUBSTITUTE(連結実質赤字比率に係る赤字・黒字の構成分析!I$38,"▲", "-")), 2) &lt; 0, ABS(ROUND(VALUE(SUBSTITUTE(連結実質赤字比率に係る赤字・黒字の構成分析!I$38,"▲", "-")), 2)), NA())</f>
        <v>#N/A</v>
      </c>
      <c r="I32" s="166">
        <f>IF(ROUND(VALUE(SUBSTITUTE(連結実質赤字比率に係る赤字・黒字の構成分析!I$38,"▲", "-")), 2) &gt;= 0, ABS(ROUND(VALUE(SUBSTITUTE(連結実質赤字比率に係る赤字・黒字の構成分析!I$38,"▲", "-")), 2)), NA())</f>
        <v>0.04</v>
      </c>
      <c r="J32" s="166" t="e">
        <f>IF(ROUND(VALUE(SUBSTITUTE(連結実質赤字比率に係る赤字・黒字の構成分析!J$38,"▲", "-")), 2) &lt; 0, ABS(ROUND(VALUE(SUBSTITUTE(連結実質赤字比率に係る赤字・黒字の構成分析!J$38,"▲", "-")), 2)), NA())</f>
        <v>#N/A</v>
      </c>
      <c r="K32" s="166">
        <f>IF(ROUND(VALUE(SUBSTITUTE(連結実質赤字比率に係る赤字・黒字の構成分析!J$38,"▲", "-")), 2) &gt;= 0, ABS(ROUND(VALUE(SUBSTITUTE(連結実質赤字比率に係る赤字・黒字の構成分析!J$38,"▲", "-")), 2)), NA())</f>
        <v>0.04</v>
      </c>
    </row>
    <row r="33" spans="1:16" x14ac:dyDescent="0.2">
      <c r="A33" s="166" t="str">
        <f>IF(連結実質赤字比率に係る赤字・黒字の構成分析!C$37="",NA(),連結実質赤字比率に係る赤字・黒字の構成分析!C$37)</f>
        <v>東金市国民健康保険事業特別会計</v>
      </c>
      <c r="B33" s="166" t="e">
        <f>IF(ROUND(VALUE(SUBSTITUTE(連結実質赤字比率に係る赤字・黒字の構成分析!F$37,"▲", "-")), 2) &lt; 0, ABS(ROUND(VALUE(SUBSTITUTE(連結実質赤字比率に係る赤字・黒字の構成分析!F$37,"▲", "-")), 2)), NA())</f>
        <v>#N/A</v>
      </c>
      <c r="C33" s="166">
        <f>IF(ROUND(VALUE(SUBSTITUTE(連結実質赤字比率に係る赤字・黒字の構成分析!F$37,"▲", "-")), 2) &gt;= 0, ABS(ROUND(VALUE(SUBSTITUTE(連結実質赤字比率に係る赤字・黒字の構成分析!F$37,"▲", "-")), 2)), NA())</f>
        <v>1.1100000000000001</v>
      </c>
      <c r="D33" s="166" t="e">
        <f>IF(ROUND(VALUE(SUBSTITUTE(連結実質赤字比率に係る赤字・黒字の構成分析!G$37,"▲", "-")), 2) &lt; 0, ABS(ROUND(VALUE(SUBSTITUTE(連結実質赤字比率に係る赤字・黒字の構成分析!G$37,"▲", "-")), 2)), NA())</f>
        <v>#N/A</v>
      </c>
      <c r="E33" s="166">
        <f>IF(ROUND(VALUE(SUBSTITUTE(連結実質赤字比率に係る赤字・黒字の構成分析!G$37,"▲", "-")), 2) &gt;= 0, ABS(ROUND(VALUE(SUBSTITUTE(連結実質赤字比率に係る赤字・黒字の構成分析!G$37,"▲", "-")), 2)), NA())</f>
        <v>0.97</v>
      </c>
      <c r="F33" s="166" t="e">
        <f>IF(ROUND(VALUE(SUBSTITUTE(連結実質赤字比率に係る赤字・黒字の構成分析!H$37,"▲", "-")), 2) &lt; 0, ABS(ROUND(VALUE(SUBSTITUTE(連結実質赤字比率に係る赤字・黒字の構成分析!H$37,"▲", "-")), 2)), NA())</f>
        <v>#N/A</v>
      </c>
      <c r="G33" s="166">
        <f>IF(ROUND(VALUE(SUBSTITUTE(連結実質赤字比率に係る赤字・黒字の構成分析!H$37,"▲", "-")), 2) &gt;= 0, ABS(ROUND(VALUE(SUBSTITUTE(連結実質赤字比率に係る赤字・黒字の構成分析!H$37,"▲", "-")), 2)), NA())</f>
        <v>0.67</v>
      </c>
      <c r="H33" s="166" t="e">
        <f>IF(ROUND(VALUE(SUBSTITUTE(連結実質赤字比率に係る赤字・黒字の構成分析!I$37,"▲", "-")), 2) &lt; 0, ABS(ROUND(VALUE(SUBSTITUTE(連結実質赤字比率に係る赤字・黒字の構成分析!I$37,"▲", "-")), 2)), NA())</f>
        <v>#N/A</v>
      </c>
      <c r="I33" s="166">
        <f>IF(ROUND(VALUE(SUBSTITUTE(連結実質赤字比率に係る赤字・黒字の構成分析!I$37,"▲", "-")), 2) &gt;= 0, ABS(ROUND(VALUE(SUBSTITUTE(連結実質赤字比率に係る赤字・黒字の構成分析!I$37,"▲", "-")), 2)), NA())</f>
        <v>1</v>
      </c>
      <c r="J33" s="166" t="e">
        <f>IF(ROUND(VALUE(SUBSTITUTE(連結実質赤字比率に係る赤字・黒字の構成分析!J$37,"▲", "-")), 2) &lt; 0, ABS(ROUND(VALUE(SUBSTITUTE(連結実質赤字比率に係る赤字・黒字の構成分析!J$37,"▲", "-")), 2)), NA())</f>
        <v>#N/A</v>
      </c>
      <c r="K33" s="166">
        <f>IF(ROUND(VALUE(SUBSTITUTE(連結実質赤字比率に係る赤字・黒字の構成分析!J$37,"▲", "-")), 2) &gt;= 0, ABS(ROUND(VALUE(SUBSTITUTE(連結実質赤字比率に係る赤字・黒字の構成分析!J$37,"▲", "-")), 2)), NA())</f>
        <v>0.38</v>
      </c>
    </row>
    <row r="34" spans="1:16" x14ac:dyDescent="0.2">
      <c r="A34" s="166" t="str">
        <f>IF(連結実質赤字比率に係る赤字・黒字の構成分析!C$36="",NA(),連結実質赤字比率に係る赤字・黒字の構成分析!C$36)</f>
        <v>東金市下水道事業会計</v>
      </c>
      <c r="B34" s="166" t="e">
        <f>IF(ROUND(VALUE(SUBSTITUTE(連結実質赤字比率に係る赤字・黒字の構成分析!F$36,"▲", "-")), 2) &lt; 0, ABS(ROUND(VALUE(SUBSTITUTE(連結実質赤字比率に係る赤字・黒字の構成分析!F$36,"▲", "-")), 2)), NA())</f>
        <v>#N/A</v>
      </c>
      <c r="C34" s="166">
        <f>IF(ROUND(VALUE(SUBSTITUTE(連結実質赤字比率に係る赤字・黒字の構成分析!F$36,"▲", "-")), 2) &gt;= 0, ABS(ROUND(VALUE(SUBSTITUTE(連結実質赤字比率に係る赤字・黒字の構成分析!F$36,"▲", "-")), 2)), NA())</f>
        <v>0.41</v>
      </c>
      <c r="D34" s="166" t="e">
        <f>IF(ROUND(VALUE(SUBSTITUTE(連結実質赤字比率に係る赤字・黒字の構成分析!G$36,"▲", "-")), 2) &lt; 0, ABS(ROUND(VALUE(SUBSTITUTE(連結実質赤字比率に係る赤字・黒字の構成分析!G$36,"▲", "-")), 2)), NA())</f>
        <v>#N/A</v>
      </c>
      <c r="E34" s="166">
        <f>IF(ROUND(VALUE(SUBSTITUTE(連結実質赤字比率に係る赤字・黒字の構成分析!G$36,"▲", "-")), 2) &gt;= 0, ABS(ROUND(VALUE(SUBSTITUTE(連結実質赤字比率に係る赤字・黒字の構成分析!G$36,"▲", "-")), 2)), NA())</f>
        <v>0.56999999999999995</v>
      </c>
      <c r="F34" s="166" t="e">
        <f>IF(ROUND(VALUE(SUBSTITUTE(連結実質赤字比率に係る赤字・黒字の構成分析!H$36,"▲", "-")), 2) &lt; 0, ABS(ROUND(VALUE(SUBSTITUTE(連結実質赤字比率に係る赤字・黒字の構成分析!H$36,"▲", "-")), 2)), NA())</f>
        <v>#N/A</v>
      </c>
      <c r="G34" s="166">
        <f>IF(ROUND(VALUE(SUBSTITUTE(連結実質赤字比率に係る赤字・黒字の構成分析!H$36,"▲", "-")), 2) &gt;= 0, ABS(ROUND(VALUE(SUBSTITUTE(連結実質赤字比率に係る赤字・黒字の構成分析!H$36,"▲", "-")), 2)), NA())</f>
        <v>0.79</v>
      </c>
      <c r="H34" s="166" t="e">
        <f>IF(ROUND(VALUE(SUBSTITUTE(連結実質赤字比率に係る赤字・黒字の構成分析!I$36,"▲", "-")), 2) &lt; 0, ABS(ROUND(VALUE(SUBSTITUTE(連結実質赤字比率に係る赤字・黒字の構成分析!I$36,"▲", "-")), 2)), NA())</f>
        <v>#N/A</v>
      </c>
      <c r="I34" s="166">
        <f>IF(ROUND(VALUE(SUBSTITUTE(連結実質赤字比率に係る赤字・黒字の構成分析!I$36,"▲", "-")), 2) &gt;= 0, ABS(ROUND(VALUE(SUBSTITUTE(連結実質赤字比率に係る赤字・黒字の構成分析!I$36,"▲", "-")), 2)), NA())</f>
        <v>0.84</v>
      </c>
      <c r="J34" s="166" t="e">
        <f>IF(ROUND(VALUE(SUBSTITUTE(連結実質赤字比率に係る赤字・黒字の構成分析!J$36,"▲", "-")), 2) &lt; 0, ABS(ROUND(VALUE(SUBSTITUTE(連結実質赤字比率に係る赤字・黒字の構成分析!J$36,"▲", "-")), 2)), NA())</f>
        <v>#N/A</v>
      </c>
      <c r="K34" s="166">
        <f>IF(ROUND(VALUE(SUBSTITUTE(連結実質赤字比率に係る赤字・黒字の構成分析!J$36,"▲", "-")), 2) &gt;= 0, ABS(ROUND(VALUE(SUBSTITUTE(連結実質赤字比率に係る赤字・黒字の構成分析!J$36,"▲", "-")), 2)), NA())</f>
        <v>0.87</v>
      </c>
    </row>
    <row r="35" spans="1:16" x14ac:dyDescent="0.2">
      <c r="A35" s="166" t="str">
        <f>IF(連結実質赤字比率に係る赤字・黒字の構成分析!C$35="",NA(),連結実質赤字比率に係る赤字・黒字の構成分析!C$35)</f>
        <v>一般会計</v>
      </c>
      <c r="B35" s="166" t="e">
        <f>IF(ROUND(VALUE(SUBSTITUTE(連結実質赤字比率に係る赤字・黒字の構成分析!F$35,"▲", "-")), 2) &lt; 0, ABS(ROUND(VALUE(SUBSTITUTE(連結実質赤字比率に係る赤字・黒字の構成分析!F$35,"▲", "-")), 2)), NA())</f>
        <v>#N/A</v>
      </c>
      <c r="C35" s="166">
        <f>IF(ROUND(VALUE(SUBSTITUTE(連結実質赤字比率に係る赤字・黒字の構成分析!F$35,"▲", "-")), 2) &gt;= 0, ABS(ROUND(VALUE(SUBSTITUTE(連結実質赤字比率に係る赤字・黒字の構成分析!F$35,"▲", "-")), 2)), NA())</f>
        <v>2.61</v>
      </c>
      <c r="D35" s="166" t="e">
        <f>IF(ROUND(VALUE(SUBSTITUTE(連結実質赤字比率に係る赤字・黒字の構成分析!G$35,"▲", "-")), 2) &lt; 0, ABS(ROUND(VALUE(SUBSTITUTE(連結実質赤字比率に係る赤字・黒字の構成分析!G$35,"▲", "-")), 2)), NA())</f>
        <v>#N/A</v>
      </c>
      <c r="E35" s="166">
        <f>IF(ROUND(VALUE(SUBSTITUTE(連結実質赤字比率に係る赤字・黒字の構成分析!G$35,"▲", "-")), 2) &gt;= 0, ABS(ROUND(VALUE(SUBSTITUTE(連結実質赤字比率に係る赤字・黒字の構成分析!G$35,"▲", "-")), 2)), NA())</f>
        <v>6.01</v>
      </c>
      <c r="F35" s="166" t="e">
        <f>IF(ROUND(VALUE(SUBSTITUTE(連結実質赤字比率に係る赤字・黒字の構成分析!H$35,"▲", "-")), 2) &lt; 0, ABS(ROUND(VALUE(SUBSTITUTE(連結実質赤字比率に係る赤字・黒字の構成分析!H$35,"▲", "-")), 2)), NA())</f>
        <v>#N/A</v>
      </c>
      <c r="G35" s="166">
        <f>IF(ROUND(VALUE(SUBSTITUTE(連結実質赤字比率に係る赤字・黒字の構成分析!H$35,"▲", "-")), 2) &gt;= 0, ABS(ROUND(VALUE(SUBSTITUTE(連結実質赤字比率に係る赤字・黒字の構成分析!H$35,"▲", "-")), 2)), NA())</f>
        <v>9.2899999999999991</v>
      </c>
      <c r="H35" s="166" t="e">
        <f>IF(ROUND(VALUE(SUBSTITUTE(連結実質赤字比率に係る赤字・黒字の構成分析!I$35,"▲", "-")), 2) &lt; 0, ABS(ROUND(VALUE(SUBSTITUTE(連結実質赤字比率に係る赤字・黒字の構成分析!I$35,"▲", "-")), 2)), NA())</f>
        <v>#N/A</v>
      </c>
      <c r="I35" s="166">
        <f>IF(ROUND(VALUE(SUBSTITUTE(連結実質赤字比率に係る赤字・黒字の構成分析!I$35,"▲", "-")), 2) &gt;= 0, ABS(ROUND(VALUE(SUBSTITUTE(連結実質赤字比率に係る赤字・黒字の構成分析!I$35,"▲", "-")), 2)), NA())</f>
        <v>7.57</v>
      </c>
      <c r="J35" s="166" t="e">
        <f>IF(ROUND(VALUE(SUBSTITUTE(連結実質赤字比率に係る赤字・黒字の構成分析!J$35,"▲", "-")), 2) &lt; 0, ABS(ROUND(VALUE(SUBSTITUTE(連結実質赤字比率に係る赤字・黒字の構成分析!J$35,"▲", "-")), 2)), NA())</f>
        <v>#N/A</v>
      </c>
      <c r="K35" s="166">
        <f>IF(ROUND(VALUE(SUBSTITUTE(連結実質赤字比率に係る赤字・黒字の構成分析!J$35,"▲", "-")), 2) &gt;= 0, ABS(ROUND(VALUE(SUBSTITUTE(連結実質赤字比率に係る赤字・黒字の構成分析!J$35,"▲", "-")), 2)), NA())</f>
        <v>4.3899999999999997</v>
      </c>
    </row>
    <row r="36" spans="1:16" x14ac:dyDescent="0.2">
      <c r="A36" s="166" t="str">
        <f>IF(連結実質赤字比率に係る赤字・黒字の構成分析!C$34="",NA(),連結実質赤字比率に係る赤字・黒字の構成分析!C$34)</f>
        <v>東金市ガス事業会計</v>
      </c>
      <c r="B36" s="166" t="e">
        <f>IF(ROUND(VALUE(SUBSTITUTE(連結実質赤字比率に係る赤字・黒字の構成分析!F$34,"▲", "-")), 2) &lt; 0, ABS(ROUND(VALUE(SUBSTITUTE(連結実質赤字比率に係る赤字・黒字の構成分析!F$34,"▲", "-")), 2)), NA())</f>
        <v>#N/A</v>
      </c>
      <c r="C36" s="166">
        <f>IF(ROUND(VALUE(SUBSTITUTE(連結実質赤字比率に係る赤字・黒字の構成分析!F$34,"▲", "-")), 2) &gt;= 0, ABS(ROUND(VALUE(SUBSTITUTE(連結実質赤字比率に係る赤字・黒字の構成分析!F$34,"▲", "-")), 2)), NA())</f>
        <v>8.98</v>
      </c>
      <c r="D36" s="166" t="e">
        <f>IF(ROUND(VALUE(SUBSTITUTE(連結実質赤字比率に係る赤字・黒字の構成分析!G$34,"▲", "-")), 2) &lt; 0, ABS(ROUND(VALUE(SUBSTITUTE(連結実質赤字比率に係る赤字・黒字の構成分析!G$34,"▲", "-")), 2)), NA())</f>
        <v>#N/A</v>
      </c>
      <c r="E36" s="166">
        <f>IF(ROUND(VALUE(SUBSTITUTE(連結実質赤字比率に係る赤字・黒字の構成分析!G$34,"▲", "-")), 2) &gt;= 0, ABS(ROUND(VALUE(SUBSTITUTE(連結実質赤字比率に係る赤字・黒字の構成分析!G$34,"▲", "-")), 2)), NA())</f>
        <v>11.41</v>
      </c>
      <c r="F36" s="166" t="e">
        <f>IF(ROUND(VALUE(SUBSTITUTE(連結実質赤字比率に係る赤字・黒字の構成分析!H$34,"▲", "-")), 2) &lt; 0, ABS(ROUND(VALUE(SUBSTITUTE(連結実質赤字比率に係る赤字・黒字の構成分析!H$34,"▲", "-")), 2)), NA())</f>
        <v>#N/A</v>
      </c>
      <c r="G36" s="166">
        <f>IF(ROUND(VALUE(SUBSTITUTE(連結実質赤字比率に係る赤字・黒字の構成分析!H$34,"▲", "-")), 2) &gt;= 0, ABS(ROUND(VALUE(SUBSTITUTE(連結実質赤字比率に係る赤字・黒字の構成分析!H$34,"▲", "-")), 2)), NA())</f>
        <v>10.58</v>
      </c>
      <c r="H36" s="166" t="e">
        <f>IF(ROUND(VALUE(SUBSTITUTE(連結実質赤字比率に係る赤字・黒字の構成分析!I$34,"▲", "-")), 2) &lt; 0, ABS(ROUND(VALUE(SUBSTITUTE(連結実質赤字比率に係る赤字・黒字の構成分析!I$34,"▲", "-")), 2)), NA())</f>
        <v>#N/A</v>
      </c>
      <c r="I36" s="166">
        <f>IF(ROUND(VALUE(SUBSTITUTE(連結実質赤字比率に係る赤字・黒字の構成分析!I$34,"▲", "-")), 2) &gt;= 0, ABS(ROUND(VALUE(SUBSTITUTE(連結実質赤字比率に係る赤字・黒字の構成分析!I$34,"▲", "-")), 2)), NA())</f>
        <v>10.87</v>
      </c>
      <c r="J36" s="166" t="e">
        <f>IF(ROUND(VALUE(SUBSTITUTE(連結実質赤字比率に係る赤字・黒字の構成分析!J$34,"▲", "-")), 2) &lt; 0, ABS(ROUND(VALUE(SUBSTITUTE(連結実質赤字比率に係る赤字・黒字の構成分析!J$34,"▲", "-")), 2)), NA())</f>
        <v>#N/A</v>
      </c>
      <c r="K36" s="166">
        <f>IF(ROUND(VALUE(SUBSTITUTE(連結実質赤字比率に係る赤字・黒字の構成分析!J$34,"▲", "-")), 2) &gt;= 0, ABS(ROUND(VALUE(SUBSTITUTE(連結実質赤字比率に係る赤字・黒字の構成分析!J$34,"▲", "-")), 2)), NA())</f>
        <v>10.55</v>
      </c>
    </row>
    <row r="39" spans="1:16" x14ac:dyDescent="0.2">
      <c r="A39" s="139" t="s">
        <v>58</v>
      </c>
    </row>
    <row r="40" spans="1:16" x14ac:dyDescent="0.2">
      <c r="A40" s="167"/>
      <c r="B40" s="167" t="str">
        <f>'実質公債費比率（分子）の構造'!K$44</f>
        <v>R01</v>
      </c>
      <c r="C40" s="167"/>
      <c r="D40" s="167"/>
      <c r="E40" s="167" t="str">
        <f>'実質公債費比率（分子）の構造'!L$44</f>
        <v>R02</v>
      </c>
      <c r="F40" s="167"/>
      <c r="G40" s="167"/>
      <c r="H40" s="167" t="str">
        <f>'実質公債費比率（分子）の構造'!M$44</f>
        <v>R03</v>
      </c>
      <c r="I40" s="167"/>
      <c r="J40" s="167"/>
      <c r="K40" s="167" t="str">
        <f>'実質公債費比率（分子）の構造'!N$44</f>
        <v>R04</v>
      </c>
      <c r="L40" s="167"/>
      <c r="M40" s="167"/>
      <c r="N40" s="167" t="str">
        <f>'実質公債費比率（分子）の構造'!O$44</f>
        <v>R05</v>
      </c>
      <c r="O40" s="167"/>
      <c r="P40" s="167"/>
    </row>
    <row r="41" spans="1:16" x14ac:dyDescent="0.2">
      <c r="A41" s="167"/>
      <c r="B41" s="167" t="s">
        <v>59</v>
      </c>
      <c r="C41" s="167"/>
      <c r="D41" s="167" t="s">
        <v>60</v>
      </c>
      <c r="E41" s="167" t="s">
        <v>59</v>
      </c>
      <c r="F41" s="167"/>
      <c r="G41" s="167" t="s">
        <v>60</v>
      </c>
      <c r="H41" s="167" t="s">
        <v>59</v>
      </c>
      <c r="I41" s="167"/>
      <c r="J41" s="167" t="s">
        <v>60</v>
      </c>
      <c r="K41" s="167" t="s">
        <v>59</v>
      </c>
      <c r="L41" s="167"/>
      <c r="M41" s="167" t="s">
        <v>60</v>
      </c>
      <c r="N41" s="167" t="s">
        <v>59</v>
      </c>
      <c r="O41" s="167"/>
      <c r="P41" s="167" t="s">
        <v>60</v>
      </c>
    </row>
    <row r="42" spans="1:16" x14ac:dyDescent="0.2">
      <c r="A42" s="167" t="s">
        <v>61</v>
      </c>
      <c r="B42" s="167"/>
      <c r="C42" s="167"/>
      <c r="D42" s="167">
        <f>'実質公債費比率（分子）の構造'!K$52</f>
        <v>2323</v>
      </c>
      <c r="E42" s="167"/>
      <c r="F42" s="167"/>
      <c r="G42" s="167">
        <f>'実質公債費比率（分子）の構造'!L$52</f>
        <v>2285</v>
      </c>
      <c r="H42" s="167"/>
      <c r="I42" s="167"/>
      <c r="J42" s="167">
        <f>'実質公債費比率（分子）の構造'!M$52</f>
        <v>2275</v>
      </c>
      <c r="K42" s="167"/>
      <c r="L42" s="167"/>
      <c r="M42" s="167">
        <f>'実質公債費比率（分子）の構造'!N$52</f>
        <v>2278</v>
      </c>
      <c r="N42" s="167"/>
      <c r="O42" s="167"/>
      <c r="P42" s="167">
        <f>'実質公債費比率（分子）の構造'!O$52</f>
        <v>2187</v>
      </c>
    </row>
    <row r="43" spans="1:16" x14ac:dyDescent="0.2">
      <c r="A43" s="167" t="s">
        <v>16</v>
      </c>
      <c r="B43" s="167" t="str">
        <f>'実質公債費比率（分子）の構造'!K$51</f>
        <v>-</v>
      </c>
      <c r="C43" s="167"/>
      <c r="D43" s="167"/>
      <c r="E43" s="167" t="str">
        <f>'実質公債費比率（分子）の構造'!L$51</f>
        <v>-</v>
      </c>
      <c r="F43" s="167"/>
      <c r="G43" s="167"/>
      <c r="H43" s="167" t="str">
        <f>'実質公債費比率（分子）の構造'!M$51</f>
        <v>-</v>
      </c>
      <c r="I43" s="167"/>
      <c r="J43" s="167"/>
      <c r="K43" s="167" t="str">
        <f>'実質公債費比率（分子）の構造'!N$51</f>
        <v>-</v>
      </c>
      <c r="L43" s="167"/>
      <c r="M43" s="167"/>
      <c r="N43" s="167" t="str">
        <f>'実質公債費比率（分子）の構造'!O$51</f>
        <v>-</v>
      </c>
      <c r="O43" s="167"/>
      <c r="P43" s="167"/>
    </row>
    <row r="44" spans="1:16" x14ac:dyDescent="0.2">
      <c r="A44" s="167" t="s">
        <v>62</v>
      </c>
      <c r="B44" s="167">
        <f>'実質公債費比率（分子）の構造'!K$50</f>
        <v>41</v>
      </c>
      <c r="C44" s="167"/>
      <c r="D44" s="167"/>
      <c r="E44" s="167">
        <f>'実質公債費比率（分子）の構造'!L$50</f>
        <v>11</v>
      </c>
      <c r="F44" s="167"/>
      <c r="G44" s="167"/>
      <c r="H44" s="167">
        <f>'実質公債費比率（分子）の構造'!M$50</f>
        <v>8</v>
      </c>
      <c r="I44" s="167"/>
      <c r="J44" s="167"/>
      <c r="K44" s="167">
        <f>'実質公債費比率（分子）の構造'!N$50</f>
        <v>0</v>
      </c>
      <c r="L44" s="167"/>
      <c r="M44" s="167"/>
      <c r="N44" s="167">
        <f>'実質公債費比率（分子）の構造'!O$50</f>
        <v>0</v>
      </c>
      <c r="O44" s="167"/>
      <c r="P44" s="167"/>
    </row>
    <row r="45" spans="1:16" x14ac:dyDescent="0.2">
      <c r="A45" s="167" t="s">
        <v>63</v>
      </c>
      <c r="B45" s="167">
        <f>'実質公債費比率（分子）の構造'!K$49</f>
        <v>75</v>
      </c>
      <c r="C45" s="167"/>
      <c r="D45" s="167"/>
      <c r="E45" s="167">
        <f>'実質公債費比率（分子）の構造'!L$49</f>
        <v>95</v>
      </c>
      <c r="F45" s="167"/>
      <c r="G45" s="167"/>
      <c r="H45" s="167">
        <f>'実質公債費比率（分子）の構造'!M$49</f>
        <v>92</v>
      </c>
      <c r="I45" s="167"/>
      <c r="J45" s="167"/>
      <c r="K45" s="167">
        <f>'実質公債費比率（分子）の構造'!N$49</f>
        <v>102</v>
      </c>
      <c r="L45" s="167"/>
      <c r="M45" s="167"/>
      <c r="N45" s="167">
        <f>'実質公債費比率（分子）の構造'!O$49</f>
        <v>92</v>
      </c>
      <c r="O45" s="167"/>
      <c r="P45" s="167"/>
    </row>
    <row r="46" spans="1:16" x14ac:dyDescent="0.2">
      <c r="A46" s="167" t="s">
        <v>64</v>
      </c>
      <c r="B46" s="167">
        <f>'実質公債費比率（分子）の構造'!K$48</f>
        <v>710</v>
      </c>
      <c r="C46" s="167"/>
      <c r="D46" s="167"/>
      <c r="E46" s="167">
        <f>'実質公債費比率（分子）の構造'!L$48</f>
        <v>643</v>
      </c>
      <c r="F46" s="167"/>
      <c r="G46" s="167"/>
      <c r="H46" s="167">
        <f>'実質公債費比率（分子）の構造'!M$48</f>
        <v>693</v>
      </c>
      <c r="I46" s="167"/>
      <c r="J46" s="167"/>
      <c r="K46" s="167">
        <f>'実質公債費比率（分子）の構造'!N$48</f>
        <v>666</v>
      </c>
      <c r="L46" s="167"/>
      <c r="M46" s="167"/>
      <c r="N46" s="167">
        <f>'実質公債費比率（分子）の構造'!O$48</f>
        <v>601</v>
      </c>
      <c r="O46" s="167"/>
      <c r="P46" s="167"/>
    </row>
    <row r="47" spans="1:16" x14ac:dyDescent="0.2">
      <c r="A47" s="167" t="s">
        <v>12</v>
      </c>
      <c r="B47" s="167" t="str">
        <f>'実質公債費比率（分子）の構造'!K$47</f>
        <v>-</v>
      </c>
      <c r="C47" s="167"/>
      <c r="D47" s="167"/>
      <c r="E47" s="167" t="str">
        <f>'実質公債費比率（分子）の構造'!L$47</f>
        <v>-</v>
      </c>
      <c r="F47" s="167"/>
      <c r="G47" s="167"/>
      <c r="H47" s="167" t="str">
        <f>'実質公債費比率（分子）の構造'!M$47</f>
        <v>-</v>
      </c>
      <c r="I47" s="167"/>
      <c r="J47" s="167"/>
      <c r="K47" s="167" t="str">
        <f>'実質公債費比率（分子）の構造'!N$47</f>
        <v>-</v>
      </c>
      <c r="L47" s="167"/>
      <c r="M47" s="167"/>
      <c r="N47" s="167" t="str">
        <f>'実質公債費比率（分子）の構造'!O$47</f>
        <v>-</v>
      </c>
      <c r="O47" s="167"/>
      <c r="P47" s="167"/>
    </row>
    <row r="48" spans="1:16" x14ac:dyDescent="0.2">
      <c r="A48" s="167" t="s">
        <v>65</v>
      </c>
      <c r="B48" s="167" t="str">
        <f>'実質公債費比率（分子）の構造'!K$46</f>
        <v>-</v>
      </c>
      <c r="C48" s="167"/>
      <c r="D48" s="167"/>
      <c r="E48" s="167" t="str">
        <f>'実質公債費比率（分子）の構造'!L$46</f>
        <v>-</v>
      </c>
      <c r="F48" s="167"/>
      <c r="G48" s="167"/>
      <c r="H48" s="167" t="str">
        <f>'実質公債費比率（分子）の構造'!M$46</f>
        <v>-</v>
      </c>
      <c r="I48" s="167"/>
      <c r="J48" s="167"/>
      <c r="K48" s="167" t="str">
        <f>'実質公債費比率（分子）の構造'!N$46</f>
        <v>-</v>
      </c>
      <c r="L48" s="167"/>
      <c r="M48" s="167"/>
      <c r="N48" s="167" t="str">
        <f>'実質公債費比率（分子）の構造'!O$46</f>
        <v>-</v>
      </c>
      <c r="O48" s="167"/>
      <c r="P48" s="167"/>
    </row>
    <row r="49" spans="1:16" x14ac:dyDescent="0.2">
      <c r="A49" s="167" t="s">
        <v>66</v>
      </c>
      <c r="B49" s="167">
        <f>'実質公債費比率（分子）の構造'!K$45</f>
        <v>1875</v>
      </c>
      <c r="C49" s="167"/>
      <c r="D49" s="167"/>
      <c r="E49" s="167">
        <f>'実質公債費比率（分子）の構造'!L$45</f>
        <v>1860</v>
      </c>
      <c r="F49" s="167"/>
      <c r="G49" s="167"/>
      <c r="H49" s="167">
        <f>'実質公債費比率（分子）の構造'!M$45</f>
        <v>1875</v>
      </c>
      <c r="I49" s="167"/>
      <c r="J49" s="167"/>
      <c r="K49" s="167">
        <f>'実質公債費比率（分子）の構造'!N$45</f>
        <v>1893</v>
      </c>
      <c r="L49" s="167"/>
      <c r="M49" s="167"/>
      <c r="N49" s="167">
        <f>'実質公債費比率（分子）の構造'!O$45</f>
        <v>1839</v>
      </c>
      <c r="O49" s="167"/>
      <c r="P49" s="167"/>
    </row>
    <row r="50" spans="1:16" x14ac:dyDescent="0.2">
      <c r="A50" s="167" t="s">
        <v>67</v>
      </c>
      <c r="B50" s="167" t="e">
        <f>NA()</f>
        <v>#N/A</v>
      </c>
      <c r="C50" s="167">
        <f>IF(ISNUMBER('実質公債費比率（分子）の構造'!K$53),'実質公債費比率（分子）の構造'!K$53,NA())</f>
        <v>378</v>
      </c>
      <c r="D50" s="167" t="e">
        <f>NA()</f>
        <v>#N/A</v>
      </c>
      <c r="E50" s="167" t="e">
        <f>NA()</f>
        <v>#N/A</v>
      </c>
      <c r="F50" s="167">
        <f>IF(ISNUMBER('実質公債費比率（分子）の構造'!L$53),'実質公債費比率（分子）の構造'!L$53,NA())</f>
        <v>324</v>
      </c>
      <c r="G50" s="167" t="e">
        <f>NA()</f>
        <v>#N/A</v>
      </c>
      <c r="H50" s="167" t="e">
        <f>NA()</f>
        <v>#N/A</v>
      </c>
      <c r="I50" s="167">
        <f>IF(ISNUMBER('実質公債費比率（分子）の構造'!M$53),'実質公債費比率（分子）の構造'!M$53,NA())</f>
        <v>393</v>
      </c>
      <c r="J50" s="167" t="e">
        <f>NA()</f>
        <v>#N/A</v>
      </c>
      <c r="K50" s="167" t="e">
        <f>NA()</f>
        <v>#N/A</v>
      </c>
      <c r="L50" s="167">
        <f>IF(ISNUMBER('実質公債費比率（分子）の構造'!N$53),'実質公債費比率（分子）の構造'!N$53,NA())</f>
        <v>383</v>
      </c>
      <c r="M50" s="167" t="e">
        <f>NA()</f>
        <v>#N/A</v>
      </c>
      <c r="N50" s="167" t="e">
        <f>NA()</f>
        <v>#N/A</v>
      </c>
      <c r="O50" s="167">
        <f>IF(ISNUMBER('実質公債費比率（分子）の構造'!O$53),'実質公債費比率（分子）の構造'!O$53,NA())</f>
        <v>345</v>
      </c>
      <c r="P50" s="167" t="e">
        <f>NA()</f>
        <v>#N/A</v>
      </c>
    </row>
    <row r="53" spans="1:16" x14ac:dyDescent="0.2">
      <c r="A53" s="139" t="s">
        <v>68</v>
      </c>
    </row>
    <row r="54" spans="1:16" x14ac:dyDescent="0.2">
      <c r="A54" s="166"/>
      <c r="B54" s="166" t="str">
        <f>'将来負担比率（分子）の構造'!I$40</f>
        <v>R01</v>
      </c>
      <c r="C54" s="166"/>
      <c r="D54" s="166"/>
      <c r="E54" s="166" t="str">
        <f>'将来負担比率（分子）の構造'!J$40</f>
        <v>R02</v>
      </c>
      <c r="F54" s="166"/>
      <c r="G54" s="166"/>
      <c r="H54" s="166" t="str">
        <f>'将来負担比率（分子）の構造'!K$40</f>
        <v>R03</v>
      </c>
      <c r="I54" s="166"/>
      <c r="J54" s="166"/>
      <c r="K54" s="166" t="str">
        <f>'将来負担比率（分子）の構造'!L$40</f>
        <v>R04</v>
      </c>
      <c r="L54" s="166"/>
      <c r="M54" s="166"/>
      <c r="N54" s="166" t="str">
        <f>'将来負担比率（分子）の構造'!M$40</f>
        <v>R05</v>
      </c>
      <c r="O54" s="166"/>
      <c r="P54" s="166"/>
    </row>
    <row r="55" spans="1:16" x14ac:dyDescent="0.2">
      <c r="A55" s="166"/>
      <c r="B55" s="166" t="s">
        <v>69</v>
      </c>
      <c r="C55" s="166"/>
      <c r="D55" s="166" t="s">
        <v>70</v>
      </c>
      <c r="E55" s="166" t="s">
        <v>69</v>
      </c>
      <c r="F55" s="166"/>
      <c r="G55" s="166" t="s">
        <v>70</v>
      </c>
      <c r="H55" s="166" t="s">
        <v>69</v>
      </c>
      <c r="I55" s="166"/>
      <c r="J55" s="166" t="s">
        <v>70</v>
      </c>
      <c r="K55" s="166" t="s">
        <v>69</v>
      </c>
      <c r="L55" s="166"/>
      <c r="M55" s="166" t="s">
        <v>70</v>
      </c>
      <c r="N55" s="166" t="s">
        <v>69</v>
      </c>
      <c r="O55" s="166"/>
      <c r="P55" s="166" t="s">
        <v>70</v>
      </c>
    </row>
    <row r="56" spans="1:16" x14ac:dyDescent="0.2">
      <c r="A56" s="166" t="s">
        <v>43</v>
      </c>
      <c r="B56" s="166"/>
      <c r="C56" s="166"/>
      <c r="D56" s="166">
        <f>'将来負担比率（分子）の構造'!I$52</f>
        <v>19453</v>
      </c>
      <c r="E56" s="166"/>
      <c r="F56" s="166"/>
      <c r="G56" s="166">
        <f>'将来負担比率（分子）の構造'!J$52</f>
        <v>19101</v>
      </c>
      <c r="H56" s="166"/>
      <c r="I56" s="166"/>
      <c r="J56" s="166">
        <f>'将来負担比率（分子）の構造'!K$52</f>
        <v>18535</v>
      </c>
      <c r="K56" s="166"/>
      <c r="L56" s="166"/>
      <c r="M56" s="166">
        <f>'将来負担比率（分子）の構造'!L$52</f>
        <v>17642</v>
      </c>
      <c r="N56" s="166"/>
      <c r="O56" s="166"/>
      <c r="P56" s="166">
        <f>'将来負担比率（分子）の構造'!M$52</f>
        <v>16375</v>
      </c>
    </row>
    <row r="57" spans="1:16" x14ac:dyDescent="0.2">
      <c r="A57" s="166" t="s">
        <v>42</v>
      </c>
      <c r="B57" s="166"/>
      <c r="C57" s="166"/>
      <c r="D57" s="166">
        <f>'将来負担比率（分子）の構造'!I$51</f>
        <v>5145</v>
      </c>
      <c r="E57" s="166"/>
      <c r="F57" s="166"/>
      <c r="G57" s="166">
        <f>'将来負担比率（分子）の構造'!J$51</f>
        <v>4771</v>
      </c>
      <c r="H57" s="166"/>
      <c r="I57" s="166"/>
      <c r="J57" s="166">
        <f>'将来負担比率（分子）の構造'!K$51</f>
        <v>4277</v>
      </c>
      <c r="K57" s="166"/>
      <c r="L57" s="166"/>
      <c r="M57" s="166">
        <f>'将来負担比率（分子）の構造'!L$51</f>
        <v>3783</v>
      </c>
      <c r="N57" s="166"/>
      <c r="O57" s="166"/>
      <c r="P57" s="166">
        <f>'将来負担比率（分子）の構造'!M$51</f>
        <v>3694</v>
      </c>
    </row>
    <row r="58" spans="1:16" x14ac:dyDescent="0.2">
      <c r="A58" s="166" t="s">
        <v>41</v>
      </c>
      <c r="B58" s="166"/>
      <c r="C58" s="166"/>
      <c r="D58" s="166">
        <f>'将来負担比率（分子）の構造'!I$50</f>
        <v>3495</v>
      </c>
      <c r="E58" s="166"/>
      <c r="F58" s="166"/>
      <c r="G58" s="166">
        <f>'将来負担比率（分子）の構造'!J$50</f>
        <v>4250</v>
      </c>
      <c r="H58" s="166"/>
      <c r="I58" s="166"/>
      <c r="J58" s="166">
        <f>'将来負担比率（分子）の構造'!K$50</f>
        <v>4902</v>
      </c>
      <c r="K58" s="166"/>
      <c r="L58" s="166"/>
      <c r="M58" s="166">
        <f>'将来負担比率（分子）の構造'!L$50</f>
        <v>5482</v>
      </c>
      <c r="N58" s="166"/>
      <c r="O58" s="166"/>
      <c r="P58" s="166">
        <f>'将来負担比率（分子）の構造'!M$50</f>
        <v>5221</v>
      </c>
    </row>
    <row r="59" spans="1:16" x14ac:dyDescent="0.2">
      <c r="A59" s="166" t="s">
        <v>39</v>
      </c>
      <c r="B59" s="166" t="str">
        <f>'将来負担比率（分子）の構造'!I$49</f>
        <v>-</v>
      </c>
      <c r="C59" s="166"/>
      <c r="D59" s="166"/>
      <c r="E59" s="166" t="str">
        <f>'将来負担比率（分子）の構造'!J$49</f>
        <v>-</v>
      </c>
      <c r="F59" s="166"/>
      <c r="G59" s="166"/>
      <c r="H59" s="166" t="str">
        <f>'将来負担比率（分子）の構造'!K$49</f>
        <v>-</v>
      </c>
      <c r="I59" s="166"/>
      <c r="J59" s="166"/>
      <c r="K59" s="166" t="str">
        <f>'将来負担比率（分子）の構造'!L$49</f>
        <v>-</v>
      </c>
      <c r="L59" s="166"/>
      <c r="M59" s="166"/>
      <c r="N59" s="166" t="str">
        <f>'将来負担比率（分子）の構造'!M$49</f>
        <v>-</v>
      </c>
      <c r="O59" s="166"/>
      <c r="P59" s="166"/>
    </row>
    <row r="60" spans="1:16" x14ac:dyDescent="0.2">
      <c r="A60" s="166" t="s">
        <v>38</v>
      </c>
      <c r="B60" s="166" t="str">
        <f>'将来負担比率（分子）の構造'!I$48</f>
        <v>-</v>
      </c>
      <c r="C60" s="166"/>
      <c r="D60" s="166"/>
      <c r="E60" s="166" t="str">
        <f>'将来負担比率（分子）の構造'!J$48</f>
        <v>-</v>
      </c>
      <c r="F60" s="166"/>
      <c r="G60" s="166"/>
      <c r="H60" s="166" t="str">
        <f>'将来負担比率（分子）の構造'!K$48</f>
        <v>-</v>
      </c>
      <c r="I60" s="166"/>
      <c r="J60" s="166"/>
      <c r="K60" s="166" t="str">
        <f>'将来負担比率（分子）の構造'!L$48</f>
        <v>-</v>
      </c>
      <c r="L60" s="166"/>
      <c r="M60" s="166"/>
      <c r="N60" s="166" t="str">
        <f>'将来負担比率（分子）の構造'!M$48</f>
        <v>-</v>
      </c>
      <c r="O60" s="166"/>
      <c r="P60" s="166"/>
    </row>
    <row r="61" spans="1:16" x14ac:dyDescent="0.2">
      <c r="A61" s="166" t="s">
        <v>36</v>
      </c>
      <c r="B61" s="166">
        <f>'将来負担比率（分子）の構造'!I$46</f>
        <v>3643</v>
      </c>
      <c r="C61" s="166"/>
      <c r="D61" s="166"/>
      <c r="E61" s="166">
        <f>'将来負担比率（分子）の構造'!J$46</f>
        <v>3799</v>
      </c>
      <c r="F61" s="166"/>
      <c r="G61" s="166"/>
      <c r="H61" s="166">
        <f>'将来負担比率（分子）の構造'!K$46</f>
        <v>1748</v>
      </c>
      <c r="I61" s="166"/>
      <c r="J61" s="166"/>
      <c r="K61" s="166">
        <f>'将来負担比率（分子）の構造'!L$46</f>
        <v>750</v>
      </c>
      <c r="L61" s="166"/>
      <c r="M61" s="166"/>
      <c r="N61" s="166">
        <f>'将来負担比率（分子）の構造'!M$46</f>
        <v>1419</v>
      </c>
      <c r="O61" s="166"/>
      <c r="P61" s="166"/>
    </row>
    <row r="62" spans="1:16" x14ac:dyDescent="0.2">
      <c r="A62" s="166" t="s">
        <v>35</v>
      </c>
      <c r="B62" s="166">
        <f>'将来負担比率（分子）の構造'!I$45</f>
        <v>3095</v>
      </c>
      <c r="C62" s="166"/>
      <c r="D62" s="166"/>
      <c r="E62" s="166">
        <f>'将来負担比率（分子）の構造'!J$45</f>
        <v>2779</v>
      </c>
      <c r="F62" s="166"/>
      <c r="G62" s="166"/>
      <c r="H62" s="166">
        <f>'将来負担比率（分子）の構造'!K$45</f>
        <v>2579</v>
      </c>
      <c r="I62" s="166"/>
      <c r="J62" s="166"/>
      <c r="K62" s="166">
        <f>'将来負担比率（分子）の構造'!L$45</f>
        <v>2416</v>
      </c>
      <c r="L62" s="166"/>
      <c r="M62" s="166"/>
      <c r="N62" s="166">
        <f>'将来負担比率（分子）の構造'!M$45</f>
        <v>2339</v>
      </c>
      <c r="O62" s="166"/>
      <c r="P62" s="166"/>
    </row>
    <row r="63" spans="1:16" x14ac:dyDescent="0.2">
      <c r="A63" s="166" t="s">
        <v>34</v>
      </c>
      <c r="B63" s="166">
        <f>'将来負担比率（分子）の構造'!I$44</f>
        <v>807</v>
      </c>
      <c r="C63" s="166"/>
      <c r="D63" s="166"/>
      <c r="E63" s="166">
        <f>'将来負担比率（分子）の構造'!J$44</f>
        <v>737</v>
      </c>
      <c r="F63" s="166"/>
      <c r="G63" s="166"/>
      <c r="H63" s="166">
        <f>'将来負担比率（分子）の構造'!K$44</f>
        <v>821</v>
      </c>
      <c r="I63" s="166"/>
      <c r="J63" s="166"/>
      <c r="K63" s="166">
        <f>'将来負担比率（分子）の構造'!L$44</f>
        <v>806</v>
      </c>
      <c r="L63" s="166"/>
      <c r="M63" s="166"/>
      <c r="N63" s="166">
        <f>'将来負担比率（分子）の構造'!M$44</f>
        <v>752</v>
      </c>
      <c r="O63" s="166"/>
      <c r="P63" s="166"/>
    </row>
    <row r="64" spans="1:16" x14ac:dyDescent="0.2">
      <c r="A64" s="166" t="s">
        <v>33</v>
      </c>
      <c r="B64" s="166">
        <f>'将来負担比率（分子）の構造'!I$43</f>
        <v>6825</v>
      </c>
      <c r="C64" s="166"/>
      <c r="D64" s="166"/>
      <c r="E64" s="166">
        <f>'将来負担比率（分子）の構造'!J$43</f>
        <v>6146</v>
      </c>
      <c r="F64" s="166"/>
      <c r="G64" s="166"/>
      <c r="H64" s="166">
        <f>'将来負担比率（分子）の構造'!K$43</f>
        <v>5438</v>
      </c>
      <c r="I64" s="166"/>
      <c r="J64" s="166"/>
      <c r="K64" s="166">
        <f>'将来負担比率（分子）の構造'!L$43</f>
        <v>4674</v>
      </c>
      <c r="L64" s="166"/>
      <c r="M64" s="166"/>
      <c r="N64" s="166">
        <f>'将来負担比率（分子）の構造'!M$43</f>
        <v>4225</v>
      </c>
      <c r="O64" s="166"/>
      <c r="P64" s="166"/>
    </row>
    <row r="65" spans="1:16" x14ac:dyDescent="0.2">
      <c r="A65" s="166" t="s">
        <v>32</v>
      </c>
      <c r="B65" s="166">
        <f>'将来負担比率（分子）の構造'!I$42</f>
        <v>42</v>
      </c>
      <c r="C65" s="166"/>
      <c r="D65" s="166"/>
      <c r="E65" s="166">
        <f>'将来負担比率（分子）の構造'!J$42</f>
        <v>11</v>
      </c>
      <c r="F65" s="166"/>
      <c r="G65" s="166"/>
      <c r="H65" s="166" t="str">
        <f>'将来負担比率（分子）の構造'!K$42</f>
        <v>-</v>
      </c>
      <c r="I65" s="166"/>
      <c r="J65" s="166"/>
      <c r="K65" s="166" t="str">
        <f>'将来負担比率（分子）の構造'!L$42</f>
        <v>-</v>
      </c>
      <c r="L65" s="166"/>
      <c r="M65" s="166"/>
      <c r="N65" s="166" t="str">
        <f>'将来負担比率（分子）の構造'!M$42</f>
        <v>-</v>
      </c>
      <c r="O65" s="166"/>
      <c r="P65" s="166"/>
    </row>
    <row r="66" spans="1:16" x14ac:dyDescent="0.2">
      <c r="A66" s="166" t="s">
        <v>31</v>
      </c>
      <c r="B66" s="166">
        <f>'将来負担比率（分子）の構造'!I$41</f>
        <v>22467</v>
      </c>
      <c r="C66" s="166"/>
      <c r="D66" s="166"/>
      <c r="E66" s="166">
        <f>'将来負担比率（分子）の構造'!J$41</f>
        <v>21901</v>
      </c>
      <c r="F66" s="166"/>
      <c r="G66" s="166"/>
      <c r="H66" s="166">
        <f>'将来負担比率（分子）の構造'!K$41</f>
        <v>21087</v>
      </c>
      <c r="I66" s="166"/>
      <c r="J66" s="166"/>
      <c r="K66" s="166">
        <f>'将来負担比率（分子）の構造'!L$41</f>
        <v>19786</v>
      </c>
      <c r="L66" s="166"/>
      <c r="M66" s="166"/>
      <c r="N66" s="166">
        <f>'将来負担比率（分子）の構造'!M$41</f>
        <v>19376</v>
      </c>
      <c r="O66" s="166"/>
      <c r="P66" s="166"/>
    </row>
    <row r="67" spans="1:16" x14ac:dyDescent="0.2">
      <c r="A67" s="166" t="s">
        <v>71</v>
      </c>
      <c r="B67" s="166" t="e">
        <f>NA()</f>
        <v>#N/A</v>
      </c>
      <c r="C67" s="166">
        <f>IF(ISNUMBER('将来負担比率（分子）の構造'!I$53), IF('将来負担比率（分子）の構造'!I$53 &lt; 0, 0, '将来負担比率（分子）の構造'!I$53), NA())</f>
        <v>8786</v>
      </c>
      <c r="D67" s="166" t="e">
        <f>NA()</f>
        <v>#N/A</v>
      </c>
      <c r="E67" s="166" t="e">
        <f>NA()</f>
        <v>#N/A</v>
      </c>
      <c r="F67" s="166">
        <f>IF(ISNUMBER('将来負担比率（分子）の構造'!J$53), IF('将来負担比率（分子）の構造'!J$53 &lt; 0, 0, '将来負担比率（分子）の構造'!J$53), NA())</f>
        <v>7251</v>
      </c>
      <c r="G67" s="166" t="e">
        <f>NA()</f>
        <v>#N/A</v>
      </c>
      <c r="H67" s="166" t="e">
        <f>NA()</f>
        <v>#N/A</v>
      </c>
      <c r="I67" s="166">
        <f>IF(ISNUMBER('将来負担比率（分子）の構造'!K$53), IF('将来負担比率（分子）の構造'!K$53 &lt; 0, 0, '将来負担比率（分子）の構造'!K$53), NA())</f>
        <v>3959</v>
      </c>
      <c r="J67" s="166" t="e">
        <f>NA()</f>
        <v>#N/A</v>
      </c>
      <c r="K67" s="166" t="e">
        <f>NA()</f>
        <v>#N/A</v>
      </c>
      <c r="L67" s="166">
        <f>IF(ISNUMBER('将来負担比率（分子）の構造'!L$53), IF('将来負担比率（分子）の構造'!L$53 &lt; 0, 0, '将来負担比率（分子）の構造'!L$53), NA())</f>
        <v>1525</v>
      </c>
      <c r="M67" s="166" t="e">
        <f>NA()</f>
        <v>#N/A</v>
      </c>
      <c r="N67" s="166" t="e">
        <f>NA()</f>
        <v>#N/A</v>
      </c>
      <c r="O67" s="166">
        <f>IF(ISNUMBER('将来負担比率（分子）の構造'!M$53), IF('将来負担比率（分子）の構造'!M$53 &lt; 0, 0, '将来負担比率（分子）の構造'!M$53), NA())</f>
        <v>2822</v>
      </c>
      <c r="P67" s="166" t="e">
        <f>NA()</f>
        <v>#N/A</v>
      </c>
    </row>
    <row r="70" spans="1:16" x14ac:dyDescent="0.2">
      <c r="A70" s="168" t="s">
        <v>72</v>
      </c>
      <c r="B70" s="168"/>
      <c r="C70" s="168"/>
      <c r="D70" s="168"/>
      <c r="E70" s="168"/>
      <c r="F70" s="168"/>
    </row>
    <row r="71" spans="1:16" x14ac:dyDescent="0.2">
      <c r="A71" s="169"/>
      <c r="B71" s="169" t="str">
        <f>基金残高に係る経年分析!F54</f>
        <v>R03</v>
      </c>
      <c r="C71" s="169" t="str">
        <f>基金残高に係る経年分析!G54</f>
        <v>R04</v>
      </c>
      <c r="D71" s="169" t="str">
        <f>基金残高に係る経年分析!H54</f>
        <v>R05</v>
      </c>
    </row>
    <row r="72" spans="1:16" x14ac:dyDescent="0.2">
      <c r="A72" s="169" t="s">
        <v>73</v>
      </c>
      <c r="B72" s="170">
        <f>基金残高に係る経年分析!F55</f>
        <v>1922</v>
      </c>
      <c r="C72" s="170">
        <f>基金残高に係る経年分析!G55</f>
        <v>2517</v>
      </c>
      <c r="D72" s="170">
        <f>基金残高に係る経年分析!H55</f>
        <v>2413</v>
      </c>
    </row>
    <row r="73" spans="1:16" x14ac:dyDescent="0.2">
      <c r="A73" s="169" t="s">
        <v>74</v>
      </c>
      <c r="B73" s="170">
        <f>基金残高に係る経年分析!F56</f>
        <v>0</v>
      </c>
      <c r="C73" s="170">
        <f>基金残高に係る経年分析!G56</f>
        <v>0</v>
      </c>
      <c r="D73" s="170">
        <f>基金残高に係る経年分析!H56</f>
        <v>0</v>
      </c>
    </row>
    <row r="74" spans="1:16" x14ac:dyDescent="0.2">
      <c r="A74" s="169" t="s">
        <v>75</v>
      </c>
      <c r="B74" s="170">
        <f>基金残高に係る経年分析!F57</f>
        <v>4261</v>
      </c>
      <c r="C74" s="170">
        <f>基金残高に係る経年分析!G57</f>
        <v>4102</v>
      </c>
      <c r="D74" s="170">
        <f>基金残高に係る経年分析!H57</f>
        <v>3936</v>
      </c>
    </row>
  </sheetData>
  <sheetProtection algorithmName="SHA-512" hashValue="6l1hZARymVzFR/R92maF1Xt63BIE5n3r1hc5AIzjjVsP5LsSA6/7H+Xsq4TDlauq72ff/zpT9iDSeUtIewNf1w==" saltValue="XTlfJSTQ7um1TFF/EBxfH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ModifiedBy>齋藤 佳奈</cp:lastModifiedBy>
  <cp:lastPrinted>2025-03-19T00:30:36Z</cp:lastPrinted>
  <dcterms:created xsi:type="dcterms:W3CDTF">2025-02-19T01:38:04Z</dcterms:created>
  <dcterms:modified xsi:type="dcterms:W3CDTF">2025-11-17T05:42:22Z</dcterms:modified>
  <cp:category/>
</cp:coreProperties>
</file>